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data" sheetId="1" state="visible" r:id="rId2"/>
    <sheet name="preprocess1" sheetId="2" state="hidden" r:id="rId3"/>
    <sheet name="preprocess2" sheetId="3" state="hidden" r:id="rId4"/>
    <sheet name="results_overall" sheetId="4" state="visible" r:id="rId5"/>
    <sheet name="results_by_speed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<sst xmlns="http://schemas.openxmlformats.org/spreadsheetml/2006/main" count="103" uniqueCount="69">
  <si>
    <t xml:space="preserve">Subject_Code</t>
  </si>
  <si>
    <t xml:space="preserve">Code</t>
  </si>
  <si>
    <t xml:space="preserve">KeyR</t>
  </si>
  <si>
    <t xml:space="preserve">TimeR</t>
  </si>
  <si>
    <t xml:space="preserve">KeyB</t>
  </si>
  <si>
    <t xml:space="preserve">TimeB</t>
  </si>
  <si>
    <t xml:space="preserve">KeyA</t>
  </si>
  <si>
    <t xml:space="preserve">TimeA</t>
  </si>
  <si>
    <t xml:space="preserve">trialno</t>
  </si>
  <si>
    <t xml:space="preserve">notecode</t>
  </si>
  <si>
    <t xml:space="preserve">dif_time_B</t>
  </si>
  <si>
    <t xml:space="preserve">dif_time_A</t>
  </si>
  <si>
    <t xml:space="preserve">absdifmin</t>
  </si>
  <si>
    <t xml:space="preserve">difcorr</t>
  </si>
  <si>
    <t xml:space="preserve">dif2notes</t>
  </si>
  <si>
    <t xml:space="preserve">SPEED</t>
  </si>
  <si>
    <t xml:space="preserve">realdifcor</t>
  </si>
  <si>
    <t xml:space="preserve">median_difcorr</t>
  </si>
  <si>
    <t xml:space="preserve">lt_med_difcorr</t>
  </si>
  <si>
    <t xml:space="preserve">gt_med_difcorr</t>
  </si>
  <si>
    <t xml:space="preserve">count_S1_0</t>
  </si>
  <si>
    <t xml:space="preserve">count_S1_1</t>
  </si>
  <si>
    <t xml:space="preserve">count_S1_9</t>
  </si>
  <si>
    <t xml:space="preserve">count_S2_0</t>
  </si>
  <si>
    <t xml:space="preserve">count_S2_1</t>
  </si>
  <si>
    <t xml:space="preserve">count_S2_9</t>
  </si>
  <si>
    <t xml:space="preserve">count_S3_0</t>
  </si>
  <si>
    <t xml:space="preserve">count_S3_1</t>
  </si>
  <si>
    <t xml:space="preserve">count_S3_9</t>
  </si>
  <si>
    <t xml:space="preserve">RT_S1_0</t>
  </si>
  <si>
    <t xml:space="preserve">RT_S1_1</t>
  </si>
  <si>
    <t xml:space="preserve">RT_S1_9</t>
  </si>
  <si>
    <t xml:space="preserve">RT_S2_0</t>
  </si>
  <si>
    <t xml:space="preserve">RT_S2_1</t>
  </si>
  <si>
    <t xml:space="preserve">RT_S2_9</t>
  </si>
  <si>
    <t xml:space="preserve">RT_S3_0</t>
  </si>
  <si>
    <t xml:space="preserve">RT_S3_1</t>
  </si>
  <si>
    <t xml:space="preserve">RT_S3_9</t>
  </si>
  <si>
    <t xml:space="preserve">checksum</t>
  </si>
  <si>
    <t xml:space="preserve">rdifcorr_S1</t>
  </si>
  <si>
    <t xml:space="preserve">median_difcorr_S1</t>
  </si>
  <si>
    <t xml:space="preserve">lt_med_difcorr_S1</t>
  </si>
  <si>
    <t xml:space="preserve">gt_med_difcorr_S1</t>
  </si>
  <si>
    <t xml:space="preserve">rdifcorr_S2</t>
  </si>
  <si>
    <t xml:space="preserve">median_difcorr_S2</t>
  </si>
  <si>
    <t xml:space="preserve">lt_med_difcorr_S2</t>
  </si>
  <si>
    <t xml:space="preserve">gt_med_difcorr_S2</t>
  </si>
  <si>
    <t xml:space="preserve">rdifcorr_S3</t>
  </si>
  <si>
    <t xml:space="preserve">median_difcorr_S3</t>
  </si>
  <si>
    <t xml:space="preserve">lt_med_difcorr_S3</t>
  </si>
  <si>
    <t xml:space="preserve">gt_med_difcorr_S3</t>
  </si>
  <si>
    <t xml:space="preserve">nrcrt</t>
  </si>
  <si>
    <t xml:space="preserve">small2large</t>
  </si>
  <si>
    <t xml:space="preserve">nr.crt</t>
  </si>
  <si>
    <t xml:space="preserve">Overall performance indicators</t>
  </si>
  <si>
    <t xml:space="preserve">% Correct</t>
  </si>
  <si>
    <t xml:space="preserve">% Errors</t>
  </si>
  <si>
    <t xml:space="preserve">% Omissions</t>
  </si>
  <si>
    <t xml:space="preserve">Absolute mean time to the closest note</t>
  </si>
  <si>
    <t xml:space="preserve">msec</t>
  </si>
  <si>
    <t xml:space="preserve">Absolute mean time to the closest correct note</t>
  </si>
  <si>
    <t xml:space="preserve">Mean time for correct notes by interquartiles</t>
  </si>
  <si>
    <r>
      <rPr>
        <b val="true"/>
        <sz val="11"/>
        <color rgb="FF000000"/>
        <rFont val="Calibri"/>
        <family val="2"/>
        <charset val="1"/>
      </rPr>
      <t xml:space="preserve">QT1/2</t>
    </r>
    <r>
      <rPr>
        <sz val="11"/>
        <color rgb="FF00B0F0"/>
        <rFont val="Calibri"/>
        <family val="2"/>
        <charset val="1"/>
      </rPr>
      <t xml:space="preserve"> </t>
    </r>
    <r>
      <rPr>
        <b val="true"/>
        <sz val="11"/>
        <color rgb="FF00B0F0"/>
        <rFont val="Calibri"/>
        <family val="2"/>
        <charset val="1"/>
      </rPr>
      <t xml:space="preserve">25%</t>
    </r>
  </si>
  <si>
    <r>
      <rPr>
        <b val="true"/>
        <sz val="11"/>
        <color rgb="FF000000"/>
        <rFont val="Calibri"/>
        <family val="2"/>
        <charset val="1"/>
      </rPr>
      <t xml:space="preserve">QT2/3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B0F0"/>
        <rFont val="Calibri"/>
        <family val="2"/>
        <charset val="1"/>
      </rPr>
      <t xml:space="preserve">50%</t>
    </r>
  </si>
  <si>
    <r>
      <rPr>
        <b val="true"/>
        <sz val="11"/>
        <color rgb="FF000000"/>
        <rFont val="Calibri"/>
        <family val="2"/>
        <charset val="1"/>
      </rPr>
      <t xml:space="preserve">QT3/4</t>
    </r>
    <r>
      <rPr>
        <sz val="11"/>
        <color rgb="FF000000"/>
        <rFont val="Calibri"/>
        <family val="2"/>
        <charset val="1"/>
      </rPr>
      <t xml:space="preserve"> </t>
    </r>
    <r>
      <rPr>
        <b val="true"/>
        <sz val="11"/>
        <color rgb="FF00B0F0"/>
        <rFont val="Calibri"/>
        <family val="2"/>
        <charset val="1"/>
      </rPr>
      <t xml:space="preserve">75%</t>
    </r>
  </si>
  <si>
    <t xml:space="preserve">Performance indicators by speed</t>
  </si>
  <si>
    <t xml:space="preserve">Speed 1</t>
  </si>
  <si>
    <t xml:space="preserve">Speed 2</t>
  </si>
  <si>
    <t xml:space="preserve">Speed 3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</si>
</sst>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0.000"/>
    <numFmt numFmtId="167" formatCode="0"/>
  </numFmts>
  <fonts count="2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5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66FF33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1"/>
      <color rgb="FF00B0F0"/>
      <name val="Calibri"/>
      <family val="2"/>
      <charset val="1"/>
    </font>
    <font>
      <b val="true"/>
      <sz val="16"/>
      <color rgb="FF595959"/>
      <name val="Calibri"/>
      <family val="2"/>
    </font>
    <font>
      <b val="true"/>
      <i val="true"/>
      <sz val="12"/>
      <color rgb="FF595959"/>
      <name val="Calibri"/>
      <family val="2"/>
    </font>
    <font>
      <i val="true"/>
      <sz val="14"/>
      <color rgb="FF595959"/>
      <name val="Calibri"/>
      <family val="2"/>
    </font>
    <font>
      <b val="true"/>
      <sz val="12"/>
      <color rgb="FF595959"/>
      <name val="Calibri"/>
      <family val="2"/>
    </font>
    <font>
      <b val="true"/>
      <sz val="11"/>
      <color rgb="FF595959"/>
      <name val="Calibri"/>
      <family val="2"/>
    </font>
    <font>
      <b val="true"/>
      <sz val="10"/>
      <color rgb="FF595959"/>
      <name val="Calibri"/>
      <family val="2"/>
    </font>
    <font>
      <b val="true"/>
      <i val="true"/>
      <sz val="10"/>
      <color rgb="FF595959"/>
      <name val="Calibri"/>
      <family val="2"/>
    </font>
    <font>
      <i val="true"/>
      <sz val="11"/>
      <color rgb="FF595959"/>
      <name val="Calibri"/>
      <family val="2"/>
    </font>
    <font>
      <b val="true"/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2CC"/>
        <bgColor rgb="FFE2F0D9"/>
      </patternFill>
    </fill>
    <fill>
      <patternFill patternType="solid">
        <fgColor rgb="FFDAE3F3"/>
        <bgColor rgb="FFD9D9D9"/>
      </patternFill>
    </fill>
    <fill>
      <patternFill patternType="solid">
        <fgColor rgb="FFE2F0D9"/>
        <bgColor rgb="FFDAE3F3"/>
      </patternFill>
    </fill>
    <fill>
      <patternFill patternType="solid">
        <fgColor rgb="FFFFE699"/>
        <bgColor rgb="FFFFF2CC"/>
      </patternFill>
    </fill>
    <fill>
      <patternFill patternType="solid">
        <fgColor rgb="FFFFFFFF"/>
        <bgColor rgb="FFFFF2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0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1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2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3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1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9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2CC"/>
      <rgbColor rgb="FFDAE3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E2F0D9"/>
      <rgbColor rgb="FFFFE699"/>
      <rgbColor rgb="FF99CCFF"/>
      <rgbColor rgb="FFFF99CC"/>
      <rgbColor rgb="FFCC99FF"/>
      <rgbColor rgb="FFFFCC99"/>
      <rgbColor rgb="FF3366FF"/>
      <rgbColor rgb="FF33CCCC"/>
      <rgbColor rgb="FF66FF33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44546A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6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the closest note (correct responses only)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preprocess2!$B$1</c:f>
              <c:strCache>
                <c:ptCount val="1"/>
                <c:pt idx="0">
                  <c:v>small2large</c:v>
                </c:pt>
              </c:strCache>
            </c:strRef>
          </c:tx>
          <c:spPr>
            <a:solidFill>
              <a:srgbClr val="44546a"/>
            </a:solidFill>
            <a:ln w="19080">
              <a:noFill/>
            </a:ln>
          </c:spPr>
          <c:marker>
            <c:symbol val="circle"/>
            <c:size val="9"/>
            <c:spPr>
              <a:solidFill>
                <a:srgbClr val="44546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preprocess2!$A$2:$A$201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xVal>
          <c:yVal>
            <c:numRef>
              <c:f>preprocess2!$B$2:$B$201</c:f>
              <c:numCache>
                <c:formatCode>General</c:formatCode>
                <c:ptCount val="20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</c:numCache>
            </c:numRef>
          </c:yVal>
          <c:smooth val="0"/>
        </c:ser>
        <c:axId val="10565652"/>
        <c:axId val="16371589"/>
      </c:scatterChart>
      <c:valAx>
        <c:axId val="10565652"/>
        <c:scaling>
          <c:orientation val="minMax"/>
          <c:max val="100"/>
        </c:scaling>
        <c:delete val="0"/>
        <c:axPos val="b"/>
        <c:majorGridlines>
          <c:spPr>
            <a:ln w="25560">
              <a:solidFill>
                <a:srgbClr val="c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i="1" sz="14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Percentile correct response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ln w="38160">
            <a:solidFill>
              <a:srgbClr val="00b0f0"/>
            </a:solidFill>
            <a:round/>
          </a:ln>
        </c:spPr>
        <c:txPr>
          <a:bodyPr/>
          <a:p>
            <a:pPr>
              <a:defRPr b="1" i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371589"/>
        <c:crosses val="autoZero"/>
        <c:crossBetween val="midCat"/>
        <c:majorUnit val="25"/>
      </c:valAx>
      <c:valAx>
        <c:axId val="16371589"/>
        <c:scaling>
          <c:orientation val="minMax"/>
          <c:max val="200"/>
          <c:min val="-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the closest correct note (msec)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1" sz="12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056565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the closest note (corr. resp. - speed 3)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preprocess2!$W$1</c:f>
              <c:strCache>
                <c:ptCount val="1"/>
                <c:pt idx="0">
                  <c:v>small2large</c:v>
                </c:pt>
              </c:strCache>
            </c:strRef>
          </c:tx>
          <c:spPr>
            <a:solidFill>
              <a:srgbClr val="44546a"/>
            </a:solidFill>
            <a:ln w="19080">
              <a:noFill/>
            </a:ln>
          </c:spPr>
          <c:marker>
            <c:symbol val="circle"/>
            <c:size val="9"/>
            <c:spPr>
              <a:solidFill>
                <a:srgbClr val="44546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preprocess2!$V$2:$V$202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preprocess2!$W$2:$W$202</c:f>
              <c:numCache>
                <c:formatCode>General</c:formatCode>
                <c:ptCount val="2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</c:numCache>
            </c:numRef>
          </c:yVal>
          <c:smooth val="0"/>
        </c:ser>
        <c:axId val="55278463"/>
        <c:axId val="15206327"/>
      </c:scatterChart>
      <c:valAx>
        <c:axId val="55278463"/>
        <c:scaling>
          <c:orientation val="minMax"/>
          <c:max val="100"/>
        </c:scaling>
        <c:delete val="0"/>
        <c:axPos val="b"/>
        <c:majorGridlines>
          <c:spPr>
            <a:ln w="25560">
              <a:solidFill>
                <a:srgbClr val="c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i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Percentile correct response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ln w="38160">
            <a:solidFill>
              <a:srgbClr val="00b0f0"/>
            </a:solidFill>
            <a:round/>
          </a:ln>
        </c:spPr>
        <c:txPr>
          <a:bodyPr/>
          <a:p>
            <a:pPr>
              <a:defRPr b="1" i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5206327"/>
        <c:crosses val="autoZero"/>
        <c:crossBetween val="midCat"/>
        <c:majorUnit val="25"/>
      </c:valAx>
      <c:valAx>
        <c:axId val="15206327"/>
        <c:scaling>
          <c:orientation val="minMax"/>
          <c:max val="200"/>
          <c:min val="-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the closest correct note (msec)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1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527846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the closest note (corr. resp. - speed 2)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preprocess2!$P$1</c:f>
              <c:strCache>
                <c:ptCount val="1"/>
                <c:pt idx="0">
                  <c:v>small2large</c:v>
                </c:pt>
              </c:strCache>
            </c:strRef>
          </c:tx>
          <c:spPr>
            <a:solidFill>
              <a:srgbClr val="44546a"/>
            </a:solidFill>
            <a:ln w="19080">
              <a:noFill/>
            </a:ln>
          </c:spPr>
          <c:marker>
            <c:symbol val="circle"/>
            <c:size val="9"/>
            <c:spPr>
              <a:solidFill>
                <a:srgbClr val="44546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preprocess2!$O$2:$O$202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preprocess2!$P$2:$P$202</c:f>
              <c:numCache>
                <c:formatCode>General</c:formatCode>
                <c:ptCount val="2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</c:numCache>
            </c:numRef>
          </c:yVal>
          <c:smooth val="0"/>
        </c:ser>
        <c:axId val="40363849"/>
        <c:axId val="19954118"/>
      </c:scatterChart>
      <c:valAx>
        <c:axId val="40363849"/>
        <c:scaling>
          <c:orientation val="minMax"/>
          <c:max val="100"/>
        </c:scaling>
        <c:delete val="0"/>
        <c:axPos val="b"/>
        <c:majorGridlines>
          <c:spPr>
            <a:ln w="25560">
              <a:solidFill>
                <a:srgbClr val="c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i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Percentile correct response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ln w="38160">
            <a:solidFill>
              <a:srgbClr val="00b0f0"/>
            </a:solidFill>
            <a:round/>
          </a:ln>
        </c:spPr>
        <c:txPr>
          <a:bodyPr/>
          <a:p>
            <a:pPr>
              <a:defRPr b="1" i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954118"/>
        <c:crosses val="autoZero"/>
        <c:crossBetween val="midCat"/>
        <c:majorUnit val="25"/>
      </c:valAx>
      <c:valAx>
        <c:axId val="19954118"/>
        <c:scaling>
          <c:orientation val="minMax"/>
          <c:max val="200"/>
          <c:min val="-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the closest correct note (msec)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1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6384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Time to the closest note (corr. resp. - speed 1)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preprocess2!$I$1</c:f>
              <c:strCache>
                <c:ptCount val="1"/>
                <c:pt idx="0">
                  <c:v>small2large</c:v>
                </c:pt>
              </c:strCache>
            </c:strRef>
          </c:tx>
          <c:spPr>
            <a:solidFill>
              <a:srgbClr val="44546a"/>
            </a:solidFill>
            <a:ln w="19080">
              <a:noFill/>
            </a:ln>
          </c:spPr>
          <c:marker>
            <c:symbol val="circle"/>
            <c:size val="9"/>
            <c:spPr>
              <a:solidFill>
                <a:srgbClr val="44546a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preprocess2!$H$2:$H$202</c:f>
              <c:numCache>
                <c:formatCode>General</c:formatCode>
                <c:ptCount val="2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</c:numCache>
            </c:numRef>
          </c:xVal>
          <c:yVal>
            <c:numRef>
              <c:f>preprocess2!$I$2:$I$202</c:f>
              <c:numCache>
                <c:formatCode>General</c:formatCode>
                <c:ptCount val="201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  <c:pt idx="18">
                  <c:v/>
                </c:pt>
                <c:pt idx="19">
                  <c:v/>
                </c:pt>
                <c:pt idx="20">
                  <c:v/>
                </c:pt>
                <c:pt idx="21">
                  <c:v/>
                </c:pt>
                <c:pt idx="22">
                  <c:v/>
                </c:pt>
                <c:pt idx="23">
                  <c:v/>
                </c:pt>
                <c:pt idx="24">
                  <c:v/>
                </c:pt>
                <c:pt idx="25">
                  <c:v/>
                </c:pt>
                <c:pt idx="26">
                  <c:v/>
                </c:pt>
                <c:pt idx="27">
                  <c:v/>
                </c:pt>
                <c:pt idx="28">
                  <c:v/>
                </c:pt>
                <c:pt idx="29">
                  <c:v/>
                </c:pt>
                <c:pt idx="30">
                  <c:v/>
                </c:pt>
                <c:pt idx="31">
                  <c:v/>
                </c:pt>
                <c:pt idx="32">
                  <c:v/>
                </c:pt>
                <c:pt idx="33">
                  <c:v/>
                </c:pt>
                <c:pt idx="34">
                  <c:v/>
                </c:pt>
                <c:pt idx="35">
                  <c:v/>
                </c:pt>
                <c:pt idx="36">
                  <c:v/>
                </c:pt>
                <c:pt idx="37">
                  <c:v/>
                </c:pt>
                <c:pt idx="38">
                  <c:v/>
                </c:pt>
                <c:pt idx="39">
                  <c:v/>
                </c:pt>
                <c:pt idx="40">
                  <c:v/>
                </c:pt>
                <c:pt idx="41">
                  <c:v/>
                </c:pt>
                <c:pt idx="42">
                  <c:v/>
                </c:pt>
                <c:pt idx="43">
                  <c:v/>
                </c:pt>
                <c:pt idx="44">
                  <c:v/>
                </c:pt>
                <c:pt idx="45">
                  <c:v/>
                </c:pt>
                <c:pt idx="46">
                  <c:v/>
                </c:pt>
                <c:pt idx="47">
                  <c:v/>
                </c:pt>
                <c:pt idx="48">
                  <c:v/>
                </c:pt>
                <c:pt idx="49">
                  <c:v/>
                </c:pt>
                <c:pt idx="50">
                  <c:v/>
                </c:pt>
                <c:pt idx="51">
                  <c:v/>
                </c:pt>
                <c:pt idx="52">
                  <c:v/>
                </c:pt>
                <c:pt idx="53">
                  <c:v/>
                </c:pt>
                <c:pt idx="54">
                  <c:v/>
                </c:pt>
                <c:pt idx="55">
                  <c:v/>
                </c:pt>
                <c:pt idx="56">
                  <c:v/>
                </c:pt>
                <c:pt idx="57">
                  <c:v/>
                </c:pt>
                <c:pt idx="58">
                  <c:v/>
                </c:pt>
                <c:pt idx="59">
                  <c:v/>
                </c:pt>
                <c:pt idx="60">
                  <c:v/>
                </c:pt>
                <c:pt idx="61">
                  <c:v/>
                </c:pt>
                <c:pt idx="62">
                  <c:v/>
                </c:pt>
                <c:pt idx="63">
                  <c:v/>
                </c:pt>
                <c:pt idx="64">
                  <c:v/>
                </c:pt>
                <c:pt idx="65">
                  <c:v/>
                </c:pt>
                <c:pt idx="66">
                  <c:v/>
                </c:pt>
                <c:pt idx="67">
                  <c:v/>
                </c:pt>
                <c:pt idx="68">
                  <c:v/>
                </c:pt>
                <c:pt idx="69">
                  <c:v/>
                </c:pt>
                <c:pt idx="70">
                  <c:v/>
                </c:pt>
                <c:pt idx="71">
                  <c:v/>
                </c:pt>
                <c:pt idx="72">
                  <c:v/>
                </c:pt>
                <c:pt idx="73">
                  <c:v/>
                </c:pt>
                <c:pt idx="74">
                  <c:v/>
                </c:pt>
                <c:pt idx="75">
                  <c:v/>
                </c:pt>
                <c:pt idx="76">
                  <c:v/>
                </c:pt>
                <c:pt idx="77">
                  <c:v/>
                </c:pt>
                <c:pt idx="78">
                  <c:v/>
                </c:pt>
                <c:pt idx="79">
                  <c:v/>
                </c:pt>
                <c:pt idx="80">
                  <c:v/>
                </c:pt>
                <c:pt idx="81">
                  <c:v/>
                </c:pt>
                <c:pt idx="82">
                  <c:v/>
                </c:pt>
                <c:pt idx="83">
                  <c:v/>
                </c:pt>
                <c:pt idx="84">
                  <c:v/>
                </c:pt>
                <c:pt idx="85">
                  <c:v/>
                </c:pt>
                <c:pt idx="86">
                  <c:v/>
                </c:pt>
                <c:pt idx="87">
                  <c:v/>
                </c:pt>
                <c:pt idx="88">
                  <c:v/>
                </c:pt>
                <c:pt idx="89">
                  <c:v/>
                </c:pt>
                <c:pt idx="90">
                  <c:v/>
                </c:pt>
                <c:pt idx="91">
                  <c:v/>
                </c:pt>
                <c:pt idx="92">
                  <c:v/>
                </c:pt>
                <c:pt idx="93">
                  <c:v/>
                </c:pt>
                <c:pt idx="94">
                  <c:v/>
                </c:pt>
                <c:pt idx="95">
                  <c:v/>
                </c:pt>
                <c:pt idx="96">
                  <c:v/>
                </c:pt>
                <c:pt idx="97">
                  <c:v/>
                </c:pt>
                <c:pt idx="98">
                  <c:v/>
                </c:pt>
                <c:pt idx="99">
                  <c:v/>
                </c:pt>
                <c:pt idx="100">
                  <c:v/>
                </c:pt>
                <c:pt idx="101">
                  <c:v/>
                </c:pt>
                <c:pt idx="102">
                  <c:v/>
                </c:pt>
                <c:pt idx="103">
                  <c:v/>
                </c:pt>
                <c:pt idx="104">
                  <c:v/>
                </c:pt>
                <c:pt idx="105">
                  <c:v/>
                </c:pt>
                <c:pt idx="106">
                  <c:v/>
                </c:pt>
                <c:pt idx="107">
                  <c:v/>
                </c:pt>
                <c:pt idx="108">
                  <c:v/>
                </c:pt>
                <c:pt idx="109">
                  <c:v/>
                </c:pt>
                <c:pt idx="110">
                  <c:v/>
                </c:pt>
                <c:pt idx="111">
                  <c:v/>
                </c:pt>
                <c:pt idx="112">
                  <c:v/>
                </c:pt>
                <c:pt idx="113">
                  <c:v/>
                </c:pt>
                <c:pt idx="114">
                  <c:v/>
                </c:pt>
                <c:pt idx="115">
                  <c:v/>
                </c:pt>
                <c:pt idx="116">
                  <c:v/>
                </c:pt>
                <c:pt idx="117">
                  <c:v/>
                </c:pt>
                <c:pt idx="118">
                  <c:v/>
                </c:pt>
                <c:pt idx="119">
                  <c:v/>
                </c:pt>
                <c:pt idx="120">
                  <c:v/>
                </c:pt>
                <c:pt idx="121">
                  <c:v/>
                </c:pt>
                <c:pt idx="122">
                  <c:v/>
                </c:pt>
                <c:pt idx="123">
                  <c:v/>
                </c:pt>
                <c:pt idx="124">
                  <c:v/>
                </c:pt>
                <c:pt idx="125">
                  <c:v/>
                </c:pt>
                <c:pt idx="126">
                  <c:v/>
                </c:pt>
                <c:pt idx="127">
                  <c:v/>
                </c:pt>
                <c:pt idx="128">
                  <c:v/>
                </c:pt>
                <c:pt idx="129">
                  <c:v/>
                </c:pt>
                <c:pt idx="130">
                  <c:v/>
                </c:pt>
                <c:pt idx="131">
                  <c:v/>
                </c:pt>
                <c:pt idx="132">
                  <c:v/>
                </c:pt>
                <c:pt idx="133">
                  <c:v/>
                </c:pt>
                <c:pt idx="134">
                  <c:v/>
                </c:pt>
                <c:pt idx="135">
                  <c:v/>
                </c:pt>
                <c:pt idx="136">
                  <c:v/>
                </c:pt>
                <c:pt idx="137">
                  <c:v/>
                </c:pt>
                <c:pt idx="138">
                  <c:v/>
                </c:pt>
                <c:pt idx="139">
                  <c:v/>
                </c:pt>
                <c:pt idx="140">
                  <c:v/>
                </c:pt>
                <c:pt idx="141">
                  <c:v/>
                </c:pt>
                <c:pt idx="142">
                  <c:v/>
                </c:pt>
                <c:pt idx="143">
                  <c:v/>
                </c:pt>
                <c:pt idx="144">
                  <c:v/>
                </c:pt>
                <c:pt idx="145">
                  <c:v/>
                </c:pt>
                <c:pt idx="146">
                  <c:v/>
                </c:pt>
                <c:pt idx="147">
                  <c:v/>
                </c:pt>
                <c:pt idx="148">
                  <c:v/>
                </c:pt>
                <c:pt idx="149">
                  <c:v/>
                </c:pt>
                <c:pt idx="150">
                  <c:v/>
                </c:pt>
                <c:pt idx="151">
                  <c:v/>
                </c:pt>
                <c:pt idx="152">
                  <c:v/>
                </c:pt>
                <c:pt idx="153">
                  <c:v/>
                </c:pt>
                <c:pt idx="154">
                  <c:v/>
                </c:pt>
                <c:pt idx="155">
                  <c:v/>
                </c:pt>
                <c:pt idx="156">
                  <c:v/>
                </c:pt>
                <c:pt idx="157">
                  <c:v/>
                </c:pt>
                <c:pt idx="158">
                  <c:v/>
                </c:pt>
                <c:pt idx="159">
                  <c:v/>
                </c:pt>
                <c:pt idx="160">
                  <c:v/>
                </c:pt>
                <c:pt idx="161">
                  <c:v/>
                </c:pt>
                <c:pt idx="162">
                  <c:v/>
                </c:pt>
                <c:pt idx="163">
                  <c:v/>
                </c:pt>
                <c:pt idx="164">
                  <c:v/>
                </c:pt>
                <c:pt idx="165">
                  <c:v/>
                </c:pt>
                <c:pt idx="166">
                  <c:v/>
                </c:pt>
                <c:pt idx="167">
                  <c:v/>
                </c:pt>
                <c:pt idx="168">
                  <c:v/>
                </c:pt>
                <c:pt idx="169">
                  <c:v/>
                </c:pt>
                <c:pt idx="170">
                  <c:v/>
                </c:pt>
                <c:pt idx="171">
                  <c:v/>
                </c:pt>
                <c:pt idx="172">
                  <c:v/>
                </c:pt>
                <c:pt idx="173">
                  <c:v/>
                </c:pt>
                <c:pt idx="174">
                  <c:v/>
                </c:pt>
                <c:pt idx="175">
                  <c:v/>
                </c:pt>
                <c:pt idx="176">
                  <c:v/>
                </c:pt>
                <c:pt idx="177">
                  <c:v/>
                </c:pt>
                <c:pt idx="178">
                  <c:v/>
                </c:pt>
                <c:pt idx="179">
                  <c:v/>
                </c:pt>
                <c:pt idx="180">
                  <c:v/>
                </c:pt>
                <c:pt idx="181">
                  <c:v/>
                </c:pt>
                <c:pt idx="182">
                  <c:v/>
                </c:pt>
                <c:pt idx="183">
                  <c:v/>
                </c:pt>
                <c:pt idx="184">
                  <c:v/>
                </c:pt>
                <c:pt idx="185">
                  <c:v/>
                </c:pt>
                <c:pt idx="186">
                  <c:v/>
                </c:pt>
                <c:pt idx="187">
                  <c:v/>
                </c:pt>
                <c:pt idx="188">
                  <c:v/>
                </c:pt>
                <c:pt idx="189">
                  <c:v/>
                </c:pt>
                <c:pt idx="190">
                  <c:v/>
                </c:pt>
                <c:pt idx="191">
                  <c:v/>
                </c:pt>
                <c:pt idx="192">
                  <c:v/>
                </c:pt>
                <c:pt idx="193">
                  <c:v/>
                </c:pt>
                <c:pt idx="194">
                  <c:v/>
                </c:pt>
                <c:pt idx="195">
                  <c:v/>
                </c:pt>
                <c:pt idx="196">
                  <c:v/>
                </c:pt>
                <c:pt idx="197">
                  <c:v/>
                </c:pt>
                <c:pt idx="198">
                  <c:v/>
                </c:pt>
                <c:pt idx="199">
                  <c:v/>
                </c:pt>
                <c:pt idx="200">
                  <c:v/>
                </c:pt>
              </c:numCache>
            </c:numRef>
          </c:yVal>
          <c:smooth val="0"/>
        </c:ser>
        <c:axId val="796434"/>
        <c:axId val="16586207"/>
      </c:scatterChart>
      <c:valAx>
        <c:axId val="796434"/>
        <c:scaling>
          <c:orientation val="minMax"/>
          <c:max val="100"/>
        </c:scaling>
        <c:delete val="0"/>
        <c:axPos val="b"/>
        <c:majorGridlines>
          <c:spPr>
            <a:ln w="25560">
              <a:solidFill>
                <a:srgbClr val="c00000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i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0" i="1" sz="11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Percentile correct response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low"/>
        <c:spPr>
          <a:ln w="38160">
            <a:solidFill>
              <a:srgbClr val="00b0f0"/>
            </a:solidFill>
            <a:round/>
          </a:ln>
        </c:spPr>
        <c:txPr>
          <a:bodyPr/>
          <a:p>
            <a:pPr>
              <a:defRPr b="1" i="1" sz="10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586207"/>
        <c:crosses val="autoZero"/>
        <c:crossBetween val="midCat"/>
        <c:majorUnit val="25"/>
      </c:valAx>
      <c:valAx>
        <c:axId val="16586207"/>
        <c:scaling>
          <c:orientation val="minMax"/>
          <c:max val="200"/>
          <c:min val="-2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595959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Time to the closest correct note (msec)</a:t>
                </a:r>
              </a:p>
            </c:rich>
          </c:tx>
          <c:overlay val="0"/>
        </c:title>
        <c:numFmt formatCode="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1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96434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Relationship Id="rId3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0</xdr:colOff>
      <xdr:row>1</xdr:row>
      <xdr:rowOff>0</xdr:rowOff>
    </xdr:from>
    <xdr:to>
      <xdr:col>16</xdr:col>
      <xdr:colOff>601560</xdr:colOff>
      <xdr:row>23</xdr:row>
      <xdr:rowOff>29880</xdr:rowOff>
    </xdr:to>
    <xdr:graphicFrame>
      <xdr:nvGraphicFramePr>
        <xdr:cNvPr id="0" name="Chart 10"/>
        <xdr:cNvGraphicFramePr/>
      </xdr:nvGraphicFramePr>
      <xdr:xfrm>
        <a:off x="5895720" y="174960"/>
        <a:ext cx="8983800" cy="414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160200</xdr:colOff>
      <xdr:row>1</xdr:row>
      <xdr:rowOff>360</xdr:rowOff>
    </xdr:from>
    <xdr:to>
      <xdr:col>20</xdr:col>
      <xdr:colOff>403200</xdr:colOff>
      <xdr:row>16</xdr:row>
      <xdr:rowOff>40320</xdr:rowOff>
    </xdr:to>
    <xdr:graphicFrame>
      <xdr:nvGraphicFramePr>
        <xdr:cNvPr id="1" name="Chart 10"/>
        <xdr:cNvGraphicFramePr/>
      </xdr:nvGraphicFramePr>
      <xdr:xfrm>
        <a:off x="13590360" y="175320"/>
        <a:ext cx="4052880" cy="292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365760</xdr:colOff>
      <xdr:row>1</xdr:row>
      <xdr:rowOff>360</xdr:rowOff>
    </xdr:from>
    <xdr:to>
      <xdr:col>14</xdr:col>
      <xdr:colOff>761040</xdr:colOff>
      <xdr:row>16</xdr:row>
      <xdr:rowOff>40320</xdr:rowOff>
    </xdr:to>
    <xdr:graphicFrame>
      <xdr:nvGraphicFramePr>
        <xdr:cNvPr id="2" name="Chart 10"/>
        <xdr:cNvGraphicFramePr/>
      </xdr:nvGraphicFramePr>
      <xdr:xfrm>
        <a:off x="9223920" y="175320"/>
        <a:ext cx="4205160" cy="292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4</xdr:col>
      <xdr:colOff>30600</xdr:colOff>
      <xdr:row>1</xdr:row>
      <xdr:rowOff>360</xdr:rowOff>
    </xdr:from>
    <xdr:to>
      <xdr:col>9</xdr:col>
      <xdr:colOff>273600</xdr:colOff>
      <xdr:row>16</xdr:row>
      <xdr:rowOff>40320</xdr:rowOff>
    </xdr:to>
    <xdr:graphicFrame>
      <xdr:nvGraphicFramePr>
        <xdr:cNvPr id="3" name="Chart 10"/>
        <xdr:cNvGraphicFramePr/>
      </xdr:nvGraphicFramePr>
      <xdr:xfrm>
        <a:off x="5078520" y="175320"/>
        <a:ext cx="4053240" cy="2925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4"/>
  <cols>
    <col collapsed="false" hidden="false" max="1" min="1" style="0" width="19.7085020242915"/>
    <col collapsed="false" hidden="false" max="2" min="2" style="0" width="14.7813765182186"/>
    <col collapsed="false" hidden="false" max="3" min="3" style="0" width="6"/>
    <col collapsed="false" hidden="false" max="4" min="4" style="0" width="12.8542510121458"/>
    <col collapsed="false" hidden="false" max="5" min="5" style="0" width="5.89068825910931"/>
    <col collapsed="false" hidden="false" max="6" min="6" style="0" width="11.0323886639676"/>
    <col collapsed="false" hidden="false" max="7" min="7" style="0" width="6"/>
    <col collapsed="false" hidden="false" max="8" min="8" style="0" width="11.0323886639676"/>
    <col collapsed="false" hidden="false" max="1025" min="9" style="0" width="8.57085020242915"/>
  </cols>
  <sheetData>
    <row r="1" s="1" customFormat="tru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  <row r="56" customFormat="false" ht="13.8" hidden="false" customHeight="false" outlineLevel="0" collapsed="false"/>
    <row r="57" customFormat="false" ht="13.8" hidden="false" customHeight="false" outlineLevel="0" collapsed="false"/>
    <row r="58" customFormat="false" ht="13.8" hidden="false" customHeight="false" outlineLevel="0" collapsed="false"/>
    <row r="59" customFormat="false" ht="13.8" hidden="false" customHeight="false" outlineLevel="0" collapsed="false"/>
    <row r="60" customFormat="false" ht="13.8" hidden="false" customHeight="false" outlineLevel="0" collapsed="false"/>
    <row r="61" customFormat="false" ht="13.8" hidden="false" customHeight="false" outlineLevel="0" collapsed="false"/>
    <row r="62" customFormat="false" ht="13.8" hidden="false" customHeight="false" outlineLevel="0" collapsed="false"/>
    <row r="63" customFormat="false" ht="13.8" hidden="false" customHeight="false" outlineLevel="0" collapsed="false"/>
    <row r="64" customFormat="false" ht="13.8" hidden="false" customHeight="false" outlineLevel="0" collapsed="false"/>
    <row r="65" customFormat="false" ht="13.8" hidden="false" customHeight="false" outlineLevel="0" collapsed="false"/>
    <row r="66" customFormat="false" ht="13.8" hidden="false" customHeight="false" outlineLevel="0" collapsed="false"/>
    <row r="67" customFormat="false" ht="13.8" hidden="false" customHeight="false" outlineLevel="0" collapsed="false"/>
    <row r="68" customFormat="false" ht="13.8" hidden="false" customHeight="false" outlineLevel="0" collapsed="false"/>
    <row r="69" customFormat="false" ht="13.8" hidden="false" customHeight="false" outlineLevel="0" collapsed="false"/>
    <row r="70" customFormat="false" ht="13.8" hidden="false" customHeight="false" outlineLevel="0" collapsed="false"/>
    <row r="71" customFormat="false" ht="13.8" hidden="false" customHeight="false" outlineLevel="0" collapsed="false"/>
    <row r="72" customFormat="false" ht="13.8" hidden="false" customHeight="false" outlineLevel="0" collapsed="false"/>
    <row r="73" customFormat="false" ht="13.8" hidden="false" customHeight="false" outlineLevel="0" collapsed="false"/>
    <row r="74" customFormat="false" ht="13.8" hidden="false" customHeight="false" outlineLevel="0" collapsed="false"/>
    <row r="75" customFormat="false" ht="13.8" hidden="false" customHeight="false" outlineLevel="0" collapsed="false"/>
    <row r="76" customFormat="false" ht="13.8" hidden="false" customHeight="false" outlineLevel="0" collapsed="false"/>
    <row r="77" customFormat="false" ht="13.8" hidden="false" customHeight="false" outlineLevel="0" collapsed="false"/>
    <row r="78" customFormat="false" ht="13.8" hidden="false" customHeight="false" outlineLevel="0" collapsed="false"/>
    <row r="79" customFormat="false" ht="13.8" hidden="false" customHeight="false" outlineLevel="0" collapsed="false"/>
    <row r="80" customFormat="false" ht="13.8" hidden="false" customHeight="false" outlineLevel="0" collapsed="false"/>
    <row r="81" customFormat="false" ht="13.8" hidden="false" customHeight="false" outlineLevel="0" collapsed="false"/>
    <row r="82" customFormat="false" ht="13.8" hidden="false" customHeight="false" outlineLevel="0" collapsed="false"/>
    <row r="83" customFormat="false" ht="13.8" hidden="false" customHeight="false" outlineLevel="0" collapsed="false"/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  <row r="88" customFormat="false" ht="13.8" hidden="false" customHeight="false" outlineLevel="0" collapsed="false"/>
    <row r="89" customFormat="false" ht="13.8" hidden="false" customHeight="false" outlineLevel="0" collapsed="false"/>
    <row r="90" customFormat="false" ht="13.8" hidden="false" customHeight="false" outlineLevel="0" collapsed="false"/>
    <row r="91" customFormat="false" ht="13.8" hidden="false" customHeight="false" outlineLevel="0" collapsed="false"/>
    <row r="92" customFormat="false" ht="13.8" hidden="false" customHeight="false" outlineLevel="0" collapsed="false"/>
    <row r="93" customFormat="false" ht="13.8" hidden="false" customHeight="false" outlineLevel="0" collapsed="false"/>
    <row r="94" customFormat="false" ht="13.8" hidden="false" customHeight="false" outlineLevel="0" collapsed="false"/>
    <row r="95" customFormat="false" ht="13.8" hidden="false" customHeight="false" outlineLevel="0" collapsed="false"/>
    <row r="96" customFormat="false" ht="13.8" hidden="false" customHeight="false" outlineLevel="0" collapsed="false"/>
    <row r="97" customFormat="false" ht="13.8" hidden="false" customHeight="false" outlineLevel="0" collapsed="false"/>
    <row r="98" customFormat="false" ht="13.8" hidden="false" customHeight="false" outlineLevel="0" collapsed="false"/>
    <row r="99" customFormat="false" ht="13.8" hidden="false" customHeight="false" outlineLevel="0" collapsed="false"/>
    <row r="100" customFormat="false" ht="13.8" hidden="false" customHeight="false" outlineLevel="0" collapsed="false"/>
    <row r="101" customFormat="false" ht="13.8" hidden="false" customHeight="false" outlineLevel="0" collapsed="false"/>
    <row r="102" customFormat="false" ht="13.8" hidden="false" customHeight="false" outlineLevel="0" collapsed="false"/>
    <row r="103" customFormat="false" ht="13.8" hidden="false" customHeight="false" outlineLevel="0" collapsed="false"/>
    <row r="104" customFormat="false" ht="13.8" hidden="false" customHeight="false" outlineLevel="0" collapsed="false"/>
    <row r="105" customFormat="false" ht="13.8" hidden="false" customHeight="false" outlineLevel="0" collapsed="false"/>
    <row r="106" customFormat="false" ht="13.8" hidden="false" customHeight="false" outlineLevel="0" collapsed="false"/>
    <row r="107" customFormat="false" ht="13.8" hidden="false" customHeight="false" outlineLevel="0" collapsed="false"/>
    <row r="108" customFormat="false" ht="13.8" hidden="false" customHeight="false" outlineLevel="0" collapsed="false"/>
    <row r="109" customFormat="false" ht="13.8" hidden="false" customHeight="false" outlineLevel="0" collapsed="false"/>
    <row r="110" customFormat="false" ht="13.8" hidden="false" customHeight="false" outlineLevel="0" collapsed="false"/>
    <row r="111" customFormat="false" ht="13.8" hidden="false" customHeight="false" outlineLevel="0" collapsed="false"/>
    <row r="112" customFormat="false" ht="13.8" hidden="false" customHeight="false" outlineLevel="0" collapsed="false"/>
    <row r="113" customFormat="false" ht="13.8" hidden="false" customHeight="false" outlineLevel="0" collapsed="false"/>
    <row r="114" customFormat="false" ht="13.8" hidden="false" customHeight="false" outlineLevel="0" collapsed="false"/>
    <row r="115" customFormat="false" ht="13.8" hidden="false" customHeight="false" outlineLevel="0" collapsed="false"/>
    <row r="116" customFormat="false" ht="13.8" hidden="false" customHeight="false" outlineLevel="0" collapsed="false"/>
    <row r="117" customFormat="false" ht="13.8" hidden="false" customHeight="false" outlineLevel="0" collapsed="false"/>
    <row r="118" customFormat="false" ht="13.8" hidden="false" customHeight="false" outlineLevel="0" collapsed="false"/>
    <row r="119" customFormat="false" ht="13.8" hidden="false" customHeight="false" outlineLevel="0" collapsed="false"/>
    <row r="120" customFormat="false" ht="13.8" hidden="false" customHeight="false" outlineLevel="0" collapsed="false"/>
    <row r="121" customFormat="false" ht="13.8" hidden="false" customHeight="false" outlineLevel="0" collapsed="false"/>
    <row r="122" customFormat="false" ht="13.8" hidden="false" customHeight="false" outlineLevel="0" collapsed="false"/>
    <row r="123" customFormat="false" ht="13.8" hidden="false" customHeight="false" outlineLevel="0" collapsed="false"/>
    <row r="124" customFormat="false" ht="13.8" hidden="false" customHeight="false" outlineLevel="0" collapsed="false"/>
    <row r="125" customFormat="false" ht="13.8" hidden="false" customHeight="false" outlineLevel="0" collapsed="false"/>
    <row r="126" customFormat="false" ht="13.8" hidden="false" customHeight="false" outlineLevel="0" collapsed="false"/>
    <row r="127" customFormat="false" ht="13.8" hidden="false" customHeight="false" outlineLevel="0" collapsed="false"/>
    <row r="128" customFormat="false" ht="13.8" hidden="false" customHeight="false" outlineLevel="0" collapsed="false"/>
    <row r="129" customFormat="false" ht="13.8" hidden="false" customHeight="false" outlineLevel="0" collapsed="false"/>
    <row r="130" customFormat="false" ht="13.8" hidden="false" customHeight="false" outlineLevel="0" collapsed="false"/>
    <row r="131" customFormat="false" ht="13.8" hidden="false" customHeight="false" outlineLevel="0" collapsed="false"/>
    <row r="132" customFormat="false" ht="13.8" hidden="false" customHeight="false" outlineLevel="0" collapsed="false"/>
    <row r="133" customFormat="false" ht="13.8" hidden="false" customHeight="false" outlineLevel="0" collapsed="false"/>
    <row r="134" customFormat="false" ht="13.8" hidden="false" customHeight="false" outlineLevel="0" collapsed="false"/>
    <row r="135" customFormat="false" ht="13.8" hidden="false" customHeight="false" outlineLevel="0" collapsed="false"/>
    <row r="136" customFormat="false" ht="13.8" hidden="false" customHeight="false" outlineLevel="0" collapsed="false"/>
    <row r="137" customFormat="false" ht="13.8" hidden="false" customHeight="false" outlineLevel="0" collapsed="false"/>
    <row r="138" customFormat="false" ht="13.8" hidden="false" customHeight="false" outlineLevel="0" collapsed="false"/>
    <row r="139" customFormat="false" ht="13.8" hidden="false" customHeight="false" outlineLevel="0" collapsed="false"/>
    <row r="140" customFormat="false" ht="13.8" hidden="false" customHeight="false" outlineLevel="0" collapsed="false"/>
    <row r="141" customFormat="false" ht="13.8" hidden="false" customHeight="false" outlineLevel="0" collapsed="false"/>
    <row r="142" customFormat="false" ht="13.8" hidden="false" customHeight="false" outlineLevel="0" collapsed="false"/>
    <row r="143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  <row r="146" customFormat="false" ht="13.8" hidden="false" customHeight="false" outlineLevel="0" collapsed="false"/>
    <row r="147" customFormat="false" ht="13.8" hidden="false" customHeight="false" outlineLevel="0" collapsed="false"/>
    <row r="148" customFormat="false" ht="13.8" hidden="false" customHeight="false" outlineLevel="0" collapsed="false"/>
    <row r="149" customFormat="false" ht="13.8" hidden="false" customHeight="false" outlineLevel="0" collapsed="false"/>
    <row r="150" customFormat="false" ht="13.8" hidden="false" customHeight="false" outlineLevel="0" collapsed="false"/>
    <row r="151" customFormat="false" ht="13.8" hidden="false" customHeight="false" outlineLevel="0" collapsed="false"/>
    <row r="152" customFormat="false" ht="13.8" hidden="false" customHeight="false" outlineLevel="0" collapsed="false"/>
    <row r="153" customFormat="false" ht="13.8" hidden="false" customHeight="false" outlineLevel="0" collapsed="false"/>
    <row r="154" customFormat="false" ht="13.8" hidden="false" customHeight="false" outlineLevel="0" collapsed="false"/>
    <row r="155" customFormat="false" ht="13.8" hidden="false" customHeight="false" outlineLevel="0" collapsed="false"/>
    <row r="156" customFormat="false" ht="13.8" hidden="false" customHeight="false" outlineLevel="0" collapsed="false"/>
    <row r="157" customFormat="false" ht="13.8" hidden="false" customHeight="false" outlineLevel="0" collapsed="false"/>
    <row r="158" customFormat="false" ht="13.8" hidden="false" customHeight="false" outlineLevel="0" collapsed="false"/>
    <row r="159" customFormat="false" ht="13.8" hidden="false" customHeight="false" outlineLevel="0" collapsed="false"/>
    <row r="160" customFormat="false" ht="13.8" hidden="false" customHeight="false" outlineLevel="0" collapsed="false"/>
    <row r="161" customFormat="false" ht="13.8" hidden="false" customHeight="false" outlineLevel="0" collapsed="false"/>
    <row r="162" customFormat="false" ht="13.8" hidden="false" customHeight="false" outlineLevel="0" collapsed="false"/>
    <row r="163" customFormat="false" ht="13.8" hidden="false" customHeight="false" outlineLevel="0" collapsed="false"/>
    <row r="164" customFormat="false" ht="13.8" hidden="false" customHeight="false" outlineLevel="0" collapsed="false"/>
    <row r="165" customFormat="false" ht="13.8" hidden="false" customHeight="false" outlineLevel="0" collapsed="false"/>
    <row r="166" customFormat="false" ht="13.8" hidden="false" customHeight="false" outlineLevel="0" collapsed="false"/>
    <row r="167" customFormat="false" ht="13.8" hidden="false" customHeight="false" outlineLevel="0" collapsed="false"/>
    <row r="168" customFormat="false" ht="13.8" hidden="false" customHeight="false" outlineLevel="0" collapsed="false"/>
    <row r="169" customFormat="false" ht="13.8" hidden="false" customHeight="false" outlineLevel="0" collapsed="false"/>
    <row r="170" customFormat="false" ht="13.8" hidden="false" customHeight="false" outlineLevel="0" collapsed="false"/>
    <row r="171" customFormat="false" ht="13.8" hidden="false" customHeight="false" outlineLevel="0" collapsed="false"/>
    <row r="172" customFormat="false" ht="13.8" hidden="false" customHeight="false" outlineLevel="0" collapsed="false"/>
    <row r="173" customFormat="false" ht="13.8" hidden="false" customHeight="false" outlineLevel="0" collapsed="false"/>
    <row r="17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Y201"/>
  <sheetViews>
    <sheetView windowProtection="true"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pane xSplit="0" ySplit="1" topLeftCell="A2" activePane="bottomLeft" state="frozen"/>
      <selection pane="topLeft" activeCell="AM1" activeCellId="0" sqref="AM1"/>
      <selection pane="bottomLeft" activeCell="AR29" activeCellId="0" sqref="AR29"/>
    </sheetView>
  </sheetViews>
  <sheetFormatPr defaultRowHeight="14.4"/>
  <cols>
    <col collapsed="false" hidden="false" max="1" min="1" style="0" width="19.7085020242915"/>
    <col collapsed="false" hidden="false" max="2" min="2" style="0" width="14.7813765182186"/>
    <col collapsed="false" hidden="false" max="3" min="3" style="0" width="5.24696356275304"/>
    <col collapsed="false" hidden="false" max="4" min="4" style="0" width="12.8542510121458"/>
    <col collapsed="false" hidden="false" max="5" min="5" style="0" width="5.24696356275304"/>
    <col collapsed="false" hidden="false" max="6" min="6" style="0" width="11.0323886639676"/>
    <col collapsed="false" hidden="false" max="7" min="7" style="0" width="5.35627530364372"/>
    <col collapsed="false" hidden="false" max="8" min="8" style="0" width="11.0323886639676"/>
    <col collapsed="false" hidden="false" max="10" min="9" style="0" width="8.57085020242915"/>
    <col collapsed="false" hidden="false" max="11" min="11" style="2" width="10.2834008097166"/>
    <col collapsed="false" hidden="false" max="12" min="12" style="2" width="10.3886639676113"/>
    <col collapsed="false" hidden="false" max="13" min="13" style="2" width="9.31983805668016"/>
    <col collapsed="false" hidden="false" max="14" min="14" style="2" width="8.24696356275304"/>
    <col collapsed="false" hidden="false" max="15" min="15" style="3" width="8.89068825910931"/>
    <col collapsed="false" hidden="false" max="16" min="16" style="4" width="8.89068825910931"/>
    <col collapsed="false" hidden="false" max="17" min="17" style="3" width="9.74898785425101"/>
    <col collapsed="false" hidden="false" max="18" min="18" style="4" width="14.0323886639676"/>
    <col collapsed="false" hidden="false" max="19" min="19" style="3" width="13.6032388663968"/>
    <col collapsed="false" hidden="false" max="20" min="20" style="3" width="14.1417004048583"/>
    <col collapsed="false" hidden="false" max="29" min="21" style="5" width="10.9271255060729"/>
    <col collapsed="false" hidden="false" max="38" min="30" style="5" width="8.1417004048583"/>
    <col collapsed="false" hidden="false" max="39" min="39" style="6" width="8.89068825910931"/>
    <col collapsed="false" hidden="false" max="40" min="40" style="7" width="10.3886639676113"/>
    <col collapsed="false" hidden="false" max="41" min="41" style="4" width="17.246963562753"/>
    <col collapsed="false" hidden="false" max="42" min="42" style="3" width="16.8178137651822"/>
    <col collapsed="false" hidden="false" max="43" min="43" style="3" width="17.4615384615385"/>
    <col collapsed="false" hidden="false" max="44" min="44" style="7" width="17.4615384615385"/>
    <col collapsed="false" hidden="false" max="45" min="45" style="4" width="17.246963562753"/>
    <col collapsed="false" hidden="false" max="46" min="46" style="3" width="16.8178137651822"/>
    <col collapsed="false" hidden="false" max="47" min="47" style="3" width="17.4615384615385"/>
    <col collapsed="false" hidden="false" max="48" min="48" style="7" width="17.4615384615385"/>
    <col collapsed="false" hidden="false" max="49" min="49" style="4" width="17.246963562753"/>
    <col collapsed="false" hidden="false" max="50" min="50" style="3" width="16.8178137651822"/>
    <col collapsed="false" hidden="false" max="51" min="51" style="3" width="17.4615384615385"/>
    <col collapsed="false" hidden="false" max="1025" min="52" style="0" width="8.57085020242915"/>
  </cols>
  <sheetData>
    <row r="1" s="1" customFormat="true" ht="14.4" hidden="false" customHeight="false" outlineLevel="0" collapsed="false">
      <c r="A1" s="1" t="str">
        <f aca="false">data!A1</f>
        <v>Subject_Code</v>
      </c>
      <c r="B1" s="1" t="str">
        <f aca="false">data!B1</f>
        <v>Code</v>
      </c>
      <c r="C1" s="1" t="str">
        <f aca="false">data!C1</f>
        <v>KeyR</v>
      </c>
      <c r="D1" s="1" t="str">
        <f aca="false">data!D1</f>
        <v>TimeR</v>
      </c>
      <c r="E1" s="1" t="str">
        <f aca="false">data!E1</f>
        <v>KeyB</v>
      </c>
      <c r="F1" s="1" t="str">
        <f aca="false">data!F1</f>
        <v>TimeB</v>
      </c>
      <c r="G1" s="1" t="str">
        <f aca="false">data!G1</f>
        <v>KeyA</v>
      </c>
      <c r="H1" s="1" t="str">
        <f aca="false">data!H1</f>
        <v>TimeA</v>
      </c>
      <c r="I1" s="8" t="s">
        <v>8</v>
      </c>
      <c r="J1" s="8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8" t="s">
        <v>15</v>
      </c>
      <c r="Q1" s="9" t="s">
        <v>16</v>
      </c>
      <c r="R1" s="8" t="s">
        <v>17</v>
      </c>
      <c r="S1" s="9" t="s">
        <v>18</v>
      </c>
      <c r="T1" s="9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0" t="s">
        <v>36</v>
      </c>
      <c r="AL1" s="10" t="s">
        <v>37</v>
      </c>
      <c r="AM1" s="11" t="s">
        <v>38</v>
      </c>
      <c r="AN1" s="12" t="s">
        <v>39</v>
      </c>
      <c r="AO1" s="8" t="s">
        <v>40</v>
      </c>
      <c r="AP1" s="9" t="s">
        <v>41</v>
      </c>
      <c r="AQ1" s="9" t="s">
        <v>42</v>
      </c>
      <c r="AR1" s="12" t="s">
        <v>43</v>
      </c>
      <c r="AS1" s="8" t="s">
        <v>44</v>
      </c>
      <c r="AT1" s="9" t="s">
        <v>45</v>
      </c>
      <c r="AU1" s="9" t="s">
        <v>46</v>
      </c>
      <c r="AV1" s="12" t="s">
        <v>47</v>
      </c>
      <c r="AW1" s="8" t="s">
        <v>48</v>
      </c>
      <c r="AX1" s="9" t="s">
        <v>49</v>
      </c>
      <c r="AY1" s="9" t="s">
        <v>50</v>
      </c>
    </row>
    <row r="2" s="13" customFormat="true" ht="14.4" hidden="false" customHeight="false" outlineLevel="0" collapsed="false">
      <c r="A2" s="13" t="n">
        <f aca="false">data!A2</f>
        <v>0</v>
      </c>
      <c r="B2" s="13" t="n">
        <f aca="false">data!B2</f>
        <v>0</v>
      </c>
      <c r="C2" s="13" t="n">
        <f aca="false">data!C2</f>
        <v>0</v>
      </c>
      <c r="D2" s="13" t="n">
        <f aca="false">data!D2</f>
        <v>0</v>
      </c>
      <c r="E2" s="13" t="n">
        <f aca="false">data!E2</f>
        <v>0</v>
      </c>
      <c r="F2" s="13" t="n">
        <f aca="false">data!F2</f>
        <v>0</v>
      </c>
      <c r="G2" s="13" t="n">
        <f aca="false">data!G2</f>
        <v>0</v>
      </c>
      <c r="H2" s="13" t="n">
        <f aca="false">data!H2</f>
        <v>0</v>
      </c>
      <c r="I2" s="4" t="str">
        <f aca="false">IF(A2=0,"",IF(A2&lt;&gt;A1,1,I1+1))</f>
        <v/>
      </c>
      <c r="J2" s="4" t="str">
        <f aca="false">IF(OR(B2="Code",B2=0),"",IF(B2="CORRECT_NOTE",1,IF(B2="WRONG_NOTE",0,9)))</f>
        <v/>
      </c>
      <c r="K2" s="3" t="str">
        <f aca="false">IF(OR($A2=0,$D2&lt;0),"",D2-F2)</f>
        <v/>
      </c>
      <c r="L2" s="3" t="str">
        <f aca="false">IF(OR($A2=0,$D2&lt;0),"",D2-H2)</f>
        <v/>
      </c>
      <c r="M2" s="3" t="str">
        <f aca="false">IF(OR(K2="",L2=""),"",MIN(ABS(K2),ABS(L2)))</f>
        <v/>
      </c>
      <c r="N2" s="3" t="str">
        <f aca="false">IF(M2="","",IF(J2=1,M2,""))</f>
        <v/>
      </c>
      <c r="O2" s="14" t="str">
        <f aca="false">IF(F2&gt;0,H2-F2,"")</f>
        <v/>
      </c>
      <c r="P2" s="15" t="str">
        <f aca="false">IF(O2="","",IF(O2&lt;800,3,IF(O2&gt;1250,1,2)))</f>
        <v/>
      </c>
      <c r="Q2" s="14" t="str">
        <f aca="false">IF(OR($A2=0,$D2&lt;0),"",IF(J2&lt;&gt;1,"",IF(ABS(K2)&lt;ABS(L2),K2,L2)))</f>
        <v/>
      </c>
      <c r="R2" s="14" t="e">
        <f aca="false">MEDIAN(Q2:Q201)</f>
        <v>#VALUE!</v>
      </c>
      <c r="S2" s="14" t="str">
        <f aca="false">IF(Q2="","",IF(Q2&lt;R2,Q2,""))</f>
        <v/>
      </c>
      <c r="T2" s="14" t="str">
        <f aca="false">IF(Q2="","",IF(Q2&gt;R2,Q2,""))</f>
        <v/>
      </c>
      <c r="U2" s="16" t="str">
        <f aca="false">IF($P2="","",IF(AND($P2=1,$J2=0),1,""))</f>
        <v/>
      </c>
      <c r="V2" s="16" t="str">
        <f aca="false">IF($P2="","",IF(AND($P2=1,$J2=1),1,""))</f>
        <v/>
      </c>
      <c r="W2" s="16" t="str">
        <f aca="false">IF($P2="","",IF(AND($P2=1,$J2=9),1,""))</f>
        <v/>
      </c>
      <c r="X2" s="16" t="str">
        <f aca="false">IF($P2="","",IF(AND($P2=2,$J2=0),1,""))</f>
        <v/>
      </c>
      <c r="Y2" s="16" t="str">
        <f aca="false">IF($P2="","",IF(AND($P2=2,$J2=1),1,""))</f>
        <v/>
      </c>
      <c r="Z2" s="16" t="str">
        <f aca="false">IF($P2="","",IF(AND($P2=2,$J2=9),1,""))</f>
        <v/>
      </c>
      <c r="AA2" s="16" t="str">
        <f aca="false">IF($P2="","",IF(AND($P2=3,$J2=0),1,""))</f>
        <v/>
      </c>
      <c r="AB2" s="16" t="str">
        <f aca="false">IF($P2="","",IF(AND($P2=3,$J2=1),1,""))</f>
        <v/>
      </c>
      <c r="AC2" s="16" t="str">
        <f aca="false">IF($P2="","",IF(AND($P2=3,$J2=9),1,""))</f>
        <v/>
      </c>
      <c r="AD2" s="16" t="str">
        <f aca="false">IF($P2="","",IF(AND($P2=1,$J2=0),$M2,""))</f>
        <v/>
      </c>
      <c r="AE2" s="16" t="str">
        <f aca="false">IF($P2="","",IF(AND($P2=1,$J2=1),$M2,""))</f>
        <v/>
      </c>
      <c r="AF2" s="16" t="str">
        <f aca="false">IF($P2="","",IF(AND($P2=1,$J2=9),$M2,""))</f>
        <v/>
      </c>
      <c r="AG2" s="16" t="str">
        <f aca="false">IF($P2="","",IF(AND($P2=2,$J2=0),$M2,""))</f>
        <v/>
      </c>
      <c r="AH2" s="16" t="str">
        <f aca="false">IF($P2="","",IF(AND($P2=2,$J2=1),$M2,""))</f>
        <v/>
      </c>
      <c r="AI2" s="16" t="str">
        <f aca="false">IF($P2="","",IF(AND($P2=2,$J2=9),$M2,""))</f>
        <v/>
      </c>
      <c r="AJ2" s="16" t="str">
        <f aca="false">IF($P2="","",IF(AND($P2=3,$J2=0),$M2,""))</f>
        <v/>
      </c>
      <c r="AK2" s="16" t="str">
        <f aca="false">IF($P2="","",IF(AND($P2=3,$J2=1),$M2,""))</f>
        <v/>
      </c>
      <c r="AL2" s="16" t="str">
        <f aca="false">IF($P2="","",IF(AND($P2=3,$J2=9),$M2,""))</f>
        <v/>
      </c>
      <c r="AM2" s="17" t="str">
        <f aca="false">IF(P2="","",SUM(U2:AC2))</f>
        <v/>
      </c>
      <c r="AN2" s="18" t="str">
        <f aca="false">IF($P2="","",IF($P2=1,$Q2,""))</f>
        <v/>
      </c>
      <c r="AO2" s="14" t="e">
        <f aca="false">MEDIAN(AN2:AN201)</f>
        <v>#VALUE!</v>
      </c>
      <c r="AP2" s="14" t="str">
        <f aca="false">IF(AN2="","",IF(AN2&lt;AO2,AN2,""))</f>
        <v/>
      </c>
      <c r="AQ2" s="14" t="str">
        <f aca="false">IF(AN2="","",IF(AN2&gt;AO2,AN2,""))</f>
        <v/>
      </c>
      <c r="AR2" s="18" t="str">
        <f aca="false">IF($P2="","",IF($P2=2,$Q2,""))</f>
        <v/>
      </c>
      <c r="AS2" s="14" t="e">
        <f aca="false">MEDIAN(AR2:AR201)</f>
        <v>#VALUE!</v>
      </c>
      <c r="AT2" s="14" t="str">
        <f aca="false">IF(AR2="","",IF(AR2&lt;AS2,AR2,""))</f>
        <v/>
      </c>
      <c r="AU2" s="14" t="str">
        <f aca="false">IF(AR2="","",IF(AR2&gt;AS2,AR2,""))</f>
        <v/>
      </c>
      <c r="AV2" s="18" t="str">
        <f aca="false">IF($P2="","",IF($P2=3,$Q2,""))</f>
        <v/>
      </c>
      <c r="AW2" s="14" t="e">
        <f aca="false">MEDIAN(AV2:AV201)</f>
        <v>#VALUE!</v>
      </c>
      <c r="AX2" s="14" t="str">
        <f aca="false">IF(AV2="","",IF(AV2&lt;AW2,AV2,""))</f>
        <v/>
      </c>
      <c r="AY2" s="14" t="str">
        <f aca="false">IF(AV2="","",IF(AV2&gt;AW2,AV2,""))</f>
        <v/>
      </c>
    </row>
    <row r="3" s="13" customFormat="true" ht="14.4" hidden="false" customHeight="false" outlineLevel="0" collapsed="false">
      <c r="A3" s="13" t="n">
        <f aca="false">data!A3</f>
        <v>0</v>
      </c>
      <c r="B3" s="13" t="n">
        <f aca="false">data!B3</f>
        <v>0</v>
      </c>
      <c r="C3" s="13" t="n">
        <f aca="false">data!C3</f>
        <v>0</v>
      </c>
      <c r="D3" s="13" t="n">
        <f aca="false">data!D3</f>
        <v>0</v>
      </c>
      <c r="E3" s="13" t="n">
        <f aca="false">data!E3</f>
        <v>0</v>
      </c>
      <c r="F3" s="13" t="n">
        <f aca="false">data!F3</f>
        <v>0</v>
      </c>
      <c r="G3" s="13" t="n">
        <f aca="false">data!G3</f>
        <v>0</v>
      </c>
      <c r="H3" s="13" t="n">
        <f aca="false">data!H3</f>
        <v>0</v>
      </c>
      <c r="I3" s="4" t="str">
        <f aca="false">IF(A3=0,"",IF(A3&lt;&gt;A2,1,I2+1))</f>
        <v/>
      </c>
      <c r="J3" s="4" t="str">
        <f aca="false">IF(OR(B3="Code",B3=0),"",IF(B3="CORRECT_NOTE",1,IF(B3="WRONG_NOTE",0,9)))</f>
        <v/>
      </c>
      <c r="K3" s="3" t="str">
        <f aca="false">IF(OR($A3=0,$D3&lt;0),"",D3-F3)</f>
        <v/>
      </c>
      <c r="L3" s="3" t="str">
        <f aca="false">IF(OR($A3=0,$D3&lt;0),"",D3-H3)</f>
        <v/>
      </c>
      <c r="M3" s="3" t="str">
        <f aca="false">IF(OR(K3="",L3=""),"",MIN(ABS(K3),ABS(L3)))</f>
        <v/>
      </c>
      <c r="N3" s="3" t="str">
        <f aca="false">IF(M3="","",IF(J3=1,M3,""))</f>
        <v/>
      </c>
      <c r="O3" s="14" t="str">
        <f aca="false">IF(F3&gt;0,H3-F3,"")</f>
        <v/>
      </c>
      <c r="P3" s="15" t="str">
        <f aca="false">IF(O3="","",IF(O3&lt;800,3,IF(O3&gt;1250,1,2)))</f>
        <v/>
      </c>
      <c r="Q3" s="14" t="str">
        <f aca="false">IF(OR($A3=0,$D3&lt;0),"",IF(J3&lt;&gt;1,"",IF(ABS(K3)&lt;ABS(L3),K3,L3)))</f>
        <v/>
      </c>
      <c r="R3" s="14" t="e">
        <f aca="false">R2</f>
        <v>#VALUE!</v>
      </c>
      <c r="S3" s="14" t="str">
        <f aca="false">IF(Q3="","",IF(Q3&lt;R3,Q3,""))</f>
        <v/>
      </c>
      <c r="T3" s="14" t="str">
        <f aca="false">IF(Q3="","",IF(Q3&gt;R3,Q3,""))</f>
        <v/>
      </c>
      <c r="U3" s="16" t="str">
        <f aca="false">IF($P3="","",IF(AND($P3=1,$J3=0),1,""))</f>
        <v/>
      </c>
      <c r="V3" s="16" t="str">
        <f aca="false">IF($P3="","",IF(AND($P3=1,$J3=1),1,""))</f>
        <v/>
      </c>
      <c r="W3" s="16" t="str">
        <f aca="false">IF($P3="","",IF(AND($P3=1,$J3=9),1,""))</f>
        <v/>
      </c>
      <c r="X3" s="16" t="str">
        <f aca="false">IF($P3="","",IF(AND($P3=2,$J3=0),1,""))</f>
        <v/>
      </c>
      <c r="Y3" s="16" t="str">
        <f aca="false">IF($P3="","",IF(AND($P3=2,$J3=1),1,""))</f>
        <v/>
      </c>
      <c r="Z3" s="16" t="str">
        <f aca="false">IF($P3="","",IF(AND($P3=2,$J3=9),1,""))</f>
        <v/>
      </c>
      <c r="AA3" s="16" t="str">
        <f aca="false">IF($P3="","",IF(AND($P3=3,$J3=0),1,""))</f>
        <v/>
      </c>
      <c r="AB3" s="16" t="str">
        <f aca="false">IF($P3="","",IF(AND($P3=3,$J3=1),1,""))</f>
        <v/>
      </c>
      <c r="AC3" s="16" t="str">
        <f aca="false">IF($P3="","",IF(AND($P3=3,$J3=9),1,""))</f>
        <v/>
      </c>
      <c r="AD3" s="16" t="str">
        <f aca="false">IF($P3="","",IF(AND($P3=1,$J3=0),$M3,""))</f>
        <v/>
      </c>
      <c r="AE3" s="16" t="str">
        <f aca="false">IF($P3="","",IF(AND($P3=1,$J3=1),$M3,""))</f>
        <v/>
      </c>
      <c r="AF3" s="16" t="str">
        <f aca="false">IF($P3="","",IF(AND($P3=1,$J3=9),$M3,""))</f>
        <v/>
      </c>
      <c r="AG3" s="16" t="str">
        <f aca="false">IF($P3="","",IF(AND($P3=2,$J3=0),$M3,""))</f>
        <v/>
      </c>
      <c r="AH3" s="16" t="str">
        <f aca="false">IF($P3="","",IF(AND($P3=2,$J3=1),$M3,""))</f>
        <v/>
      </c>
      <c r="AI3" s="16" t="str">
        <f aca="false">IF($P3="","",IF(AND($P3=2,$J3=9),$M3,""))</f>
        <v/>
      </c>
      <c r="AJ3" s="16" t="str">
        <f aca="false">IF($P3="","",IF(AND($P3=3,$J3=0),$M3,""))</f>
        <v/>
      </c>
      <c r="AK3" s="16" t="str">
        <f aca="false">IF($P3="","",IF(AND($P3=3,$J3=1),$M3,""))</f>
        <v/>
      </c>
      <c r="AL3" s="16" t="str">
        <f aca="false">IF($P3="","",IF(AND($P3=3,$J3=9),$M3,""))</f>
        <v/>
      </c>
      <c r="AM3" s="17" t="str">
        <f aca="false">IF(P3="","",SUM(U3:AC3))</f>
        <v/>
      </c>
      <c r="AN3" s="18" t="str">
        <f aca="false">IF($P3="","",IF($P3=1,$Q3,""))</f>
        <v/>
      </c>
      <c r="AO3" s="14" t="e">
        <f aca="false">MEDIAN(AN3:AN202)</f>
        <v>#VALUE!</v>
      </c>
      <c r="AP3" s="14" t="str">
        <f aca="false">IF(AN3="","",IF(AN3&lt;AO3,AN3,""))</f>
        <v/>
      </c>
      <c r="AQ3" s="14" t="str">
        <f aca="false">IF(AN3="","",IF(AN3&gt;AO3,AN3,""))</f>
        <v/>
      </c>
      <c r="AR3" s="18" t="str">
        <f aca="false">IF($P3="","",IF($P3=2,$Q3,""))</f>
        <v/>
      </c>
      <c r="AS3" s="14" t="e">
        <f aca="false">AS2</f>
        <v>#VALUE!</v>
      </c>
      <c r="AT3" s="14" t="str">
        <f aca="false">IF(AR3="","",IF(AR3&lt;AS3,AR3,""))</f>
        <v/>
      </c>
      <c r="AU3" s="14" t="str">
        <f aca="false">IF(AR3="","",IF(AR3&gt;AS3,AR3,""))</f>
        <v/>
      </c>
      <c r="AV3" s="18" t="str">
        <f aca="false">IF($P3="","",IF($P3=3,$Q3,""))</f>
        <v/>
      </c>
      <c r="AW3" s="14" t="e">
        <f aca="false">AW2</f>
        <v>#VALUE!</v>
      </c>
      <c r="AX3" s="14" t="str">
        <f aca="false">IF(AV3="","",IF(AV3&lt;AW3,AV3,""))</f>
        <v/>
      </c>
      <c r="AY3" s="14" t="str">
        <f aca="false">IF(AV3="","",IF(AV3&gt;AW3,AV3,""))</f>
        <v/>
      </c>
    </row>
    <row r="4" s="13" customFormat="true" ht="14.4" hidden="false" customHeight="false" outlineLevel="0" collapsed="false">
      <c r="A4" s="13" t="n">
        <f aca="false">data!A4</f>
        <v>0</v>
      </c>
      <c r="B4" s="13" t="n">
        <f aca="false">data!B4</f>
        <v>0</v>
      </c>
      <c r="C4" s="13" t="n">
        <f aca="false">data!C4</f>
        <v>0</v>
      </c>
      <c r="D4" s="13" t="n">
        <f aca="false">data!D4</f>
        <v>0</v>
      </c>
      <c r="E4" s="13" t="n">
        <f aca="false">data!E4</f>
        <v>0</v>
      </c>
      <c r="F4" s="13" t="n">
        <f aca="false">data!F4</f>
        <v>0</v>
      </c>
      <c r="G4" s="13" t="n">
        <f aca="false">data!G4</f>
        <v>0</v>
      </c>
      <c r="H4" s="13" t="n">
        <f aca="false">data!H4</f>
        <v>0</v>
      </c>
      <c r="I4" s="4" t="str">
        <f aca="false">IF(A4=0,"",IF(A4&lt;&gt;A3,1,I3+1))</f>
        <v/>
      </c>
      <c r="J4" s="4" t="str">
        <f aca="false">IF(OR(B4="Code",B4=0),"",IF(B4="CORRECT_NOTE",1,IF(B4="WRONG_NOTE",0,9)))</f>
        <v/>
      </c>
      <c r="K4" s="3" t="str">
        <f aca="false">IF(OR($A4=0,$D4&lt;0),"",D4-F4)</f>
        <v/>
      </c>
      <c r="L4" s="3" t="str">
        <f aca="false">IF(OR($A4=0,$D4&lt;0),"",D4-H4)</f>
        <v/>
      </c>
      <c r="M4" s="3" t="str">
        <f aca="false">IF(OR(K4="",L4=""),"",MIN(ABS(K4),ABS(L4)))</f>
        <v/>
      </c>
      <c r="N4" s="3" t="str">
        <f aca="false">IF(M4="","",IF(J4=1,M4,""))</f>
        <v/>
      </c>
      <c r="O4" s="14" t="str">
        <f aca="false">IF(F4&gt;0,H4-F4,"")</f>
        <v/>
      </c>
      <c r="P4" s="15" t="str">
        <f aca="false">IF(O4="","",IF(O4&lt;800,3,IF(O4&gt;1250,1,2)))</f>
        <v/>
      </c>
      <c r="Q4" s="14" t="str">
        <f aca="false">IF(OR($A4=0,$D4&lt;0),"",IF(J4&lt;&gt;1,"",IF(ABS(K4)&lt;ABS(L4),K4,L4)))</f>
        <v/>
      </c>
      <c r="R4" s="14" t="e">
        <f aca="false">R3</f>
        <v>#VALUE!</v>
      </c>
      <c r="S4" s="14" t="str">
        <f aca="false">IF(Q4="","",IF(Q4&lt;R4,Q4,""))</f>
        <v/>
      </c>
      <c r="T4" s="14" t="str">
        <f aca="false">IF(Q4="","",IF(Q4&gt;R4,Q4,""))</f>
        <v/>
      </c>
      <c r="U4" s="16" t="str">
        <f aca="false">IF($P4="","",IF(AND($P4=1,$J4=0),1,""))</f>
        <v/>
      </c>
      <c r="V4" s="16" t="str">
        <f aca="false">IF($P4="","",IF(AND($P4=1,$J4=1),1,""))</f>
        <v/>
      </c>
      <c r="W4" s="16" t="str">
        <f aca="false">IF($P4="","",IF(AND($P4=1,$J4=9),1,""))</f>
        <v/>
      </c>
      <c r="X4" s="16" t="str">
        <f aca="false">IF($P4="","",IF(AND($P4=2,$J4=0),1,""))</f>
        <v/>
      </c>
      <c r="Y4" s="16" t="str">
        <f aca="false">IF($P4="","",IF(AND($P4=2,$J4=1),1,""))</f>
        <v/>
      </c>
      <c r="Z4" s="16" t="str">
        <f aca="false">IF($P4="","",IF(AND($P4=2,$J4=9),1,""))</f>
        <v/>
      </c>
      <c r="AA4" s="16" t="str">
        <f aca="false">IF($P4="","",IF(AND($P4=3,$J4=0),1,""))</f>
        <v/>
      </c>
      <c r="AB4" s="16" t="str">
        <f aca="false">IF($P4="","",IF(AND($P4=3,$J4=1),1,""))</f>
        <v/>
      </c>
      <c r="AC4" s="16" t="str">
        <f aca="false">IF($P4="","",IF(AND($P4=3,$J4=9),1,""))</f>
        <v/>
      </c>
      <c r="AD4" s="16" t="str">
        <f aca="false">IF($P4="","",IF(AND($P4=1,$J4=0),$M4,""))</f>
        <v/>
      </c>
      <c r="AE4" s="16" t="str">
        <f aca="false">IF($P4="","",IF(AND($P4=1,$J4=1),$M4,""))</f>
        <v/>
      </c>
      <c r="AF4" s="16" t="str">
        <f aca="false">IF($P4="","",IF(AND($P4=1,$J4=9),$M4,""))</f>
        <v/>
      </c>
      <c r="AG4" s="16" t="str">
        <f aca="false">IF($P4="","",IF(AND($P4=2,$J4=0),$M4,""))</f>
        <v/>
      </c>
      <c r="AH4" s="16" t="str">
        <f aca="false">IF($P4="","",IF(AND($P4=2,$J4=1),$M4,""))</f>
        <v/>
      </c>
      <c r="AI4" s="16" t="str">
        <f aca="false">IF($P4="","",IF(AND($P4=2,$J4=9),$M4,""))</f>
        <v/>
      </c>
      <c r="AJ4" s="16" t="str">
        <f aca="false">IF($P4="","",IF(AND($P4=3,$J4=0),$M4,""))</f>
        <v/>
      </c>
      <c r="AK4" s="16" t="str">
        <f aca="false">IF($P4="","",IF(AND($P4=3,$J4=1),$M4,""))</f>
        <v/>
      </c>
      <c r="AL4" s="16" t="str">
        <f aca="false">IF($P4="","",IF(AND($P4=3,$J4=9),$M4,""))</f>
        <v/>
      </c>
      <c r="AM4" s="17" t="str">
        <f aca="false">IF(P4="","",SUM(U4:AC4))</f>
        <v/>
      </c>
      <c r="AN4" s="18" t="str">
        <f aca="false">IF($P4="","",IF($P4=1,$Q4,""))</f>
        <v/>
      </c>
      <c r="AO4" s="14" t="e">
        <f aca="false">MEDIAN(AN4:AN203)</f>
        <v>#VALUE!</v>
      </c>
      <c r="AP4" s="14" t="str">
        <f aca="false">IF(AN4="","",IF(AN4&lt;AO4,AN4,""))</f>
        <v/>
      </c>
      <c r="AQ4" s="14" t="str">
        <f aca="false">IF(AN4="","",IF(AN4&gt;AO4,AN4,""))</f>
        <v/>
      </c>
      <c r="AR4" s="18" t="str">
        <f aca="false">IF($P4="","",IF($P4=2,$Q4,""))</f>
        <v/>
      </c>
      <c r="AS4" s="14" t="e">
        <f aca="false">AS3</f>
        <v>#VALUE!</v>
      </c>
      <c r="AT4" s="14" t="str">
        <f aca="false">IF(AR4="","",IF(AR4&lt;AS4,AR4,""))</f>
        <v/>
      </c>
      <c r="AU4" s="14" t="str">
        <f aca="false">IF(AR4="","",IF(AR4&gt;AS4,AR4,""))</f>
        <v/>
      </c>
      <c r="AV4" s="18" t="str">
        <f aca="false">IF($P4="","",IF($P4=3,$Q4,""))</f>
        <v/>
      </c>
      <c r="AW4" s="14" t="e">
        <f aca="false">AW3</f>
        <v>#VALUE!</v>
      </c>
      <c r="AX4" s="14" t="str">
        <f aca="false">IF(AV4="","",IF(AV4&lt;AW4,AV4,""))</f>
        <v/>
      </c>
      <c r="AY4" s="14" t="str">
        <f aca="false">IF(AV4="","",IF(AV4&gt;AW4,AV4,""))</f>
        <v/>
      </c>
    </row>
    <row r="5" s="13" customFormat="true" ht="14.4" hidden="false" customHeight="false" outlineLevel="0" collapsed="false">
      <c r="A5" s="13" t="n">
        <f aca="false">data!A5</f>
        <v>0</v>
      </c>
      <c r="B5" s="13" t="n">
        <f aca="false">data!B5</f>
        <v>0</v>
      </c>
      <c r="C5" s="13" t="n">
        <f aca="false">data!C5</f>
        <v>0</v>
      </c>
      <c r="D5" s="13" t="n">
        <f aca="false">data!D5</f>
        <v>0</v>
      </c>
      <c r="E5" s="13" t="n">
        <f aca="false">data!E5</f>
        <v>0</v>
      </c>
      <c r="F5" s="13" t="n">
        <f aca="false">data!F5</f>
        <v>0</v>
      </c>
      <c r="G5" s="13" t="n">
        <f aca="false">data!G5</f>
        <v>0</v>
      </c>
      <c r="H5" s="13" t="n">
        <f aca="false">data!H5</f>
        <v>0</v>
      </c>
      <c r="I5" s="4" t="str">
        <f aca="false">IF(A5=0,"",IF(A5&lt;&gt;A4,1,I4+1))</f>
        <v/>
      </c>
      <c r="J5" s="4" t="str">
        <f aca="false">IF(OR(B5="Code",B5=0),"",IF(B5="CORRECT_NOTE",1,IF(B5="WRONG_NOTE",0,9)))</f>
        <v/>
      </c>
      <c r="K5" s="3" t="str">
        <f aca="false">IF(OR($A5=0,$D5&lt;0),"",D5-F5)</f>
        <v/>
      </c>
      <c r="L5" s="3" t="str">
        <f aca="false">IF(OR($A5=0,$D5&lt;0),"",D5-H5)</f>
        <v/>
      </c>
      <c r="M5" s="3" t="str">
        <f aca="false">IF(OR(K5="",L5=""),"",MIN(ABS(K5),ABS(L5)))</f>
        <v/>
      </c>
      <c r="N5" s="3" t="str">
        <f aca="false">IF(M5="","",IF(J5=1,M5,""))</f>
        <v/>
      </c>
      <c r="O5" s="14" t="str">
        <f aca="false">IF(F5&gt;0,H5-F5,"")</f>
        <v/>
      </c>
      <c r="P5" s="15" t="str">
        <f aca="false">IF(O5="","",IF(O5&lt;800,3,IF(O5&gt;1250,1,2)))</f>
        <v/>
      </c>
      <c r="Q5" s="14" t="str">
        <f aca="false">IF(OR($A5=0,$D5&lt;0),"",IF(J5&lt;&gt;1,"",IF(ABS(K5)&lt;ABS(L5),K5,L5)))</f>
        <v/>
      </c>
      <c r="R5" s="14" t="e">
        <f aca="false">R4</f>
        <v>#VALUE!</v>
      </c>
      <c r="S5" s="14" t="str">
        <f aca="false">IF(Q5="","",IF(Q5&lt;R5,Q5,""))</f>
        <v/>
      </c>
      <c r="T5" s="14" t="str">
        <f aca="false">IF(Q5="","",IF(Q5&gt;R5,Q5,""))</f>
        <v/>
      </c>
      <c r="U5" s="16" t="str">
        <f aca="false">IF($P5="","",IF(AND($P5=1,$J5=0),1,""))</f>
        <v/>
      </c>
      <c r="V5" s="16" t="str">
        <f aca="false">IF($P5="","",IF(AND($P5=1,$J5=1),1,""))</f>
        <v/>
      </c>
      <c r="W5" s="16" t="str">
        <f aca="false">IF($P5="","",IF(AND($P5=1,$J5=9),1,""))</f>
        <v/>
      </c>
      <c r="X5" s="16" t="str">
        <f aca="false">IF($P5="","",IF(AND($P5=2,$J5=0),1,""))</f>
        <v/>
      </c>
      <c r="Y5" s="16" t="str">
        <f aca="false">IF($P5="","",IF(AND($P5=2,$J5=1),1,""))</f>
        <v/>
      </c>
      <c r="Z5" s="16" t="str">
        <f aca="false">IF($P5="","",IF(AND($P5=2,$J5=9),1,""))</f>
        <v/>
      </c>
      <c r="AA5" s="16" t="str">
        <f aca="false">IF($P5="","",IF(AND($P5=3,$J5=0),1,""))</f>
        <v/>
      </c>
      <c r="AB5" s="16" t="str">
        <f aca="false">IF($P5="","",IF(AND($P5=3,$J5=1),1,""))</f>
        <v/>
      </c>
      <c r="AC5" s="16" t="str">
        <f aca="false">IF($P5="","",IF(AND($P5=3,$J5=9),1,""))</f>
        <v/>
      </c>
      <c r="AD5" s="16" t="str">
        <f aca="false">IF($P5="","",IF(AND($P5=1,$J5=0),$M5,""))</f>
        <v/>
      </c>
      <c r="AE5" s="16" t="str">
        <f aca="false">IF($P5="","",IF(AND($P5=1,$J5=1),$M5,""))</f>
        <v/>
      </c>
      <c r="AF5" s="16" t="str">
        <f aca="false">IF($P5="","",IF(AND($P5=1,$J5=9),$M5,""))</f>
        <v/>
      </c>
      <c r="AG5" s="16" t="str">
        <f aca="false">IF($P5="","",IF(AND($P5=2,$J5=0),$M5,""))</f>
        <v/>
      </c>
      <c r="AH5" s="16" t="str">
        <f aca="false">IF($P5="","",IF(AND($P5=2,$J5=1),$M5,""))</f>
        <v/>
      </c>
      <c r="AI5" s="16" t="str">
        <f aca="false">IF($P5="","",IF(AND($P5=2,$J5=9),$M5,""))</f>
        <v/>
      </c>
      <c r="AJ5" s="16" t="str">
        <f aca="false">IF($P5="","",IF(AND($P5=3,$J5=0),$M5,""))</f>
        <v/>
      </c>
      <c r="AK5" s="16" t="str">
        <f aca="false">IF($P5="","",IF(AND($P5=3,$J5=1),$M5,""))</f>
        <v/>
      </c>
      <c r="AL5" s="16" t="str">
        <f aca="false">IF($P5="","",IF(AND($P5=3,$J5=9),$M5,""))</f>
        <v/>
      </c>
      <c r="AM5" s="17" t="str">
        <f aca="false">IF(P5="","",SUM(U5:AC5))</f>
        <v/>
      </c>
      <c r="AN5" s="18" t="str">
        <f aca="false">IF($P5="","",IF($P5=1,$Q5,""))</f>
        <v/>
      </c>
      <c r="AO5" s="14" t="e">
        <f aca="false">MEDIAN(AN5:AN204)</f>
        <v>#VALUE!</v>
      </c>
      <c r="AP5" s="14" t="str">
        <f aca="false">IF(AN5="","",IF(AN5&lt;AO5,AN5,""))</f>
        <v/>
      </c>
      <c r="AQ5" s="14" t="str">
        <f aca="false">IF(AN5="","",IF(AN5&gt;AO5,AN5,""))</f>
        <v/>
      </c>
      <c r="AR5" s="18" t="str">
        <f aca="false">IF($P5="","",IF($P5=2,$Q5,""))</f>
        <v/>
      </c>
      <c r="AS5" s="14" t="e">
        <f aca="false">AS4</f>
        <v>#VALUE!</v>
      </c>
      <c r="AT5" s="14" t="str">
        <f aca="false">IF(AR5="","",IF(AR5&lt;AS5,AR5,""))</f>
        <v/>
      </c>
      <c r="AU5" s="14" t="str">
        <f aca="false">IF(AR5="","",IF(AR5&gt;AS5,AR5,""))</f>
        <v/>
      </c>
      <c r="AV5" s="18" t="str">
        <f aca="false">IF($P5="","",IF($P5=3,$Q5,""))</f>
        <v/>
      </c>
      <c r="AW5" s="14" t="e">
        <f aca="false">AW4</f>
        <v>#VALUE!</v>
      </c>
      <c r="AX5" s="14" t="str">
        <f aca="false">IF(AV5="","",IF(AV5&lt;AW5,AV5,""))</f>
        <v/>
      </c>
      <c r="AY5" s="14" t="str">
        <f aca="false">IF(AV5="","",IF(AV5&gt;AW5,AV5,""))</f>
        <v/>
      </c>
    </row>
    <row r="6" s="13" customFormat="true" ht="14.4" hidden="false" customHeight="false" outlineLevel="0" collapsed="false">
      <c r="A6" s="13" t="n">
        <f aca="false">data!A6</f>
        <v>0</v>
      </c>
      <c r="B6" s="13" t="n">
        <f aca="false">data!B6</f>
        <v>0</v>
      </c>
      <c r="C6" s="13" t="n">
        <f aca="false">data!C6</f>
        <v>0</v>
      </c>
      <c r="D6" s="13" t="n">
        <f aca="false">data!D6</f>
        <v>0</v>
      </c>
      <c r="E6" s="13" t="n">
        <f aca="false">data!E6</f>
        <v>0</v>
      </c>
      <c r="F6" s="13" t="n">
        <f aca="false">data!F6</f>
        <v>0</v>
      </c>
      <c r="G6" s="13" t="n">
        <f aca="false">data!G6</f>
        <v>0</v>
      </c>
      <c r="H6" s="13" t="n">
        <f aca="false">data!H6</f>
        <v>0</v>
      </c>
      <c r="I6" s="4" t="str">
        <f aca="false">IF(A6=0,"",IF(A6&lt;&gt;A5,1,I5+1))</f>
        <v/>
      </c>
      <c r="J6" s="4" t="str">
        <f aca="false">IF(OR(B6="Code",B6=0),"",IF(B6="CORRECT_NOTE",1,IF(B6="WRONG_NOTE",0,9)))</f>
        <v/>
      </c>
      <c r="K6" s="3" t="str">
        <f aca="false">IF(OR($A6=0,$D6&lt;0),"",D6-F6)</f>
        <v/>
      </c>
      <c r="L6" s="3" t="str">
        <f aca="false">IF(OR($A6=0,$D6&lt;0),"",D6-H6)</f>
        <v/>
      </c>
      <c r="M6" s="3" t="str">
        <f aca="false">IF(OR(K6="",L6=""),"",MIN(ABS(K6),ABS(L6)))</f>
        <v/>
      </c>
      <c r="N6" s="3" t="str">
        <f aca="false">IF(M6="","",IF(J6=1,M6,""))</f>
        <v/>
      </c>
      <c r="O6" s="14" t="str">
        <f aca="false">IF(F6&gt;0,H6-F6,"")</f>
        <v/>
      </c>
      <c r="P6" s="15" t="str">
        <f aca="false">IF(O6="","",IF(O6&lt;800,3,IF(O6&gt;1250,1,2)))</f>
        <v/>
      </c>
      <c r="Q6" s="14" t="str">
        <f aca="false">IF(OR($A6=0,$D6&lt;0),"",IF(J6&lt;&gt;1,"",IF(ABS(K6)&lt;ABS(L6),K6,L6)))</f>
        <v/>
      </c>
      <c r="R6" s="14" t="e">
        <f aca="false">R5</f>
        <v>#VALUE!</v>
      </c>
      <c r="S6" s="14" t="str">
        <f aca="false">IF(Q6="","",IF(Q6&lt;R6,Q6,""))</f>
        <v/>
      </c>
      <c r="T6" s="14" t="str">
        <f aca="false">IF(Q6="","",IF(Q6&gt;R6,Q6,""))</f>
        <v/>
      </c>
      <c r="U6" s="16" t="str">
        <f aca="false">IF($P6="","",IF(AND($P6=1,$J6=0),1,""))</f>
        <v/>
      </c>
      <c r="V6" s="16" t="str">
        <f aca="false">IF($P6="","",IF(AND($P6=1,$J6=1),1,""))</f>
        <v/>
      </c>
      <c r="W6" s="16" t="str">
        <f aca="false">IF($P6="","",IF(AND($P6=1,$J6=9),1,""))</f>
        <v/>
      </c>
      <c r="X6" s="16" t="str">
        <f aca="false">IF($P6="","",IF(AND($P6=2,$J6=0),1,""))</f>
        <v/>
      </c>
      <c r="Y6" s="16" t="str">
        <f aca="false">IF($P6="","",IF(AND($P6=2,$J6=1),1,""))</f>
        <v/>
      </c>
      <c r="Z6" s="16" t="str">
        <f aca="false">IF($P6="","",IF(AND($P6=2,$J6=9),1,""))</f>
        <v/>
      </c>
      <c r="AA6" s="16" t="str">
        <f aca="false">IF($P6="","",IF(AND($P6=3,$J6=0),1,""))</f>
        <v/>
      </c>
      <c r="AB6" s="16" t="str">
        <f aca="false">IF($P6="","",IF(AND($P6=3,$J6=1),1,""))</f>
        <v/>
      </c>
      <c r="AC6" s="16" t="str">
        <f aca="false">IF($P6="","",IF(AND($P6=3,$J6=9),1,""))</f>
        <v/>
      </c>
      <c r="AD6" s="16" t="str">
        <f aca="false">IF($P6="","",IF(AND($P6=1,$J6=0),$M6,""))</f>
        <v/>
      </c>
      <c r="AE6" s="16" t="str">
        <f aca="false">IF($P6="","",IF(AND($P6=1,$J6=1),$M6,""))</f>
        <v/>
      </c>
      <c r="AF6" s="16" t="str">
        <f aca="false">IF($P6="","",IF(AND($P6=1,$J6=9),$M6,""))</f>
        <v/>
      </c>
      <c r="AG6" s="16" t="str">
        <f aca="false">IF($P6="","",IF(AND($P6=2,$J6=0),$M6,""))</f>
        <v/>
      </c>
      <c r="AH6" s="16" t="str">
        <f aca="false">IF($P6="","",IF(AND($P6=2,$J6=1),$M6,""))</f>
        <v/>
      </c>
      <c r="AI6" s="16" t="str">
        <f aca="false">IF($P6="","",IF(AND($P6=2,$J6=9),$M6,""))</f>
        <v/>
      </c>
      <c r="AJ6" s="16" t="str">
        <f aca="false">IF($P6="","",IF(AND($P6=3,$J6=0),$M6,""))</f>
        <v/>
      </c>
      <c r="AK6" s="16" t="str">
        <f aca="false">IF($P6="","",IF(AND($P6=3,$J6=1),$M6,""))</f>
        <v/>
      </c>
      <c r="AL6" s="16" t="str">
        <f aca="false">IF($P6="","",IF(AND($P6=3,$J6=9),$M6,""))</f>
        <v/>
      </c>
      <c r="AM6" s="17" t="str">
        <f aca="false">IF(P6="","",SUM(U6:AC6))</f>
        <v/>
      </c>
      <c r="AN6" s="18" t="str">
        <f aca="false">IF($P6="","",IF($P6=1,$Q6,""))</f>
        <v/>
      </c>
      <c r="AO6" s="14" t="e">
        <f aca="false">MEDIAN(AN6:AN205)</f>
        <v>#VALUE!</v>
      </c>
      <c r="AP6" s="14" t="str">
        <f aca="false">IF(AN6="","",IF(AN6&lt;AO6,AN6,""))</f>
        <v/>
      </c>
      <c r="AQ6" s="14" t="str">
        <f aca="false">IF(AN6="","",IF(AN6&gt;AO6,AN6,""))</f>
        <v/>
      </c>
      <c r="AR6" s="18" t="str">
        <f aca="false">IF($P6="","",IF($P6=2,$Q6,""))</f>
        <v/>
      </c>
      <c r="AS6" s="14" t="e">
        <f aca="false">AS5</f>
        <v>#VALUE!</v>
      </c>
      <c r="AT6" s="14" t="str">
        <f aca="false">IF(AR6="","",IF(AR6&lt;AS6,AR6,""))</f>
        <v/>
      </c>
      <c r="AU6" s="14" t="str">
        <f aca="false">IF(AR6="","",IF(AR6&gt;AS6,AR6,""))</f>
        <v/>
      </c>
      <c r="AV6" s="18" t="str">
        <f aca="false">IF($P6="","",IF($P6=3,$Q6,""))</f>
        <v/>
      </c>
      <c r="AW6" s="14" t="e">
        <f aca="false">AW5</f>
        <v>#VALUE!</v>
      </c>
      <c r="AX6" s="14" t="str">
        <f aca="false">IF(AV6="","",IF(AV6&lt;AW6,AV6,""))</f>
        <v/>
      </c>
      <c r="AY6" s="14" t="str">
        <f aca="false">IF(AV6="","",IF(AV6&gt;AW6,AV6,""))</f>
        <v/>
      </c>
    </row>
    <row r="7" s="13" customFormat="true" ht="14.4" hidden="false" customHeight="false" outlineLevel="0" collapsed="false">
      <c r="A7" s="13" t="n">
        <f aca="false">data!A7</f>
        <v>0</v>
      </c>
      <c r="B7" s="13" t="n">
        <f aca="false">data!B7</f>
        <v>0</v>
      </c>
      <c r="C7" s="13" t="n">
        <f aca="false">data!C7</f>
        <v>0</v>
      </c>
      <c r="D7" s="13" t="n">
        <f aca="false">data!D7</f>
        <v>0</v>
      </c>
      <c r="E7" s="13" t="n">
        <f aca="false">data!E7</f>
        <v>0</v>
      </c>
      <c r="F7" s="13" t="n">
        <f aca="false">data!F7</f>
        <v>0</v>
      </c>
      <c r="G7" s="13" t="n">
        <f aca="false">data!G7</f>
        <v>0</v>
      </c>
      <c r="H7" s="13" t="n">
        <f aca="false">data!H7</f>
        <v>0</v>
      </c>
      <c r="I7" s="4" t="str">
        <f aca="false">IF(A7=0,"",IF(A7&lt;&gt;A6,1,I6+1))</f>
        <v/>
      </c>
      <c r="J7" s="4" t="str">
        <f aca="false">IF(OR(B7="Code",B7=0),"",IF(B7="CORRECT_NOTE",1,IF(B7="WRONG_NOTE",0,9)))</f>
        <v/>
      </c>
      <c r="K7" s="3" t="str">
        <f aca="false">IF(OR($A7=0,$D7&lt;0),"",D7-F7)</f>
        <v/>
      </c>
      <c r="L7" s="3" t="str">
        <f aca="false">IF(OR($A7=0,$D7&lt;0),"",D7-H7)</f>
        <v/>
      </c>
      <c r="M7" s="3" t="str">
        <f aca="false">IF(OR(K7="",L7=""),"",MIN(ABS(K7),ABS(L7)))</f>
        <v/>
      </c>
      <c r="N7" s="3" t="str">
        <f aca="false">IF(M7="","",IF(J7=1,M7,""))</f>
        <v/>
      </c>
      <c r="O7" s="14" t="str">
        <f aca="false">IF(F7&gt;0,H7-F7,"")</f>
        <v/>
      </c>
      <c r="P7" s="15" t="str">
        <f aca="false">IF(O7="","",IF(O7&lt;800,3,IF(O7&gt;1250,1,2)))</f>
        <v/>
      </c>
      <c r="Q7" s="14" t="str">
        <f aca="false">IF(OR($A7=0,$D7&lt;0),"",IF(J7&lt;&gt;1,"",IF(ABS(K7)&lt;ABS(L7),K7,L7)))</f>
        <v/>
      </c>
      <c r="R7" s="14" t="e">
        <f aca="false">R6</f>
        <v>#VALUE!</v>
      </c>
      <c r="S7" s="14" t="str">
        <f aca="false">IF(Q7="","",IF(Q7&lt;R7,Q7,""))</f>
        <v/>
      </c>
      <c r="T7" s="14" t="str">
        <f aca="false">IF(Q7="","",IF(Q7&gt;R7,Q7,""))</f>
        <v/>
      </c>
      <c r="U7" s="16" t="str">
        <f aca="false">IF($P7="","",IF(AND($P7=1,$J7=0),1,""))</f>
        <v/>
      </c>
      <c r="V7" s="16" t="str">
        <f aca="false">IF($P7="","",IF(AND($P7=1,$J7=1),1,""))</f>
        <v/>
      </c>
      <c r="W7" s="16" t="str">
        <f aca="false">IF($P7="","",IF(AND($P7=1,$J7=9),1,""))</f>
        <v/>
      </c>
      <c r="X7" s="16" t="str">
        <f aca="false">IF($P7="","",IF(AND($P7=2,$J7=0),1,""))</f>
        <v/>
      </c>
      <c r="Y7" s="16" t="str">
        <f aca="false">IF($P7="","",IF(AND($P7=2,$J7=1),1,""))</f>
        <v/>
      </c>
      <c r="Z7" s="16" t="str">
        <f aca="false">IF($P7="","",IF(AND($P7=2,$J7=9),1,""))</f>
        <v/>
      </c>
      <c r="AA7" s="16" t="str">
        <f aca="false">IF($P7="","",IF(AND($P7=3,$J7=0),1,""))</f>
        <v/>
      </c>
      <c r="AB7" s="16" t="str">
        <f aca="false">IF($P7="","",IF(AND($P7=3,$J7=1),1,""))</f>
        <v/>
      </c>
      <c r="AC7" s="16" t="str">
        <f aca="false">IF($P7="","",IF(AND($P7=3,$J7=9),1,""))</f>
        <v/>
      </c>
      <c r="AD7" s="16" t="str">
        <f aca="false">IF($P7="","",IF(AND($P7=1,$J7=0),$M7,""))</f>
        <v/>
      </c>
      <c r="AE7" s="16" t="str">
        <f aca="false">IF($P7="","",IF(AND($P7=1,$J7=1),$M7,""))</f>
        <v/>
      </c>
      <c r="AF7" s="16" t="str">
        <f aca="false">IF($P7="","",IF(AND($P7=1,$J7=9),$M7,""))</f>
        <v/>
      </c>
      <c r="AG7" s="16" t="str">
        <f aca="false">IF($P7="","",IF(AND($P7=2,$J7=0),$M7,""))</f>
        <v/>
      </c>
      <c r="AH7" s="16" t="str">
        <f aca="false">IF($P7="","",IF(AND($P7=2,$J7=1),$M7,""))</f>
        <v/>
      </c>
      <c r="AI7" s="16" t="str">
        <f aca="false">IF($P7="","",IF(AND($P7=2,$J7=9),$M7,""))</f>
        <v/>
      </c>
      <c r="AJ7" s="16" t="str">
        <f aca="false">IF($P7="","",IF(AND($P7=3,$J7=0),$M7,""))</f>
        <v/>
      </c>
      <c r="AK7" s="16" t="str">
        <f aca="false">IF($P7="","",IF(AND($P7=3,$J7=1),$M7,""))</f>
        <v/>
      </c>
      <c r="AL7" s="16" t="str">
        <f aca="false">IF($P7="","",IF(AND($P7=3,$J7=9),$M7,""))</f>
        <v/>
      </c>
      <c r="AM7" s="17" t="str">
        <f aca="false">IF(P7="","",SUM(U7:AC7))</f>
        <v/>
      </c>
      <c r="AN7" s="18" t="str">
        <f aca="false">IF($P7="","",IF($P7=1,$Q7,""))</f>
        <v/>
      </c>
      <c r="AO7" s="14" t="e">
        <f aca="false">MEDIAN(AN7:AN206)</f>
        <v>#VALUE!</v>
      </c>
      <c r="AP7" s="14" t="str">
        <f aca="false">IF(AN7="","",IF(AN7&lt;AO7,AN7,""))</f>
        <v/>
      </c>
      <c r="AQ7" s="14" t="str">
        <f aca="false">IF(AN7="","",IF(AN7&gt;AO7,AN7,""))</f>
        <v/>
      </c>
      <c r="AR7" s="18" t="str">
        <f aca="false">IF($P7="","",IF($P7=2,$Q7,""))</f>
        <v/>
      </c>
      <c r="AS7" s="14" t="e">
        <f aca="false">AS6</f>
        <v>#VALUE!</v>
      </c>
      <c r="AT7" s="14" t="str">
        <f aca="false">IF(AR7="","",IF(AR7&lt;AS7,AR7,""))</f>
        <v/>
      </c>
      <c r="AU7" s="14" t="str">
        <f aca="false">IF(AR7="","",IF(AR7&gt;AS7,AR7,""))</f>
        <v/>
      </c>
      <c r="AV7" s="18" t="str">
        <f aca="false">IF($P7="","",IF($P7=3,$Q7,""))</f>
        <v/>
      </c>
      <c r="AW7" s="14" t="e">
        <f aca="false">AW6</f>
        <v>#VALUE!</v>
      </c>
      <c r="AX7" s="14" t="str">
        <f aca="false">IF(AV7="","",IF(AV7&lt;AW7,AV7,""))</f>
        <v/>
      </c>
      <c r="AY7" s="14" t="str">
        <f aca="false">IF(AV7="","",IF(AV7&gt;AW7,AV7,""))</f>
        <v/>
      </c>
    </row>
    <row r="8" s="13" customFormat="true" ht="14.4" hidden="false" customHeight="false" outlineLevel="0" collapsed="false">
      <c r="A8" s="13" t="n">
        <f aca="false">data!A8</f>
        <v>0</v>
      </c>
      <c r="B8" s="13" t="n">
        <f aca="false">data!B8</f>
        <v>0</v>
      </c>
      <c r="C8" s="13" t="n">
        <f aca="false">data!C8</f>
        <v>0</v>
      </c>
      <c r="D8" s="13" t="n">
        <f aca="false">data!D8</f>
        <v>0</v>
      </c>
      <c r="E8" s="13" t="n">
        <f aca="false">data!E8</f>
        <v>0</v>
      </c>
      <c r="F8" s="13" t="n">
        <f aca="false">data!F8</f>
        <v>0</v>
      </c>
      <c r="G8" s="13" t="n">
        <f aca="false">data!G8</f>
        <v>0</v>
      </c>
      <c r="H8" s="13" t="n">
        <f aca="false">data!H8</f>
        <v>0</v>
      </c>
      <c r="I8" s="4" t="str">
        <f aca="false">IF(A8=0,"",IF(A8&lt;&gt;A7,1,I7+1))</f>
        <v/>
      </c>
      <c r="J8" s="4" t="str">
        <f aca="false">IF(OR(B8="Code",B8=0),"",IF(B8="CORRECT_NOTE",1,IF(B8="WRONG_NOTE",0,9)))</f>
        <v/>
      </c>
      <c r="K8" s="3" t="str">
        <f aca="false">IF(OR($A8=0,$D8&lt;0),"",D8-F8)</f>
        <v/>
      </c>
      <c r="L8" s="3" t="str">
        <f aca="false">IF(OR($A8=0,$D8&lt;0),"",D8-H8)</f>
        <v/>
      </c>
      <c r="M8" s="3" t="str">
        <f aca="false">IF(OR(K8="",L8=""),"",MIN(ABS(K8),ABS(L8)))</f>
        <v/>
      </c>
      <c r="N8" s="3" t="str">
        <f aca="false">IF(M8="","",IF(J8=1,M8,""))</f>
        <v/>
      </c>
      <c r="O8" s="14" t="str">
        <f aca="false">IF(F8&gt;0,H8-F8,"")</f>
        <v/>
      </c>
      <c r="P8" s="15" t="str">
        <f aca="false">IF(O8="","",IF(O8&lt;800,3,IF(O8&gt;1250,1,2)))</f>
        <v/>
      </c>
      <c r="Q8" s="14" t="str">
        <f aca="false">IF(OR($A8=0,$D8&lt;0),"",IF(J8&lt;&gt;1,"",IF(ABS(K8)&lt;ABS(L8),K8,L8)))</f>
        <v/>
      </c>
      <c r="R8" s="14" t="e">
        <f aca="false">R7</f>
        <v>#VALUE!</v>
      </c>
      <c r="S8" s="14" t="str">
        <f aca="false">IF(Q8="","",IF(Q8&lt;R8,Q8,""))</f>
        <v/>
      </c>
      <c r="T8" s="14" t="str">
        <f aca="false">IF(Q8="","",IF(Q8&gt;R8,Q8,""))</f>
        <v/>
      </c>
      <c r="U8" s="16" t="str">
        <f aca="false">IF($P8="","",IF(AND($P8=1,$J8=0),1,""))</f>
        <v/>
      </c>
      <c r="V8" s="16" t="str">
        <f aca="false">IF($P8="","",IF(AND($P8=1,$J8=1),1,""))</f>
        <v/>
      </c>
      <c r="W8" s="16" t="str">
        <f aca="false">IF($P8="","",IF(AND($P8=1,$J8=9),1,""))</f>
        <v/>
      </c>
      <c r="X8" s="16" t="str">
        <f aca="false">IF($P8="","",IF(AND($P8=2,$J8=0),1,""))</f>
        <v/>
      </c>
      <c r="Y8" s="16" t="str">
        <f aca="false">IF($P8="","",IF(AND($P8=2,$J8=1),1,""))</f>
        <v/>
      </c>
      <c r="Z8" s="16" t="str">
        <f aca="false">IF($P8="","",IF(AND($P8=2,$J8=9),1,""))</f>
        <v/>
      </c>
      <c r="AA8" s="16" t="str">
        <f aca="false">IF($P8="","",IF(AND($P8=3,$J8=0),1,""))</f>
        <v/>
      </c>
      <c r="AB8" s="16" t="str">
        <f aca="false">IF($P8="","",IF(AND($P8=3,$J8=1),1,""))</f>
        <v/>
      </c>
      <c r="AC8" s="16" t="str">
        <f aca="false">IF($P8="","",IF(AND($P8=3,$J8=9),1,""))</f>
        <v/>
      </c>
      <c r="AD8" s="16" t="str">
        <f aca="false">IF($P8="","",IF(AND($P8=1,$J8=0),$M8,""))</f>
        <v/>
      </c>
      <c r="AE8" s="16" t="str">
        <f aca="false">IF($P8="","",IF(AND($P8=1,$J8=1),$M8,""))</f>
        <v/>
      </c>
      <c r="AF8" s="16" t="str">
        <f aca="false">IF($P8="","",IF(AND($P8=1,$J8=9),$M8,""))</f>
        <v/>
      </c>
      <c r="AG8" s="16" t="str">
        <f aca="false">IF($P8="","",IF(AND($P8=2,$J8=0),$M8,""))</f>
        <v/>
      </c>
      <c r="AH8" s="16" t="str">
        <f aca="false">IF($P8="","",IF(AND($P8=2,$J8=1),$M8,""))</f>
        <v/>
      </c>
      <c r="AI8" s="16" t="str">
        <f aca="false">IF($P8="","",IF(AND($P8=2,$J8=9),$M8,""))</f>
        <v/>
      </c>
      <c r="AJ8" s="16" t="str">
        <f aca="false">IF($P8="","",IF(AND($P8=3,$J8=0),$M8,""))</f>
        <v/>
      </c>
      <c r="AK8" s="16" t="str">
        <f aca="false">IF($P8="","",IF(AND($P8=3,$J8=1),$M8,""))</f>
        <v/>
      </c>
      <c r="AL8" s="16" t="str">
        <f aca="false">IF($P8="","",IF(AND($P8=3,$J8=9),$M8,""))</f>
        <v/>
      </c>
      <c r="AM8" s="17" t="str">
        <f aca="false">IF(P8="","",SUM(U8:AC8))</f>
        <v/>
      </c>
      <c r="AN8" s="18" t="str">
        <f aca="false">IF($P8="","",IF($P8=1,$Q8,""))</f>
        <v/>
      </c>
      <c r="AO8" s="14" t="e">
        <f aca="false">MEDIAN(AN8:AN207)</f>
        <v>#VALUE!</v>
      </c>
      <c r="AP8" s="14" t="str">
        <f aca="false">IF(AN8="","",IF(AN8&lt;AO8,AN8,""))</f>
        <v/>
      </c>
      <c r="AQ8" s="14" t="str">
        <f aca="false">IF(AN8="","",IF(AN8&gt;AO8,AN8,""))</f>
        <v/>
      </c>
      <c r="AR8" s="18" t="str">
        <f aca="false">IF($P8="","",IF($P8=2,$Q8,""))</f>
        <v/>
      </c>
      <c r="AS8" s="14" t="e">
        <f aca="false">AS7</f>
        <v>#VALUE!</v>
      </c>
      <c r="AT8" s="14" t="str">
        <f aca="false">IF(AR8="","",IF(AR8&lt;AS8,AR8,""))</f>
        <v/>
      </c>
      <c r="AU8" s="14" t="str">
        <f aca="false">IF(AR8="","",IF(AR8&gt;AS8,AR8,""))</f>
        <v/>
      </c>
      <c r="AV8" s="18" t="str">
        <f aca="false">IF($P8="","",IF($P8=3,$Q8,""))</f>
        <v/>
      </c>
      <c r="AW8" s="14" t="e">
        <f aca="false">AW7</f>
        <v>#VALUE!</v>
      </c>
      <c r="AX8" s="14" t="str">
        <f aca="false">IF(AV8="","",IF(AV8&lt;AW8,AV8,""))</f>
        <v/>
      </c>
      <c r="AY8" s="14" t="str">
        <f aca="false">IF(AV8="","",IF(AV8&gt;AW8,AV8,""))</f>
        <v/>
      </c>
    </row>
    <row r="9" s="13" customFormat="true" ht="14.4" hidden="false" customHeight="false" outlineLevel="0" collapsed="false">
      <c r="A9" s="13" t="n">
        <f aca="false">data!A9</f>
        <v>0</v>
      </c>
      <c r="B9" s="13" t="n">
        <f aca="false">data!B9</f>
        <v>0</v>
      </c>
      <c r="C9" s="13" t="n">
        <f aca="false">data!C9</f>
        <v>0</v>
      </c>
      <c r="D9" s="13" t="n">
        <f aca="false">data!D9</f>
        <v>0</v>
      </c>
      <c r="E9" s="13" t="n">
        <f aca="false">data!E9</f>
        <v>0</v>
      </c>
      <c r="F9" s="13" t="n">
        <f aca="false">data!F9</f>
        <v>0</v>
      </c>
      <c r="G9" s="13" t="n">
        <f aca="false">data!G9</f>
        <v>0</v>
      </c>
      <c r="H9" s="13" t="n">
        <f aca="false">data!H9</f>
        <v>0</v>
      </c>
      <c r="I9" s="4" t="str">
        <f aca="false">IF(A9=0,"",IF(A9&lt;&gt;A8,1,I8+1))</f>
        <v/>
      </c>
      <c r="J9" s="4" t="str">
        <f aca="false">IF(OR(B9="Code",B9=0),"",IF(B9="CORRECT_NOTE",1,IF(B9="WRONG_NOTE",0,9)))</f>
        <v/>
      </c>
      <c r="K9" s="3" t="str">
        <f aca="false">IF(OR($A9=0,$D9&lt;0),"",D9-F9)</f>
        <v/>
      </c>
      <c r="L9" s="3" t="str">
        <f aca="false">IF(OR($A9=0,$D9&lt;0),"",D9-H9)</f>
        <v/>
      </c>
      <c r="M9" s="3" t="str">
        <f aca="false">IF(OR(K9="",L9=""),"",MIN(ABS(K9),ABS(L9)))</f>
        <v/>
      </c>
      <c r="N9" s="3" t="str">
        <f aca="false">IF(M9="","",IF(J9=1,M9,""))</f>
        <v/>
      </c>
      <c r="O9" s="14" t="str">
        <f aca="false">IF(F9&gt;0,H9-F9,"")</f>
        <v/>
      </c>
      <c r="P9" s="15" t="str">
        <f aca="false">IF(O9="","",IF(O9&lt;800,3,IF(O9&gt;1250,1,2)))</f>
        <v/>
      </c>
      <c r="Q9" s="14" t="str">
        <f aca="false">IF(OR($A9=0,$D9&lt;0),"",IF(J9&lt;&gt;1,"",IF(ABS(K9)&lt;ABS(L9),K9,L9)))</f>
        <v/>
      </c>
      <c r="R9" s="14" t="e">
        <f aca="false">R8</f>
        <v>#VALUE!</v>
      </c>
      <c r="S9" s="14" t="str">
        <f aca="false">IF(Q9="","",IF(Q9&lt;R9,Q9,""))</f>
        <v/>
      </c>
      <c r="T9" s="14" t="str">
        <f aca="false">IF(Q9="","",IF(Q9&gt;R9,Q9,""))</f>
        <v/>
      </c>
      <c r="U9" s="16" t="str">
        <f aca="false">IF($P9="","",IF(AND($P9=1,$J9=0),1,""))</f>
        <v/>
      </c>
      <c r="V9" s="16" t="str">
        <f aca="false">IF($P9="","",IF(AND($P9=1,$J9=1),1,""))</f>
        <v/>
      </c>
      <c r="W9" s="16" t="str">
        <f aca="false">IF($P9="","",IF(AND($P9=1,$J9=9),1,""))</f>
        <v/>
      </c>
      <c r="X9" s="16" t="str">
        <f aca="false">IF($P9="","",IF(AND($P9=2,$J9=0),1,""))</f>
        <v/>
      </c>
      <c r="Y9" s="16" t="str">
        <f aca="false">IF($P9="","",IF(AND($P9=2,$J9=1),1,""))</f>
        <v/>
      </c>
      <c r="Z9" s="16" t="str">
        <f aca="false">IF($P9="","",IF(AND($P9=2,$J9=9),1,""))</f>
        <v/>
      </c>
      <c r="AA9" s="16" t="str">
        <f aca="false">IF($P9="","",IF(AND($P9=3,$J9=0),1,""))</f>
        <v/>
      </c>
      <c r="AB9" s="16" t="str">
        <f aca="false">IF($P9="","",IF(AND($P9=3,$J9=1),1,""))</f>
        <v/>
      </c>
      <c r="AC9" s="16" t="str">
        <f aca="false">IF($P9="","",IF(AND($P9=3,$J9=9),1,""))</f>
        <v/>
      </c>
      <c r="AD9" s="16" t="str">
        <f aca="false">IF($P9="","",IF(AND($P9=1,$J9=0),$M9,""))</f>
        <v/>
      </c>
      <c r="AE9" s="16" t="str">
        <f aca="false">IF($P9="","",IF(AND($P9=1,$J9=1),$M9,""))</f>
        <v/>
      </c>
      <c r="AF9" s="16" t="str">
        <f aca="false">IF($P9="","",IF(AND($P9=1,$J9=9),$M9,""))</f>
        <v/>
      </c>
      <c r="AG9" s="16" t="str">
        <f aca="false">IF($P9="","",IF(AND($P9=2,$J9=0),$M9,""))</f>
        <v/>
      </c>
      <c r="AH9" s="16" t="str">
        <f aca="false">IF($P9="","",IF(AND($P9=2,$J9=1),$M9,""))</f>
        <v/>
      </c>
      <c r="AI9" s="16" t="str">
        <f aca="false">IF($P9="","",IF(AND($P9=2,$J9=9),$M9,""))</f>
        <v/>
      </c>
      <c r="AJ9" s="16" t="str">
        <f aca="false">IF($P9="","",IF(AND($P9=3,$J9=0),$M9,""))</f>
        <v/>
      </c>
      <c r="AK9" s="16" t="str">
        <f aca="false">IF($P9="","",IF(AND($P9=3,$J9=1),$M9,""))</f>
        <v/>
      </c>
      <c r="AL9" s="16" t="str">
        <f aca="false">IF($P9="","",IF(AND($P9=3,$J9=9),$M9,""))</f>
        <v/>
      </c>
      <c r="AM9" s="17" t="str">
        <f aca="false">IF(P9="","",SUM(U9:AC9))</f>
        <v/>
      </c>
      <c r="AN9" s="18" t="str">
        <f aca="false">IF($P9="","",IF($P9=1,$Q9,""))</f>
        <v/>
      </c>
      <c r="AO9" s="14" t="e">
        <f aca="false">MEDIAN(AN9:AN208)</f>
        <v>#VALUE!</v>
      </c>
      <c r="AP9" s="14" t="str">
        <f aca="false">IF(AN9="","",IF(AN9&lt;AO9,AN9,""))</f>
        <v/>
      </c>
      <c r="AQ9" s="14" t="str">
        <f aca="false">IF(AN9="","",IF(AN9&gt;AO9,AN9,""))</f>
        <v/>
      </c>
      <c r="AR9" s="18" t="str">
        <f aca="false">IF($P9="","",IF($P9=2,$Q9,""))</f>
        <v/>
      </c>
      <c r="AS9" s="14" t="e">
        <f aca="false">AS8</f>
        <v>#VALUE!</v>
      </c>
      <c r="AT9" s="14" t="str">
        <f aca="false">IF(AR9="","",IF(AR9&lt;AS9,AR9,""))</f>
        <v/>
      </c>
      <c r="AU9" s="14" t="str">
        <f aca="false">IF(AR9="","",IF(AR9&gt;AS9,AR9,""))</f>
        <v/>
      </c>
      <c r="AV9" s="18" t="str">
        <f aca="false">IF($P9="","",IF($P9=3,$Q9,""))</f>
        <v/>
      </c>
      <c r="AW9" s="14" t="e">
        <f aca="false">AW8</f>
        <v>#VALUE!</v>
      </c>
      <c r="AX9" s="14" t="str">
        <f aca="false">IF(AV9="","",IF(AV9&lt;AW9,AV9,""))</f>
        <v/>
      </c>
      <c r="AY9" s="14" t="str">
        <f aca="false">IF(AV9="","",IF(AV9&gt;AW9,AV9,""))</f>
        <v/>
      </c>
    </row>
    <row r="10" s="13" customFormat="true" ht="14.4" hidden="false" customHeight="false" outlineLevel="0" collapsed="false">
      <c r="A10" s="13" t="n">
        <f aca="false">data!A10</f>
        <v>0</v>
      </c>
      <c r="B10" s="13" t="n">
        <f aca="false">data!B10</f>
        <v>0</v>
      </c>
      <c r="C10" s="13" t="n">
        <f aca="false">data!C10</f>
        <v>0</v>
      </c>
      <c r="D10" s="13" t="n">
        <f aca="false">data!D10</f>
        <v>0</v>
      </c>
      <c r="E10" s="13" t="n">
        <f aca="false">data!E10</f>
        <v>0</v>
      </c>
      <c r="F10" s="13" t="n">
        <f aca="false">data!F10</f>
        <v>0</v>
      </c>
      <c r="G10" s="13" t="n">
        <f aca="false">data!G10</f>
        <v>0</v>
      </c>
      <c r="H10" s="13" t="n">
        <f aca="false">data!H10</f>
        <v>0</v>
      </c>
      <c r="I10" s="4" t="str">
        <f aca="false">IF(A10=0,"",IF(A10&lt;&gt;A9,1,I9+1))</f>
        <v/>
      </c>
      <c r="J10" s="4" t="str">
        <f aca="false">IF(OR(B10="Code",B10=0),"",IF(B10="CORRECT_NOTE",1,IF(B10="WRONG_NOTE",0,9)))</f>
        <v/>
      </c>
      <c r="K10" s="3" t="str">
        <f aca="false">IF(OR($A10=0,$D10&lt;0),"",D10-F10)</f>
        <v/>
      </c>
      <c r="L10" s="3" t="str">
        <f aca="false">IF(OR($A10=0,$D10&lt;0),"",D10-H10)</f>
        <v/>
      </c>
      <c r="M10" s="3" t="str">
        <f aca="false">IF(OR(K10="",L10=""),"",MIN(ABS(K10),ABS(L10)))</f>
        <v/>
      </c>
      <c r="N10" s="3" t="str">
        <f aca="false">IF(M10="","",IF(J10=1,M10,""))</f>
        <v/>
      </c>
      <c r="O10" s="14" t="str">
        <f aca="false">IF(F10&gt;0,H10-F10,"")</f>
        <v/>
      </c>
      <c r="P10" s="15" t="str">
        <f aca="false">IF(O10="","",IF(O10&lt;800,3,IF(O10&gt;1250,1,2)))</f>
        <v/>
      </c>
      <c r="Q10" s="14" t="str">
        <f aca="false">IF(OR($A10=0,$D10&lt;0),"",IF(J10&lt;&gt;1,"",IF(ABS(K10)&lt;ABS(L10),K10,L10)))</f>
        <v/>
      </c>
      <c r="R10" s="14" t="e">
        <f aca="false">R9</f>
        <v>#VALUE!</v>
      </c>
      <c r="S10" s="14" t="str">
        <f aca="false">IF(Q10="","",IF(Q10&lt;R10,Q10,""))</f>
        <v/>
      </c>
      <c r="T10" s="14" t="str">
        <f aca="false">IF(Q10="","",IF(Q10&gt;R10,Q10,""))</f>
        <v/>
      </c>
      <c r="U10" s="16" t="str">
        <f aca="false">IF($P10="","",IF(AND($P10=1,$J10=0),1,""))</f>
        <v/>
      </c>
      <c r="V10" s="16" t="str">
        <f aca="false">IF($P10="","",IF(AND($P10=1,$J10=1),1,""))</f>
        <v/>
      </c>
      <c r="W10" s="16" t="str">
        <f aca="false">IF($P10="","",IF(AND($P10=1,$J10=9),1,""))</f>
        <v/>
      </c>
      <c r="X10" s="16" t="str">
        <f aca="false">IF($P10="","",IF(AND($P10=2,$J10=0),1,""))</f>
        <v/>
      </c>
      <c r="Y10" s="16" t="str">
        <f aca="false">IF($P10="","",IF(AND($P10=2,$J10=1),1,""))</f>
        <v/>
      </c>
      <c r="Z10" s="16" t="str">
        <f aca="false">IF($P10="","",IF(AND($P10=2,$J10=9),1,""))</f>
        <v/>
      </c>
      <c r="AA10" s="16" t="str">
        <f aca="false">IF($P10="","",IF(AND($P10=3,$J10=0),1,""))</f>
        <v/>
      </c>
      <c r="AB10" s="16" t="str">
        <f aca="false">IF($P10="","",IF(AND($P10=3,$J10=1),1,""))</f>
        <v/>
      </c>
      <c r="AC10" s="16" t="str">
        <f aca="false">IF($P10="","",IF(AND($P10=3,$J10=9),1,""))</f>
        <v/>
      </c>
      <c r="AD10" s="16" t="str">
        <f aca="false">IF($P10="","",IF(AND($P10=1,$J10=0),$M10,""))</f>
        <v/>
      </c>
      <c r="AE10" s="16" t="str">
        <f aca="false">IF($P10="","",IF(AND($P10=1,$J10=1),$M10,""))</f>
        <v/>
      </c>
      <c r="AF10" s="16" t="str">
        <f aca="false">IF($P10="","",IF(AND($P10=1,$J10=9),$M10,""))</f>
        <v/>
      </c>
      <c r="AG10" s="16" t="str">
        <f aca="false">IF($P10="","",IF(AND($P10=2,$J10=0),$M10,""))</f>
        <v/>
      </c>
      <c r="AH10" s="16" t="str">
        <f aca="false">IF($P10="","",IF(AND($P10=2,$J10=1),$M10,""))</f>
        <v/>
      </c>
      <c r="AI10" s="16" t="str">
        <f aca="false">IF($P10="","",IF(AND($P10=2,$J10=9),$M10,""))</f>
        <v/>
      </c>
      <c r="AJ10" s="16" t="str">
        <f aca="false">IF($P10="","",IF(AND($P10=3,$J10=0),$M10,""))</f>
        <v/>
      </c>
      <c r="AK10" s="16" t="str">
        <f aca="false">IF($P10="","",IF(AND($P10=3,$J10=1),$M10,""))</f>
        <v/>
      </c>
      <c r="AL10" s="16" t="str">
        <f aca="false">IF($P10="","",IF(AND($P10=3,$J10=9),$M10,""))</f>
        <v/>
      </c>
      <c r="AM10" s="17" t="str">
        <f aca="false">IF(P10="","",SUM(U10:AC10))</f>
        <v/>
      </c>
      <c r="AN10" s="18" t="str">
        <f aca="false">IF($P10="","",IF($P10=1,$Q10,""))</f>
        <v/>
      </c>
      <c r="AO10" s="14" t="e">
        <f aca="false">MEDIAN(AN10:AN209)</f>
        <v>#VALUE!</v>
      </c>
      <c r="AP10" s="14" t="str">
        <f aca="false">IF(AN10="","",IF(AN10&lt;AO10,AN10,""))</f>
        <v/>
      </c>
      <c r="AQ10" s="14" t="str">
        <f aca="false">IF(AN10="","",IF(AN10&gt;AO10,AN10,""))</f>
        <v/>
      </c>
      <c r="AR10" s="18" t="str">
        <f aca="false">IF($P10="","",IF($P10=2,$Q10,""))</f>
        <v/>
      </c>
      <c r="AS10" s="14" t="e">
        <f aca="false">AS9</f>
        <v>#VALUE!</v>
      </c>
      <c r="AT10" s="14" t="str">
        <f aca="false">IF(AR10="","",IF(AR10&lt;AS10,AR10,""))</f>
        <v/>
      </c>
      <c r="AU10" s="14" t="str">
        <f aca="false">IF(AR10="","",IF(AR10&gt;AS10,AR10,""))</f>
        <v/>
      </c>
      <c r="AV10" s="18" t="str">
        <f aca="false">IF($P10="","",IF($P10=3,$Q10,""))</f>
        <v/>
      </c>
      <c r="AW10" s="14" t="e">
        <f aca="false">AW9</f>
        <v>#VALUE!</v>
      </c>
      <c r="AX10" s="14" t="str">
        <f aca="false">IF(AV10="","",IF(AV10&lt;AW10,AV10,""))</f>
        <v/>
      </c>
      <c r="AY10" s="14" t="str">
        <f aca="false">IF(AV10="","",IF(AV10&gt;AW10,AV10,""))</f>
        <v/>
      </c>
    </row>
    <row r="11" s="13" customFormat="true" ht="14.4" hidden="false" customHeight="false" outlineLevel="0" collapsed="false">
      <c r="A11" s="13" t="n">
        <f aca="false">data!A11</f>
        <v>0</v>
      </c>
      <c r="B11" s="13" t="n">
        <f aca="false">data!B11</f>
        <v>0</v>
      </c>
      <c r="C11" s="13" t="n">
        <f aca="false">data!C11</f>
        <v>0</v>
      </c>
      <c r="D11" s="13" t="n">
        <f aca="false">data!D11</f>
        <v>0</v>
      </c>
      <c r="E11" s="13" t="n">
        <f aca="false">data!E11</f>
        <v>0</v>
      </c>
      <c r="F11" s="13" t="n">
        <f aca="false">data!F11</f>
        <v>0</v>
      </c>
      <c r="G11" s="13" t="n">
        <f aca="false">data!G11</f>
        <v>0</v>
      </c>
      <c r="H11" s="13" t="n">
        <f aca="false">data!H11</f>
        <v>0</v>
      </c>
      <c r="I11" s="4" t="str">
        <f aca="false">IF(A11=0,"",IF(A11&lt;&gt;A10,1,I10+1))</f>
        <v/>
      </c>
      <c r="J11" s="4" t="str">
        <f aca="false">IF(OR(B11="Code",B11=0),"",IF(B11="CORRECT_NOTE",1,IF(B11="WRONG_NOTE",0,9)))</f>
        <v/>
      </c>
      <c r="K11" s="3" t="str">
        <f aca="false">IF(OR($A11=0,$D11&lt;0),"",D11-F11)</f>
        <v/>
      </c>
      <c r="L11" s="3" t="str">
        <f aca="false">IF(OR($A11=0,$D11&lt;0),"",D11-H11)</f>
        <v/>
      </c>
      <c r="M11" s="3" t="str">
        <f aca="false">IF(OR(K11="",L11=""),"",MIN(ABS(K11),ABS(L11)))</f>
        <v/>
      </c>
      <c r="N11" s="3" t="str">
        <f aca="false">IF(M11="","",IF(J11=1,M11,""))</f>
        <v/>
      </c>
      <c r="O11" s="14" t="str">
        <f aca="false">IF(F11&gt;0,H11-F11,"")</f>
        <v/>
      </c>
      <c r="P11" s="15" t="str">
        <f aca="false">IF(O11="","",IF(O11&lt;800,3,IF(O11&gt;1250,1,2)))</f>
        <v/>
      </c>
      <c r="Q11" s="14" t="str">
        <f aca="false">IF(OR($A11=0,$D11&lt;0),"",IF(J11&lt;&gt;1,"",IF(ABS(K11)&lt;ABS(L11),K11,L11)))</f>
        <v/>
      </c>
      <c r="R11" s="14" t="e">
        <f aca="false">R10</f>
        <v>#VALUE!</v>
      </c>
      <c r="S11" s="14" t="str">
        <f aca="false">IF(Q11="","",IF(Q11&lt;R11,Q11,""))</f>
        <v/>
      </c>
      <c r="T11" s="14" t="str">
        <f aca="false">IF(Q11="","",IF(Q11&gt;R11,Q11,""))</f>
        <v/>
      </c>
      <c r="U11" s="16" t="str">
        <f aca="false">IF($P11="","",IF(AND($P11=1,$J11=0),1,""))</f>
        <v/>
      </c>
      <c r="V11" s="16" t="str">
        <f aca="false">IF($P11="","",IF(AND($P11=1,$J11=1),1,""))</f>
        <v/>
      </c>
      <c r="W11" s="16" t="str">
        <f aca="false">IF($P11="","",IF(AND($P11=1,$J11=9),1,""))</f>
        <v/>
      </c>
      <c r="X11" s="16" t="str">
        <f aca="false">IF($P11="","",IF(AND($P11=2,$J11=0),1,""))</f>
        <v/>
      </c>
      <c r="Y11" s="16" t="str">
        <f aca="false">IF($P11="","",IF(AND($P11=2,$J11=1),1,""))</f>
        <v/>
      </c>
      <c r="Z11" s="16" t="str">
        <f aca="false">IF($P11="","",IF(AND($P11=2,$J11=9),1,""))</f>
        <v/>
      </c>
      <c r="AA11" s="16" t="str">
        <f aca="false">IF($P11="","",IF(AND($P11=3,$J11=0),1,""))</f>
        <v/>
      </c>
      <c r="AB11" s="16" t="str">
        <f aca="false">IF($P11="","",IF(AND($P11=3,$J11=1),1,""))</f>
        <v/>
      </c>
      <c r="AC11" s="16" t="str">
        <f aca="false">IF($P11="","",IF(AND($P11=3,$J11=9),1,""))</f>
        <v/>
      </c>
      <c r="AD11" s="16" t="str">
        <f aca="false">IF($P11="","",IF(AND($P11=1,$J11=0),$M11,""))</f>
        <v/>
      </c>
      <c r="AE11" s="16" t="str">
        <f aca="false">IF($P11="","",IF(AND($P11=1,$J11=1),$M11,""))</f>
        <v/>
      </c>
      <c r="AF11" s="16" t="str">
        <f aca="false">IF($P11="","",IF(AND($P11=1,$J11=9),$M11,""))</f>
        <v/>
      </c>
      <c r="AG11" s="16" t="str">
        <f aca="false">IF($P11="","",IF(AND($P11=2,$J11=0),$M11,""))</f>
        <v/>
      </c>
      <c r="AH11" s="16" t="str">
        <f aca="false">IF($P11="","",IF(AND($P11=2,$J11=1),$M11,""))</f>
        <v/>
      </c>
      <c r="AI11" s="16" t="str">
        <f aca="false">IF($P11="","",IF(AND($P11=2,$J11=9),$M11,""))</f>
        <v/>
      </c>
      <c r="AJ11" s="16" t="str">
        <f aca="false">IF($P11="","",IF(AND($P11=3,$J11=0),$M11,""))</f>
        <v/>
      </c>
      <c r="AK11" s="16" t="str">
        <f aca="false">IF($P11="","",IF(AND($P11=3,$J11=1),$M11,""))</f>
        <v/>
      </c>
      <c r="AL11" s="16" t="str">
        <f aca="false">IF($P11="","",IF(AND($P11=3,$J11=9),$M11,""))</f>
        <v/>
      </c>
      <c r="AM11" s="17" t="str">
        <f aca="false">IF(P11="","",SUM(U11:AC11))</f>
        <v/>
      </c>
      <c r="AN11" s="18" t="str">
        <f aca="false">IF($P11="","",IF($P11=1,$Q11,""))</f>
        <v/>
      </c>
      <c r="AO11" s="14" t="e">
        <f aca="false">MEDIAN(AN11:AN210)</f>
        <v>#VALUE!</v>
      </c>
      <c r="AP11" s="14" t="str">
        <f aca="false">IF(AN11="","",IF(AN11&lt;AO11,AN11,""))</f>
        <v/>
      </c>
      <c r="AQ11" s="14" t="str">
        <f aca="false">IF(AN11="","",IF(AN11&gt;AO11,AN11,""))</f>
        <v/>
      </c>
      <c r="AR11" s="18" t="str">
        <f aca="false">IF($P11="","",IF($P11=2,$Q11,""))</f>
        <v/>
      </c>
      <c r="AS11" s="14" t="e">
        <f aca="false">AS10</f>
        <v>#VALUE!</v>
      </c>
      <c r="AT11" s="14" t="str">
        <f aca="false">IF(AR11="","",IF(AR11&lt;AS11,AR11,""))</f>
        <v/>
      </c>
      <c r="AU11" s="14" t="str">
        <f aca="false">IF(AR11="","",IF(AR11&gt;AS11,AR11,""))</f>
        <v/>
      </c>
      <c r="AV11" s="18" t="str">
        <f aca="false">IF($P11="","",IF($P11=3,$Q11,""))</f>
        <v/>
      </c>
      <c r="AW11" s="14" t="e">
        <f aca="false">AW10</f>
        <v>#VALUE!</v>
      </c>
      <c r="AX11" s="14" t="str">
        <f aca="false">IF(AV11="","",IF(AV11&lt;AW11,AV11,""))</f>
        <v/>
      </c>
      <c r="AY11" s="14" t="str">
        <f aca="false">IF(AV11="","",IF(AV11&gt;AW11,AV11,""))</f>
        <v/>
      </c>
    </row>
    <row r="12" s="13" customFormat="true" ht="14.4" hidden="false" customHeight="false" outlineLevel="0" collapsed="false">
      <c r="A12" s="13" t="n">
        <f aca="false">data!A12</f>
        <v>0</v>
      </c>
      <c r="B12" s="13" t="n">
        <f aca="false">data!B12</f>
        <v>0</v>
      </c>
      <c r="C12" s="13" t="n">
        <f aca="false">data!C12</f>
        <v>0</v>
      </c>
      <c r="D12" s="13" t="n">
        <f aca="false">data!D12</f>
        <v>0</v>
      </c>
      <c r="E12" s="13" t="n">
        <f aca="false">data!E12</f>
        <v>0</v>
      </c>
      <c r="F12" s="13" t="n">
        <f aca="false">data!F12</f>
        <v>0</v>
      </c>
      <c r="G12" s="13" t="n">
        <f aca="false">data!G12</f>
        <v>0</v>
      </c>
      <c r="H12" s="13" t="n">
        <f aca="false">data!H12</f>
        <v>0</v>
      </c>
      <c r="I12" s="4" t="str">
        <f aca="false">IF(A12=0,"",IF(A12&lt;&gt;A11,1,I11+1))</f>
        <v/>
      </c>
      <c r="J12" s="4" t="str">
        <f aca="false">IF(OR(B12="Code",B12=0),"",IF(B12="CORRECT_NOTE",1,IF(B12="WRONG_NOTE",0,9)))</f>
        <v/>
      </c>
      <c r="K12" s="3" t="str">
        <f aca="false">IF(OR($A12=0,$D12&lt;0),"",D12-F12)</f>
        <v/>
      </c>
      <c r="L12" s="3" t="str">
        <f aca="false">IF(OR($A12=0,$D12&lt;0),"",D12-H12)</f>
        <v/>
      </c>
      <c r="M12" s="3" t="str">
        <f aca="false">IF(OR(K12="",L12=""),"",MIN(ABS(K12),ABS(L12)))</f>
        <v/>
      </c>
      <c r="N12" s="3" t="str">
        <f aca="false">IF(M12="","",IF(J12=1,M12,""))</f>
        <v/>
      </c>
      <c r="O12" s="14" t="str">
        <f aca="false">IF(F12&gt;0,H12-F12,"")</f>
        <v/>
      </c>
      <c r="P12" s="15" t="str">
        <f aca="false">IF(O12="","",IF(O12&lt;800,3,IF(O12&gt;1250,1,2)))</f>
        <v/>
      </c>
      <c r="Q12" s="14" t="str">
        <f aca="false">IF(OR($A12=0,$D12&lt;0),"",IF(J12&lt;&gt;1,"",IF(ABS(K12)&lt;ABS(L12),K12,L12)))</f>
        <v/>
      </c>
      <c r="R12" s="14" t="e">
        <f aca="false">R11</f>
        <v>#VALUE!</v>
      </c>
      <c r="S12" s="14" t="str">
        <f aca="false">IF(Q12="","",IF(Q12&lt;R12,Q12,""))</f>
        <v/>
      </c>
      <c r="T12" s="14" t="str">
        <f aca="false">IF(Q12="","",IF(Q12&gt;R12,Q12,""))</f>
        <v/>
      </c>
      <c r="U12" s="16" t="str">
        <f aca="false">IF($P12="","",IF(AND($P12=1,$J12=0),1,""))</f>
        <v/>
      </c>
      <c r="V12" s="16" t="str">
        <f aca="false">IF($P12="","",IF(AND($P12=1,$J12=1),1,""))</f>
        <v/>
      </c>
      <c r="W12" s="16" t="str">
        <f aca="false">IF($P12="","",IF(AND($P12=1,$J12=9),1,""))</f>
        <v/>
      </c>
      <c r="X12" s="16" t="str">
        <f aca="false">IF($P12="","",IF(AND($P12=2,$J12=0),1,""))</f>
        <v/>
      </c>
      <c r="Y12" s="16" t="str">
        <f aca="false">IF($P12="","",IF(AND($P12=2,$J12=1),1,""))</f>
        <v/>
      </c>
      <c r="Z12" s="16" t="str">
        <f aca="false">IF($P12="","",IF(AND($P12=2,$J12=9),1,""))</f>
        <v/>
      </c>
      <c r="AA12" s="16" t="str">
        <f aca="false">IF($P12="","",IF(AND($P12=3,$J12=0),1,""))</f>
        <v/>
      </c>
      <c r="AB12" s="16" t="str">
        <f aca="false">IF($P12="","",IF(AND($P12=3,$J12=1),1,""))</f>
        <v/>
      </c>
      <c r="AC12" s="16" t="str">
        <f aca="false">IF($P12="","",IF(AND($P12=3,$J12=9),1,""))</f>
        <v/>
      </c>
      <c r="AD12" s="16" t="str">
        <f aca="false">IF($P12="","",IF(AND($P12=1,$J12=0),$M12,""))</f>
        <v/>
      </c>
      <c r="AE12" s="16" t="str">
        <f aca="false">IF($P12="","",IF(AND($P12=1,$J12=1),$M12,""))</f>
        <v/>
      </c>
      <c r="AF12" s="16" t="str">
        <f aca="false">IF($P12="","",IF(AND($P12=1,$J12=9),$M12,""))</f>
        <v/>
      </c>
      <c r="AG12" s="16" t="str">
        <f aca="false">IF($P12="","",IF(AND($P12=2,$J12=0),$M12,""))</f>
        <v/>
      </c>
      <c r="AH12" s="16" t="str">
        <f aca="false">IF($P12="","",IF(AND($P12=2,$J12=1),$M12,""))</f>
        <v/>
      </c>
      <c r="AI12" s="16" t="str">
        <f aca="false">IF($P12="","",IF(AND($P12=2,$J12=9),$M12,""))</f>
        <v/>
      </c>
      <c r="AJ12" s="16" t="str">
        <f aca="false">IF($P12="","",IF(AND($P12=3,$J12=0),$M12,""))</f>
        <v/>
      </c>
      <c r="AK12" s="16" t="str">
        <f aca="false">IF($P12="","",IF(AND($P12=3,$J12=1),$M12,""))</f>
        <v/>
      </c>
      <c r="AL12" s="16" t="str">
        <f aca="false">IF($P12="","",IF(AND($P12=3,$J12=9),$M12,""))</f>
        <v/>
      </c>
      <c r="AM12" s="17" t="str">
        <f aca="false">IF(P12="","",SUM(U12:AC12))</f>
        <v/>
      </c>
      <c r="AN12" s="18" t="str">
        <f aca="false">IF($P12="","",IF($P12=1,$Q12,""))</f>
        <v/>
      </c>
      <c r="AO12" s="14" t="e">
        <f aca="false">MEDIAN(AN12:AN211)</f>
        <v>#VALUE!</v>
      </c>
      <c r="AP12" s="14" t="str">
        <f aca="false">IF(AN12="","",IF(AN12&lt;AO12,AN12,""))</f>
        <v/>
      </c>
      <c r="AQ12" s="14" t="str">
        <f aca="false">IF(AN12="","",IF(AN12&gt;AO12,AN12,""))</f>
        <v/>
      </c>
      <c r="AR12" s="18" t="str">
        <f aca="false">IF($P12="","",IF($P12=2,$Q12,""))</f>
        <v/>
      </c>
      <c r="AS12" s="14" t="e">
        <f aca="false">AS11</f>
        <v>#VALUE!</v>
      </c>
      <c r="AT12" s="14" t="str">
        <f aca="false">IF(AR12="","",IF(AR12&lt;AS12,AR12,""))</f>
        <v/>
      </c>
      <c r="AU12" s="14" t="str">
        <f aca="false">IF(AR12="","",IF(AR12&gt;AS12,AR12,""))</f>
        <v/>
      </c>
      <c r="AV12" s="18" t="str">
        <f aca="false">IF($P12="","",IF($P12=3,$Q12,""))</f>
        <v/>
      </c>
      <c r="AW12" s="14" t="e">
        <f aca="false">AW11</f>
        <v>#VALUE!</v>
      </c>
      <c r="AX12" s="14" t="str">
        <f aca="false">IF(AV12="","",IF(AV12&lt;AW12,AV12,""))</f>
        <v/>
      </c>
      <c r="AY12" s="14" t="str">
        <f aca="false">IF(AV12="","",IF(AV12&gt;AW12,AV12,""))</f>
        <v/>
      </c>
    </row>
    <row r="13" s="13" customFormat="true" ht="14.4" hidden="false" customHeight="false" outlineLevel="0" collapsed="false">
      <c r="A13" s="13" t="n">
        <f aca="false">data!A13</f>
        <v>0</v>
      </c>
      <c r="B13" s="13" t="n">
        <f aca="false">data!B13</f>
        <v>0</v>
      </c>
      <c r="C13" s="13" t="n">
        <f aca="false">data!C13</f>
        <v>0</v>
      </c>
      <c r="D13" s="13" t="n">
        <f aca="false">data!D13</f>
        <v>0</v>
      </c>
      <c r="E13" s="13" t="n">
        <f aca="false">data!E13</f>
        <v>0</v>
      </c>
      <c r="F13" s="13" t="n">
        <f aca="false">data!F13</f>
        <v>0</v>
      </c>
      <c r="G13" s="13" t="n">
        <f aca="false">data!G13</f>
        <v>0</v>
      </c>
      <c r="H13" s="13" t="n">
        <f aca="false">data!H13</f>
        <v>0</v>
      </c>
      <c r="I13" s="4" t="str">
        <f aca="false">IF(A13=0,"",IF(A13&lt;&gt;A12,1,I12+1))</f>
        <v/>
      </c>
      <c r="J13" s="4" t="str">
        <f aca="false">IF(OR(B13="Code",B13=0),"",IF(B13="CORRECT_NOTE",1,IF(B13="WRONG_NOTE",0,9)))</f>
        <v/>
      </c>
      <c r="K13" s="3" t="str">
        <f aca="false">IF(OR($A13=0,$D13&lt;0),"",D13-F13)</f>
        <v/>
      </c>
      <c r="L13" s="3" t="str">
        <f aca="false">IF(OR($A13=0,$D13&lt;0),"",D13-H13)</f>
        <v/>
      </c>
      <c r="M13" s="3" t="str">
        <f aca="false">IF(OR(K13="",L13=""),"",MIN(ABS(K13),ABS(L13)))</f>
        <v/>
      </c>
      <c r="N13" s="3" t="str">
        <f aca="false">IF(M13="","",IF(J13=1,M13,""))</f>
        <v/>
      </c>
      <c r="O13" s="14" t="str">
        <f aca="false">IF(F13&gt;0,H13-F13,"")</f>
        <v/>
      </c>
      <c r="P13" s="15" t="str">
        <f aca="false">IF(O13="","",IF(O13&lt;800,3,IF(O13&gt;1250,1,2)))</f>
        <v/>
      </c>
      <c r="Q13" s="14" t="str">
        <f aca="false">IF(OR($A13=0,$D13&lt;0),"",IF(J13&lt;&gt;1,"",IF(ABS(K13)&lt;ABS(L13),K13,L13)))</f>
        <v/>
      </c>
      <c r="R13" s="14" t="e">
        <f aca="false">R12</f>
        <v>#VALUE!</v>
      </c>
      <c r="S13" s="14" t="str">
        <f aca="false">IF(Q13="","",IF(Q13&lt;R13,Q13,""))</f>
        <v/>
      </c>
      <c r="T13" s="14" t="str">
        <f aca="false">IF(Q13="","",IF(Q13&gt;R13,Q13,""))</f>
        <v/>
      </c>
      <c r="U13" s="16" t="str">
        <f aca="false">IF($P13="","",IF(AND($P13=1,$J13=0),1,""))</f>
        <v/>
      </c>
      <c r="V13" s="16" t="str">
        <f aca="false">IF($P13="","",IF(AND($P13=1,$J13=1),1,""))</f>
        <v/>
      </c>
      <c r="W13" s="16" t="str">
        <f aca="false">IF($P13="","",IF(AND($P13=1,$J13=9),1,""))</f>
        <v/>
      </c>
      <c r="X13" s="16" t="str">
        <f aca="false">IF($P13="","",IF(AND($P13=2,$J13=0),1,""))</f>
        <v/>
      </c>
      <c r="Y13" s="16" t="str">
        <f aca="false">IF($P13="","",IF(AND($P13=2,$J13=1),1,""))</f>
        <v/>
      </c>
      <c r="Z13" s="16" t="str">
        <f aca="false">IF($P13="","",IF(AND($P13=2,$J13=9),1,""))</f>
        <v/>
      </c>
      <c r="AA13" s="16" t="str">
        <f aca="false">IF($P13="","",IF(AND($P13=3,$J13=0),1,""))</f>
        <v/>
      </c>
      <c r="AB13" s="16" t="str">
        <f aca="false">IF($P13="","",IF(AND($P13=3,$J13=1),1,""))</f>
        <v/>
      </c>
      <c r="AC13" s="16" t="str">
        <f aca="false">IF($P13="","",IF(AND($P13=3,$J13=9),1,""))</f>
        <v/>
      </c>
      <c r="AD13" s="16" t="str">
        <f aca="false">IF($P13="","",IF(AND($P13=1,$J13=0),$M13,""))</f>
        <v/>
      </c>
      <c r="AE13" s="16" t="str">
        <f aca="false">IF($P13="","",IF(AND($P13=1,$J13=1),$M13,""))</f>
        <v/>
      </c>
      <c r="AF13" s="16" t="str">
        <f aca="false">IF($P13="","",IF(AND($P13=1,$J13=9),$M13,""))</f>
        <v/>
      </c>
      <c r="AG13" s="16" t="str">
        <f aca="false">IF($P13="","",IF(AND($P13=2,$J13=0),$M13,""))</f>
        <v/>
      </c>
      <c r="AH13" s="16" t="str">
        <f aca="false">IF($P13="","",IF(AND($P13=2,$J13=1),$M13,""))</f>
        <v/>
      </c>
      <c r="AI13" s="16" t="str">
        <f aca="false">IF($P13="","",IF(AND($P13=2,$J13=9),$M13,""))</f>
        <v/>
      </c>
      <c r="AJ13" s="16" t="str">
        <f aca="false">IF($P13="","",IF(AND($P13=3,$J13=0),$M13,""))</f>
        <v/>
      </c>
      <c r="AK13" s="16" t="str">
        <f aca="false">IF($P13="","",IF(AND($P13=3,$J13=1),$M13,""))</f>
        <v/>
      </c>
      <c r="AL13" s="16" t="str">
        <f aca="false">IF($P13="","",IF(AND($P13=3,$J13=9),$M13,""))</f>
        <v/>
      </c>
      <c r="AM13" s="17" t="str">
        <f aca="false">IF(P13="","",SUM(U13:AC13))</f>
        <v/>
      </c>
      <c r="AN13" s="18" t="str">
        <f aca="false">IF($P13="","",IF($P13=1,$Q13,""))</f>
        <v/>
      </c>
      <c r="AO13" s="14" t="e">
        <f aca="false">MEDIAN(AN13:AN212)</f>
        <v>#VALUE!</v>
      </c>
      <c r="AP13" s="14" t="str">
        <f aca="false">IF(AN13="","",IF(AN13&lt;AO13,AN13,""))</f>
        <v/>
      </c>
      <c r="AQ13" s="14" t="str">
        <f aca="false">IF(AN13="","",IF(AN13&gt;AO13,AN13,""))</f>
        <v/>
      </c>
      <c r="AR13" s="18" t="str">
        <f aca="false">IF($P13="","",IF($P13=2,$Q13,""))</f>
        <v/>
      </c>
      <c r="AS13" s="14" t="e">
        <f aca="false">AS12</f>
        <v>#VALUE!</v>
      </c>
      <c r="AT13" s="14" t="str">
        <f aca="false">IF(AR13="","",IF(AR13&lt;AS13,AR13,""))</f>
        <v/>
      </c>
      <c r="AU13" s="14" t="str">
        <f aca="false">IF(AR13="","",IF(AR13&gt;AS13,AR13,""))</f>
        <v/>
      </c>
      <c r="AV13" s="18" t="str">
        <f aca="false">IF($P13="","",IF($P13=3,$Q13,""))</f>
        <v/>
      </c>
      <c r="AW13" s="14" t="e">
        <f aca="false">AW12</f>
        <v>#VALUE!</v>
      </c>
      <c r="AX13" s="14" t="str">
        <f aca="false">IF(AV13="","",IF(AV13&lt;AW13,AV13,""))</f>
        <v/>
      </c>
      <c r="AY13" s="14" t="str">
        <f aca="false">IF(AV13="","",IF(AV13&gt;AW13,AV13,""))</f>
        <v/>
      </c>
    </row>
    <row r="14" s="13" customFormat="true" ht="14.4" hidden="false" customHeight="false" outlineLevel="0" collapsed="false">
      <c r="A14" s="13" t="n">
        <f aca="false">data!A14</f>
        <v>0</v>
      </c>
      <c r="B14" s="13" t="n">
        <f aca="false">data!B14</f>
        <v>0</v>
      </c>
      <c r="C14" s="13" t="n">
        <f aca="false">data!C14</f>
        <v>0</v>
      </c>
      <c r="D14" s="13" t="n">
        <f aca="false">data!D14</f>
        <v>0</v>
      </c>
      <c r="E14" s="13" t="n">
        <f aca="false">data!E14</f>
        <v>0</v>
      </c>
      <c r="F14" s="13" t="n">
        <f aca="false">data!F14</f>
        <v>0</v>
      </c>
      <c r="G14" s="13" t="n">
        <f aca="false">data!G14</f>
        <v>0</v>
      </c>
      <c r="H14" s="13" t="n">
        <f aca="false">data!H14</f>
        <v>0</v>
      </c>
      <c r="I14" s="4" t="str">
        <f aca="false">IF(A14=0,"",IF(A14&lt;&gt;A13,1,I13+1))</f>
        <v/>
      </c>
      <c r="J14" s="4" t="str">
        <f aca="false">IF(OR(B14="Code",B14=0),"",IF(B14="CORRECT_NOTE",1,IF(B14="WRONG_NOTE",0,9)))</f>
        <v/>
      </c>
      <c r="K14" s="3" t="str">
        <f aca="false">IF(OR($A14=0,$D14&lt;0),"",D14-F14)</f>
        <v/>
      </c>
      <c r="L14" s="3" t="str">
        <f aca="false">IF(OR($A14=0,$D14&lt;0),"",D14-H14)</f>
        <v/>
      </c>
      <c r="M14" s="3" t="str">
        <f aca="false">IF(OR(K14="",L14=""),"",MIN(ABS(K14),ABS(L14)))</f>
        <v/>
      </c>
      <c r="N14" s="3" t="str">
        <f aca="false">IF(M14="","",IF(J14=1,M14,""))</f>
        <v/>
      </c>
      <c r="O14" s="14" t="str">
        <f aca="false">IF(F14&gt;0,H14-F14,"")</f>
        <v/>
      </c>
      <c r="P14" s="15" t="str">
        <f aca="false">IF(O14="","",IF(O14&lt;800,3,IF(O14&gt;1250,1,2)))</f>
        <v/>
      </c>
      <c r="Q14" s="14" t="str">
        <f aca="false">IF(OR($A14=0,$D14&lt;0),"",IF(J14&lt;&gt;1,"",IF(ABS(K14)&lt;ABS(L14),K14,L14)))</f>
        <v/>
      </c>
      <c r="R14" s="14" t="e">
        <f aca="false">R13</f>
        <v>#VALUE!</v>
      </c>
      <c r="S14" s="14" t="str">
        <f aca="false">IF(Q14="","",IF(Q14&lt;R14,Q14,""))</f>
        <v/>
      </c>
      <c r="T14" s="14" t="str">
        <f aca="false">IF(Q14="","",IF(Q14&gt;R14,Q14,""))</f>
        <v/>
      </c>
      <c r="U14" s="16" t="str">
        <f aca="false">IF($P14="","",IF(AND($P14=1,$J14=0),1,""))</f>
        <v/>
      </c>
      <c r="V14" s="16" t="str">
        <f aca="false">IF($P14="","",IF(AND($P14=1,$J14=1),1,""))</f>
        <v/>
      </c>
      <c r="W14" s="16" t="str">
        <f aca="false">IF($P14="","",IF(AND($P14=1,$J14=9),1,""))</f>
        <v/>
      </c>
      <c r="X14" s="16" t="str">
        <f aca="false">IF($P14="","",IF(AND($P14=2,$J14=0),1,""))</f>
        <v/>
      </c>
      <c r="Y14" s="16" t="str">
        <f aca="false">IF($P14="","",IF(AND($P14=2,$J14=1),1,""))</f>
        <v/>
      </c>
      <c r="Z14" s="16" t="str">
        <f aca="false">IF($P14="","",IF(AND($P14=2,$J14=9),1,""))</f>
        <v/>
      </c>
      <c r="AA14" s="16" t="str">
        <f aca="false">IF($P14="","",IF(AND($P14=3,$J14=0),1,""))</f>
        <v/>
      </c>
      <c r="AB14" s="16" t="str">
        <f aca="false">IF($P14="","",IF(AND($P14=3,$J14=1),1,""))</f>
        <v/>
      </c>
      <c r="AC14" s="16" t="str">
        <f aca="false">IF($P14="","",IF(AND($P14=3,$J14=9),1,""))</f>
        <v/>
      </c>
      <c r="AD14" s="16" t="str">
        <f aca="false">IF($P14="","",IF(AND($P14=1,$J14=0),$M14,""))</f>
        <v/>
      </c>
      <c r="AE14" s="16" t="str">
        <f aca="false">IF($P14="","",IF(AND($P14=1,$J14=1),$M14,""))</f>
        <v/>
      </c>
      <c r="AF14" s="16" t="str">
        <f aca="false">IF($P14="","",IF(AND($P14=1,$J14=9),$M14,""))</f>
        <v/>
      </c>
      <c r="AG14" s="16" t="str">
        <f aca="false">IF($P14="","",IF(AND($P14=2,$J14=0),$M14,""))</f>
        <v/>
      </c>
      <c r="AH14" s="16" t="str">
        <f aca="false">IF($P14="","",IF(AND($P14=2,$J14=1),$M14,""))</f>
        <v/>
      </c>
      <c r="AI14" s="16" t="str">
        <f aca="false">IF($P14="","",IF(AND($P14=2,$J14=9),$M14,""))</f>
        <v/>
      </c>
      <c r="AJ14" s="16" t="str">
        <f aca="false">IF($P14="","",IF(AND($P14=3,$J14=0),$M14,""))</f>
        <v/>
      </c>
      <c r="AK14" s="16" t="str">
        <f aca="false">IF($P14="","",IF(AND($P14=3,$J14=1),$M14,""))</f>
        <v/>
      </c>
      <c r="AL14" s="16" t="str">
        <f aca="false">IF($P14="","",IF(AND($P14=3,$J14=9),$M14,""))</f>
        <v/>
      </c>
      <c r="AM14" s="17" t="str">
        <f aca="false">IF(P14="","",SUM(U14:AC14))</f>
        <v/>
      </c>
      <c r="AN14" s="18" t="str">
        <f aca="false">IF($P14="","",IF($P14=1,$Q14,""))</f>
        <v/>
      </c>
      <c r="AO14" s="14" t="e">
        <f aca="false">MEDIAN(AN14:AN213)</f>
        <v>#VALUE!</v>
      </c>
      <c r="AP14" s="14" t="str">
        <f aca="false">IF(AN14="","",IF(AN14&lt;AO14,AN14,""))</f>
        <v/>
      </c>
      <c r="AQ14" s="14" t="str">
        <f aca="false">IF(AN14="","",IF(AN14&gt;AO14,AN14,""))</f>
        <v/>
      </c>
      <c r="AR14" s="18" t="str">
        <f aca="false">IF($P14="","",IF($P14=2,$Q14,""))</f>
        <v/>
      </c>
      <c r="AS14" s="14" t="e">
        <f aca="false">AS13</f>
        <v>#VALUE!</v>
      </c>
      <c r="AT14" s="14" t="str">
        <f aca="false">IF(AR14="","",IF(AR14&lt;AS14,AR14,""))</f>
        <v/>
      </c>
      <c r="AU14" s="14" t="str">
        <f aca="false">IF(AR14="","",IF(AR14&gt;AS14,AR14,""))</f>
        <v/>
      </c>
      <c r="AV14" s="18" t="str">
        <f aca="false">IF($P14="","",IF($P14=3,$Q14,""))</f>
        <v/>
      </c>
      <c r="AW14" s="14" t="e">
        <f aca="false">AW13</f>
        <v>#VALUE!</v>
      </c>
      <c r="AX14" s="14" t="str">
        <f aca="false">IF(AV14="","",IF(AV14&lt;AW14,AV14,""))</f>
        <v/>
      </c>
      <c r="AY14" s="14" t="str">
        <f aca="false">IF(AV14="","",IF(AV14&gt;AW14,AV14,""))</f>
        <v/>
      </c>
    </row>
    <row r="15" s="13" customFormat="true" ht="14.4" hidden="false" customHeight="false" outlineLevel="0" collapsed="false">
      <c r="A15" s="13" t="n">
        <f aca="false">data!A15</f>
        <v>0</v>
      </c>
      <c r="B15" s="13" t="n">
        <f aca="false">data!B15</f>
        <v>0</v>
      </c>
      <c r="C15" s="13" t="n">
        <f aca="false">data!C15</f>
        <v>0</v>
      </c>
      <c r="D15" s="13" t="n">
        <f aca="false">data!D15</f>
        <v>0</v>
      </c>
      <c r="E15" s="13" t="n">
        <f aca="false">data!E15</f>
        <v>0</v>
      </c>
      <c r="F15" s="13" t="n">
        <f aca="false">data!F15</f>
        <v>0</v>
      </c>
      <c r="G15" s="13" t="n">
        <f aca="false">data!G15</f>
        <v>0</v>
      </c>
      <c r="H15" s="13" t="n">
        <f aca="false">data!H15</f>
        <v>0</v>
      </c>
      <c r="I15" s="4" t="str">
        <f aca="false">IF(A15=0,"",IF(A15&lt;&gt;A14,1,I14+1))</f>
        <v/>
      </c>
      <c r="J15" s="4" t="str">
        <f aca="false">IF(OR(B15="Code",B15=0),"",IF(B15="CORRECT_NOTE",1,IF(B15="WRONG_NOTE",0,9)))</f>
        <v/>
      </c>
      <c r="K15" s="3" t="str">
        <f aca="false">IF(OR($A15=0,$D15&lt;0),"",D15-F15)</f>
        <v/>
      </c>
      <c r="L15" s="3" t="str">
        <f aca="false">IF(OR($A15=0,$D15&lt;0),"",D15-H15)</f>
        <v/>
      </c>
      <c r="M15" s="3" t="str">
        <f aca="false">IF(OR(K15="",L15=""),"",MIN(ABS(K15),ABS(L15)))</f>
        <v/>
      </c>
      <c r="N15" s="3" t="str">
        <f aca="false">IF(M15="","",IF(J15=1,M15,""))</f>
        <v/>
      </c>
      <c r="O15" s="14" t="str">
        <f aca="false">IF(F15&gt;0,H15-F15,"")</f>
        <v/>
      </c>
      <c r="P15" s="15" t="str">
        <f aca="false">IF(O15="","",IF(O15&lt;800,3,IF(O15&gt;1250,1,2)))</f>
        <v/>
      </c>
      <c r="Q15" s="14" t="str">
        <f aca="false">IF(OR($A15=0,$D15&lt;0),"",IF(J15&lt;&gt;1,"",IF(ABS(K15)&lt;ABS(L15),K15,L15)))</f>
        <v/>
      </c>
      <c r="R15" s="14" t="e">
        <f aca="false">R14</f>
        <v>#VALUE!</v>
      </c>
      <c r="S15" s="14" t="str">
        <f aca="false">IF(Q15="","",IF(Q15&lt;R15,Q15,""))</f>
        <v/>
      </c>
      <c r="T15" s="14" t="str">
        <f aca="false">IF(Q15="","",IF(Q15&gt;R15,Q15,""))</f>
        <v/>
      </c>
      <c r="U15" s="16" t="str">
        <f aca="false">IF($P15="","",IF(AND($P15=1,$J15=0),1,""))</f>
        <v/>
      </c>
      <c r="V15" s="16" t="str">
        <f aca="false">IF($P15="","",IF(AND($P15=1,$J15=1),1,""))</f>
        <v/>
      </c>
      <c r="W15" s="16" t="str">
        <f aca="false">IF($P15="","",IF(AND($P15=1,$J15=9),1,""))</f>
        <v/>
      </c>
      <c r="X15" s="16" t="str">
        <f aca="false">IF($P15="","",IF(AND($P15=2,$J15=0),1,""))</f>
        <v/>
      </c>
      <c r="Y15" s="16" t="str">
        <f aca="false">IF($P15="","",IF(AND($P15=2,$J15=1),1,""))</f>
        <v/>
      </c>
      <c r="Z15" s="16" t="str">
        <f aca="false">IF($P15="","",IF(AND($P15=2,$J15=9),1,""))</f>
        <v/>
      </c>
      <c r="AA15" s="16" t="str">
        <f aca="false">IF($P15="","",IF(AND($P15=3,$J15=0),1,""))</f>
        <v/>
      </c>
      <c r="AB15" s="16" t="str">
        <f aca="false">IF($P15="","",IF(AND($P15=3,$J15=1),1,""))</f>
        <v/>
      </c>
      <c r="AC15" s="16" t="str">
        <f aca="false">IF($P15="","",IF(AND($P15=3,$J15=9),1,""))</f>
        <v/>
      </c>
      <c r="AD15" s="16" t="str">
        <f aca="false">IF($P15="","",IF(AND($P15=1,$J15=0),$M15,""))</f>
        <v/>
      </c>
      <c r="AE15" s="16" t="str">
        <f aca="false">IF($P15="","",IF(AND($P15=1,$J15=1),$M15,""))</f>
        <v/>
      </c>
      <c r="AF15" s="16" t="str">
        <f aca="false">IF($P15="","",IF(AND($P15=1,$J15=9),$M15,""))</f>
        <v/>
      </c>
      <c r="AG15" s="16" t="str">
        <f aca="false">IF($P15="","",IF(AND($P15=2,$J15=0),$M15,""))</f>
        <v/>
      </c>
      <c r="AH15" s="16" t="str">
        <f aca="false">IF($P15="","",IF(AND($P15=2,$J15=1),$M15,""))</f>
        <v/>
      </c>
      <c r="AI15" s="16" t="str">
        <f aca="false">IF($P15="","",IF(AND($P15=2,$J15=9),$M15,""))</f>
        <v/>
      </c>
      <c r="AJ15" s="16" t="str">
        <f aca="false">IF($P15="","",IF(AND($P15=3,$J15=0),$M15,""))</f>
        <v/>
      </c>
      <c r="AK15" s="16" t="str">
        <f aca="false">IF($P15="","",IF(AND($P15=3,$J15=1),$M15,""))</f>
        <v/>
      </c>
      <c r="AL15" s="16" t="str">
        <f aca="false">IF($P15="","",IF(AND($P15=3,$J15=9),$M15,""))</f>
        <v/>
      </c>
      <c r="AM15" s="17" t="str">
        <f aca="false">IF(P15="","",SUM(U15:AC15))</f>
        <v/>
      </c>
      <c r="AN15" s="18" t="str">
        <f aca="false">IF($P15="","",IF($P15=1,$Q15,""))</f>
        <v/>
      </c>
      <c r="AO15" s="14" t="e">
        <f aca="false">MEDIAN(AN15:AN214)</f>
        <v>#VALUE!</v>
      </c>
      <c r="AP15" s="14" t="str">
        <f aca="false">IF(AN15="","",IF(AN15&lt;AO15,AN15,""))</f>
        <v/>
      </c>
      <c r="AQ15" s="14" t="str">
        <f aca="false">IF(AN15="","",IF(AN15&gt;AO15,AN15,""))</f>
        <v/>
      </c>
      <c r="AR15" s="18" t="str">
        <f aca="false">IF($P15="","",IF($P15=2,$Q15,""))</f>
        <v/>
      </c>
      <c r="AS15" s="14" t="e">
        <f aca="false">AS14</f>
        <v>#VALUE!</v>
      </c>
      <c r="AT15" s="14" t="str">
        <f aca="false">IF(AR15="","",IF(AR15&lt;AS15,AR15,""))</f>
        <v/>
      </c>
      <c r="AU15" s="14" t="str">
        <f aca="false">IF(AR15="","",IF(AR15&gt;AS15,AR15,""))</f>
        <v/>
      </c>
      <c r="AV15" s="18" t="str">
        <f aca="false">IF($P15="","",IF($P15=3,$Q15,""))</f>
        <v/>
      </c>
      <c r="AW15" s="14" t="e">
        <f aca="false">AW14</f>
        <v>#VALUE!</v>
      </c>
      <c r="AX15" s="14" t="str">
        <f aca="false">IF(AV15="","",IF(AV15&lt;AW15,AV15,""))</f>
        <v/>
      </c>
      <c r="AY15" s="14" t="str">
        <f aca="false">IF(AV15="","",IF(AV15&gt;AW15,AV15,""))</f>
        <v/>
      </c>
    </row>
    <row r="16" s="13" customFormat="true" ht="14.4" hidden="false" customHeight="false" outlineLevel="0" collapsed="false">
      <c r="A16" s="13" t="n">
        <f aca="false">data!A16</f>
        <v>0</v>
      </c>
      <c r="B16" s="13" t="n">
        <f aca="false">data!B16</f>
        <v>0</v>
      </c>
      <c r="C16" s="13" t="n">
        <f aca="false">data!C16</f>
        <v>0</v>
      </c>
      <c r="D16" s="13" t="n">
        <f aca="false">data!D16</f>
        <v>0</v>
      </c>
      <c r="E16" s="13" t="n">
        <f aca="false">data!E16</f>
        <v>0</v>
      </c>
      <c r="F16" s="13" t="n">
        <f aca="false">data!F16</f>
        <v>0</v>
      </c>
      <c r="G16" s="13" t="n">
        <f aca="false">data!G16</f>
        <v>0</v>
      </c>
      <c r="H16" s="13" t="n">
        <f aca="false">data!H16</f>
        <v>0</v>
      </c>
      <c r="I16" s="4" t="str">
        <f aca="false">IF(A16=0,"",IF(A16&lt;&gt;A15,1,I15+1))</f>
        <v/>
      </c>
      <c r="J16" s="4" t="str">
        <f aca="false">IF(OR(B16="Code",B16=0),"",IF(B16="CORRECT_NOTE",1,IF(B16="WRONG_NOTE",0,9)))</f>
        <v/>
      </c>
      <c r="K16" s="3" t="str">
        <f aca="false">IF(OR($A16=0,$D16&lt;0),"",D16-F16)</f>
        <v/>
      </c>
      <c r="L16" s="3" t="str">
        <f aca="false">IF(OR($A16=0,$D16&lt;0),"",D16-H16)</f>
        <v/>
      </c>
      <c r="M16" s="3" t="str">
        <f aca="false">IF(OR(K16="",L16=""),"",MIN(ABS(K16),ABS(L16)))</f>
        <v/>
      </c>
      <c r="N16" s="3" t="str">
        <f aca="false">IF(M16="","",IF(J16=1,M16,""))</f>
        <v/>
      </c>
      <c r="O16" s="14" t="str">
        <f aca="false">IF(F16&gt;0,H16-F16,"")</f>
        <v/>
      </c>
      <c r="P16" s="15" t="str">
        <f aca="false">IF(O16="","",IF(O16&lt;800,3,IF(O16&gt;1250,1,2)))</f>
        <v/>
      </c>
      <c r="Q16" s="14" t="str">
        <f aca="false">IF(OR($A16=0,$D16&lt;0),"",IF(J16&lt;&gt;1,"",IF(ABS(K16)&lt;ABS(L16),K16,L16)))</f>
        <v/>
      </c>
      <c r="R16" s="14" t="e">
        <f aca="false">R15</f>
        <v>#VALUE!</v>
      </c>
      <c r="S16" s="14" t="str">
        <f aca="false">IF(Q16="","",IF(Q16&lt;R16,Q16,""))</f>
        <v/>
      </c>
      <c r="T16" s="14" t="str">
        <f aca="false">IF(Q16="","",IF(Q16&gt;R16,Q16,""))</f>
        <v/>
      </c>
      <c r="U16" s="16" t="str">
        <f aca="false">IF($P16="","",IF(AND($P16=1,$J16=0),1,""))</f>
        <v/>
      </c>
      <c r="V16" s="16" t="str">
        <f aca="false">IF($P16="","",IF(AND($P16=1,$J16=1),1,""))</f>
        <v/>
      </c>
      <c r="W16" s="16" t="str">
        <f aca="false">IF($P16="","",IF(AND($P16=1,$J16=9),1,""))</f>
        <v/>
      </c>
      <c r="X16" s="16" t="str">
        <f aca="false">IF($P16="","",IF(AND($P16=2,$J16=0),1,""))</f>
        <v/>
      </c>
      <c r="Y16" s="16" t="str">
        <f aca="false">IF($P16="","",IF(AND($P16=2,$J16=1),1,""))</f>
        <v/>
      </c>
      <c r="Z16" s="16" t="str">
        <f aca="false">IF($P16="","",IF(AND($P16=2,$J16=9),1,""))</f>
        <v/>
      </c>
      <c r="AA16" s="16" t="str">
        <f aca="false">IF($P16="","",IF(AND($P16=3,$J16=0),1,""))</f>
        <v/>
      </c>
      <c r="AB16" s="16" t="str">
        <f aca="false">IF($P16="","",IF(AND($P16=3,$J16=1),1,""))</f>
        <v/>
      </c>
      <c r="AC16" s="16" t="str">
        <f aca="false">IF($P16="","",IF(AND($P16=3,$J16=9),1,""))</f>
        <v/>
      </c>
      <c r="AD16" s="16" t="str">
        <f aca="false">IF($P16="","",IF(AND($P16=1,$J16=0),$M16,""))</f>
        <v/>
      </c>
      <c r="AE16" s="16" t="str">
        <f aca="false">IF($P16="","",IF(AND($P16=1,$J16=1),$M16,""))</f>
        <v/>
      </c>
      <c r="AF16" s="16" t="str">
        <f aca="false">IF($P16="","",IF(AND($P16=1,$J16=9),$M16,""))</f>
        <v/>
      </c>
      <c r="AG16" s="16" t="str">
        <f aca="false">IF($P16="","",IF(AND($P16=2,$J16=0),$M16,""))</f>
        <v/>
      </c>
      <c r="AH16" s="16" t="str">
        <f aca="false">IF($P16="","",IF(AND($P16=2,$J16=1),$M16,""))</f>
        <v/>
      </c>
      <c r="AI16" s="16" t="str">
        <f aca="false">IF($P16="","",IF(AND($P16=2,$J16=9),$M16,""))</f>
        <v/>
      </c>
      <c r="AJ16" s="16" t="str">
        <f aca="false">IF($P16="","",IF(AND($P16=3,$J16=0),$M16,""))</f>
        <v/>
      </c>
      <c r="AK16" s="16" t="str">
        <f aca="false">IF($P16="","",IF(AND($P16=3,$J16=1),$M16,""))</f>
        <v/>
      </c>
      <c r="AL16" s="16" t="str">
        <f aca="false">IF($P16="","",IF(AND($P16=3,$J16=9),$M16,""))</f>
        <v/>
      </c>
      <c r="AM16" s="17" t="str">
        <f aca="false">IF(P16="","",SUM(U16:AC16))</f>
        <v/>
      </c>
      <c r="AN16" s="18" t="str">
        <f aca="false">IF($P16="","",IF($P16=1,$Q16,""))</f>
        <v/>
      </c>
      <c r="AO16" s="14" t="e">
        <f aca="false">MEDIAN(AN16:AN215)</f>
        <v>#VALUE!</v>
      </c>
      <c r="AP16" s="14" t="str">
        <f aca="false">IF(AN16="","",IF(AN16&lt;AO16,AN16,""))</f>
        <v/>
      </c>
      <c r="AQ16" s="14" t="str">
        <f aca="false">IF(AN16="","",IF(AN16&gt;AO16,AN16,""))</f>
        <v/>
      </c>
      <c r="AR16" s="18" t="str">
        <f aca="false">IF($P16="","",IF($P16=2,$Q16,""))</f>
        <v/>
      </c>
      <c r="AS16" s="14" t="e">
        <f aca="false">AS15</f>
        <v>#VALUE!</v>
      </c>
      <c r="AT16" s="14" t="str">
        <f aca="false">IF(AR16="","",IF(AR16&lt;AS16,AR16,""))</f>
        <v/>
      </c>
      <c r="AU16" s="14" t="str">
        <f aca="false">IF(AR16="","",IF(AR16&gt;AS16,AR16,""))</f>
        <v/>
      </c>
      <c r="AV16" s="18" t="str">
        <f aca="false">IF($P16="","",IF($P16=3,$Q16,""))</f>
        <v/>
      </c>
      <c r="AW16" s="14" t="e">
        <f aca="false">AW15</f>
        <v>#VALUE!</v>
      </c>
      <c r="AX16" s="14" t="str">
        <f aca="false">IF(AV16="","",IF(AV16&lt;AW16,AV16,""))</f>
        <v/>
      </c>
      <c r="AY16" s="14" t="str">
        <f aca="false">IF(AV16="","",IF(AV16&gt;AW16,AV16,""))</f>
        <v/>
      </c>
    </row>
    <row r="17" s="13" customFormat="true" ht="14.4" hidden="false" customHeight="false" outlineLevel="0" collapsed="false">
      <c r="A17" s="13" t="n">
        <f aca="false">data!A17</f>
        <v>0</v>
      </c>
      <c r="B17" s="13" t="n">
        <f aca="false">data!B17</f>
        <v>0</v>
      </c>
      <c r="C17" s="13" t="n">
        <f aca="false">data!C17</f>
        <v>0</v>
      </c>
      <c r="D17" s="13" t="n">
        <f aca="false">data!D17</f>
        <v>0</v>
      </c>
      <c r="E17" s="13" t="n">
        <f aca="false">data!E17</f>
        <v>0</v>
      </c>
      <c r="F17" s="13" t="n">
        <f aca="false">data!F17</f>
        <v>0</v>
      </c>
      <c r="G17" s="13" t="n">
        <f aca="false">data!G17</f>
        <v>0</v>
      </c>
      <c r="H17" s="13" t="n">
        <f aca="false">data!H17</f>
        <v>0</v>
      </c>
      <c r="I17" s="4" t="str">
        <f aca="false">IF(A17=0,"",IF(A17&lt;&gt;A16,1,I16+1))</f>
        <v/>
      </c>
      <c r="J17" s="4" t="str">
        <f aca="false">IF(OR(B17="Code",B17=0),"",IF(B17="CORRECT_NOTE",1,IF(B17="WRONG_NOTE",0,9)))</f>
        <v/>
      </c>
      <c r="K17" s="3" t="str">
        <f aca="false">IF(OR($A17=0,$D17&lt;0),"",D17-F17)</f>
        <v/>
      </c>
      <c r="L17" s="3" t="str">
        <f aca="false">IF(OR($A17=0,$D17&lt;0),"",D17-H17)</f>
        <v/>
      </c>
      <c r="M17" s="3" t="str">
        <f aca="false">IF(OR(K17="",L17=""),"",MIN(ABS(K17),ABS(L17)))</f>
        <v/>
      </c>
      <c r="N17" s="3" t="str">
        <f aca="false">IF(M17="","",IF(J17=1,M17,""))</f>
        <v/>
      </c>
      <c r="O17" s="14" t="str">
        <f aca="false">IF(F17&gt;0,H17-F17,"")</f>
        <v/>
      </c>
      <c r="P17" s="15" t="str">
        <f aca="false">IF(O17="","",IF(O17&lt;800,3,IF(O17&gt;1250,1,2)))</f>
        <v/>
      </c>
      <c r="Q17" s="14" t="str">
        <f aca="false">IF(OR($A17=0,$D17&lt;0),"",IF(J17&lt;&gt;1,"",IF(ABS(K17)&lt;ABS(L17),K17,L17)))</f>
        <v/>
      </c>
      <c r="R17" s="14" t="e">
        <f aca="false">R16</f>
        <v>#VALUE!</v>
      </c>
      <c r="S17" s="14" t="str">
        <f aca="false">IF(Q17="","",IF(Q17&lt;R17,Q17,""))</f>
        <v/>
      </c>
      <c r="T17" s="14" t="str">
        <f aca="false">IF(Q17="","",IF(Q17&gt;R17,Q17,""))</f>
        <v/>
      </c>
      <c r="U17" s="16" t="str">
        <f aca="false">IF($P17="","",IF(AND($P17=1,$J17=0),1,""))</f>
        <v/>
      </c>
      <c r="V17" s="16" t="str">
        <f aca="false">IF($P17="","",IF(AND($P17=1,$J17=1),1,""))</f>
        <v/>
      </c>
      <c r="W17" s="16" t="str">
        <f aca="false">IF($P17="","",IF(AND($P17=1,$J17=9),1,""))</f>
        <v/>
      </c>
      <c r="X17" s="16" t="str">
        <f aca="false">IF($P17="","",IF(AND($P17=2,$J17=0),1,""))</f>
        <v/>
      </c>
      <c r="Y17" s="16" t="str">
        <f aca="false">IF($P17="","",IF(AND($P17=2,$J17=1),1,""))</f>
        <v/>
      </c>
      <c r="Z17" s="16" t="str">
        <f aca="false">IF($P17="","",IF(AND($P17=2,$J17=9),1,""))</f>
        <v/>
      </c>
      <c r="AA17" s="16" t="str">
        <f aca="false">IF($P17="","",IF(AND($P17=3,$J17=0),1,""))</f>
        <v/>
      </c>
      <c r="AB17" s="16" t="str">
        <f aca="false">IF($P17="","",IF(AND($P17=3,$J17=1),1,""))</f>
        <v/>
      </c>
      <c r="AC17" s="16" t="str">
        <f aca="false">IF($P17="","",IF(AND($P17=3,$J17=9),1,""))</f>
        <v/>
      </c>
      <c r="AD17" s="16" t="str">
        <f aca="false">IF($P17="","",IF(AND($P17=1,$J17=0),$M17,""))</f>
        <v/>
      </c>
      <c r="AE17" s="16" t="str">
        <f aca="false">IF($P17="","",IF(AND($P17=1,$J17=1),$M17,""))</f>
        <v/>
      </c>
      <c r="AF17" s="16" t="str">
        <f aca="false">IF($P17="","",IF(AND($P17=1,$J17=9),$M17,""))</f>
        <v/>
      </c>
      <c r="AG17" s="16" t="str">
        <f aca="false">IF($P17="","",IF(AND($P17=2,$J17=0),$M17,""))</f>
        <v/>
      </c>
      <c r="AH17" s="16" t="str">
        <f aca="false">IF($P17="","",IF(AND($P17=2,$J17=1),$M17,""))</f>
        <v/>
      </c>
      <c r="AI17" s="16" t="str">
        <f aca="false">IF($P17="","",IF(AND($P17=2,$J17=9),$M17,""))</f>
        <v/>
      </c>
      <c r="AJ17" s="16" t="str">
        <f aca="false">IF($P17="","",IF(AND($P17=3,$J17=0),$M17,""))</f>
        <v/>
      </c>
      <c r="AK17" s="16" t="str">
        <f aca="false">IF($P17="","",IF(AND($P17=3,$J17=1),$M17,""))</f>
        <v/>
      </c>
      <c r="AL17" s="16" t="str">
        <f aca="false">IF($P17="","",IF(AND($P17=3,$J17=9),$M17,""))</f>
        <v/>
      </c>
      <c r="AM17" s="17" t="str">
        <f aca="false">IF(P17="","",SUM(U17:AC17))</f>
        <v/>
      </c>
      <c r="AN17" s="18" t="str">
        <f aca="false">IF($P17="","",IF($P17=1,$Q17,""))</f>
        <v/>
      </c>
      <c r="AO17" s="14" t="e">
        <f aca="false">MEDIAN(AN17:AN216)</f>
        <v>#VALUE!</v>
      </c>
      <c r="AP17" s="14" t="str">
        <f aca="false">IF(AN17="","",IF(AN17&lt;AO17,AN17,""))</f>
        <v/>
      </c>
      <c r="AQ17" s="14" t="str">
        <f aca="false">IF(AN17="","",IF(AN17&gt;AO17,AN17,""))</f>
        <v/>
      </c>
      <c r="AR17" s="18" t="str">
        <f aca="false">IF($P17="","",IF($P17=2,$Q17,""))</f>
        <v/>
      </c>
      <c r="AS17" s="14" t="e">
        <f aca="false">AS16</f>
        <v>#VALUE!</v>
      </c>
      <c r="AT17" s="14" t="str">
        <f aca="false">IF(AR17="","",IF(AR17&lt;AS17,AR17,""))</f>
        <v/>
      </c>
      <c r="AU17" s="14" t="str">
        <f aca="false">IF(AR17="","",IF(AR17&gt;AS17,AR17,""))</f>
        <v/>
      </c>
      <c r="AV17" s="18" t="str">
        <f aca="false">IF($P17="","",IF($P17=3,$Q17,""))</f>
        <v/>
      </c>
      <c r="AW17" s="14" t="e">
        <f aca="false">AW16</f>
        <v>#VALUE!</v>
      </c>
      <c r="AX17" s="14" t="str">
        <f aca="false">IF(AV17="","",IF(AV17&lt;AW17,AV17,""))</f>
        <v/>
      </c>
      <c r="AY17" s="14" t="str">
        <f aca="false">IF(AV17="","",IF(AV17&gt;AW17,AV17,""))</f>
        <v/>
      </c>
    </row>
    <row r="18" s="13" customFormat="true" ht="14.4" hidden="false" customHeight="false" outlineLevel="0" collapsed="false">
      <c r="A18" s="13" t="n">
        <f aca="false">data!A18</f>
        <v>0</v>
      </c>
      <c r="B18" s="13" t="n">
        <f aca="false">data!B18</f>
        <v>0</v>
      </c>
      <c r="C18" s="13" t="n">
        <f aca="false">data!C18</f>
        <v>0</v>
      </c>
      <c r="D18" s="13" t="n">
        <f aca="false">data!D18</f>
        <v>0</v>
      </c>
      <c r="E18" s="13" t="n">
        <f aca="false">data!E18</f>
        <v>0</v>
      </c>
      <c r="F18" s="13" t="n">
        <f aca="false">data!F18</f>
        <v>0</v>
      </c>
      <c r="G18" s="13" t="n">
        <f aca="false">data!G18</f>
        <v>0</v>
      </c>
      <c r="H18" s="13" t="n">
        <f aca="false">data!H18</f>
        <v>0</v>
      </c>
      <c r="I18" s="4" t="str">
        <f aca="false">IF(A18=0,"",IF(A18&lt;&gt;A17,1,I17+1))</f>
        <v/>
      </c>
      <c r="J18" s="4" t="str">
        <f aca="false">IF(OR(B18="Code",B18=0),"",IF(B18="CORRECT_NOTE",1,IF(B18="WRONG_NOTE",0,9)))</f>
        <v/>
      </c>
      <c r="K18" s="3" t="str">
        <f aca="false">IF(OR($A18=0,$D18&lt;0),"",D18-F18)</f>
        <v/>
      </c>
      <c r="L18" s="3" t="str">
        <f aca="false">IF(OR($A18=0,$D18&lt;0),"",D18-H18)</f>
        <v/>
      </c>
      <c r="M18" s="3" t="str">
        <f aca="false">IF(OR(K18="",L18=""),"",MIN(ABS(K18),ABS(L18)))</f>
        <v/>
      </c>
      <c r="N18" s="3" t="str">
        <f aca="false">IF(M18="","",IF(J18=1,M18,""))</f>
        <v/>
      </c>
      <c r="O18" s="14" t="str">
        <f aca="false">IF(F18&gt;0,H18-F18,"")</f>
        <v/>
      </c>
      <c r="P18" s="15" t="str">
        <f aca="false">IF(O18="","",IF(O18&lt;800,3,IF(O18&gt;1250,1,2)))</f>
        <v/>
      </c>
      <c r="Q18" s="14" t="str">
        <f aca="false">IF(OR($A18=0,$D18&lt;0),"",IF(J18&lt;&gt;1,"",IF(ABS(K18)&lt;ABS(L18),K18,L18)))</f>
        <v/>
      </c>
      <c r="R18" s="14" t="e">
        <f aca="false">R17</f>
        <v>#VALUE!</v>
      </c>
      <c r="S18" s="14" t="str">
        <f aca="false">IF(Q18="","",IF(Q18&lt;R18,Q18,""))</f>
        <v/>
      </c>
      <c r="T18" s="14" t="str">
        <f aca="false">IF(Q18="","",IF(Q18&gt;R18,Q18,""))</f>
        <v/>
      </c>
      <c r="U18" s="16" t="str">
        <f aca="false">IF($P18="","",IF(AND($P18=1,$J18=0),1,""))</f>
        <v/>
      </c>
      <c r="V18" s="16" t="str">
        <f aca="false">IF($P18="","",IF(AND($P18=1,$J18=1),1,""))</f>
        <v/>
      </c>
      <c r="W18" s="16" t="str">
        <f aca="false">IF($P18="","",IF(AND($P18=1,$J18=9),1,""))</f>
        <v/>
      </c>
      <c r="X18" s="16" t="str">
        <f aca="false">IF($P18="","",IF(AND($P18=2,$J18=0),1,""))</f>
        <v/>
      </c>
      <c r="Y18" s="16" t="str">
        <f aca="false">IF($P18="","",IF(AND($P18=2,$J18=1),1,""))</f>
        <v/>
      </c>
      <c r="Z18" s="16" t="str">
        <f aca="false">IF($P18="","",IF(AND($P18=2,$J18=9),1,""))</f>
        <v/>
      </c>
      <c r="AA18" s="16" t="str">
        <f aca="false">IF($P18="","",IF(AND($P18=3,$J18=0),1,""))</f>
        <v/>
      </c>
      <c r="AB18" s="16" t="str">
        <f aca="false">IF($P18="","",IF(AND($P18=3,$J18=1),1,""))</f>
        <v/>
      </c>
      <c r="AC18" s="16" t="str">
        <f aca="false">IF($P18="","",IF(AND($P18=3,$J18=9),1,""))</f>
        <v/>
      </c>
      <c r="AD18" s="16" t="str">
        <f aca="false">IF($P18="","",IF(AND($P18=1,$J18=0),$M18,""))</f>
        <v/>
      </c>
      <c r="AE18" s="16" t="str">
        <f aca="false">IF($P18="","",IF(AND($P18=1,$J18=1),$M18,""))</f>
        <v/>
      </c>
      <c r="AF18" s="16" t="str">
        <f aca="false">IF($P18="","",IF(AND($P18=1,$J18=9),$M18,""))</f>
        <v/>
      </c>
      <c r="AG18" s="16" t="str">
        <f aca="false">IF($P18="","",IF(AND($P18=2,$J18=0),$M18,""))</f>
        <v/>
      </c>
      <c r="AH18" s="16" t="str">
        <f aca="false">IF($P18="","",IF(AND($P18=2,$J18=1),$M18,""))</f>
        <v/>
      </c>
      <c r="AI18" s="16" t="str">
        <f aca="false">IF($P18="","",IF(AND($P18=2,$J18=9),$M18,""))</f>
        <v/>
      </c>
      <c r="AJ18" s="16" t="str">
        <f aca="false">IF($P18="","",IF(AND($P18=3,$J18=0),$M18,""))</f>
        <v/>
      </c>
      <c r="AK18" s="16" t="str">
        <f aca="false">IF($P18="","",IF(AND($P18=3,$J18=1),$M18,""))</f>
        <v/>
      </c>
      <c r="AL18" s="16" t="str">
        <f aca="false">IF($P18="","",IF(AND($P18=3,$J18=9),$M18,""))</f>
        <v/>
      </c>
      <c r="AM18" s="17" t="str">
        <f aca="false">IF(P18="","",SUM(U18:AC18))</f>
        <v/>
      </c>
      <c r="AN18" s="18" t="str">
        <f aca="false">IF($P18="","",IF($P18=1,$Q18,""))</f>
        <v/>
      </c>
      <c r="AO18" s="14" t="e">
        <f aca="false">MEDIAN(AN18:AN217)</f>
        <v>#VALUE!</v>
      </c>
      <c r="AP18" s="14" t="str">
        <f aca="false">IF(AN18="","",IF(AN18&lt;AO18,AN18,""))</f>
        <v/>
      </c>
      <c r="AQ18" s="14" t="str">
        <f aca="false">IF(AN18="","",IF(AN18&gt;AO18,AN18,""))</f>
        <v/>
      </c>
      <c r="AR18" s="18" t="str">
        <f aca="false">IF($P18="","",IF($P18=2,$Q18,""))</f>
        <v/>
      </c>
      <c r="AS18" s="14" t="e">
        <f aca="false">AS17</f>
        <v>#VALUE!</v>
      </c>
      <c r="AT18" s="14" t="str">
        <f aca="false">IF(AR18="","",IF(AR18&lt;AS18,AR18,""))</f>
        <v/>
      </c>
      <c r="AU18" s="14" t="str">
        <f aca="false">IF(AR18="","",IF(AR18&gt;AS18,AR18,""))</f>
        <v/>
      </c>
      <c r="AV18" s="18" t="str">
        <f aca="false">IF($P18="","",IF($P18=3,$Q18,""))</f>
        <v/>
      </c>
      <c r="AW18" s="14" t="e">
        <f aca="false">AW17</f>
        <v>#VALUE!</v>
      </c>
      <c r="AX18" s="14" t="str">
        <f aca="false">IF(AV18="","",IF(AV18&lt;AW18,AV18,""))</f>
        <v/>
      </c>
      <c r="AY18" s="14" t="str">
        <f aca="false">IF(AV18="","",IF(AV18&gt;AW18,AV18,""))</f>
        <v/>
      </c>
    </row>
    <row r="19" s="13" customFormat="true" ht="14.4" hidden="false" customHeight="false" outlineLevel="0" collapsed="false">
      <c r="A19" s="13" t="n">
        <f aca="false">data!A19</f>
        <v>0</v>
      </c>
      <c r="B19" s="13" t="n">
        <f aca="false">data!B19</f>
        <v>0</v>
      </c>
      <c r="C19" s="13" t="n">
        <f aca="false">data!C19</f>
        <v>0</v>
      </c>
      <c r="D19" s="13" t="n">
        <f aca="false">data!D19</f>
        <v>0</v>
      </c>
      <c r="E19" s="13" t="n">
        <f aca="false">data!E19</f>
        <v>0</v>
      </c>
      <c r="F19" s="13" t="n">
        <f aca="false">data!F19</f>
        <v>0</v>
      </c>
      <c r="G19" s="13" t="n">
        <f aca="false">data!G19</f>
        <v>0</v>
      </c>
      <c r="H19" s="13" t="n">
        <f aca="false">data!H19</f>
        <v>0</v>
      </c>
      <c r="I19" s="4" t="str">
        <f aca="false">IF(A19=0,"",IF(A19&lt;&gt;A18,1,I18+1))</f>
        <v/>
      </c>
      <c r="J19" s="4" t="str">
        <f aca="false">IF(OR(B19="Code",B19=0),"",IF(B19="CORRECT_NOTE",1,IF(B19="WRONG_NOTE",0,9)))</f>
        <v/>
      </c>
      <c r="K19" s="3" t="str">
        <f aca="false">IF(OR($A19=0,$D19&lt;0),"",D19-F19)</f>
        <v/>
      </c>
      <c r="L19" s="3" t="str">
        <f aca="false">IF(OR($A19=0,$D19&lt;0),"",D19-H19)</f>
        <v/>
      </c>
      <c r="M19" s="3" t="str">
        <f aca="false">IF(OR(K19="",L19=""),"",MIN(ABS(K19),ABS(L19)))</f>
        <v/>
      </c>
      <c r="N19" s="3" t="str">
        <f aca="false">IF(M19="","",IF(J19=1,M19,""))</f>
        <v/>
      </c>
      <c r="O19" s="14" t="str">
        <f aca="false">IF(F19&gt;0,H19-F19,"")</f>
        <v/>
      </c>
      <c r="P19" s="15" t="str">
        <f aca="false">IF(O19="","",IF(O19&lt;800,3,IF(O19&gt;1250,1,2)))</f>
        <v/>
      </c>
      <c r="Q19" s="14" t="str">
        <f aca="false">IF(OR($A19=0,$D19&lt;0),"",IF(J19&lt;&gt;1,"",IF(ABS(K19)&lt;ABS(L19),K19,L19)))</f>
        <v/>
      </c>
      <c r="R19" s="14" t="e">
        <f aca="false">R18</f>
        <v>#VALUE!</v>
      </c>
      <c r="S19" s="14" t="str">
        <f aca="false">IF(Q19="","",IF(Q19&lt;R19,Q19,""))</f>
        <v/>
      </c>
      <c r="T19" s="14" t="str">
        <f aca="false">IF(Q19="","",IF(Q19&gt;R19,Q19,""))</f>
        <v/>
      </c>
      <c r="U19" s="16" t="str">
        <f aca="false">IF($P19="","",IF(AND($P19=1,$J19=0),1,""))</f>
        <v/>
      </c>
      <c r="V19" s="16" t="str">
        <f aca="false">IF($P19="","",IF(AND($P19=1,$J19=1),1,""))</f>
        <v/>
      </c>
      <c r="W19" s="16" t="str">
        <f aca="false">IF($P19="","",IF(AND($P19=1,$J19=9),1,""))</f>
        <v/>
      </c>
      <c r="X19" s="16" t="str">
        <f aca="false">IF($P19="","",IF(AND($P19=2,$J19=0),1,""))</f>
        <v/>
      </c>
      <c r="Y19" s="16" t="str">
        <f aca="false">IF($P19="","",IF(AND($P19=2,$J19=1),1,""))</f>
        <v/>
      </c>
      <c r="Z19" s="16" t="str">
        <f aca="false">IF($P19="","",IF(AND($P19=2,$J19=9),1,""))</f>
        <v/>
      </c>
      <c r="AA19" s="16" t="str">
        <f aca="false">IF($P19="","",IF(AND($P19=3,$J19=0),1,""))</f>
        <v/>
      </c>
      <c r="AB19" s="16" t="str">
        <f aca="false">IF($P19="","",IF(AND($P19=3,$J19=1),1,""))</f>
        <v/>
      </c>
      <c r="AC19" s="16" t="str">
        <f aca="false">IF($P19="","",IF(AND($P19=3,$J19=9),1,""))</f>
        <v/>
      </c>
      <c r="AD19" s="16" t="str">
        <f aca="false">IF($P19="","",IF(AND($P19=1,$J19=0),$M19,""))</f>
        <v/>
      </c>
      <c r="AE19" s="16" t="str">
        <f aca="false">IF($P19="","",IF(AND($P19=1,$J19=1),$M19,""))</f>
        <v/>
      </c>
      <c r="AF19" s="16" t="str">
        <f aca="false">IF($P19="","",IF(AND($P19=1,$J19=9),$M19,""))</f>
        <v/>
      </c>
      <c r="AG19" s="16" t="str">
        <f aca="false">IF($P19="","",IF(AND($P19=2,$J19=0),$M19,""))</f>
        <v/>
      </c>
      <c r="AH19" s="16" t="str">
        <f aca="false">IF($P19="","",IF(AND($P19=2,$J19=1),$M19,""))</f>
        <v/>
      </c>
      <c r="AI19" s="16" t="str">
        <f aca="false">IF($P19="","",IF(AND($P19=2,$J19=9),$M19,""))</f>
        <v/>
      </c>
      <c r="AJ19" s="16" t="str">
        <f aca="false">IF($P19="","",IF(AND($P19=3,$J19=0),$M19,""))</f>
        <v/>
      </c>
      <c r="AK19" s="16" t="str">
        <f aca="false">IF($P19="","",IF(AND($P19=3,$J19=1),$M19,""))</f>
        <v/>
      </c>
      <c r="AL19" s="16" t="str">
        <f aca="false">IF($P19="","",IF(AND($P19=3,$J19=9),$M19,""))</f>
        <v/>
      </c>
      <c r="AM19" s="17" t="str">
        <f aca="false">IF(P19="","",SUM(U19:AC19))</f>
        <v/>
      </c>
      <c r="AN19" s="18" t="str">
        <f aca="false">IF($P19="","",IF($P19=1,$Q19,""))</f>
        <v/>
      </c>
      <c r="AO19" s="14" t="e">
        <f aca="false">MEDIAN(AN19:AN218)</f>
        <v>#VALUE!</v>
      </c>
      <c r="AP19" s="14" t="str">
        <f aca="false">IF(AN19="","",IF(AN19&lt;AO19,AN19,""))</f>
        <v/>
      </c>
      <c r="AQ19" s="14" t="str">
        <f aca="false">IF(AN19="","",IF(AN19&gt;AO19,AN19,""))</f>
        <v/>
      </c>
      <c r="AR19" s="18" t="str">
        <f aca="false">IF($P19="","",IF($P19=2,$Q19,""))</f>
        <v/>
      </c>
      <c r="AS19" s="14" t="e">
        <f aca="false">AS18</f>
        <v>#VALUE!</v>
      </c>
      <c r="AT19" s="14" t="str">
        <f aca="false">IF(AR19="","",IF(AR19&lt;AS19,AR19,""))</f>
        <v/>
      </c>
      <c r="AU19" s="14" t="str">
        <f aca="false">IF(AR19="","",IF(AR19&gt;AS19,AR19,""))</f>
        <v/>
      </c>
      <c r="AV19" s="18" t="str">
        <f aca="false">IF($P19="","",IF($P19=3,$Q19,""))</f>
        <v/>
      </c>
      <c r="AW19" s="14" t="e">
        <f aca="false">AW18</f>
        <v>#VALUE!</v>
      </c>
      <c r="AX19" s="14" t="str">
        <f aca="false">IF(AV19="","",IF(AV19&lt;AW19,AV19,""))</f>
        <v/>
      </c>
      <c r="AY19" s="14" t="str">
        <f aca="false">IF(AV19="","",IF(AV19&gt;AW19,AV19,""))</f>
        <v/>
      </c>
    </row>
    <row r="20" s="13" customFormat="true" ht="14.4" hidden="false" customHeight="false" outlineLevel="0" collapsed="false">
      <c r="A20" s="13" t="n">
        <f aca="false">data!A20</f>
        <v>0</v>
      </c>
      <c r="B20" s="13" t="n">
        <f aca="false">data!B20</f>
        <v>0</v>
      </c>
      <c r="C20" s="13" t="n">
        <f aca="false">data!C20</f>
        <v>0</v>
      </c>
      <c r="D20" s="13" t="n">
        <f aca="false">data!D20</f>
        <v>0</v>
      </c>
      <c r="E20" s="13" t="n">
        <f aca="false">data!E20</f>
        <v>0</v>
      </c>
      <c r="F20" s="13" t="n">
        <f aca="false">data!F20</f>
        <v>0</v>
      </c>
      <c r="G20" s="13" t="n">
        <f aca="false">data!G20</f>
        <v>0</v>
      </c>
      <c r="H20" s="13" t="n">
        <f aca="false">data!H20</f>
        <v>0</v>
      </c>
      <c r="I20" s="4" t="str">
        <f aca="false">IF(A20=0,"",IF(A20&lt;&gt;A19,1,I19+1))</f>
        <v/>
      </c>
      <c r="J20" s="4" t="str">
        <f aca="false">IF(OR(B20="Code",B20=0),"",IF(B20="CORRECT_NOTE",1,IF(B20="WRONG_NOTE",0,9)))</f>
        <v/>
      </c>
      <c r="K20" s="3" t="str">
        <f aca="false">IF(OR($A20=0,$D20&lt;0),"",D20-F20)</f>
        <v/>
      </c>
      <c r="L20" s="3" t="str">
        <f aca="false">IF(OR($A20=0,$D20&lt;0),"",D20-H20)</f>
        <v/>
      </c>
      <c r="M20" s="3" t="str">
        <f aca="false">IF(OR(K20="",L20=""),"",MIN(ABS(K20),ABS(L20)))</f>
        <v/>
      </c>
      <c r="N20" s="3" t="str">
        <f aca="false">IF(M20="","",IF(J20=1,M20,""))</f>
        <v/>
      </c>
      <c r="O20" s="14" t="str">
        <f aca="false">IF(F20&gt;0,H20-F20,"")</f>
        <v/>
      </c>
      <c r="P20" s="15" t="str">
        <f aca="false">IF(O20="","",IF(O20&lt;800,3,IF(O20&gt;1250,1,2)))</f>
        <v/>
      </c>
      <c r="Q20" s="14" t="str">
        <f aca="false">IF(OR($A20=0,$D20&lt;0),"",IF(J20&lt;&gt;1,"",IF(ABS(K20)&lt;ABS(L20),K20,L20)))</f>
        <v/>
      </c>
      <c r="R20" s="14" t="e">
        <f aca="false">R19</f>
        <v>#VALUE!</v>
      </c>
      <c r="S20" s="14" t="str">
        <f aca="false">IF(Q20="","",IF(Q20&lt;R20,Q20,""))</f>
        <v/>
      </c>
      <c r="T20" s="14" t="str">
        <f aca="false">IF(Q20="","",IF(Q20&gt;R20,Q20,""))</f>
        <v/>
      </c>
      <c r="U20" s="16" t="str">
        <f aca="false">IF($P20="","",IF(AND($P20=1,$J20=0),1,""))</f>
        <v/>
      </c>
      <c r="V20" s="16" t="str">
        <f aca="false">IF($P20="","",IF(AND($P20=1,$J20=1),1,""))</f>
        <v/>
      </c>
      <c r="W20" s="16" t="str">
        <f aca="false">IF($P20="","",IF(AND($P20=1,$J20=9),1,""))</f>
        <v/>
      </c>
      <c r="X20" s="16" t="str">
        <f aca="false">IF($P20="","",IF(AND($P20=2,$J20=0),1,""))</f>
        <v/>
      </c>
      <c r="Y20" s="16" t="str">
        <f aca="false">IF($P20="","",IF(AND($P20=2,$J20=1),1,""))</f>
        <v/>
      </c>
      <c r="Z20" s="16" t="str">
        <f aca="false">IF($P20="","",IF(AND($P20=2,$J20=9),1,""))</f>
        <v/>
      </c>
      <c r="AA20" s="16" t="str">
        <f aca="false">IF($P20="","",IF(AND($P20=3,$J20=0),1,""))</f>
        <v/>
      </c>
      <c r="AB20" s="16" t="str">
        <f aca="false">IF($P20="","",IF(AND($P20=3,$J20=1),1,""))</f>
        <v/>
      </c>
      <c r="AC20" s="16" t="str">
        <f aca="false">IF($P20="","",IF(AND($P20=3,$J20=9),1,""))</f>
        <v/>
      </c>
      <c r="AD20" s="16" t="str">
        <f aca="false">IF($P20="","",IF(AND($P20=1,$J20=0),$M20,""))</f>
        <v/>
      </c>
      <c r="AE20" s="16" t="str">
        <f aca="false">IF($P20="","",IF(AND($P20=1,$J20=1),$M20,""))</f>
        <v/>
      </c>
      <c r="AF20" s="16" t="str">
        <f aca="false">IF($P20="","",IF(AND($P20=1,$J20=9),$M20,""))</f>
        <v/>
      </c>
      <c r="AG20" s="16" t="str">
        <f aca="false">IF($P20="","",IF(AND($P20=2,$J20=0),$M20,""))</f>
        <v/>
      </c>
      <c r="AH20" s="16" t="str">
        <f aca="false">IF($P20="","",IF(AND($P20=2,$J20=1),$M20,""))</f>
        <v/>
      </c>
      <c r="AI20" s="16" t="str">
        <f aca="false">IF($P20="","",IF(AND($P20=2,$J20=9),$M20,""))</f>
        <v/>
      </c>
      <c r="AJ20" s="16" t="str">
        <f aca="false">IF($P20="","",IF(AND($P20=3,$J20=0),$M20,""))</f>
        <v/>
      </c>
      <c r="AK20" s="16" t="str">
        <f aca="false">IF($P20="","",IF(AND($P20=3,$J20=1),$M20,""))</f>
        <v/>
      </c>
      <c r="AL20" s="16" t="str">
        <f aca="false">IF($P20="","",IF(AND($P20=3,$J20=9),$M20,""))</f>
        <v/>
      </c>
      <c r="AM20" s="17" t="str">
        <f aca="false">IF(P20="","",SUM(U20:AC20))</f>
        <v/>
      </c>
      <c r="AN20" s="18" t="str">
        <f aca="false">IF($P20="","",IF($P20=1,$Q20,""))</f>
        <v/>
      </c>
      <c r="AO20" s="14" t="e">
        <f aca="false">MEDIAN(AN20:AN219)</f>
        <v>#VALUE!</v>
      </c>
      <c r="AP20" s="14" t="str">
        <f aca="false">IF(AN20="","",IF(AN20&lt;AO20,AN20,""))</f>
        <v/>
      </c>
      <c r="AQ20" s="14" t="str">
        <f aca="false">IF(AN20="","",IF(AN20&gt;AO20,AN20,""))</f>
        <v/>
      </c>
      <c r="AR20" s="18" t="str">
        <f aca="false">IF($P20="","",IF($P20=2,$Q20,""))</f>
        <v/>
      </c>
      <c r="AS20" s="14" t="e">
        <f aca="false">AS19</f>
        <v>#VALUE!</v>
      </c>
      <c r="AT20" s="14" t="str">
        <f aca="false">IF(AR20="","",IF(AR20&lt;AS20,AR20,""))</f>
        <v/>
      </c>
      <c r="AU20" s="14" t="str">
        <f aca="false">IF(AR20="","",IF(AR20&gt;AS20,AR20,""))</f>
        <v/>
      </c>
      <c r="AV20" s="18" t="str">
        <f aca="false">IF($P20="","",IF($P20=3,$Q20,""))</f>
        <v/>
      </c>
      <c r="AW20" s="14" t="e">
        <f aca="false">AW19</f>
        <v>#VALUE!</v>
      </c>
      <c r="AX20" s="14" t="str">
        <f aca="false">IF(AV20="","",IF(AV20&lt;AW20,AV20,""))</f>
        <v/>
      </c>
      <c r="AY20" s="14" t="str">
        <f aca="false">IF(AV20="","",IF(AV20&gt;AW20,AV20,""))</f>
        <v/>
      </c>
    </row>
    <row r="21" s="13" customFormat="true" ht="14.4" hidden="false" customHeight="false" outlineLevel="0" collapsed="false">
      <c r="A21" s="13" t="n">
        <f aca="false">data!A21</f>
        <v>0</v>
      </c>
      <c r="B21" s="13" t="n">
        <f aca="false">data!B21</f>
        <v>0</v>
      </c>
      <c r="C21" s="13" t="n">
        <f aca="false">data!C21</f>
        <v>0</v>
      </c>
      <c r="D21" s="13" t="n">
        <f aca="false">data!D21</f>
        <v>0</v>
      </c>
      <c r="E21" s="13" t="n">
        <f aca="false">data!E21</f>
        <v>0</v>
      </c>
      <c r="F21" s="13" t="n">
        <f aca="false">data!F21</f>
        <v>0</v>
      </c>
      <c r="G21" s="13" t="n">
        <f aca="false">data!G21</f>
        <v>0</v>
      </c>
      <c r="H21" s="13" t="n">
        <f aca="false">data!H21</f>
        <v>0</v>
      </c>
      <c r="I21" s="4" t="str">
        <f aca="false">IF(A21=0,"",IF(A21&lt;&gt;A20,1,I20+1))</f>
        <v/>
      </c>
      <c r="J21" s="4" t="str">
        <f aca="false">IF(OR(B21="Code",B21=0),"",IF(B21="CORRECT_NOTE",1,IF(B21="WRONG_NOTE",0,9)))</f>
        <v/>
      </c>
      <c r="K21" s="3" t="str">
        <f aca="false">IF(OR($A21=0,$D21&lt;0),"",D21-F21)</f>
        <v/>
      </c>
      <c r="L21" s="3" t="str">
        <f aca="false">IF(OR($A21=0,$D21&lt;0),"",D21-H21)</f>
        <v/>
      </c>
      <c r="M21" s="3" t="str">
        <f aca="false">IF(OR(K21="",L21=""),"",MIN(ABS(K21),ABS(L21)))</f>
        <v/>
      </c>
      <c r="N21" s="3" t="str">
        <f aca="false">IF(M21="","",IF(J21=1,M21,""))</f>
        <v/>
      </c>
      <c r="O21" s="14" t="str">
        <f aca="false">IF(F21&gt;0,H21-F21,"")</f>
        <v/>
      </c>
      <c r="P21" s="15" t="str">
        <f aca="false">IF(O21="","",IF(O21&lt;800,3,IF(O21&gt;1250,1,2)))</f>
        <v/>
      </c>
      <c r="Q21" s="14" t="str">
        <f aca="false">IF(OR($A21=0,$D21&lt;0),"",IF(J21&lt;&gt;1,"",IF(ABS(K21)&lt;ABS(L21),K21,L21)))</f>
        <v/>
      </c>
      <c r="R21" s="14" t="e">
        <f aca="false">R20</f>
        <v>#VALUE!</v>
      </c>
      <c r="S21" s="14" t="str">
        <f aca="false">IF(Q21="","",IF(Q21&lt;R21,Q21,""))</f>
        <v/>
      </c>
      <c r="T21" s="14" t="str">
        <f aca="false">IF(Q21="","",IF(Q21&gt;R21,Q21,""))</f>
        <v/>
      </c>
      <c r="U21" s="16" t="str">
        <f aca="false">IF($P21="","",IF(AND($P21=1,$J21=0),1,""))</f>
        <v/>
      </c>
      <c r="V21" s="16" t="str">
        <f aca="false">IF($P21="","",IF(AND($P21=1,$J21=1),1,""))</f>
        <v/>
      </c>
      <c r="W21" s="16" t="str">
        <f aca="false">IF($P21="","",IF(AND($P21=1,$J21=9),1,""))</f>
        <v/>
      </c>
      <c r="X21" s="16" t="str">
        <f aca="false">IF($P21="","",IF(AND($P21=2,$J21=0),1,""))</f>
        <v/>
      </c>
      <c r="Y21" s="16" t="str">
        <f aca="false">IF($P21="","",IF(AND($P21=2,$J21=1),1,""))</f>
        <v/>
      </c>
      <c r="Z21" s="16" t="str">
        <f aca="false">IF($P21="","",IF(AND($P21=2,$J21=9),1,""))</f>
        <v/>
      </c>
      <c r="AA21" s="16" t="str">
        <f aca="false">IF($P21="","",IF(AND($P21=3,$J21=0),1,""))</f>
        <v/>
      </c>
      <c r="AB21" s="16" t="str">
        <f aca="false">IF($P21="","",IF(AND($P21=3,$J21=1),1,""))</f>
        <v/>
      </c>
      <c r="AC21" s="16" t="str">
        <f aca="false">IF($P21="","",IF(AND($P21=3,$J21=9),1,""))</f>
        <v/>
      </c>
      <c r="AD21" s="16" t="str">
        <f aca="false">IF($P21="","",IF(AND($P21=1,$J21=0),$M21,""))</f>
        <v/>
      </c>
      <c r="AE21" s="16" t="str">
        <f aca="false">IF($P21="","",IF(AND($P21=1,$J21=1),$M21,""))</f>
        <v/>
      </c>
      <c r="AF21" s="16" t="str">
        <f aca="false">IF($P21="","",IF(AND($P21=1,$J21=9),$M21,""))</f>
        <v/>
      </c>
      <c r="AG21" s="16" t="str">
        <f aca="false">IF($P21="","",IF(AND($P21=2,$J21=0),$M21,""))</f>
        <v/>
      </c>
      <c r="AH21" s="16" t="str">
        <f aca="false">IF($P21="","",IF(AND($P21=2,$J21=1),$M21,""))</f>
        <v/>
      </c>
      <c r="AI21" s="16" t="str">
        <f aca="false">IF($P21="","",IF(AND($P21=2,$J21=9),$M21,""))</f>
        <v/>
      </c>
      <c r="AJ21" s="16" t="str">
        <f aca="false">IF($P21="","",IF(AND($P21=3,$J21=0),$M21,""))</f>
        <v/>
      </c>
      <c r="AK21" s="16" t="str">
        <f aca="false">IF($P21="","",IF(AND($P21=3,$J21=1),$M21,""))</f>
        <v/>
      </c>
      <c r="AL21" s="16" t="str">
        <f aca="false">IF($P21="","",IF(AND($P21=3,$J21=9),$M21,""))</f>
        <v/>
      </c>
      <c r="AM21" s="17" t="str">
        <f aca="false">IF(P21="","",SUM(U21:AC21))</f>
        <v/>
      </c>
      <c r="AN21" s="18" t="str">
        <f aca="false">IF($P21="","",IF($P21=1,$Q21,""))</f>
        <v/>
      </c>
      <c r="AO21" s="14" t="e">
        <f aca="false">MEDIAN(AN21:AN220)</f>
        <v>#VALUE!</v>
      </c>
      <c r="AP21" s="14" t="str">
        <f aca="false">IF(AN21="","",IF(AN21&lt;AO21,AN21,""))</f>
        <v/>
      </c>
      <c r="AQ21" s="14" t="str">
        <f aca="false">IF(AN21="","",IF(AN21&gt;AO21,AN21,""))</f>
        <v/>
      </c>
      <c r="AR21" s="18" t="str">
        <f aca="false">IF($P21="","",IF($P21=2,$Q21,""))</f>
        <v/>
      </c>
      <c r="AS21" s="14" t="e">
        <f aca="false">AS20</f>
        <v>#VALUE!</v>
      </c>
      <c r="AT21" s="14" t="str">
        <f aca="false">IF(AR21="","",IF(AR21&lt;AS21,AR21,""))</f>
        <v/>
      </c>
      <c r="AU21" s="14" t="str">
        <f aca="false">IF(AR21="","",IF(AR21&gt;AS21,AR21,""))</f>
        <v/>
      </c>
      <c r="AV21" s="18" t="str">
        <f aca="false">IF($P21="","",IF($P21=3,$Q21,""))</f>
        <v/>
      </c>
      <c r="AW21" s="14" t="e">
        <f aca="false">AW20</f>
        <v>#VALUE!</v>
      </c>
      <c r="AX21" s="14" t="str">
        <f aca="false">IF(AV21="","",IF(AV21&lt;AW21,AV21,""))</f>
        <v/>
      </c>
      <c r="AY21" s="14" t="str">
        <f aca="false">IF(AV21="","",IF(AV21&gt;AW21,AV21,""))</f>
        <v/>
      </c>
    </row>
    <row r="22" s="13" customFormat="true" ht="14.4" hidden="false" customHeight="false" outlineLevel="0" collapsed="false">
      <c r="A22" s="13" t="n">
        <f aca="false">data!A22</f>
        <v>0</v>
      </c>
      <c r="B22" s="13" t="n">
        <f aca="false">data!B22</f>
        <v>0</v>
      </c>
      <c r="C22" s="13" t="n">
        <f aca="false">data!C22</f>
        <v>0</v>
      </c>
      <c r="D22" s="13" t="n">
        <f aca="false">data!D22</f>
        <v>0</v>
      </c>
      <c r="E22" s="13" t="n">
        <f aca="false">data!E22</f>
        <v>0</v>
      </c>
      <c r="F22" s="13" t="n">
        <f aca="false">data!F22</f>
        <v>0</v>
      </c>
      <c r="G22" s="13" t="n">
        <f aca="false">data!G22</f>
        <v>0</v>
      </c>
      <c r="H22" s="13" t="n">
        <f aca="false">data!H22</f>
        <v>0</v>
      </c>
      <c r="I22" s="4" t="str">
        <f aca="false">IF(A22=0,"",IF(A22&lt;&gt;A21,1,I21+1))</f>
        <v/>
      </c>
      <c r="J22" s="4" t="str">
        <f aca="false">IF(OR(B22="Code",B22=0),"",IF(B22="CORRECT_NOTE",1,IF(B22="WRONG_NOTE",0,9)))</f>
        <v/>
      </c>
      <c r="K22" s="3" t="str">
        <f aca="false">IF(OR($A22=0,$D22&lt;0),"",D22-F22)</f>
        <v/>
      </c>
      <c r="L22" s="3" t="str">
        <f aca="false">IF(OR($A22=0,$D22&lt;0),"",D22-H22)</f>
        <v/>
      </c>
      <c r="M22" s="3" t="str">
        <f aca="false">IF(OR(K22="",L22=""),"",MIN(ABS(K22),ABS(L22)))</f>
        <v/>
      </c>
      <c r="N22" s="3" t="str">
        <f aca="false">IF(M22="","",IF(J22=1,M22,""))</f>
        <v/>
      </c>
      <c r="O22" s="14" t="str">
        <f aca="false">IF(F22&gt;0,H22-F22,"")</f>
        <v/>
      </c>
      <c r="P22" s="15" t="str">
        <f aca="false">IF(O22="","",IF(O22&lt;800,3,IF(O22&gt;1250,1,2)))</f>
        <v/>
      </c>
      <c r="Q22" s="14" t="str">
        <f aca="false">IF(OR($A22=0,$D22&lt;0),"",IF(J22&lt;&gt;1,"",IF(ABS(K22)&lt;ABS(L22),K22,L22)))</f>
        <v/>
      </c>
      <c r="R22" s="14" t="e">
        <f aca="false">R21</f>
        <v>#VALUE!</v>
      </c>
      <c r="S22" s="14" t="str">
        <f aca="false">IF(Q22="","",IF(Q22&lt;R22,Q22,""))</f>
        <v/>
      </c>
      <c r="T22" s="14" t="str">
        <f aca="false">IF(Q22="","",IF(Q22&gt;R22,Q22,""))</f>
        <v/>
      </c>
      <c r="U22" s="16" t="str">
        <f aca="false">IF($P22="","",IF(AND($P22=1,$J22=0),1,""))</f>
        <v/>
      </c>
      <c r="V22" s="16" t="str">
        <f aca="false">IF($P22="","",IF(AND($P22=1,$J22=1),1,""))</f>
        <v/>
      </c>
      <c r="W22" s="16" t="str">
        <f aca="false">IF($P22="","",IF(AND($P22=1,$J22=9),1,""))</f>
        <v/>
      </c>
      <c r="X22" s="16" t="str">
        <f aca="false">IF($P22="","",IF(AND($P22=2,$J22=0),1,""))</f>
        <v/>
      </c>
      <c r="Y22" s="16" t="str">
        <f aca="false">IF($P22="","",IF(AND($P22=2,$J22=1),1,""))</f>
        <v/>
      </c>
      <c r="Z22" s="16" t="str">
        <f aca="false">IF($P22="","",IF(AND($P22=2,$J22=9),1,""))</f>
        <v/>
      </c>
      <c r="AA22" s="16" t="str">
        <f aca="false">IF($P22="","",IF(AND($P22=3,$J22=0),1,""))</f>
        <v/>
      </c>
      <c r="AB22" s="16" t="str">
        <f aca="false">IF($P22="","",IF(AND($P22=3,$J22=1),1,""))</f>
        <v/>
      </c>
      <c r="AC22" s="16" t="str">
        <f aca="false">IF($P22="","",IF(AND($P22=3,$J22=9),1,""))</f>
        <v/>
      </c>
      <c r="AD22" s="16" t="str">
        <f aca="false">IF($P22="","",IF(AND($P22=1,$J22=0),$M22,""))</f>
        <v/>
      </c>
      <c r="AE22" s="16" t="str">
        <f aca="false">IF($P22="","",IF(AND($P22=1,$J22=1),$M22,""))</f>
        <v/>
      </c>
      <c r="AF22" s="16" t="str">
        <f aca="false">IF($P22="","",IF(AND($P22=1,$J22=9),$M22,""))</f>
        <v/>
      </c>
      <c r="AG22" s="16" t="str">
        <f aca="false">IF($P22="","",IF(AND($P22=2,$J22=0),$M22,""))</f>
        <v/>
      </c>
      <c r="AH22" s="16" t="str">
        <f aca="false">IF($P22="","",IF(AND($P22=2,$J22=1),$M22,""))</f>
        <v/>
      </c>
      <c r="AI22" s="16" t="str">
        <f aca="false">IF($P22="","",IF(AND($P22=2,$J22=9),$M22,""))</f>
        <v/>
      </c>
      <c r="AJ22" s="16" t="str">
        <f aca="false">IF($P22="","",IF(AND($P22=3,$J22=0),$M22,""))</f>
        <v/>
      </c>
      <c r="AK22" s="16" t="str">
        <f aca="false">IF($P22="","",IF(AND($P22=3,$J22=1),$M22,""))</f>
        <v/>
      </c>
      <c r="AL22" s="16" t="str">
        <f aca="false">IF($P22="","",IF(AND($P22=3,$J22=9),$M22,""))</f>
        <v/>
      </c>
      <c r="AM22" s="17" t="str">
        <f aca="false">IF(P22="","",SUM(U22:AC22))</f>
        <v/>
      </c>
      <c r="AN22" s="18" t="str">
        <f aca="false">IF($P22="","",IF($P22=1,$Q22,""))</f>
        <v/>
      </c>
      <c r="AO22" s="14" t="e">
        <f aca="false">MEDIAN(AN22:AN221)</f>
        <v>#VALUE!</v>
      </c>
      <c r="AP22" s="14" t="str">
        <f aca="false">IF(AN22="","",IF(AN22&lt;AO22,AN22,""))</f>
        <v/>
      </c>
      <c r="AQ22" s="14" t="str">
        <f aca="false">IF(AN22="","",IF(AN22&gt;AO22,AN22,""))</f>
        <v/>
      </c>
      <c r="AR22" s="18" t="str">
        <f aca="false">IF($P22="","",IF($P22=2,$Q22,""))</f>
        <v/>
      </c>
      <c r="AS22" s="14" t="e">
        <f aca="false">AS21</f>
        <v>#VALUE!</v>
      </c>
      <c r="AT22" s="14" t="str">
        <f aca="false">IF(AR22="","",IF(AR22&lt;AS22,AR22,""))</f>
        <v/>
      </c>
      <c r="AU22" s="14" t="str">
        <f aca="false">IF(AR22="","",IF(AR22&gt;AS22,AR22,""))</f>
        <v/>
      </c>
      <c r="AV22" s="18" t="str">
        <f aca="false">IF($P22="","",IF($P22=3,$Q22,""))</f>
        <v/>
      </c>
      <c r="AW22" s="14" t="e">
        <f aca="false">AW21</f>
        <v>#VALUE!</v>
      </c>
      <c r="AX22" s="14" t="str">
        <f aca="false">IF(AV22="","",IF(AV22&lt;AW22,AV22,""))</f>
        <v/>
      </c>
      <c r="AY22" s="14" t="str">
        <f aca="false">IF(AV22="","",IF(AV22&gt;AW22,AV22,""))</f>
        <v/>
      </c>
    </row>
    <row r="23" s="13" customFormat="true" ht="14.4" hidden="false" customHeight="false" outlineLevel="0" collapsed="false">
      <c r="A23" s="13" t="n">
        <f aca="false">data!A23</f>
        <v>0</v>
      </c>
      <c r="B23" s="13" t="n">
        <f aca="false">data!B23</f>
        <v>0</v>
      </c>
      <c r="C23" s="13" t="n">
        <f aca="false">data!C23</f>
        <v>0</v>
      </c>
      <c r="D23" s="13" t="n">
        <f aca="false">data!D23</f>
        <v>0</v>
      </c>
      <c r="E23" s="13" t="n">
        <f aca="false">data!E23</f>
        <v>0</v>
      </c>
      <c r="F23" s="13" t="n">
        <f aca="false">data!F23</f>
        <v>0</v>
      </c>
      <c r="G23" s="13" t="n">
        <f aca="false">data!G23</f>
        <v>0</v>
      </c>
      <c r="H23" s="13" t="n">
        <f aca="false">data!H23</f>
        <v>0</v>
      </c>
      <c r="I23" s="4" t="str">
        <f aca="false">IF(A23=0,"",IF(A23&lt;&gt;A22,1,I22+1))</f>
        <v/>
      </c>
      <c r="J23" s="4" t="str">
        <f aca="false">IF(OR(B23="Code",B23=0),"",IF(B23="CORRECT_NOTE",1,IF(B23="WRONG_NOTE",0,9)))</f>
        <v/>
      </c>
      <c r="K23" s="3" t="str">
        <f aca="false">IF(OR($A23=0,$D23&lt;0),"",D23-F23)</f>
        <v/>
      </c>
      <c r="L23" s="3" t="str">
        <f aca="false">IF(OR($A23=0,$D23&lt;0),"",D23-H23)</f>
        <v/>
      </c>
      <c r="M23" s="3" t="str">
        <f aca="false">IF(OR(K23="",L23=""),"",MIN(ABS(K23),ABS(L23)))</f>
        <v/>
      </c>
      <c r="N23" s="3" t="str">
        <f aca="false">IF(M23="","",IF(J23=1,M23,""))</f>
        <v/>
      </c>
      <c r="O23" s="14" t="str">
        <f aca="false">IF(F23&gt;0,H23-F23,"")</f>
        <v/>
      </c>
      <c r="P23" s="15" t="str">
        <f aca="false">IF(O23="","",IF(O23&lt;800,3,IF(O23&gt;1250,1,2)))</f>
        <v/>
      </c>
      <c r="Q23" s="14" t="str">
        <f aca="false">IF(OR($A23=0,$D23&lt;0),"",IF(J23&lt;&gt;1,"",IF(ABS(K23)&lt;ABS(L23),K23,L23)))</f>
        <v/>
      </c>
      <c r="R23" s="14" t="e">
        <f aca="false">R22</f>
        <v>#VALUE!</v>
      </c>
      <c r="S23" s="14" t="str">
        <f aca="false">IF(Q23="","",IF(Q23&lt;R23,Q23,""))</f>
        <v/>
      </c>
      <c r="T23" s="14" t="str">
        <f aca="false">IF(Q23="","",IF(Q23&gt;R23,Q23,""))</f>
        <v/>
      </c>
      <c r="U23" s="16" t="str">
        <f aca="false">IF($P23="","",IF(AND($P23=1,$J23=0),1,""))</f>
        <v/>
      </c>
      <c r="V23" s="16" t="str">
        <f aca="false">IF($P23="","",IF(AND($P23=1,$J23=1),1,""))</f>
        <v/>
      </c>
      <c r="W23" s="16" t="str">
        <f aca="false">IF($P23="","",IF(AND($P23=1,$J23=9),1,""))</f>
        <v/>
      </c>
      <c r="X23" s="16" t="str">
        <f aca="false">IF($P23="","",IF(AND($P23=2,$J23=0),1,""))</f>
        <v/>
      </c>
      <c r="Y23" s="16" t="str">
        <f aca="false">IF($P23="","",IF(AND($P23=2,$J23=1),1,""))</f>
        <v/>
      </c>
      <c r="Z23" s="16" t="str">
        <f aca="false">IF($P23="","",IF(AND($P23=2,$J23=9),1,""))</f>
        <v/>
      </c>
      <c r="AA23" s="16" t="str">
        <f aca="false">IF($P23="","",IF(AND($P23=3,$J23=0),1,""))</f>
        <v/>
      </c>
      <c r="AB23" s="16" t="str">
        <f aca="false">IF($P23="","",IF(AND($P23=3,$J23=1),1,""))</f>
        <v/>
      </c>
      <c r="AC23" s="16" t="str">
        <f aca="false">IF($P23="","",IF(AND($P23=3,$J23=9),1,""))</f>
        <v/>
      </c>
      <c r="AD23" s="16" t="str">
        <f aca="false">IF($P23="","",IF(AND($P23=1,$J23=0),$M23,""))</f>
        <v/>
      </c>
      <c r="AE23" s="16" t="str">
        <f aca="false">IF($P23="","",IF(AND($P23=1,$J23=1),$M23,""))</f>
        <v/>
      </c>
      <c r="AF23" s="16" t="str">
        <f aca="false">IF($P23="","",IF(AND($P23=1,$J23=9),$M23,""))</f>
        <v/>
      </c>
      <c r="AG23" s="16" t="str">
        <f aca="false">IF($P23="","",IF(AND($P23=2,$J23=0),$M23,""))</f>
        <v/>
      </c>
      <c r="AH23" s="16" t="str">
        <f aca="false">IF($P23="","",IF(AND($P23=2,$J23=1),$M23,""))</f>
        <v/>
      </c>
      <c r="AI23" s="16" t="str">
        <f aca="false">IF($P23="","",IF(AND($P23=2,$J23=9),$M23,""))</f>
        <v/>
      </c>
      <c r="AJ23" s="16" t="str">
        <f aca="false">IF($P23="","",IF(AND($P23=3,$J23=0),$M23,""))</f>
        <v/>
      </c>
      <c r="AK23" s="16" t="str">
        <f aca="false">IF($P23="","",IF(AND($P23=3,$J23=1),$M23,""))</f>
        <v/>
      </c>
      <c r="AL23" s="16" t="str">
        <f aca="false">IF($P23="","",IF(AND($P23=3,$J23=9),$M23,""))</f>
        <v/>
      </c>
      <c r="AM23" s="17" t="str">
        <f aca="false">IF(P23="","",SUM(U23:AC23))</f>
        <v/>
      </c>
      <c r="AN23" s="18" t="str">
        <f aca="false">IF($P23="","",IF($P23=1,$Q23,""))</f>
        <v/>
      </c>
      <c r="AO23" s="14" t="e">
        <f aca="false">MEDIAN(AN23:AN222)</f>
        <v>#VALUE!</v>
      </c>
      <c r="AP23" s="14" t="str">
        <f aca="false">IF(AN23="","",IF(AN23&lt;AO23,AN23,""))</f>
        <v/>
      </c>
      <c r="AQ23" s="14" t="str">
        <f aca="false">IF(AN23="","",IF(AN23&gt;AO23,AN23,""))</f>
        <v/>
      </c>
      <c r="AR23" s="18" t="str">
        <f aca="false">IF($P23="","",IF($P23=2,$Q23,""))</f>
        <v/>
      </c>
      <c r="AS23" s="14" t="e">
        <f aca="false">AS22</f>
        <v>#VALUE!</v>
      </c>
      <c r="AT23" s="14" t="str">
        <f aca="false">IF(AR23="","",IF(AR23&lt;AS23,AR23,""))</f>
        <v/>
      </c>
      <c r="AU23" s="14" t="str">
        <f aca="false">IF(AR23="","",IF(AR23&gt;AS23,AR23,""))</f>
        <v/>
      </c>
      <c r="AV23" s="18" t="str">
        <f aca="false">IF($P23="","",IF($P23=3,$Q23,""))</f>
        <v/>
      </c>
      <c r="AW23" s="14" t="e">
        <f aca="false">AW22</f>
        <v>#VALUE!</v>
      </c>
      <c r="AX23" s="14" t="str">
        <f aca="false">IF(AV23="","",IF(AV23&lt;AW23,AV23,""))</f>
        <v/>
      </c>
      <c r="AY23" s="14" t="str">
        <f aca="false">IF(AV23="","",IF(AV23&gt;AW23,AV23,""))</f>
        <v/>
      </c>
    </row>
    <row r="24" s="13" customFormat="true" ht="14.4" hidden="false" customHeight="false" outlineLevel="0" collapsed="false">
      <c r="A24" s="13" t="n">
        <f aca="false">data!A24</f>
        <v>0</v>
      </c>
      <c r="B24" s="13" t="n">
        <f aca="false">data!B24</f>
        <v>0</v>
      </c>
      <c r="C24" s="13" t="n">
        <f aca="false">data!C24</f>
        <v>0</v>
      </c>
      <c r="D24" s="13" t="n">
        <f aca="false">data!D24</f>
        <v>0</v>
      </c>
      <c r="E24" s="13" t="n">
        <f aca="false">data!E24</f>
        <v>0</v>
      </c>
      <c r="F24" s="13" t="n">
        <f aca="false">data!F24</f>
        <v>0</v>
      </c>
      <c r="G24" s="13" t="n">
        <f aca="false">data!G24</f>
        <v>0</v>
      </c>
      <c r="H24" s="13" t="n">
        <f aca="false">data!H24</f>
        <v>0</v>
      </c>
      <c r="I24" s="4" t="str">
        <f aca="false">IF(A24=0,"",IF(A24&lt;&gt;A23,1,I23+1))</f>
        <v/>
      </c>
      <c r="J24" s="4" t="str">
        <f aca="false">IF(OR(B24="Code",B24=0),"",IF(B24="CORRECT_NOTE",1,IF(B24="WRONG_NOTE",0,9)))</f>
        <v/>
      </c>
      <c r="K24" s="3" t="str">
        <f aca="false">IF(OR($A24=0,$D24&lt;0),"",D24-F24)</f>
        <v/>
      </c>
      <c r="L24" s="3" t="str">
        <f aca="false">IF(OR($A24=0,$D24&lt;0),"",D24-H24)</f>
        <v/>
      </c>
      <c r="M24" s="3" t="str">
        <f aca="false">IF(OR(K24="",L24=""),"",MIN(ABS(K24),ABS(L24)))</f>
        <v/>
      </c>
      <c r="N24" s="3" t="str">
        <f aca="false">IF(M24="","",IF(J24=1,M24,""))</f>
        <v/>
      </c>
      <c r="O24" s="14" t="str">
        <f aca="false">IF(F24&gt;0,H24-F24,"")</f>
        <v/>
      </c>
      <c r="P24" s="15" t="str">
        <f aca="false">IF(O24="","",IF(O24&lt;800,3,IF(O24&gt;1250,1,2)))</f>
        <v/>
      </c>
      <c r="Q24" s="14" t="str">
        <f aca="false">IF(OR($A24=0,$D24&lt;0),"",IF(J24&lt;&gt;1,"",IF(ABS(K24)&lt;ABS(L24),K24,L24)))</f>
        <v/>
      </c>
      <c r="R24" s="14" t="e">
        <f aca="false">R23</f>
        <v>#VALUE!</v>
      </c>
      <c r="S24" s="14" t="str">
        <f aca="false">IF(Q24="","",IF(Q24&lt;R24,Q24,""))</f>
        <v/>
      </c>
      <c r="T24" s="14" t="str">
        <f aca="false">IF(Q24="","",IF(Q24&gt;R24,Q24,""))</f>
        <v/>
      </c>
      <c r="U24" s="16" t="str">
        <f aca="false">IF($P24="","",IF(AND($P24=1,$J24=0),1,""))</f>
        <v/>
      </c>
      <c r="V24" s="16" t="str">
        <f aca="false">IF($P24="","",IF(AND($P24=1,$J24=1),1,""))</f>
        <v/>
      </c>
      <c r="W24" s="16" t="str">
        <f aca="false">IF($P24="","",IF(AND($P24=1,$J24=9),1,""))</f>
        <v/>
      </c>
      <c r="X24" s="16" t="str">
        <f aca="false">IF($P24="","",IF(AND($P24=2,$J24=0),1,""))</f>
        <v/>
      </c>
      <c r="Y24" s="16" t="str">
        <f aca="false">IF($P24="","",IF(AND($P24=2,$J24=1),1,""))</f>
        <v/>
      </c>
      <c r="Z24" s="16" t="str">
        <f aca="false">IF($P24="","",IF(AND($P24=2,$J24=9),1,""))</f>
        <v/>
      </c>
      <c r="AA24" s="16" t="str">
        <f aca="false">IF($P24="","",IF(AND($P24=3,$J24=0),1,""))</f>
        <v/>
      </c>
      <c r="AB24" s="16" t="str">
        <f aca="false">IF($P24="","",IF(AND($P24=3,$J24=1),1,""))</f>
        <v/>
      </c>
      <c r="AC24" s="16" t="str">
        <f aca="false">IF($P24="","",IF(AND($P24=3,$J24=9),1,""))</f>
        <v/>
      </c>
      <c r="AD24" s="16" t="str">
        <f aca="false">IF($P24="","",IF(AND($P24=1,$J24=0),$M24,""))</f>
        <v/>
      </c>
      <c r="AE24" s="16" t="str">
        <f aca="false">IF($P24="","",IF(AND($P24=1,$J24=1),$M24,""))</f>
        <v/>
      </c>
      <c r="AF24" s="16" t="str">
        <f aca="false">IF($P24="","",IF(AND($P24=1,$J24=9),$M24,""))</f>
        <v/>
      </c>
      <c r="AG24" s="16" t="str">
        <f aca="false">IF($P24="","",IF(AND($P24=2,$J24=0),$M24,""))</f>
        <v/>
      </c>
      <c r="AH24" s="16" t="str">
        <f aca="false">IF($P24="","",IF(AND($P24=2,$J24=1),$M24,""))</f>
        <v/>
      </c>
      <c r="AI24" s="16" t="str">
        <f aca="false">IF($P24="","",IF(AND($P24=2,$J24=9),$M24,""))</f>
        <v/>
      </c>
      <c r="AJ24" s="16" t="str">
        <f aca="false">IF($P24="","",IF(AND($P24=3,$J24=0),$M24,""))</f>
        <v/>
      </c>
      <c r="AK24" s="16" t="str">
        <f aca="false">IF($P24="","",IF(AND($P24=3,$J24=1),$M24,""))</f>
        <v/>
      </c>
      <c r="AL24" s="16" t="str">
        <f aca="false">IF($P24="","",IF(AND($P24=3,$J24=9),$M24,""))</f>
        <v/>
      </c>
      <c r="AM24" s="17" t="str">
        <f aca="false">IF(P24="","",SUM(U24:AC24))</f>
        <v/>
      </c>
      <c r="AN24" s="18" t="str">
        <f aca="false">IF($P24="","",IF($P24=1,$Q24,""))</f>
        <v/>
      </c>
      <c r="AO24" s="14" t="e">
        <f aca="false">MEDIAN(AN24:AN223)</f>
        <v>#VALUE!</v>
      </c>
      <c r="AP24" s="14" t="str">
        <f aca="false">IF(AN24="","",IF(AN24&lt;AO24,AN24,""))</f>
        <v/>
      </c>
      <c r="AQ24" s="14" t="str">
        <f aca="false">IF(AN24="","",IF(AN24&gt;AO24,AN24,""))</f>
        <v/>
      </c>
      <c r="AR24" s="18" t="str">
        <f aca="false">IF($P24="","",IF($P24=2,$Q24,""))</f>
        <v/>
      </c>
      <c r="AS24" s="14" t="e">
        <f aca="false">AS23</f>
        <v>#VALUE!</v>
      </c>
      <c r="AT24" s="14" t="str">
        <f aca="false">IF(AR24="","",IF(AR24&lt;AS24,AR24,""))</f>
        <v/>
      </c>
      <c r="AU24" s="14" t="str">
        <f aca="false">IF(AR24="","",IF(AR24&gt;AS24,AR24,""))</f>
        <v/>
      </c>
      <c r="AV24" s="18" t="str">
        <f aca="false">IF($P24="","",IF($P24=3,$Q24,""))</f>
        <v/>
      </c>
      <c r="AW24" s="14" t="e">
        <f aca="false">AW23</f>
        <v>#VALUE!</v>
      </c>
      <c r="AX24" s="14" t="str">
        <f aca="false">IF(AV24="","",IF(AV24&lt;AW24,AV24,""))</f>
        <v/>
      </c>
      <c r="AY24" s="14" t="str">
        <f aca="false">IF(AV24="","",IF(AV24&gt;AW24,AV24,""))</f>
        <v/>
      </c>
    </row>
    <row r="25" s="13" customFormat="true" ht="14.4" hidden="false" customHeight="false" outlineLevel="0" collapsed="false">
      <c r="A25" s="13" t="n">
        <f aca="false">data!A25</f>
        <v>0</v>
      </c>
      <c r="B25" s="13" t="n">
        <f aca="false">data!B25</f>
        <v>0</v>
      </c>
      <c r="C25" s="13" t="n">
        <f aca="false">data!C25</f>
        <v>0</v>
      </c>
      <c r="D25" s="13" t="n">
        <f aca="false">data!D25</f>
        <v>0</v>
      </c>
      <c r="E25" s="13" t="n">
        <f aca="false">data!E25</f>
        <v>0</v>
      </c>
      <c r="F25" s="13" t="n">
        <f aca="false">data!F25</f>
        <v>0</v>
      </c>
      <c r="G25" s="13" t="n">
        <f aca="false">data!G25</f>
        <v>0</v>
      </c>
      <c r="H25" s="13" t="n">
        <f aca="false">data!H25</f>
        <v>0</v>
      </c>
      <c r="I25" s="4" t="str">
        <f aca="false">IF(A25=0,"",IF(A25&lt;&gt;A24,1,I24+1))</f>
        <v/>
      </c>
      <c r="J25" s="4" t="str">
        <f aca="false">IF(OR(B25="Code",B25=0),"",IF(B25="CORRECT_NOTE",1,IF(B25="WRONG_NOTE",0,9)))</f>
        <v/>
      </c>
      <c r="K25" s="3" t="str">
        <f aca="false">IF(OR($A25=0,$D25&lt;0),"",D25-F25)</f>
        <v/>
      </c>
      <c r="L25" s="3" t="str">
        <f aca="false">IF(OR($A25=0,$D25&lt;0),"",D25-H25)</f>
        <v/>
      </c>
      <c r="M25" s="3" t="str">
        <f aca="false">IF(OR(K25="",L25=""),"",MIN(ABS(K25),ABS(L25)))</f>
        <v/>
      </c>
      <c r="N25" s="3" t="str">
        <f aca="false">IF(M25="","",IF(J25=1,M25,""))</f>
        <v/>
      </c>
      <c r="O25" s="14" t="str">
        <f aca="false">IF(F25&gt;0,H25-F25,"")</f>
        <v/>
      </c>
      <c r="P25" s="15" t="str">
        <f aca="false">IF(O25="","",IF(O25&lt;800,3,IF(O25&gt;1250,1,2)))</f>
        <v/>
      </c>
      <c r="Q25" s="14" t="str">
        <f aca="false">IF(OR($A25=0,$D25&lt;0),"",IF(J25&lt;&gt;1,"",IF(ABS(K25)&lt;ABS(L25),K25,L25)))</f>
        <v/>
      </c>
      <c r="R25" s="14" t="e">
        <f aca="false">R24</f>
        <v>#VALUE!</v>
      </c>
      <c r="S25" s="14" t="str">
        <f aca="false">IF(Q25="","",IF(Q25&lt;R25,Q25,""))</f>
        <v/>
      </c>
      <c r="T25" s="14" t="str">
        <f aca="false">IF(Q25="","",IF(Q25&gt;R25,Q25,""))</f>
        <v/>
      </c>
      <c r="U25" s="16" t="str">
        <f aca="false">IF($P25="","",IF(AND($P25=1,$J25=0),1,""))</f>
        <v/>
      </c>
      <c r="V25" s="16" t="str">
        <f aca="false">IF($P25="","",IF(AND($P25=1,$J25=1),1,""))</f>
        <v/>
      </c>
      <c r="W25" s="16" t="str">
        <f aca="false">IF($P25="","",IF(AND($P25=1,$J25=9),1,""))</f>
        <v/>
      </c>
      <c r="X25" s="16" t="str">
        <f aca="false">IF($P25="","",IF(AND($P25=2,$J25=0),1,""))</f>
        <v/>
      </c>
      <c r="Y25" s="16" t="str">
        <f aca="false">IF($P25="","",IF(AND($P25=2,$J25=1),1,""))</f>
        <v/>
      </c>
      <c r="Z25" s="16" t="str">
        <f aca="false">IF($P25="","",IF(AND($P25=2,$J25=9),1,""))</f>
        <v/>
      </c>
      <c r="AA25" s="16" t="str">
        <f aca="false">IF($P25="","",IF(AND($P25=3,$J25=0),1,""))</f>
        <v/>
      </c>
      <c r="AB25" s="16" t="str">
        <f aca="false">IF($P25="","",IF(AND($P25=3,$J25=1),1,""))</f>
        <v/>
      </c>
      <c r="AC25" s="16" t="str">
        <f aca="false">IF($P25="","",IF(AND($P25=3,$J25=9),1,""))</f>
        <v/>
      </c>
      <c r="AD25" s="16" t="str">
        <f aca="false">IF($P25="","",IF(AND($P25=1,$J25=0),$M25,""))</f>
        <v/>
      </c>
      <c r="AE25" s="16" t="str">
        <f aca="false">IF($P25="","",IF(AND($P25=1,$J25=1),$M25,""))</f>
        <v/>
      </c>
      <c r="AF25" s="16" t="str">
        <f aca="false">IF($P25="","",IF(AND($P25=1,$J25=9),$M25,""))</f>
        <v/>
      </c>
      <c r="AG25" s="16" t="str">
        <f aca="false">IF($P25="","",IF(AND($P25=2,$J25=0),$M25,""))</f>
        <v/>
      </c>
      <c r="AH25" s="16" t="str">
        <f aca="false">IF($P25="","",IF(AND($P25=2,$J25=1),$M25,""))</f>
        <v/>
      </c>
      <c r="AI25" s="16" t="str">
        <f aca="false">IF($P25="","",IF(AND($P25=2,$J25=9),$M25,""))</f>
        <v/>
      </c>
      <c r="AJ25" s="16" t="str">
        <f aca="false">IF($P25="","",IF(AND($P25=3,$J25=0),$M25,""))</f>
        <v/>
      </c>
      <c r="AK25" s="16" t="str">
        <f aca="false">IF($P25="","",IF(AND($P25=3,$J25=1),$M25,""))</f>
        <v/>
      </c>
      <c r="AL25" s="16" t="str">
        <f aca="false">IF($P25="","",IF(AND($P25=3,$J25=9),$M25,""))</f>
        <v/>
      </c>
      <c r="AM25" s="17" t="str">
        <f aca="false">IF(P25="","",SUM(U25:AC25))</f>
        <v/>
      </c>
      <c r="AN25" s="18" t="str">
        <f aca="false">IF($P25="","",IF($P25=1,$Q25,""))</f>
        <v/>
      </c>
      <c r="AO25" s="14" t="e">
        <f aca="false">MEDIAN(AN25:AN224)</f>
        <v>#VALUE!</v>
      </c>
      <c r="AP25" s="14" t="str">
        <f aca="false">IF(AN25="","",IF(AN25&lt;AO25,AN25,""))</f>
        <v/>
      </c>
      <c r="AQ25" s="14" t="str">
        <f aca="false">IF(AN25="","",IF(AN25&gt;AO25,AN25,""))</f>
        <v/>
      </c>
      <c r="AR25" s="18" t="str">
        <f aca="false">IF($P25="","",IF($P25=2,$Q25,""))</f>
        <v/>
      </c>
      <c r="AS25" s="14" t="e">
        <f aca="false">AS24</f>
        <v>#VALUE!</v>
      </c>
      <c r="AT25" s="14" t="str">
        <f aca="false">IF(AR25="","",IF(AR25&lt;AS25,AR25,""))</f>
        <v/>
      </c>
      <c r="AU25" s="14" t="str">
        <f aca="false">IF(AR25="","",IF(AR25&gt;AS25,AR25,""))</f>
        <v/>
      </c>
      <c r="AV25" s="18" t="str">
        <f aca="false">IF($P25="","",IF($P25=3,$Q25,""))</f>
        <v/>
      </c>
      <c r="AW25" s="14" t="e">
        <f aca="false">AW24</f>
        <v>#VALUE!</v>
      </c>
      <c r="AX25" s="14" t="str">
        <f aca="false">IF(AV25="","",IF(AV25&lt;AW25,AV25,""))</f>
        <v/>
      </c>
      <c r="AY25" s="14" t="str">
        <f aca="false">IF(AV25="","",IF(AV25&gt;AW25,AV25,""))</f>
        <v/>
      </c>
    </row>
    <row r="26" s="13" customFormat="true" ht="14.4" hidden="false" customHeight="false" outlineLevel="0" collapsed="false">
      <c r="A26" s="13" t="n">
        <f aca="false">data!A26</f>
        <v>0</v>
      </c>
      <c r="B26" s="13" t="n">
        <f aca="false">data!B26</f>
        <v>0</v>
      </c>
      <c r="C26" s="13" t="n">
        <f aca="false">data!C26</f>
        <v>0</v>
      </c>
      <c r="D26" s="13" t="n">
        <f aca="false">data!D26</f>
        <v>0</v>
      </c>
      <c r="E26" s="13" t="n">
        <f aca="false">data!E26</f>
        <v>0</v>
      </c>
      <c r="F26" s="13" t="n">
        <f aca="false">data!F26</f>
        <v>0</v>
      </c>
      <c r="G26" s="13" t="n">
        <f aca="false">data!G26</f>
        <v>0</v>
      </c>
      <c r="H26" s="13" t="n">
        <f aca="false">data!H26</f>
        <v>0</v>
      </c>
      <c r="I26" s="4" t="str">
        <f aca="false">IF(A26=0,"",IF(A26&lt;&gt;A25,1,I25+1))</f>
        <v/>
      </c>
      <c r="J26" s="4" t="str">
        <f aca="false">IF(OR(B26="Code",B26=0),"",IF(B26="CORRECT_NOTE",1,IF(B26="WRONG_NOTE",0,9)))</f>
        <v/>
      </c>
      <c r="K26" s="3" t="str">
        <f aca="false">IF(OR($A26=0,$D26&lt;0),"",D26-F26)</f>
        <v/>
      </c>
      <c r="L26" s="3" t="str">
        <f aca="false">IF(OR($A26=0,$D26&lt;0),"",D26-H26)</f>
        <v/>
      </c>
      <c r="M26" s="3" t="str">
        <f aca="false">IF(OR(K26="",L26=""),"",MIN(ABS(K26),ABS(L26)))</f>
        <v/>
      </c>
      <c r="N26" s="3" t="str">
        <f aca="false">IF(M26="","",IF(J26=1,M26,""))</f>
        <v/>
      </c>
      <c r="O26" s="14" t="str">
        <f aca="false">IF(F26&gt;0,H26-F26,"")</f>
        <v/>
      </c>
      <c r="P26" s="15" t="str">
        <f aca="false">IF(O26="","",IF(O26&lt;800,3,IF(O26&gt;1250,1,2)))</f>
        <v/>
      </c>
      <c r="Q26" s="14" t="str">
        <f aca="false">IF(OR($A26=0,$D26&lt;0),"",IF(J26&lt;&gt;1,"",IF(ABS(K26)&lt;ABS(L26),K26,L26)))</f>
        <v/>
      </c>
      <c r="R26" s="14" t="e">
        <f aca="false">R25</f>
        <v>#VALUE!</v>
      </c>
      <c r="S26" s="14" t="str">
        <f aca="false">IF(Q26="","",IF(Q26&lt;R26,Q26,""))</f>
        <v/>
      </c>
      <c r="T26" s="14" t="str">
        <f aca="false">IF(Q26="","",IF(Q26&gt;R26,Q26,""))</f>
        <v/>
      </c>
      <c r="U26" s="16" t="str">
        <f aca="false">IF($P26="","",IF(AND($P26=1,$J26=0),1,""))</f>
        <v/>
      </c>
      <c r="V26" s="16" t="str">
        <f aca="false">IF($P26="","",IF(AND($P26=1,$J26=1),1,""))</f>
        <v/>
      </c>
      <c r="W26" s="16" t="str">
        <f aca="false">IF($P26="","",IF(AND($P26=1,$J26=9),1,""))</f>
        <v/>
      </c>
      <c r="X26" s="16" t="str">
        <f aca="false">IF($P26="","",IF(AND($P26=2,$J26=0),1,""))</f>
        <v/>
      </c>
      <c r="Y26" s="16" t="str">
        <f aca="false">IF($P26="","",IF(AND($P26=2,$J26=1),1,""))</f>
        <v/>
      </c>
      <c r="Z26" s="16" t="str">
        <f aca="false">IF($P26="","",IF(AND($P26=2,$J26=9),1,""))</f>
        <v/>
      </c>
      <c r="AA26" s="16" t="str">
        <f aca="false">IF($P26="","",IF(AND($P26=3,$J26=0),1,""))</f>
        <v/>
      </c>
      <c r="AB26" s="16" t="str">
        <f aca="false">IF($P26="","",IF(AND($P26=3,$J26=1),1,""))</f>
        <v/>
      </c>
      <c r="AC26" s="16" t="str">
        <f aca="false">IF($P26="","",IF(AND($P26=3,$J26=9),1,""))</f>
        <v/>
      </c>
      <c r="AD26" s="16" t="str">
        <f aca="false">IF($P26="","",IF(AND($P26=1,$J26=0),$M26,""))</f>
        <v/>
      </c>
      <c r="AE26" s="16" t="str">
        <f aca="false">IF($P26="","",IF(AND($P26=1,$J26=1),$M26,""))</f>
        <v/>
      </c>
      <c r="AF26" s="16" t="str">
        <f aca="false">IF($P26="","",IF(AND($P26=1,$J26=9),$M26,""))</f>
        <v/>
      </c>
      <c r="AG26" s="16" t="str">
        <f aca="false">IF($P26="","",IF(AND($P26=2,$J26=0),$M26,""))</f>
        <v/>
      </c>
      <c r="AH26" s="16" t="str">
        <f aca="false">IF($P26="","",IF(AND($P26=2,$J26=1),$M26,""))</f>
        <v/>
      </c>
      <c r="AI26" s="16" t="str">
        <f aca="false">IF($P26="","",IF(AND($P26=2,$J26=9),$M26,""))</f>
        <v/>
      </c>
      <c r="AJ26" s="16" t="str">
        <f aca="false">IF($P26="","",IF(AND($P26=3,$J26=0),$M26,""))</f>
        <v/>
      </c>
      <c r="AK26" s="16" t="str">
        <f aca="false">IF($P26="","",IF(AND($P26=3,$J26=1),$M26,""))</f>
        <v/>
      </c>
      <c r="AL26" s="16" t="str">
        <f aca="false">IF($P26="","",IF(AND($P26=3,$J26=9),$M26,""))</f>
        <v/>
      </c>
      <c r="AM26" s="17" t="str">
        <f aca="false">IF(P26="","",SUM(U26:AC26))</f>
        <v/>
      </c>
      <c r="AN26" s="18" t="str">
        <f aca="false">IF($P26="","",IF($P26=1,$Q26,""))</f>
        <v/>
      </c>
      <c r="AO26" s="14" t="e">
        <f aca="false">MEDIAN(AN26:AN225)</f>
        <v>#VALUE!</v>
      </c>
      <c r="AP26" s="14" t="str">
        <f aca="false">IF(AN26="","",IF(AN26&lt;AO26,AN26,""))</f>
        <v/>
      </c>
      <c r="AQ26" s="14" t="str">
        <f aca="false">IF(AN26="","",IF(AN26&gt;AO26,AN26,""))</f>
        <v/>
      </c>
      <c r="AR26" s="18" t="str">
        <f aca="false">IF($P26="","",IF($P26=2,$Q26,""))</f>
        <v/>
      </c>
      <c r="AS26" s="14" t="e">
        <f aca="false">AS25</f>
        <v>#VALUE!</v>
      </c>
      <c r="AT26" s="14" t="str">
        <f aca="false">IF(AR26="","",IF(AR26&lt;AS26,AR26,""))</f>
        <v/>
      </c>
      <c r="AU26" s="14" t="str">
        <f aca="false">IF(AR26="","",IF(AR26&gt;AS26,AR26,""))</f>
        <v/>
      </c>
      <c r="AV26" s="18" t="str">
        <f aca="false">IF($P26="","",IF($P26=3,$Q26,""))</f>
        <v/>
      </c>
      <c r="AW26" s="14" t="e">
        <f aca="false">AW25</f>
        <v>#VALUE!</v>
      </c>
      <c r="AX26" s="14" t="str">
        <f aca="false">IF(AV26="","",IF(AV26&lt;AW26,AV26,""))</f>
        <v/>
      </c>
      <c r="AY26" s="14" t="str">
        <f aca="false">IF(AV26="","",IF(AV26&gt;AW26,AV26,""))</f>
        <v/>
      </c>
    </row>
    <row r="27" s="13" customFormat="true" ht="14.4" hidden="false" customHeight="false" outlineLevel="0" collapsed="false">
      <c r="A27" s="13" t="n">
        <f aca="false">data!A27</f>
        <v>0</v>
      </c>
      <c r="B27" s="13" t="n">
        <f aca="false">data!B27</f>
        <v>0</v>
      </c>
      <c r="C27" s="13" t="n">
        <f aca="false">data!C27</f>
        <v>0</v>
      </c>
      <c r="D27" s="13" t="n">
        <f aca="false">data!D27</f>
        <v>0</v>
      </c>
      <c r="E27" s="13" t="n">
        <f aca="false">data!E27</f>
        <v>0</v>
      </c>
      <c r="F27" s="13" t="n">
        <f aca="false">data!F27</f>
        <v>0</v>
      </c>
      <c r="G27" s="13" t="n">
        <f aca="false">data!G27</f>
        <v>0</v>
      </c>
      <c r="H27" s="13" t="n">
        <f aca="false">data!H27</f>
        <v>0</v>
      </c>
      <c r="I27" s="4" t="str">
        <f aca="false">IF(A27=0,"",IF(A27&lt;&gt;A26,1,I26+1))</f>
        <v/>
      </c>
      <c r="J27" s="4" t="str">
        <f aca="false">IF(OR(B27="Code",B27=0),"",IF(B27="CORRECT_NOTE",1,IF(B27="WRONG_NOTE",0,9)))</f>
        <v/>
      </c>
      <c r="K27" s="3" t="str">
        <f aca="false">IF(OR($A27=0,$D27&lt;0),"",D27-F27)</f>
        <v/>
      </c>
      <c r="L27" s="3" t="str">
        <f aca="false">IF(OR($A27=0,$D27&lt;0),"",D27-H27)</f>
        <v/>
      </c>
      <c r="M27" s="3" t="str">
        <f aca="false">IF(OR(K27="",L27=""),"",MIN(ABS(K27),ABS(L27)))</f>
        <v/>
      </c>
      <c r="N27" s="3" t="str">
        <f aca="false">IF(M27="","",IF(J27=1,M27,""))</f>
        <v/>
      </c>
      <c r="O27" s="14" t="str">
        <f aca="false">IF(F27&gt;0,H27-F27,"")</f>
        <v/>
      </c>
      <c r="P27" s="15" t="str">
        <f aca="false">IF(O27="","",IF(O27&lt;800,3,IF(O27&gt;1250,1,2)))</f>
        <v/>
      </c>
      <c r="Q27" s="14" t="str">
        <f aca="false">IF(OR($A27=0,$D27&lt;0),"",IF(J27&lt;&gt;1,"",IF(ABS(K27)&lt;ABS(L27),K27,L27)))</f>
        <v/>
      </c>
      <c r="R27" s="14" t="e">
        <f aca="false">R26</f>
        <v>#VALUE!</v>
      </c>
      <c r="S27" s="14" t="str">
        <f aca="false">IF(Q27="","",IF(Q27&lt;R27,Q27,""))</f>
        <v/>
      </c>
      <c r="T27" s="14" t="str">
        <f aca="false">IF(Q27="","",IF(Q27&gt;R27,Q27,""))</f>
        <v/>
      </c>
      <c r="U27" s="16" t="str">
        <f aca="false">IF($P27="","",IF(AND($P27=1,$J27=0),1,""))</f>
        <v/>
      </c>
      <c r="V27" s="16" t="str">
        <f aca="false">IF($P27="","",IF(AND($P27=1,$J27=1),1,""))</f>
        <v/>
      </c>
      <c r="W27" s="16" t="str">
        <f aca="false">IF($P27="","",IF(AND($P27=1,$J27=9),1,""))</f>
        <v/>
      </c>
      <c r="X27" s="16" t="str">
        <f aca="false">IF($P27="","",IF(AND($P27=2,$J27=0),1,""))</f>
        <v/>
      </c>
      <c r="Y27" s="16" t="str">
        <f aca="false">IF($P27="","",IF(AND($P27=2,$J27=1),1,""))</f>
        <v/>
      </c>
      <c r="Z27" s="16" t="str">
        <f aca="false">IF($P27="","",IF(AND($P27=2,$J27=9),1,""))</f>
        <v/>
      </c>
      <c r="AA27" s="16" t="str">
        <f aca="false">IF($P27="","",IF(AND($P27=3,$J27=0),1,""))</f>
        <v/>
      </c>
      <c r="AB27" s="16" t="str">
        <f aca="false">IF($P27="","",IF(AND($P27=3,$J27=1),1,""))</f>
        <v/>
      </c>
      <c r="AC27" s="16" t="str">
        <f aca="false">IF($P27="","",IF(AND($P27=3,$J27=9),1,""))</f>
        <v/>
      </c>
      <c r="AD27" s="16" t="str">
        <f aca="false">IF($P27="","",IF(AND($P27=1,$J27=0),$M27,""))</f>
        <v/>
      </c>
      <c r="AE27" s="16" t="str">
        <f aca="false">IF($P27="","",IF(AND($P27=1,$J27=1),$M27,""))</f>
        <v/>
      </c>
      <c r="AF27" s="16" t="str">
        <f aca="false">IF($P27="","",IF(AND($P27=1,$J27=9),$M27,""))</f>
        <v/>
      </c>
      <c r="AG27" s="16" t="str">
        <f aca="false">IF($P27="","",IF(AND($P27=2,$J27=0),$M27,""))</f>
        <v/>
      </c>
      <c r="AH27" s="16" t="str">
        <f aca="false">IF($P27="","",IF(AND($P27=2,$J27=1),$M27,""))</f>
        <v/>
      </c>
      <c r="AI27" s="16" t="str">
        <f aca="false">IF($P27="","",IF(AND($P27=2,$J27=9),$M27,""))</f>
        <v/>
      </c>
      <c r="AJ27" s="16" t="str">
        <f aca="false">IF($P27="","",IF(AND($P27=3,$J27=0),$M27,""))</f>
        <v/>
      </c>
      <c r="AK27" s="16" t="str">
        <f aca="false">IF($P27="","",IF(AND($P27=3,$J27=1),$M27,""))</f>
        <v/>
      </c>
      <c r="AL27" s="16" t="str">
        <f aca="false">IF($P27="","",IF(AND($P27=3,$J27=9),$M27,""))</f>
        <v/>
      </c>
      <c r="AM27" s="17" t="str">
        <f aca="false">IF(P27="","",SUM(U27:AC27))</f>
        <v/>
      </c>
      <c r="AN27" s="18" t="str">
        <f aca="false">IF($P27="","",IF($P27=1,$Q27,""))</f>
        <v/>
      </c>
      <c r="AO27" s="14" t="e">
        <f aca="false">MEDIAN(AN27:AN226)</f>
        <v>#VALUE!</v>
      </c>
      <c r="AP27" s="14" t="str">
        <f aca="false">IF(AN27="","",IF(AN27&lt;AO27,AN27,""))</f>
        <v/>
      </c>
      <c r="AQ27" s="14" t="str">
        <f aca="false">IF(AN27="","",IF(AN27&gt;AO27,AN27,""))</f>
        <v/>
      </c>
      <c r="AR27" s="18" t="str">
        <f aca="false">IF($P27="","",IF($P27=2,$Q27,""))</f>
        <v/>
      </c>
      <c r="AS27" s="14" t="e">
        <f aca="false">AS26</f>
        <v>#VALUE!</v>
      </c>
      <c r="AT27" s="14" t="str">
        <f aca="false">IF(AR27="","",IF(AR27&lt;AS27,AR27,""))</f>
        <v/>
      </c>
      <c r="AU27" s="14" t="str">
        <f aca="false">IF(AR27="","",IF(AR27&gt;AS27,AR27,""))</f>
        <v/>
      </c>
      <c r="AV27" s="18" t="str">
        <f aca="false">IF($P27="","",IF($P27=3,$Q27,""))</f>
        <v/>
      </c>
      <c r="AW27" s="14" t="e">
        <f aca="false">AW26</f>
        <v>#VALUE!</v>
      </c>
      <c r="AX27" s="14" t="str">
        <f aca="false">IF(AV27="","",IF(AV27&lt;AW27,AV27,""))</f>
        <v/>
      </c>
      <c r="AY27" s="14" t="str">
        <f aca="false">IF(AV27="","",IF(AV27&gt;AW27,AV27,""))</f>
        <v/>
      </c>
    </row>
    <row r="28" s="13" customFormat="true" ht="14.4" hidden="false" customHeight="false" outlineLevel="0" collapsed="false">
      <c r="A28" s="13" t="n">
        <f aca="false">data!A28</f>
        <v>0</v>
      </c>
      <c r="B28" s="13" t="n">
        <f aca="false">data!B28</f>
        <v>0</v>
      </c>
      <c r="C28" s="13" t="n">
        <f aca="false">data!C28</f>
        <v>0</v>
      </c>
      <c r="D28" s="13" t="n">
        <f aca="false">data!D28</f>
        <v>0</v>
      </c>
      <c r="E28" s="13" t="n">
        <f aca="false">data!E28</f>
        <v>0</v>
      </c>
      <c r="F28" s="13" t="n">
        <f aca="false">data!F28</f>
        <v>0</v>
      </c>
      <c r="G28" s="13" t="n">
        <f aca="false">data!G28</f>
        <v>0</v>
      </c>
      <c r="H28" s="13" t="n">
        <f aca="false">data!H28</f>
        <v>0</v>
      </c>
      <c r="I28" s="4" t="str">
        <f aca="false">IF(A28=0,"",IF(A28&lt;&gt;A27,1,I27+1))</f>
        <v/>
      </c>
      <c r="J28" s="4" t="str">
        <f aca="false">IF(OR(B28="Code",B28=0),"",IF(B28="CORRECT_NOTE",1,IF(B28="WRONG_NOTE",0,9)))</f>
        <v/>
      </c>
      <c r="K28" s="3" t="str">
        <f aca="false">IF(OR($A28=0,$D28&lt;0),"",D28-F28)</f>
        <v/>
      </c>
      <c r="L28" s="3" t="str">
        <f aca="false">IF(OR($A28=0,$D28&lt;0),"",D28-H28)</f>
        <v/>
      </c>
      <c r="M28" s="3" t="str">
        <f aca="false">IF(OR(K28="",L28=""),"",MIN(ABS(K28),ABS(L28)))</f>
        <v/>
      </c>
      <c r="N28" s="3" t="str">
        <f aca="false">IF(M28="","",IF(J28=1,M28,""))</f>
        <v/>
      </c>
      <c r="O28" s="14" t="str">
        <f aca="false">IF(F28&gt;0,H28-F28,"")</f>
        <v/>
      </c>
      <c r="P28" s="15" t="str">
        <f aca="false">IF(O28="","",IF(O28&lt;800,3,IF(O28&gt;1250,1,2)))</f>
        <v/>
      </c>
      <c r="Q28" s="14" t="str">
        <f aca="false">IF(OR($A28=0,$D28&lt;0),"",IF(J28&lt;&gt;1,"",IF(ABS(K28)&lt;ABS(L28),K28,L28)))</f>
        <v/>
      </c>
      <c r="R28" s="14" t="e">
        <f aca="false">R27</f>
        <v>#VALUE!</v>
      </c>
      <c r="S28" s="14" t="str">
        <f aca="false">IF(Q28="","",IF(Q28&lt;R28,Q28,""))</f>
        <v/>
      </c>
      <c r="T28" s="14" t="str">
        <f aca="false">IF(Q28="","",IF(Q28&gt;R28,Q28,""))</f>
        <v/>
      </c>
      <c r="U28" s="16" t="str">
        <f aca="false">IF($P28="","",IF(AND($P28=1,$J28=0),1,""))</f>
        <v/>
      </c>
      <c r="V28" s="16" t="str">
        <f aca="false">IF($P28="","",IF(AND($P28=1,$J28=1),1,""))</f>
        <v/>
      </c>
      <c r="W28" s="16" t="str">
        <f aca="false">IF($P28="","",IF(AND($P28=1,$J28=9),1,""))</f>
        <v/>
      </c>
      <c r="X28" s="16" t="str">
        <f aca="false">IF($P28="","",IF(AND($P28=2,$J28=0),1,""))</f>
        <v/>
      </c>
      <c r="Y28" s="16" t="str">
        <f aca="false">IF($P28="","",IF(AND($P28=2,$J28=1),1,""))</f>
        <v/>
      </c>
      <c r="Z28" s="16" t="str">
        <f aca="false">IF($P28="","",IF(AND($P28=2,$J28=9),1,""))</f>
        <v/>
      </c>
      <c r="AA28" s="16" t="str">
        <f aca="false">IF($P28="","",IF(AND($P28=3,$J28=0),1,""))</f>
        <v/>
      </c>
      <c r="AB28" s="16" t="str">
        <f aca="false">IF($P28="","",IF(AND($P28=3,$J28=1),1,""))</f>
        <v/>
      </c>
      <c r="AC28" s="16" t="str">
        <f aca="false">IF($P28="","",IF(AND($P28=3,$J28=9),1,""))</f>
        <v/>
      </c>
      <c r="AD28" s="16" t="str">
        <f aca="false">IF($P28="","",IF(AND($P28=1,$J28=0),$M28,""))</f>
        <v/>
      </c>
      <c r="AE28" s="16" t="str">
        <f aca="false">IF($P28="","",IF(AND($P28=1,$J28=1),$M28,""))</f>
        <v/>
      </c>
      <c r="AF28" s="16" t="str">
        <f aca="false">IF($P28="","",IF(AND($P28=1,$J28=9),$M28,""))</f>
        <v/>
      </c>
      <c r="AG28" s="16" t="str">
        <f aca="false">IF($P28="","",IF(AND($P28=2,$J28=0),$M28,""))</f>
        <v/>
      </c>
      <c r="AH28" s="16" t="str">
        <f aca="false">IF($P28="","",IF(AND($P28=2,$J28=1),$M28,""))</f>
        <v/>
      </c>
      <c r="AI28" s="16" t="str">
        <f aca="false">IF($P28="","",IF(AND($P28=2,$J28=9),$M28,""))</f>
        <v/>
      </c>
      <c r="AJ28" s="16" t="str">
        <f aca="false">IF($P28="","",IF(AND($P28=3,$J28=0),$M28,""))</f>
        <v/>
      </c>
      <c r="AK28" s="16" t="str">
        <f aca="false">IF($P28="","",IF(AND($P28=3,$J28=1),$M28,""))</f>
        <v/>
      </c>
      <c r="AL28" s="16" t="str">
        <f aca="false">IF($P28="","",IF(AND($P28=3,$J28=9),$M28,""))</f>
        <v/>
      </c>
      <c r="AM28" s="17" t="str">
        <f aca="false">IF(P28="","",SUM(U28:AC28))</f>
        <v/>
      </c>
      <c r="AN28" s="18" t="str">
        <f aca="false">IF($P28="","",IF($P28=1,$Q28,""))</f>
        <v/>
      </c>
      <c r="AO28" s="14" t="e">
        <f aca="false">MEDIAN(AN28:AN227)</f>
        <v>#VALUE!</v>
      </c>
      <c r="AP28" s="14" t="str">
        <f aca="false">IF(AN28="","",IF(AN28&lt;AO28,AN28,""))</f>
        <v/>
      </c>
      <c r="AQ28" s="14" t="str">
        <f aca="false">IF(AN28="","",IF(AN28&gt;AO28,AN28,""))</f>
        <v/>
      </c>
      <c r="AR28" s="18" t="str">
        <f aca="false">IF($P28="","",IF($P28=2,$Q28,""))</f>
        <v/>
      </c>
      <c r="AS28" s="14" t="e">
        <f aca="false">AS27</f>
        <v>#VALUE!</v>
      </c>
      <c r="AT28" s="14" t="str">
        <f aca="false">IF(AR28="","",IF(AR28&lt;AS28,AR28,""))</f>
        <v/>
      </c>
      <c r="AU28" s="14" t="str">
        <f aca="false">IF(AR28="","",IF(AR28&gt;AS28,AR28,""))</f>
        <v/>
      </c>
      <c r="AV28" s="18" t="str">
        <f aca="false">IF($P28="","",IF($P28=3,$Q28,""))</f>
        <v/>
      </c>
      <c r="AW28" s="14" t="e">
        <f aca="false">AW27</f>
        <v>#VALUE!</v>
      </c>
      <c r="AX28" s="14" t="str">
        <f aca="false">IF(AV28="","",IF(AV28&lt;AW28,AV28,""))</f>
        <v/>
      </c>
      <c r="AY28" s="14" t="str">
        <f aca="false">IF(AV28="","",IF(AV28&gt;AW28,AV28,""))</f>
        <v/>
      </c>
    </row>
    <row r="29" s="13" customFormat="true" ht="14.4" hidden="false" customHeight="false" outlineLevel="0" collapsed="false">
      <c r="A29" s="13" t="n">
        <f aca="false">data!A29</f>
        <v>0</v>
      </c>
      <c r="B29" s="13" t="n">
        <f aca="false">data!B29</f>
        <v>0</v>
      </c>
      <c r="C29" s="13" t="n">
        <f aca="false">data!C29</f>
        <v>0</v>
      </c>
      <c r="D29" s="13" t="n">
        <f aca="false">data!D29</f>
        <v>0</v>
      </c>
      <c r="E29" s="13" t="n">
        <f aca="false">data!E29</f>
        <v>0</v>
      </c>
      <c r="F29" s="13" t="n">
        <f aca="false">data!F29</f>
        <v>0</v>
      </c>
      <c r="G29" s="13" t="n">
        <f aca="false">data!G29</f>
        <v>0</v>
      </c>
      <c r="H29" s="13" t="n">
        <f aca="false">data!H29</f>
        <v>0</v>
      </c>
      <c r="I29" s="4" t="str">
        <f aca="false">IF(A29=0,"",IF(A29&lt;&gt;A28,1,I28+1))</f>
        <v/>
      </c>
      <c r="J29" s="4" t="str">
        <f aca="false">IF(OR(B29="Code",B29=0),"",IF(B29="CORRECT_NOTE",1,IF(B29="WRONG_NOTE",0,9)))</f>
        <v/>
      </c>
      <c r="K29" s="3" t="str">
        <f aca="false">IF(OR($A29=0,$D29&lt;0),"",D29-F29)</f>
        <v/>
      </c>
      <c r="L29" s="3" t="str">
        <f aca="false">IF(OR($A29=0,$D29&lt;0),"",D29-H29)</f>
        <v/>
      </c>
      <c r="M29" s="3" t="str">
        <f aca="false">IF(OR(K29="",L29=""),"",MIN(ABS(K29),ABS(L29)))</f>
        <v/>
      </c>
      <c r="N29" s="3" t="str">
        <f aca="false">IF(M29="","",IF(J29=1,M29,""))</f>
        <v/>
      </c>
      <c r="O29" s="14" t="str">
        <f aca="false">IF(F29&gt;0,H29-F29,"")</f>
        <v/>
      </c>
      <c r="P29" s="15" t="str">
        <f aca="false">IF(O29="","",IF(O29&lt;800,3,IF(O29&gt;1250,1,2)))</f>
        <v/>
      </c>
      <c r="Q29" s="14" t="str">
        <f aca="false">IF(OR($A29=0,$D29&lt;0),"",IF(J29&lt;&gt;1,"",IF(ABS(K29)&lt;ABS(L29),K29,L29)))</f>
        <v/>
      </c>
      <c r="R29" s="14" t="e">
        <f aca="false">R28</f>
        <v>#VALUE!</v>
      </c>
      <c r="S29" s="14" t="str">
        <f aca="false">IF(Q29="","",IF(Q29&lt;R29,Q29,""))</f>
        <v/>
      </c>
      <c r="T29" s="14" t="str">
        <f aca="false">IF(Q29="","",IF(Q29&gt;R29,Q29,""))</f>
        <v/>
      </c>
      <c r="U29" s="16" t="str">
        <f aca="false">IF($P29="","",IF(AND($P29=1,$J29=0),1,""))</f>
        <v/>
      </c>
      <c r="V29" s="16" t="str">
        <f aca="false">IF($P29="","",IF(AND($P29=1,$J29=1),1,""))</f>
        <v/>
      </c>
      <c r="W29" s="16" t="str">
        <f aca="false">IF($P29="","",IF(AND($P29=1,$J29=9),1,""))</f>
        <v/>
      </c>
      <c r="X29" s="16" t="str">
        <f aca="false">IF($P29="","",IF(AND($P29=2,$J29=0),1,""))</f>
        <v/>
      </c>
      <c r="Y29" s="16" t="str">
        <f aca="false">IF($P29="","",IF(AND($P29=2,$J29=1),1,""))</f>
        <v/>
      </c>
      <c r="Z29" s="16" t="str">
        <f aca="false">IF($P29="","",IF(AND($P29=2,$J29=9),1,""))</f>
        <v/>
      </c>
      <c r="AA29" s="16" t="str">
        <f aca="false">IF($P29="","",IF(AND($P29=3,$J29=0),1,""))</f>
        <v/>
      </c>
      <c r="AB29" s="16" t="str">
        <f aca="false">IF($P29="","",IF(AND($P29=3,$J29=1),1,""))</f>
        <v/>
      </c>
      <c r="AC29" s="16" t="str">
        <f aca="false">IF($P29="","",IF(AND($P29=3,$J29=9),1,""))</f>
        <v/>
      </c>
      <c r="AD29" s="16" t="str">
        <f aca="false">IF($P29="","",IF(AND($P29=1,$J29=0),$M29,""))</f>
        <v/>
      </c>
      <c r="AE29" s="16" t="str">
        <f aca="false">IF($P29="","",IF(AND($P29=1,$J29=1),$M29,""))</f>
        <v/>
      </c>
      <c r="AF29" s="16" t="str">
        <f aca="false">IF($P29="","",IF(AND($P29=1,$J29=9),$M29,""))</f>
        <v/>
      </c>
      <c r="AG29" s="16" t="str">
        <f aca="false">IF($P29="","",IF(AND($P29=2,$J29=0),$M29,""))</f>
        <v/>
      </c>
      <c r="AH29" s="16" t="str">
        <f aca="false">IF($P29="","",IF(AND($P29=2,$J29=1),$M29,""))</f>
        <v/>
      </c>
      <c r="AI29" s="16" t="str">
        <f aca="false">IF($P29="","",IF(AND($P29=2,$J29=9),$M29,""))</f>
        <v/>
      </c>
      <c r="AJ29" s="16" t="str">
        <f aca="false">IF($P29="","",IF(AND($P29=3,$J29=0),$M29,""))</f>
        <v/>
      </c>
      <c r="AK29" s="16" t="str">
        <f aca="false">IF($P29="","",IF(AND($P29=3,$J29=1),$M29,""))</f>
        <v/>
      </c>
      <c r="AL29" s="16" t="str">
        <f aca="false">IF($P29="","",IF(AND($P29=3,$J29=9),$M29,""))</f>
        <v/>
      </c>
      <c r="AM29" s="17" t="str">
        <f aca="false">IF(P29="","",SUM(U29:AC29))</f>
        <v/>
      </c>
      <c r="AN29" s="18" t="str">
        <f aca="false">IF($P29="","",IF($P29=1,$Q29,""))</f>
        <v/>
      </c>
      <c r="AO29" s="14" t="e">
        <f aca="false">MEDIAN(AN29:AN228)</f>
        <v>#VALUE!</v>
      </c>
      <c r="AP29" s="14" t="str">
        <f aca="false">IF(AN29="","",IF(AN29&lt;AO29,AN29,""))</f>
        <v/>
      </c>
      <c r="AQ29" s="14" t="str">
        <f aca="false">IF(AN29="","",IF(AN29&gt;AO29,AN29,""))</f>
        <v/>
      </c>
      <c r="AR29" s="18" t="str">
        <f aca="false">IF($P29="","",IF($P29=2,$Q29,""))</f>
        <v/>
      </c>
      <c r="AS29" s="14" t="e">
        <f aca="false">AS28</f>
        <v>#VALUE!</v>
      </c>
      <c r="AT29" s="14" t="str">
        <f aca="false">IF(AR29="","",IF(AR29&lt;AS29,AR29,""))</f>
        <v/>
      </c>
      <c r="AU29" s="14" t="str">
        <f aca="false">IF(AR29="","",IF(AR29&gt;AS29,AR29,""))</f>
        <v/>
      </c>
      <c r="AV29" s="18" t="str">
        <f aca="false">IF($P29="","",IF($P29=3,$Q29,""))</f>
        <v/>
      </c>
      <c r="AW29" s="14" t="e">
        <f aca="false">AW28</f>
        <v>#VALUE!</v>
      </c>
      <c r="AX29" s="14" t="str">
        <f aca="false">IF(AV29="","",IF(AV29&lt;AW29,AV29,""))</f>
        <v/>
      </c>
      <c r="AY29" s="14" t="str">
        <f aca="false">IF(AV29="","",IF(AV29&gt;AW29,AV29,""))</f>
        <v/>
      </c>
    </row>
    <row r="30" s="13" customFormat="true" ht="14.4" hidden="false" customHeight="false" outlineLevel="0" collapsed="false">
      <c r="A30" s="13" t="n">
        <f aca="false">data!A30</f>
        <v>0</v>
      </c>
      <c r="B30" s="13" t="n">
        <f aca="false">data!B30</f>
        <v>0</v>
      </c>
      <c r="C30" s="13" t="n">
        <f aca="false">data!C30</f>
        <v>0</v>
      </c>
      <c r="D30" s="13" t="n">
        <f aca="false">data!D30</f>
        <v>0</v>
      </c>
      <c r="E30" s="13" t="n">
        <f aca="false">data!E30</f>
        <v>0</v>
      </c>
      <c r="F30" s="13" t="n">
        <f aca="false">data!F30</f>
        <v>0</v>
      </c>
      <c r="G30" s="13" t="n">
        <f aca="false">data!G30</f>
        <v>0</v>
      </c>
      <c r="H30" s="13" t="n">
        <f aca="false">data!H30</f>
        <v>0</v>
      </c>
      <c r="I30" s="4" t="str">
        <f aca="false">IF(A30=0,"",IF(A30&lt;&gt;A29,1,I29+1))</f>
        <v/>
      </c>
      <c r="J30" s="4" t="str">
        <f aca="false">IF(OR(B30="Code",B30=0),"",IF(B30="CORRECT_NOTE",1,IF(B30="WRONG_NOTE",0,9)))</f>
        <v/>
      </c>
      <c r="K30" s="3" t="str">
        <f aca="false">IF(OR($A30=0,$D30&lt;0),"",D30-F30)</f>
        <v/>
      </c>
      <c r="L30" s="3" t="str">
        <f aca="false">IF(OR($A30=0,$D30&lt;0),"",D30-H30)</f>
        <v/>
      </c>
      <c r="M30" s="3" t="str">
        <f aca="false">IF(OR(K30="",L30=""),"",MIN(ABS(K30),ABS(L30)))</f>
        <v/>
      </c>
      <c r="N30" s="3" t="str">
        <f aca="false">IF(M30="","",IF(J30=1,M30,""))</f>
        <v/>
      </c>
      <c r="O30" s="14" t="str">
        <f aca="false">IF(F30&gt;0,H30-F30,"")</f>
        <v/>
      </c>
      <c r="P30" s="15" t="str">
        <f aca="false">IF(O30="","",IF(O30&lt;800,3,IF(O30&gt;1250,1,2)))</f>
        <v/>
      </c>
      <c r="Q30" s="14" t="str">
        <f aca="false">IF(OR($A30=0,$D30&lt;0),"",IF(J30&lt;&gt;1,"",IF(ABS(K30)&lt;ABS(L30),K30,L30)))</f>
        <v/>
      </c>
      <c r="R30" s="14" t="e">
        <f aca="false">R29</f>
        <v>#VALUE!</v>
      </c>
      <c r="S30" s="14" t="str">
        <f aca="false">IF(Q30="","",IF(Q30&lt;R30,Q30,""))</f>
        <v/>
      </c>
      <c r="T30" s="14" t="str">
        <f aca="false">IF(Q30="","",IF(Q30&gt;R30,Q30,""))</f>
        <v/>
      </c>
      <c r="U30" s="16" t="str">
        <f aca="false">IF($P30="","",IF(AND($P30=1,$J30=0),1,""))</f>
        <v/>
      </c>
      <c r="V30" s="16" t="str">
        <f aca="false">IF($P30="","",IF(AND($P30=1,$J30=1),1,""))</f>
        <v/>
      </c>
      <c r="W30" s="16" t="str">
        <f aca="false">IF($P30="","",IF(AND($P30=1,$J30=9),1,""))</f>
        <v/>
      </c>
      <c r="X30" s="16" t="str">
        <f aca="false">IF($P30="","",IF(AND($P30=2,$J30=0),1,""))</f>
        <v/>
      </c>
      <c r="Y30" s="16" t="str">
        <f aca="false">IF($P30="","",IF(AND($P30=2,$J30=1),1,""))</f>
        <v/>
      </c>
      <c r="Z30" s="16" t="str">
        <f aca="false">IF($P30="","",IF(AND($P30=2,$J30=9),1,""))</f>
        <v/>
      </c>
      <c r="AA30" s="16" t="str">
        <f aca="false">IF($P30="","",IF(AND($P30=3,$J30=0),1,""))</f>
        <v/>
      </c>
      <c r="AB30" s="16" t="str">
        <f aca="false">IF($P30="","",IF(AND($P30=3,$J30=1),1,""))</f>
        <v/>
      </c>
      <c r="AC30" s="16" t="str">
        <f aca="false">IF($P30="","",IF(AND($P30=3,$J30=9),1,""))</f>
        <v/>
      </c>
      <c r="AD30" s="16" t="str">
        <f aca="false">IF($P30="","",IF(AND($P30=1,$J30=0),$M30,""))</f>
        <v/>
      </c>
      <c r="AE30" s="16" t="str">
        <f aca="false">IF($P30="","",IF(AND($P30=1,$J30=1),$M30,""))</f>
        <v/>
      </c>
      <c r="AF30" s="16" t="str">
        <f aca="false">IF($P30="","",IF(AND($P30=1,$J30=9),$M30,""))</f>
        <v/>
      </c>
      <c r="AG30" s="16" t="str">
        <f aca="false">IF($P30="","",IF(AND($P30=2,$J30=0),$M30,""))</f>
        <v/>
      </c>
      <c r="AH30" s="16" t="str">
        <f aca="false">IF($P30="","",IF(AND($P30=2,$J30=1),$M30,""))</f>
        <v/>
      </c>
      <c r="AI30" s="16" t="str">
        <f aca="false">IF($P30="","",IF(AND($P30=2,$J30=9),$M30,""))</f>
        <v/>
      </c>
      <c r="AJ30" s="16" t="str">
        <f aca="false">IF($P30="","",IF(AND($P30=3,$J30=0),$M30,""))</f>
        <v/>
      </c>
      <c r="AK30" s="16" t="str">
        <f aca="false">IF($P30="","",IF(AND($P30=3,$J30=1),$M30,""))</f>
        <v/>
      </c>
      <c r="AL30" s="16" t="str">
        <f aca="false">IF($P30="","",IF(AND($P30=3,$J30=9),$M30,""))</f>
        <v/>
      </c>
      <c r="AM30" s="17" t="str">
        <f aca="false">IF(P30="","",SUM(U30:AC30))</f>
        <v/>
      </c>
      <c r="AN30" s="18" t="str">
        <f aca="false">IF($P30="","",IF($P30=1,$Q30,""))</f>
        <v/>
      </c>
      <c r="AO30" s="14" t="e">
        <f aca="false">MEDIAN(AN30:AN229)</f>
        <v>#VALUE!</v>
      </c>
      <c r="AP30" s="14" t="str">
        <f aca="false">IF(AN30="","",IF(AN30&lt;AO30,AN30,""))</f>
        <v/>
      </c>
      <c r="AQ30" s="14" t="str">
        <f aca="false">IF(AN30="","",IF(AN30&gt;AO30,AN30,""))</f>
        <v/>
      </c>
      <c r="AR30" s="18" t="str">
        <f aca="false">IF($P30="","",IF($P30=2,$Q30,""))</f>
        <v/>
      </c>
      <c r="AS30" s="14" t="e">
        <f aca="false">AS29</f>
        <v>#VALUE!</v>
      </c>
      <c r="AT30" s="14" t="str">
        <f aca="false">IF(AR30="","",IF(AR30&lt;AS30,AR30,""))</f>
        <v/>
      </c>
      <c r="AU30" s="14" t="str">
        <f aca="false">IF(AR30="","",IF(AR30&gt;AS30,AR30,""))</f>
        <v/>
      </c>
      <c r="AV30" s="18" t="str">
        <f aca="false">IF($P30="","",IF($P30=3,$Q30,""))</f>
        <v/>
      </c>
      <c r="AW30" s="14" t="e">
        <f aca="false">AW29</f>
        <v>#VALUE!</v>
      </c>
      <c r="AX30" s="14" t="str">
        <f aca="false">IF(AV30="","",IF(AV30&lt;AW30,AV30,""))</f>
        <v/>
      </c>
      <c r="AY30" s="14" t="str">
        <f aca="false">IF(AV30="","",IF(AV30&gt;AW30,AV30,""))</f>
        <v/>
      </c>
    </row>
    <row r="31" s="13" customFormat="true" ht="14.4" hidden="false" customHeight="false" outlineLevel="0" collapsed="false">
      <c r="A31" s="13" t="n">
        <f aca="false">data!A31</f>
        <v>0</v>
      </c>
      <c r="B31" s="13" t="n">
        <f aca="false">data!B31</f>
        <v>0</v>
      </c>
      <c r="C31" s="13" t="n">
        <f aca="false">data!C31</f>
        <v>0</v>
      </c>
      <c r="D31" s="13" t="n">
        <f aca="false">data!D31</f>
        <v>0</v>
      </c>
      <c r="E31" s="13" t="n">
        <f aca="false">data!E31</f>
        <v>0</v>
      </c>
      <c r="F31" s="13" t="n">
        <f aca="false">data!F31</f>
        <v>0</v>
      </c>
      <c r="G31" s="13" t="n">
        <f aca="false">data!G31</f>
        <v>0</v>
      </c>
      <c r="H31" s="13" t="n">
        <f aca="false">data!H31</f>
        <v>0</v>
      </c>
      <c r="I31" s="4" t="str">
        <f aca="false">IF(A31=0,"",IF(A31&lt;&gt;A30,1,I30+1))</f>
        <v/>
      </c>
      <c r="J31" s="4" t="str">
        <f aca="false">IF(OR(B31="Code",B31=0),"",IF(B31="CORRECT_NOTE",1,IF(B31="WRONG_NOTE",0,9)))</f>
        <v/>
      </c>
      <c r="K31" s="3" t="str">
        <f aca="false">IF(OR($A31=0,$D31&lt;0),"",D31-F31)</f>
        <v/>
      </c>
      <c r="L31" s="3" t="str">
        <f aca="false">IF(OR($A31=0,$D31&lt;0),"",D31-H31)</f>
        <v/>
      </c>
      <c r="M31" s="3" t="str">
        <f aca="false">IF(OR(K31="",L31=""),"",MIN(ABS(K31),ABS(L31)))</f>
        <v/>
      </c>
      <c r="N31" s="3" t="str">
        <f aca="false">IF(M31="","",IF(J31=1,M31,""))</f>
        <v/>
      </c>
      <c r="O31" s="14" t="str">
        <f aca="false">IF(F31&gt;0,H31-F31,"")</f>
        <v/>
      </c>
      <c r="P31" s="15" t="str">
        <f aca="false">IF(O31="","",IF(O31&lt;800,3,IF(O31&gt;1250,1,2)))</f>
        <v/>
      </c>
      <c r="Q31" s="14" t="str">
        <f aca="false">IF(OR($A31=0,$D31&lt;0),"",IF(J31&lt;&gt;1,"",IF(ABS(K31)&lt;ABS(L31),K31,L31)))</f>
        <v/>
      </c>
      <c r="R31" s="14" t="e">
        <f aca="false">R30</f>
        <v>#VALUE!</v>
      </c>
      <c r="S31" s="14" t="str">
        <f aca="false">IF(Q31="","",IF(Q31&lt;R31,Q31,""))</f>
        <v/>
      </c>
      <c r="T31" s="14" t="str">
        <f aca="false">IF(Q31="","",IF(Q31&gt;R31,Q31,""))</f>
        <v/>
      </c>
      <c r="U31" s="16" t="str">
        <f aca="false">IF($P31="","",IF(AND($P31=1,$J31=0),1,""))</f>
        <v/>
      </c>
      <c r="V31" s="16" t="str">
        <f aca="false">IF($P31="","",IF(AND($P31=1,$J31=1),1,""))</f>
        <v/>
      </c>
      <c r="W31" s="16" t="str">
        <f aca="false">IF($P31="","",IF(AND($P31=1,$J31=9),1,""))</f>
        <v/>
      </c>
      <c r="X31" s="16" t="str">
        <f aca="false">IF($P31="","",IF(AND($P31=2,$J31=0),1,""))</f>
        <v/>
      </c>
      <c r="Y31" s="16" t="str">
        <f aca="false">IF($P31="","",IF(AND($P31=2,$J31=1),1,""))</f>
        <v/>
      </c>
      <c r="Z31" s="16" t="str">
        <f aca="false">IF($P31="","",IF(AND($P31=2,$J31=9),1,""))</f>
        <v/>
      </c>
      <c r="AA31" s="16" t="str">
        <f aca="false">IF($P31="","",IF(AND($P31=3,$J31=0),1,""))</f>
        <v/>
      </c>
      <c r="AB31" s="16" t="str">
        <f aca="false">IF($P31="","",IF(AND($P31=3,$J31=1),1,""))</f>
        <v/>
      </c>
      <c r="AC31" s="16" t="str">
        <f aca="false">IF($P31="","",IF(AND($P31=3,$J31=9),1,""))</f>
        <v/>
      </c>
      <c r="AD31" s="16" t="str">
        <f aca="false">IF($P31="","",IF(AND($P31=1,$J31=0),$M31,""))</f>
        <v/>
      </c>
      <c r="AE31" s="16" t="str">
        <f aca="false">IF($P31="","",IF(AND($P31=1,$J31=1),$M31,""))</f>
        <v/>
      </c>
      <c r="AF31" s="16" t="str">
        <f aca="false">IF($P31="","",IF(AND($P31=1,$J31=9),$M31,""))</f>
        <v/>
      </c>
      <c r="AG31" s="16" t="str">
        <f aca="false">IF($P31="","",IF(AND($P31=2,$J31=0),$M31,""))</f>
        <v/>
      </c>
      <c r="AH31" s="16" t="str">
        <f aca="false">IF($P31="","",IF(AND($P31=2,$J31=1),$M31,""))</f>
        <v/>
      </c>
      <c r="AI31" s="16" t="str">
        <f aca="false">IF($P31="","",IF(AND($P31=2,$J31=9),$M31,""))</f>
        <v/>
      </c>
      <c r="AJ31" s="16" t="str">
        <f aca="false">IF($P31="","",IF(AND($P31=3,$J31=0),$M31,""))</f>
        <v/>
      </c>
      <c r="AK31" s="16" t="str">
        <f aca="false">IF($P31="","",IF(AND($P31=3,$J31=1),$M31,""))</f>
        <v/>
      </c>
      <c r="AL31" s="16" t="str">
        <f aca="false">IF($P31="","",IF(AND($P31=3,$J31=9),$M31,""))</f>
        <v/>
      </c>
      <c r="AM31" s="17" t="str">
        <f aca="false">IF(P31="","",SUM(U31:AC31))</f>
        <v/>
      </c>
      <c r="AN31" s="18" t="str">
        <f aca="false">IF($P31="","",IF($P31=1,$Q31,""))</f>
        <v/>
      </c>
      <c r="AO31" s="14" t="e">
        <f aca="false">MEDIAN(AN31:AN230)</f>
        <v>#VALUE!</v>
      </c>
      <c r="AP31" s="14" t="str">
        <f aca="false">IF(AN31="","",IF(AN31&lt;AO31,AN31,""))</f>
        <v/>
      </c>
      <c r="AQ31" s="14" t="str">
        <f aca="false">IF(AN31="","",IF(AN31&gt;AO31,AN31,""))</f>
        <v/>
      </c>
      <c r="AR31" s="18" t="str">
        <f aca="false">IF($P31="","",IF($P31=2,$Q31,""))</f>
        <v/>
      </c>
      <c r="AS31" s="14" t="e">
        <f aca="false">AS30</f>
        <v>#VALUE!</v>
      </c>
      <c r="AT31" s="14" t="str">
        <f aca="false">IF(AR31="","",IF(AR31&lt;AS31,AR31,""))</f>
        <v/>
      </c>
      <c r="AU31" s="14" t="str">
        <f aca="false">IF(AR31="","",IF(AR31&gt;AS31,AR31,""))</f>
        <v/>
      </c>
      <c r="AV31" s="18" t="str">
        <f aca="false">IF($P31="","",IF($P31=3,$Q31,""))</f>
        <v/>
      </c>
      <c r="AW31" s="14" t="e">
        <f aca="false">AW30</f>
        <v>#VALUE!</v>
      </c>
      <c r="AX31" s="14" t="str">
        <f aca="false">IF(AV31="","",IF(AV31&lt;AW31,AV31,""))</f>
        <v/>
      </c>
      <c r="AY31" s="14" t="str">
        <f aca="false">IF(AV31="","",IF(AV31&gt;AW31,AV31,""))</f>
        <v/>
      </c>
    </row>
    <row r="32" s="13" customFormat="true" ht="14.4" hidden="false" customHeight="false" outlineLevel="0" collapsed="false">
      <c r="A32" s="13" t="n">
        <f aca="false">data!A32</f>
        <v>0</v>
      </c>
      <c r="B32" s="13" t="n">
        <f aca="false">data!B32</f>
        <v>0</v>
      </c>
      <c r="C32" s="13" t="n">
        <f aca="false">data!C32</f>
        <v>0</v>
      </c>
      <c r="D32" s="13" t="n">
        <f aca="false">data!D32</f>
        <v>0</v>
      </c>
      <c r="E32" s="13" t="n">
        <f aca="false">data!E32</f>
        <v>0</v>
      </c>
      <c r="F32" s="13" t="n">
        <f aca="false">data!F32</f>
        <v>0</v>
      </c>
      <c r="G32" s="13" t="n">
        <f aca="false">data!G32</f>
        <v>0</v>
      </c>
      <c r="H32" s="13" t="n">
        <f aca="false">data!H32</f>
        <v>0</v>
      </c>
      <c r="I32" s="4" t="str">
        <f aca="false">IF(A32=0,"",IF(A32&lt;&gt;A31,1,I31+1))</f>
        <v/>
      </c>
      <c r="J32" s="4" t="str">
        <f aca="false">IF(OR(B32="Code",B32=0),"",IF(B32="CORRECT_NOTE",1,IF(B32="WRONG_NOTE",0,9)))</f>
        <v/>
      </c>
      <c r="K32" s="3" t="str">
        <f aca="false">IF(OR($A32=0,$D32&lt;0),"",D32-F32)</f>
        <v/>
      </c>
      <c r="L32" s="3" t="str">
        <f aca="false">IF(OR($A32=0,$D32&lt;0),"",D32-H32)</f>
        <v/>
      </c>
      <c r="M32" s="3" t="str">
        <f aca="false">IF(OR(K32="",L32=""),"",MIN(ABS(K32),ABS(L32)))</f>
        <v/>
      </c>
      <c r="N32" s="3" t="str">
        <f aca="false">IF(M32="","",IF(J32=1,M32,""))</f>
        <v/>
      </c>
      <c r="O32" s="14" t="str">
        <f aca="false">IF(F32&gt;0,H32-F32,"")</f>
        <v/>
      </c>
      <c r="P32" s="15" t="str">
        <f aca="false">IF(O32="","",IF(O32&lt;800,3,IF(O32&gt;1250,1,2)))</f>
        <v/>
      </c>
      <c r="Q32" s="14" t="str">
        <f aca="false">IF(OR($A32=0,$D32&lt;0),"",IF(J32&lt;&gt;1,"",IF(ABS(K32)&lt;ABS(L32),K32,L32)))</f>
        <v/>
      </c>
      <c r="R32" s="14" t="e">
        <f aca="false">R31</f>
        <v>#VALUE!</v>
      </c>
      <c r="S32" s="14" t="str">
        <f aca="false">IF(Q32="","",IF(Q32&lt;R32,Q32,""))</f>
        <v/>
      </c>
      <c r="T32" s="14" t="str">
        <f aca="false">IF(Q32="","",IF(Q32&gt;R32,Q32,""))</f>
        <v/>
      </c>
      <c r="U32" s="16" t="str">
        <f aca="false">IF($P32="","",IF(AND($P32=1,$J32=0),1,""))</f>
        <v/>
      </c>
      <c r="V32" s="16" t="str">
        <f aca="false">IF($P32="","",IF(AND($P32=1,$J32=1),1,""))</f>
        <v/>
      </c>
      <c r="W32" s="16" t="str">
        <f aca="false">IF($P32="","",IF(AND($P32=1,$J32=9),1,""))</f>
        <v/>
      </c>
      <c r="X32" s="16" t="str">
        <f aca="false">IF($P32="","",IF(AND($P32=2,$J32=0),1,""))</f>
        <v/>
      </c>
      <c r="Y32" s="16" t="str">
        <f aca="false">IF($P32="","",IF(AND($P32=2,$J32=1),1,""))</f>
        <v/>
      </c>
      <c r="Z32" s="16" t="str">
        <f aca="false">IF($P32="","",IF(AND($P32=2,$J32=9),1,""))</f>
        <v/>
      </c>
      <c r="AA32" s="16" t="str">
        <f aca="false">IF($P32="","",IF(AND($P32=3,$J32=0),1,""))</f>
        <v/>
      </c>
      <c r="AB32" s="16" t="str">
        <f aca="false">IF($P32="","",IF(AND($P32=3,$J32=1),1,""))</f>
        <v/>
      </c>
      <c r="AC32" s="16" t="str">
        <f aca="false">IF($P32="","",IF(AND($P32=3,$J32=9),1,""))</f>
        <v/>
      </c>
      <c r="AD32" s="16" t="str">
        <f aca="false">IF($P32="","",IF(AND($P32=1,$J32=0),$M32,""))</f>
        <v/>
      </c>
      <c r="AE32" s="16" t="str">
        <f aca="false">IF($P32="","",IF(AND($P32=1,$J32=1),$M32,""))</f>
        <v/>
      </c>
      <c r="AF32" s="16" t="str">
        <f aca="false">IF($P32="","",IF(AND($P32=1,$J32=9),$M32,""))</f>
        <v/>
      </c>
      <c r="AG32" s="16" t="str">
        <f aca="false">IF($P32="","",IF(AND($P32=2,$J32=0),$M32,""))</f>
        <v/>
      </c>
      <c r="AH32" s="16" t="str">
        <f aca="false">IF($P32="","",IF(AND($P32=2,$J32=1),$M32,""))</f>
        <v/>
      </c>
      <c r="AI32" s="16" t="str">
        <f aca="false">IF($P32="","",IF(AND($P32=2,$J32=9),$M32,""))</f>
        <v/>
      </c>
      <c r="AJ32" s="16" t="str">
        <f aca="false">IF($P32="","",IF(AND($P32=3,$J32=0),$M32,""))</f>
        <v/>
      </c>
      <c r="AK32" s="16" t="str">
        <f aca="false">IF($P32="","",IF(AND($P32=3,$J32=1),$M32,""))</f>
        <v/>
      </c>
      <c r="AL32" s="16" t="str">
        <f aca="false">IF($P32="","",IF(AND($P32=3,$J32=9),$M32,""))</f>
        <v/>
      </c>
      <c r="AM32" s="17" t="str">
        <f aca="false">IF(P32="","",SUM(U32:AC32))</f>
        <v/>
      </c>
      <c r="AN32" s="18" t="str">
        <f aca="false">IF($P32="","",IF($P32=1,$Q32,""))</f>
        <v/>
      </c>
      <c r="AO32" s="14" t="e">
        <f aca="false">MEDIAN(AN32:AN231)</f>
        <v>#VALUE!</v>
      </c>
      <c r="AP32" s="14" t="str">
        <f aca="false">IF(AN32="","",IF(AN32&lt;AO32,AN32,""))</f>
        <v/>
      </c>
      <c r="AQ32" s="14" t="str">
        <f aca="false">IF(AN32="","",IF(AN32&gt;AO32,AN32,""))</f>
        <v/>
      </c>
      <c r="AR32" s="18" t="str">
        <f aca="false">IF($P32="","",IF($P32=2,$Q32,""))</f>
        <v/>
      </c>
      <c r="AS32" s="14" t="e">
        <f aca="false">AS31</f>
        <v>#VALUE!</v>
      </c>
      <c r="AT32" s="14" t="str">
        <f aca="false">IF(AR32="","",IF(AR32&lt;AS32,AR32,""))</f>
        <v/>
      </c>
      <c r="AU32" s="14" t="str">
        <f aca="false">IF(AR32="","",IF(AR32&gt;AS32,AR32,""))</f>
        <v/>
      </c>
      <c r="AV32" s="18" t="str">
        <f aca="false">IF($P32="","",IF($P32=3,$Q32,""))</f>
        <v/>
      </c>
      <c r="AW32" s="14" t="e">
        <f aca="false">AW31</f>
        <v>#VALUE!</v>
      </c>
      <c r="AX32" s="14" t="str">
        <f aca="false">IF(AV32="","",IF(AV32&lt;AW32,AV32,""))</f>
        <v/>
      </c>
      <c r="AY32" s="14" t="str">
        <f aca="false">IF(AV32="","",IF(AV32&gt;AW32,AV32,""))</f>
        <v/>
      </c>
    </row>
    <row r="33" s="13" customFormat="true" ht="14.4" hidden="false" customHeight="false" outlineLevel="0" collapsed="false">
      <c r="A33" s="13" t="n">
        <f aca="false">data!A33</f>
        <v>0</v>
      </c>
      <c r="B33" s="13" t="n">
        <f aca="false">data!B33</f>
        <v>0</v>
      </c>
      <c r="C33" s="13" t="n">
        <f aca="false">data!C33</f>
        <v>0</v>
      </c>
      <c r="D33" s="13" t="n">
        <f aca="false">data!D33</f>
        <v>0</v>
      </c>
      <c r="E33" s="13" t="n">
        <f aca="false">data!E33</f>
        <v>0</v>
      </c>
      <c r="F33" s="13" t="n">
        <f aca="false">data!F33</f>
        <v>0</v>
      </c>
      <c r="G33" s="13" t="n">
        <f aca="false">data!G33</f>
        <v>0</v>
      </c>
      <c r="H33" s="13" t="n">
        <f aca="false">data!H33</f>
        <v>0</v>
      </c>
      <c r="I33" s="4" t="str">
        <f aca="false">IF(A33=0,"",IF(A33&lt;&gt;A32,1,I32+1))</f>
        <v/>
      </c>
      <c r="J33" s="4" t="str">
        <f aca="false">IF(OR(B33="Code",B33=0),"",IF(B33="CORRECT_NOTE",1,IF(B33="WRONG_NOTE",0,9)))</f>
        <v/>
      </c>
      <c r="K33" s="3" t="str">
        <f aca="false">IF(OR($A33=0,$D33&lt;0),"",D33-F33)</f>
        <v/>
      </c>
      <c r="L33" s="3" t="str">
        <f aca="false">IF(OR($A33=0,$D33&lt;0),"",D33-H33)</f>
        <v/>
      </c>
      <c r="M33" s="3" t="str">
        <f aca="false">IF(OR(K33="",L33=""),"",MIN(ABS(K33),ABS(L33)))</f>
        <v/>
      </c>
      <c r="N33" s="3" t="str">
        <f aca="false">IF(M33="","",IF(J33=1,M33,""))</f>
        <v/>
      </c>
      <c r="O33" s="14" t="str">
        <f aca="false">IF(F33&gt;0,H33-F33,"")</f>
        <v/>
      </c>
      <c r="P33" s="15" t="str">
        <f aca="false">IF(O33="","",IF(O33&lt;800,3,IF(O33&gt;1250,1,2)))</f>
        <v/>
      </c>
      <c r="Q33" s="14" t="str">
        <f aca="false">IF(OR($A33=0,$D33&lt;0),"",IF(J33&lt;&gt;1,"",IF(ABS(K33)&lt;ABS(L33),K33,L33)))</f>
        <v/>
      </c>
      <c r="R33" s="14" t="e">
        <f aca="false">R32</f>
        <v>#VALUE!</v>
      </c>
      <c r="S33" s="14" t="str">
        <f aca="false">IF(Q33="","",IF(Q33&lt;R33,Q33,""))</f>
        <v/>
      </c>
      <c r="T33" s="14" t="str">
        <f aca="false">IF(Q33="","",IF(Q33&gt;R33,Q33,""))</f>
        <v/>
      </c>
      <c r="U33" s="16" t="str">
        <f aca="false">IF($P33="","",IF(AND($P33=1,$J33=0),1,""))</f>
        <v/>
      </c>
      <c r="V33" s="16" t="str">
        <f aca="false">IF($P33="","",IF(AND($P33=1,$J33=1),1,""))</f>
        <v/>
      </c>
      <c r="W33" s="16" t="str">
        <f aca="false">IF($P33="","",IF(AND($P33=1,$J33=9),1,""))</f>
        <v/>
      </c>
      <c r="X33" s="16" t="str">
        <f aca="false">IF($P33="","",IF(AND($P33=2,$J33=0),1,""))</f>
        <v/>
      </c>
      <c r="Y33" s="16" t="str">
        <f aca="false">IF($P33="","",IF(AND($P33=2,$J33=1),1,""))</f>
        <v/>
      </c>
      <c r="Z33" s="16" t="str">
        <f aca="false">IF($P33="","",IF(AND($P33=2,$J33=9),1,""))</f>
        <v/>
      </c>
      <c r="AA33" s="16" t="str">
        <f aca="false">IF($P33="","",IF(AND($P33=3,$J33=0),1,""))</f>
        <v/>
      </c>
      <c r="AB33" s="16" t="str">
        <f aca="false">IF($P33="","",IF(AND($P33=3,$J33=1),1,""))</f>
        <v/>
      </c>
      <c r="AC33" s="16" t="str">
        <f aca="false">IF($P33="","",IF(AND($P33=3,$J33=9),1,""))</f>
        <v/>
      </c>
      <c r="AD33" s="16" t="str">
        <f aca="false">IF($P33="","",IF(AND($P33=1,$J33=0),$M33,""))</f>
        <v/>
      </c>
      <c r="AE33" s="16" t="str">
        <f aca="false">IF($P33="","",IF(AND($P33=1,$J33=1),$M33,""))</f>
        <v/>
      </c>
      <c r="AF33" s="16" t="str">
        <f aca="false">IF($P33="","",IF(AND($P33=1,$J33=9),$M33,""))</f>
        <v/>
      </c>
      <c r="AG33" s="16" t="str">
        <f aca="false">IF($P33="","",IF(AND($P33=2,$J33=0),$M33,""))</f>
        <v/>
      </c>
      <c r="AH33" s="16" t="str">
        <f aca="false">IF($P33="","",IF(AND($P33=2,$J33=1),$M33,""))</f>
        <v/>
      </c>
      <c r="AI33" s="16" t="str">
        <f aca="false">IF($P33="","",IF(AND($P33=2,$J33=9),$M33,""))</f>
        <v/>
      </c>
      <c r="AJ33" s="16" t="str">
        <f aca="false">IF($P33="","",IF(AND($P33=3,$J33=0),$M33,""))</f>
        <v/>
      </c>
      <c r="AK33" s="16" t="str">
        <f aca="false">IF($P33="","",IF(AND($P33=3,$J33=1),$M33,""))</f>
        <v/>
      </c>
      <c r="AL33" s="16" t="str">
        <f aca="false">IF($P33="","",IF(AND($P33=3,$J33=9),$M33,""))</f>
        <v/>
      </c>
      <c r="AM33" s="17" t="str">
        <f aca="false">IF(P33="","",SUM(U33:AC33))</f>
        <v/>
      </c>
      <c r="AN33" s="18" t="str">
        <f aca="false">IF($P33="","",IF($P33=1,$Q33,""))</f>
        <v/>
      </c>
      <c r="AO33" s="14" t="e">
        <f aca="false">MEDIAN(AN33:AN232)</f>
        <v>#VALUE!</v>
      </c>
      <c r="AP33" s="14" t="str">
        <f aca="false">IF(AN33="","",IF(AN33&lt;AO33,AN33,""))</f>
        <v/>
      </c>
      <c r="AQ33" s="14" t="str">
        <f aca="false">IF(AN33="","",IF(AN33&gt;AO33,AN33,""))</f>
        <v/>
      </c>
      <c r="AR33" s="18" t="str">
        <f aca="false">IF($P33="","",IF($P33=2,$Q33,""))</f>
        <v/>
      </c>
      <c r="AS33" s="14" t="e">
        <f aca="false">AS32</f>
        <v>#VALUE!</v>
      </c>
      <c r="AT33" s="14" t="str">
        <f aca="false">IF(AR33="","",IF(AR33&lt;AS33,AR33,""))</f>
        <v/>
      </c>
      <c r="AU33" s="14" t="str">
        <f aca="false">IF(AR33="","",IF(AR33&gt;AS33,AR33,""))</f>
        <v/>
      </c>
      <c r="AV33" s="18" t="str">
        <f aca="false">IF($P33="","",IF($P33=3,$Q33,""))</f>
        <v/>
      </c>
      <c r="AW33" s="14" t="e">
        <f aca="false">AW32</f>
        <v>#VALUE!</v>
      </c>
      <c r="AX33" s="14" t="str">
        <f aca="false">IF(AV33="","",IF(AV33&lt;AW33,AV33,""))</f>
        <v/>
      </c>
      <c r="AY33" s="14" t="str">
        <f aca="false">IF(AV33="","",IF(AV33&gt;AW33,AV33,""))</f>
        <v/>
      </c>
    </row>
    <row r="34" s="13" customFormat="true" ht="14.4" hidden="false" customHeight="false" outlineLevel="0" collapsed="false">
      <c r="A34" s="13" t="n">
        <f aca="false">data!A34</f>
        <v>0</v>
      </c>
      <c r="B34" s="13" t="n">
        <f aca="false">data!B34</f>
        <v>0</v>
      </c>
      <c r="C34" s="13" t="n">
        <f aca="false">data!C34</f>
        <v>0</v>
      </c>
      <c r="D34" s="13" t="n">
        <f aca="false">data!D34</f>
        <v>0</v>
      </c>
      <c r="E34" s="13" t="n">
        <f aca="false">data!E34</f>
        <v>0</v>
      </c>
      <c r="F34" s="13" t="n">
        <f aca="false">data!F34</f>
        <v>0</v>
      </c>
      <c r="G34" s="13" t="n">
        <f aca="false">data!G34</f>
        <v>0</v>
      </c>
      <c r="H34" s="13" t="n">
        <f aca="false">data!H34</f>
        <v>0</v>
      </c>
      <c r="I34" s="4" t="str">
        <f aca="false">IF(A34=0,"",IF(A34&lt;&gt;A33,1,I33+1))</f>
        <v/>
      </c>
      <c r="J34" s="4" t="str">
        <f aca="false">IF(OR(B34="Code",B34=0),"",IF(B34="CORRECT_NOTE",1,IF(B34="WRONG_NOTE",0,9)))</f>
        <v/>
      </c>
      <c r="K34" s="3" t="str">
        <f aca="false">IF(OR($A34=0,$D34&lt;0),"",D34-F34)</f>
        <v/>
      </c>
      <c r="L34" s="3" t="str">
        <f aca="false">IF(OR($A34=0,$D34&lt;0),"",D34-H34)</f>
        <v/>
      </c>
      <c r="M34" s="3" t="str">
        <f aca="false">IF(OR(K34="",L34=""),"",MIN(ABS(K34),ABS(L34)))</f>
        <v/>
      </c>
      <c r="N34" s="3" t="str">
        <f aca="false">IF(M34="","",IF(J34=1,M34,""))</f>
        <v/>
      </c>
      <c r="O34" s="14" t="str">
        <f aca="false">IF(F34&gt;0,H34-F34,"")</f>
        <v/>
      </c>
      <c r="P34" s="15" t="str">
        <f aca="false">IF(O34="","",IF(O34&lt;800,3,IF(O34&gt;1250,1,2)))</f>
        <v/>
      </c>
      <c r="Q34" s="14" t="str">
        <f aca="false">IF(OR($A34=0,$D34&lt;0),"",IF(J34&lt;&gt;1,"",IF(ABS(K34)&lt;ABS(L34),K34,L34)))</f>
        <v/>
      </c>
      <c r="R34" s="14" t="e">
        <f aca="false">R33</f>
        <v>#VALUE!</v>
      </c>
      <c r="S34" s="14" t="str">
        <f aca="false">IF(Q34="","",IF(Q34&lt;R34,Q34,""))</f>
        <v/>
      </c>
      <c r="T34" s="14" t="str">
        <f aca="false">IF(Q34="","",IF(Q34&gt;R34,Q34,""))</f>
        <v/>
      </c>
      <c r="U34" s="16" t="str">
        <f aca="false">IF($P34="","",IF(AND($P34=1,$J34=0),1,""))</f>
        <v/>
      </c>
      <c r="V34" s="16" t="str">
        <f aca="false">IF($P34="","",IF(AND($P34=1,$J34=1),1,""))</f>
        <v/>
      </c>
      <c r="W34" s="16" t="str">
        <f aca="false">IF($P34="","",IF(AND($P34=1,$J34=9),1,""))</f>
        <v/>
      </c>
      <c r="X34" s="16" t="str">
        <f aca="false">IF($P34="","",IF(AND($P34=2,$J34=0),1,""))</f>
        <v/>
      </c>
      <c r="Y34" s="16" t="str">
        <f aca="false">IF($P34="","",IF(AND($P34=2,$J34=1),1,""))</f>
        <v/>
      </c>
      <c r="Z34" s="16" t="str">
        <f aca="false">IF($P34="","",IF(AND($P34=2,$J34=9),1,""))</f>
        <v/>
      </c>
      <c r="AA34" s="16" t="str">
        <f aca="false">IF($P34="","",IF(AND($P34=3,$J34=0),1,""))</f>
        <v/>
      </c>
      <c r="AB34" s="16" t="str">
        <f aca="false">IF($P34="","",IF(AND($P34=3,$J34=1),1,""))</f>
        <v/>
      </c>
      <c r="AC34" s="16" t="str">
        <f aca="false">IF($P34="","",IF(AND($P34=3,$J34=9),1,""))</f>
        <v/>
      </c>
      <c r="AD34" s="16" t="str">
        <f aca="false">IF($P34="","",IF(AND($P34=1,$J34=0),$M34,""))</f>
        <v/>
      </c>
      <c r="AE34" s="16" t="str">
        <f aca="false">IF($P34="","",IF(AND($P34=1,$J34=1),$M34,""))</f>
        <v/>
      </c>
      <c r="AF34" s="16" t="str">
        <f aca="false">IF($P34="","",IF(AND($P34=1,$J34=9),$M34,""))</f>
        <v/>
      </c>
      <c r="AG34" s="16" t="str">
        <f aca="false">IF($P34="","",IF(AND($P34=2,$J34=0),$M34,""))</f>
        <v/>
      </c>
      <c r="AH34" s="16" t="str">
        <f aca="false">IF($P34="","",IF(AND($P34=2,$J34=1),$M34,""))</f>
        <v/>
      </c>
      <c r="AI34" s="16" t="str">
        <f aca="false">IF($P34="","",IF(AND($P34=2,$J34=9),$M34,""))</f>
        <v/>
      </c>
      <c r="AJ34" s="16" t="str">
        <f aca="false">IF($P34="","",IF(AND($P34=3,$J34=0),$M34,""))</f>
        <v/>
      </c>
      <c r="AK34" s="16" t="str">
        <f aca="false">IF($P34="","",IF(AND($P34=3,$J34=1),$M34,""))</f>
        <v/>
      </c>
      <c r="AL34" s="16" t="str">
        <f aca="false">IF($P34="","",IF(AND($P34=3,$J34=9),$M34,""))</f>
        <v/>
      </c>
      <c r="AM34" s="17" t="str">
        <f aca="false">IF(P34="","",SUM(U34:AC34))</f>
        <v/>
      </c>
      <c r="AN34" s="18" t="str">
        <f aca="false">IF($P34="","",IF($P34=1,$Q34,""))</f>
        <v/>
      </c>
      <c r="AO34" s="14" t="e">
        <f aca="false">MEDIAN(AN34:AN233)</f>
        <v>#VALUE!</v>
      </c>
      <c r="AP34" s="14" t="str">
        <f aca="false">IF(AN34="","",IF(AN34&lt;AO34,AN34,""))</f>
        <v/>
      </c>
      <c r="AQ34" s="14" t="str">
        <f aca="false">IF(AN34="","",IF(AN34&gt;AO34,AN34,""))</f>
        <v/>
      </c>
      <c r="AR34" s="18" t="str">
        <f aca="false">IF($P34="","",IF($P34=2,$Q34,""))</f>
        <v/>
      </c>
      <c r="AS34" s="14" t="e">
        <f aca="false">AS33</f>
        <v>#VALUE!</v>
      </c>
      <c r="AT34" s="14" t="str">
        <f aca="false">IF(AR34="","",IF(AR34&lt;AS34,AR34,""))</f>
        <v/>
      </c>
      <c r="AU34" s="14" t="str">
        <f aca="false">IF(AR34="","",IF(AR34&gt;AS34,AR34,""))</f>
        <v/>
      </c>
      <c r="AV34" s="18" t="str">
        <f aca="false">IF($P34="","",IF($P34=3,$Q34,""))</f>
        <v/>
      </c>
      <c r="AW34" s="14" t="e">
        <f aca="false">AW33</f>
        <v>#VALUE!</v>
      </c>
      <c r="AX34" s="14" t="str">
        <f aca="false">IF(AV34="","",IF(AV34&lt;AW34,AV34,""))</f>
        <v/>
      </c>
      <c r="AY34" s="14" t="str">
        <f aca="false">IF(AV34="","",IF(AV34&gt;AW34,AV34,""))</f>
        <v/>
      </c>
    </row>
    <row r="35" s="13" customFormat="true" ht="14.4" hidden="false" customHeight="false" outlineLevel="0" collapsed="false">
      <c r="A35" s="13" t="n">
        <f aca="false">data!A35</f>
        <v>0</v>
      </c>
      <c r="B35" s="13" t="n">
        <f aca="false">data!B35</f>
        <v>0</v>
      </c>
      <c r="C35" s="13" t="n">
        <f aca="false">data!C35</f>
        <v>0</v>
      </c>
      <c r="D35" s="13" t="n">
        <f aca="false">data!D35</f>
        <v>0</v>
      </c>
      <c r="E35" s="13" t="n">
        <f aca="false">data!E35</f>
        <v>0</v>
      </c>
      <c r="F35" s="13" t="n">
        <f aca="false">data!F35</f>
        <v>0</v>
      </c>
      <c r="G35" s="13" t="n">
        <f aca="false">data!G35</f>
        <v>0</v>
      </c>
      <c r="H35" s="13" t="n">
        <f aca="false">data!H35</f>
        <v>0</v>
      </c>
      <c r="I35" s="4" t="str">
        <f aca="false">IF(A35=0,"",IF(A35&lt;&gt;A34,1,I34+1))</f>
        <v/>
      </c>
      <c r="J35" s="4" t="str">
        <f aca="false">IF(OR(B35="Code",B35=0),"",IF(B35="CORRECT_NOTE",1,IF(B35="WRONG_NOTE",0,9)))</f>
        <v/>
      </c>
      <c r="K35" s="3" t="str">
        <f aca="false">IF(OR($A35=0,$D35&lt;0),"",D35-F35)</f>
        <v/>
      </c>
      <c r="L35" s="3" t="str">
        <f aca="false">IF(OR($A35=0,$D35&lt;0),"",D35-H35)</f>
        <v/>
      </c>
      <c r="M35" s="3" t="str">
        <f aca="false">IF(OR(K35="",L35=""),"",MIN(ABS(K35),ABS(L35)))</f>
        <v/>
      </c>
      <c r="N35" s="3" t="str">
        <f aca="false">IF(M35="","",IF(J35=1,M35,""))</f>
        <v/>
      </c>
      <c r="O35" s="14" t="str">
        <f aca="false">IF(F35&gt;0,H35-F35,"")</f>
        <v/>
      </c>
      <c r="P35" s="15" t="str">
        <f aca="false">IF(O35="","",IF(O35&lt;800,3,IF(O35&gt;1250,1,2)))</f>
        <v/>
      </c>
      <c r="Q35" s="14" t="str">
        <f aca="false">IF(OR($A35=0,$D35&lt;0),"",IF(J35&lt;&gt;1,"",IF(ABS(K35)&lt;ABS(L35),K35,L35)))</f>
        <v/>
      </c>
      <c r="R35" s="14" t="e">
        <f aca="false">R34</f>
        <v>#VALUE!</v>
      </c>
      <c r="S35" s="14" t="str">
        <f aca="false">IF(Q35="","",IF(Q35&lt;R35,Q35,""))</f>
        <v/>
      </c>
      <c r="T35" s="14" t="str">
        <f aca="false">IF(Q35="","",IF(Q35&gt;R35,Q35,""))</f>
        <v/>
      </c>
      <c r="U35" s="16" t="str">
        <f aca="false">IF($P35="","",IF(AND($P35=1,$J35=0),1,""))</f>
        <v/>
      </c>
      <c r="V35" s="16" t="str">
        <f aca="false">IF($P35="","",IF(AND($P35=1,$J35=1),1,""))</f>
        <v/>
      </c>
      <c r="W35" s="16" t="str">
        <f aca="false">IF($P35="","",IF(AND($P35=1,$J35=9),1,""))</f>
        <v/>
      </c>
      <c r="X35" s="16" t="str">
        <f aca="false">IF($P35="","",IF(AND($P35=2,$J35=0),1,""))</f>
        <v/>
      </c>
      <c r="Y35" s="16" t="str">
        <f aca="false">IF($P35="","",IF(AND($P35=2,$J35=1),1,""))</f>
        <v/>
      </c>
      <c r="Z35" s="16" t="str">
        <f aca="false">IF($P35="","",IF(AND($P35=2,$J35=9),1,""))</f>
        <v/>
      </c>
      <c r="AA35" s="16" t="str">
        <f aca="false">IF($P35="","",IF(AND($P35=3,$J35=0),1,""))</f>
        <v/>
      </c>
      <c r="AB35" s="16" t="str">
        <f aca="false">IF($P35="","",IF(AND($P35=3,$J35=1),1,""))</f>
        <v/>
      </c>
      <c r="AC35" s="16" t="str">
        <f aca="false">IF($P35="","",IF(AND($P35=3,$J35=9),1,""))</f>
        <v/>
      </c>
      <c r="AD35" s="16" t="str">
        <f aca="false">IF($P35="","",IF(AND($P35=1,$J35=0),$M35,""))</f>
        <v/>
      </c>
      <c r="AE35" s="16" t="str">
        <f aca="false">IF($P35="","",IF(AND($P35=1,$J35=1),$M35,""))</f>
        <v/>
      </c>
      <c r="AF35" s="16" t="str">
        <f aca="false">IF($P35="","",IF(AND($P35=1,$J35=9),$M35,""))</f>
        <v/>
      </c>
      <c r="AG35" s="16" t="str">
        <f aca="false">IF($P35="","",IF(AND($P35=2,$J35=0),$M35,""))</f>
        <v/>
      </c>
      <c r="AH35" s="16" t="str">
        <f aca="false">IF($P35="","",IF(AND($P35=2,$J35=1),$M35,""))</f>
        <v/>
      </c>
      <c r="AI35" s="16" t="str">
        <f aca="false">IF($P35="","",IF(AND($P35=2,$J35=9),$M35,""))</f>
        <v/>
      </c>
      <c r="AJ35" s="16" t="str">
        <f aca="false">IF($P35="","",IF(AND($P35=3,$J35=0),$M35,""))</f>
        <v/>
      </c>
      <c r="AK35" s="16" t="str">
        <f aca="false">IF($P35="","",IF(AND($P35=3,$J35=1),$M35,""))</f>
        <v/>
      </c>
      <c r="AL35" s="16" t="str">
        <f aca="false">IF($P35="","",IF(AND($P35=3,$J35=9),$M35,""))</f>
        <v/>
      </c>
      <c r="AM35" s="17" t="str">
        <f aca="false">IF(P35="","",SUM(U35:AC35))</f>
        <v/>
      </c>
      <c r="AN35" s="18" t="str">
        <f aca="false">IF($P35="","",IF($P35=1,$Q35,""))</f>
        <v/>
      </c>
      <c r="AO35" s="14" t="e">
        <f aca="false">MEDIAN(AN35:AN234)</f>
        <v>#VALUE!</v>
      </c>
      <c r="AP35" s="14" t="str">
        <f aca="false">IF(AN35="","",IF(AN35&lt;AO35,AN35,""))</f>
        <v/>
      </c>
      <c r="AQ35" s="14" t="str">
        <f aca="false">IF(AN35="","",IF(AN35&gt;AO35,AN35,""))</f>
        <v/>
      </c>
      <c r="AR35" s="18" t="str">
        <f aca="false">IF($P35="","",IF($P35=2,$Q35,""))</f>
        <v/>
      </c>
      <c r="AS35" s="14" t="e">
        <f aca="false">AS34</f>
        <v>#VALUE!</v>
      </c>
      <c r="AT35" s="14" t="str">
        <f aca="false">IF(AR35="","",IF(AR35&lt;AS35,AR35,""))</f>
        <v/>
      </c>
      <c r="AU35" s="14" t="str">
        <f aca="false">IF(AR35="","",IF(AR35&gt;AS35,AR35,""))</f>
        <v/>
      </c>
      <c r="AV35" s="18" t="str">
        <f aca="false">IF($P35="","",IF($P35=3,$Q35,""))</f>
        <v/>
      </c>
      <c r="AW35" s="14" t="e">
        <f aca="false">AW34</f>
        <v>#VALUE!</v>
      </c>
      <c r="AX35" s="14" t="str">
        <f aca="false">IF(AV35="","",IF(AV35&lt;AW35,AV35,""))</f>
        <v/>
      </c>
      <c r="AY35" s="14" t="str">
        <f aca="false">IF(AV35="","",IF(AV35&gt;AW35,AV35,""))</f>
        <v/>
      </c>
    </row>
    <row r="36" s="13" customFormat="true" ht="14.4" hidden="false" customHeight="false" outlineLevel="0" collapsed="false">
      <c r="A36" s="13" t="n">
        <f aca="false">data!A36</f>
        <v>0</v>
      </c>
      <c r="B36" s="13" t="n">
        <f aca="false">data!B36</f>
        <v>0</v>
      </c>
      <c r="C36" s="13" t="n">
        <f aca="false">data!C36</f>
        <v>0</v>
      </c>
      <c r="D36" s="13" t="n">
        <f aca="false">data!D36</f>
        <v>0</v>
      </c>
      <c r="E36" s="13" t="n">
        <f aca="false">data!E36</f>
        <v>0</v>
      </c>
      <c r="F36" s="13" t="n">
        <f aca="false">data!F36</f>
        <v>0</v>
      </c>
      <c r="G36" s="13" t="n">
        <f aca="false">data!G36</f>
        <v>0</v>
      </c>
      <c r="H36" s="13" t="n">
        <f aca="false">data!H36</f>
        <v>0</v>
      </c>
      <c r="I36" s="4" t="str">
        <f aca="false">IF(A36=0,"",IF(A36&lt;&gt;A35,1,I35+1))</f>
        <v/>
      </c>
      <c r="J36" s="4" t="str">
        <f aca="false">IF(OR(B36="Code",B36=0),"",IF(B36="CORRECT_NOTE",1,IF(B36="WRONG_NOTE",0,9)))</f>
        <v/>
      </c>
      <c r="K36" s="3" t="str">
        <f aca="false">IF(OR($A36=0,$D36&lt;0),"",D36-F36)</f>
        <v/>
      </c>
      <c r="L36" s="3" t="str">
        <f aca="false">IF(OR($A36=0,$D36&lt;0),"",D36-H36)</f>
        <v/>
      </c>
      <c r="M36" s="3" t="str">
        <f aca="false">IF(OR(K36="",L36=""),"",MIN(ABS(K36),ABS(L36)))</f>
        <v/>
      </c>
      <c r="N36" s="3" t="str">
        <f aca="false">IF(M36="","",IF(J36=1,M36,""))</f>
        <v/>
      </c>
      <c r="O36" s="14" t="str">
        <f aca="false">IF(F36&gt;0,H36-F36,"")</f>
        <v/>
      </c>
      <c r="P36" s="15" t="str">
        <f aca="false">IF(O36="","",IF(O36&lt;800,3,IF(O36&gt;1250,1,2)))</f>
        <v/>
      </c>
      <c r="Q36" s="14" t="str">
        <f aca="false">IF(OR($A36=0,$D36&lt;0),"",IF(J36&lt;&gt;1,"",IF(ABS(K36)&lt;ABS(L36),K36,L36)))</f>
        <v/>
      </c>
      <c r="R36" s="14" t="e">
        <f aca="false">R35</f>
        <v>#VALUE!</v>
      </c>
      <c r="S36" s="14" t="str">
        <f aca="false">IF(Q36="","",IF(Q36&lt;R36,Q36,""))</f>
        <v/>
      </c>
      <c r="T36" s="14" t="str">
        <f aca="false">IF(Q36="","",IF(Q36&gt;R36,Q36,""))</f>
        <v/>
      </c>
      <c r="U36" s="16" t="str">
        <f aca="false">IF($P36="","",IF(AND($P36=1,$J36=0),1,""))</f>
        <v/>
      </c>
      <c r="V36" s="16" t="str">
        <f aca="false">IF($P36="","",IF(AND($P36=1,$J36=1),1,""))</f>
        <v/>
      </c>
      <c r="W36" s="16" t="str">
        <f aca="false">IF($P36="","",IF(AND($P36=1,$J36=9),1,""))</f>
        <v/>
      </c>
      <c r="X36" s="16" t="str">
        <f aca="false">IF($P36="","",IF(AND($P36=2,$J36=0),1,""))</f>
        <v/>
      </c>
      <c r="Y36" s="16" t="str">
        <f aca="false">IF($P36="","",IF(AND($P36=2,$J36=1),1,""))</f>
        <v/>
      </c>
      <c r="Z36" s="16" t="str">
        <f aca="false">IF($P36="","",IF(AND($P36=2,$J36=9),1,""))</f>
        <v/>
      </c>
      <c r="AA36" s="16" t="str">
        <f aca="false">IF($P36="","",IF(AND($P36=3,$J36=0),1,""))</f>
        <v/>
      </c>
      <c r="AB36" s="16" t="str">
        <f aca="false">IF($P36="","",IF(AND($P36=3,$J36=1),1,""))</f>
        <v/>
      </c>
      <c r="AC36" s="16" t="str">
        <f aca="false">IF($P36="","",IF(AND($P36=3,$J36=9),1,""))</f>
        <v/>
      </c>
      <c r="AD36" s="16" t="str">
        <f aca="false">IF($P36="","",IF(AND($P36=1,$J36=0),$M36,""))</f>
        <v/>
      </c>
      <c r="AE36" s="16" t="str">
        <f aca="false">IF($P36="","",IF(AND($P36=1,$J36=1),$M36,""))</f>
        <v/>
      </c>
      <c r="AF36" s="16" t="str">
        <f aca="false">IF($P36="","",IF(AND($P36=1,$J36=9),$M36,""))</f>
        <v/>
      </c>
      <c r="AG36" s="16" t="str">
        <f aca="false">IF($P36="","",IF(AND($P36=2,$J36=0),$M36,""))</f>
        <v/>
      </c>
      <c r="AH36" s="16" t="str">
        <f aca="false">IF($P36="","",IF(AND($P36=2,$J36=1),$M36,""))</f>
        <v/>
      </c>
      <c r="AI36" s="16" t="str">
        <f aca="false">IF($P36="","",IF(AND($P36=2,$J36=9),$M36,""))</f>
        <v/>
      </c>
      <c r="AJ36" s="16" t="str">
        <f aca="false">IF($P36="","",IF(AND($P36=3,$J36=0),$M36,""))</f>
        <v/>
      </c>
      <c r="AK36" s="16" t="str">
        <f aca="false">IF($P36="","",IF(AND($P36=3,$J36=1),$M36,""))</f>
        <v/>
      </c>
      <c r="AL36" s="16" t="str">
        <f aca="false">IF($P36="","",IF(AND($P36=3,$J36=9),$M36,""))</f>
        <v/>
      </c>
      <c r="AM36" s="17" t="str">
        <f aca="false">IF(P36="","",SUM(U36:AC36))</f>
        <v/>
      </c>
      <c r="AN36" s="18" t="str">
        <f aca="false">IF($P36="","",IF($P36=1,$Q36,""))</f>
        <v/>
      </c>
      <c r="AO36" s="14" t="e">
        <f aca="false">MEDIAN(AN36:AN235)</f>
        <v>#VALUE!</v>
      </c>
      <c r="AP36" s="14" t="str">
        <f aca="false">IF(AN36="","",IF(AN36&lt;AO36,AN36,""))</f>
        <v/>
      </c>
      <c r="AQ36" s="14" t="str">
        <f aca="false">IF(AN36="","",IF(AN36&gt;AO36,AN36,""))</f>
        <v/>
      </c>
      <c r="AR36" s="18" t="str">
        <f aca="false">IF($P36="","",IF($P36=2,$Q36,""))</f>
        <v/>
      </c>
      <c r="AS36" s="14" t="e">
        <f aca="false">AS35</f>
        <v>#VALUE!</v>
      </c>
      <c r="AT36" s="14" t="str">
        <f aca="false">IF(AR36="","",IF(AR36&lt;AS36,AR36,""))</f>
        <v/>
      </c>
      <c r="AU36" s="14" t="str">
        <f aca="false">IF(AR36="","",IF(AR36&gt;AS36,AR36,""))</f>
        <v/>
      </c>
      <c r="AV36" s="18" t="str">
        <f aca="false">IF($P36="","",IF($P36=3,$Q36,""))</f>
        <v/>
      </c>
      <c r="AW36" s="14" t="e">
        <f aca="false">AW35</f>
        <v>#VALUE!</v>
      </c>
      <c r="AX36" s="14" t="str">
        <f aca="false">IF(AV36="","",IF(AV36&lt;AW36,AV36,""))</f>
        <v/>
      </c>
      <c r="AY36" s="14" t="str">
        <f aca="false">IF(AV36="","",IF(AV36&gt;AW36,AV36,""))</f>
        <v/>
      </c>
    </row>
    <row r="37" s="13" customFormat="true" ht="14.4" hidden="false" customHeight="false" outlineLevel="0" collapsed="false">
      <c r="A37" s="13" t="n">
        <f aca="false">data!A37</f>
        <v>0</v>
      </c>
      <c r="B37" s="13" t="n">
        <f aca="false">data!B37</f>
        <v>0</v>
      </c>
      <c r="C37" s="13" t="n">
        <f aca="false">data!C37</f>
        <v>0</v>
      </c>
      <c r="D37" s="13" t="n">
        <f aca="false">data!D37</f>
        <v>0</v>
      </c>
      <c r="E37" s="13" t="n">
        <f aca="false">data!E37</f>
        <v>0</v>
      </c>
      <c r="F37" s="13" t="n">
        <f aca="false">data!F37</f>
        <v>0</v>
      </c>
      <c r="G37" s="13" t="n">
        <f aca="false">data!G37</f>
        <v>0</v>
      </c>
      <c r="H37" s="13" t="n">
        <f aca="false">data!H37</f>
        <v>0</v>
      </c>
      <c r="I37" s="4" t="str">
        <f aca="false">IF(A37=0,"",IF(A37&lt;&gt;A36,1,I36+1))</f>
        <v/>
      </c>
      <c r="J37" s="4" t="str">
        <f aca="false">IF(OR(B37="Code",B37=0),"",IF(B37="CORRECT_NOTE",1,IF(B37="WRONG_NOTE",0,9)))</f>
        <v/>
      </c>
      <c r="K37" s="3" t="str">
        <f aca="false">IF(OR($A37=0,$D37&lt;0),"",D37-F37)</f>
        <v/>
      </c>
      <c r="L37" s="3" t="str">
        <f aca="false">IF(OR($A37=0,$D37&lt;0),"",D37-H37)</f>
        <v/>
      </c>
      <c r="M37" s="3" t="str">
        <f aca="false">IF(OR(K37="",L37=""),"",MIN(ABS(K37),ABS(L37)))</f>
        <v/>
      </c>
      <c r="N37" s="3" t="str">
        <f aca="false">IF(M37="","",IF(J37=1,M37,""))</f>
        <v/>
      </c>
      <c r="O37" s="14" t="str">
        <f aca="false">IF(F37&gt;0,H37-F37,"")</f>
        <v/>
      </c>
      <c r="P37" s="15" t="str">
        <f aca="false">IF(O37="","",IF(O37&lt;800,3,IF(O37&gt;1250,1,2)))</f>
        <v/>
      </c>
      <c r="Q37" s="14" t="str">
        <f aca="false">IF(OR($A37=0,$D37&lt;0),"",IF(J37&lt;&gt;1,"",IF(ABS(K37)&lt;ABS(L37),K37,L37)))</f>
        <v/>
      </c>
      <c r="R37" s="14" t="e">
        <f aca="false">R36</f>
        <v>#VALUE!</v>
      </c>
      <c r="S37" s="14" t="str">
        <f aca="false">IF(Q37="","",IF(Q37&lt;R37,Q37,""))</f>
        <v/>
      </c>
      <c r="T37" s="14" t="str">
        <f aca="false">IF(Q37="","",IF(Q37&gt;R37,Q37,""))</f>
        <v/>
      </c>
      <c r="U37" s="16" t="str">
        <f aca="false">IF($P37="","",IF(AND($P37=1,$J37=0),1,""))</f>
        <v/>
      </c>
      <c r="V37" s="16" t="str">
        <f aca="false">IF($P37="","",IF(AND($P37=1,$J37=1),1,""))</f>
        <v/>
      </c>
      <c r="W37" s="16" t="str">
        <f aca="false">IF($P37="","",IF(AND($P37=1,$J37=9),1,""))</f>
        <v/>
      </c>
      <c r="X37" s="16" t="str">
        <f aca="false">IF($P37="","",IF(AND($P37=2,$J37=0),1,""))</f>
        <v/>
      </c>
      <c r="Y37" s="16" t="str">
        <f aca="false">IF($P37="","",IF(AND($P37=2,$J37=1),1,""))</f>
        <v/>
      </c>
      <c r="Z37" s="16" t="str">
        <f aca="false">IF($P37="","",IF(AND($P37=2,$J37=9),1,""))</f>
        <v/>
      </c>
      <c r="AA37" s="16" t="str">
        <f aca="false">IF($P37="","",IF(AND($P37=3,$J37=0),1,""))</f>
        <v/>
      </c>
      <c r="AB37" s="16" t="str">
        <f aca="false">IF($P37="","",IF(AND($P37=3,$J37=1),1,""))</f>
        <v/>
      </c>
      <c r="AC37" s="16" t="str">
        <f aca="false">IF($P37="","",IF(AND($P37=3,$J37=9),1,""))</f>
        <v/>
      </c>
      <c r="AD37" s="16" t="str">
        <f aca="false">IF($P37="","",IF(AND($P37=1,$J37=0),$M37,""))</f>
        <v/>
      </c>
      <c r="AE37" s="16" t="str">
        <f aca="false">IF($P37="","",IF(AND($P37=1,$J37=1),$M37,""))</f>
        <v/>
      </c>
      <c r="AF37" s="16" t="str">
        <f aca="false">IF($P37="","",IF(AND($P37=1,$J37=9),$M37,""))</f>
        <v/>
      </c>
      <c r="AG37" s="16" t="str">
        <f aca="false">IF($P37="","",IF(AND($P37=2,$J37=0),$M37,""))</f>
        <v/>
      </c>
      <c r="AH37" s="16" t="str">
        <f aca="false">IF($P37="","",IF(AND($P37=2,$J37=1),$M37,""))</f>
        <v/>
      </c>
      <c r="AI37" s="16" t="str">
        <f aca="false">IF($P37="","",IF(AND($P37=2,$J37=9),$M37,""))</f>
        <v/>
      </c>
      <c r="AJ37" s="16" t="str">
        <f aca="false">IF($P37="","",IF(AND($P37=3,$J37=0),$M37,""))</f>
        <v/>
      </c>
      <c r="AK37" s="16" t="str">
        <f aca="false">IF($P37="","",IF(AND($P37=3,$J37=1),$M37,""))</f>
        <v/>
      </c>
      <c r="AL37" s="16" t="str">
        <f aca="false">IF($P37="","",IF(AND($P37=3,$J37=9),$M37,""))</f>
        <v/>
      </c>
      <c r="AM37" s="17" t="str">
        <f aca="false">IF(P37="","",SUM(U37:AC37))</f>
        <v/>
      </c>
      <c r="AN37" s="18" t="str">
        <f aca="false">IF($P37="","",IF($P37=1,$Q37,""))</f>
        <v/>
      </c>
      <c r="AO37" s="14" t="e">
        <f aca="false">MEDIAN(AN37:AN236)</f>
        <v>#VALUE!</v>
      </c>
      <c r="AP37" s="14" t="str">
        <f aca="false">IF(AN37="","",IF(AN37&lt;AO37,AN37,""))</f>
        <v/>
      </c>
      <c r="AQ37" s="14" t="str">
        <f aca="false">IF(AN37="","",IF(AN37&gt;AO37,AN37,""))</f>
        <v/>
      </c>
      <c r="AR37" s="18" t="str">
        <f aca="false">IF($P37="","",IF($P37=2,$Q37,""))</f>
        <v/>
      </c>
      <c r="AS37" s="14" t="e">
        <f aca="false">AS36</f>
        <v>#VALUE!</v>
      </c>
      <c r="AT37" s="14" t="str">
        <f aca="false">IF(AR37="","",IF(AR37&lt;AS37,AR37,""))</f>
        <v/>
      </c>
      <c r="AU37" s="14" t="str">
        <f aca="false">IF(AR37="","",IF(AR37&gt;AS37,AR37,""))</f>
        <v/>
      </c>
      <c r="AV37" s="18" t="str">
        <f aca="false">IF($P37="","",IF($P37=3,$Q37,""))</f>
        <v/>
      </c>
      <c r="AW37" s="14" t="e">
        <f aca="false">AW36</f>
        <v>#VALUE!</v>
      </c>
      <c r="AX37" s="14" t="str">
        <f aca="false">IF(AV37="","",IF(AV37&lt;AW37,AV37,""))</f>
        <v/>
      </c>
      <c r="AY37" s="14" t="str">
        <f aca="false">IF(AV37="","",IF(AV37&gt;AW37,AV37,""))</f>
        <v/>
      </c>
    </row>
    <row r="38" s="13" customFormat="true" ht="14.4" hidden="false" customHeight="false" outlineLevel="0" collapsed="false">
      <c r="A38" s="13" t="n">
        <f aca="false">data!A38</f>
        <v>0</v>
      </c>
      <c r="B38" s="13" t="n">
        <f aca="false">data!B38</f>
        <v>0</v>
      </c>
      <c r="C38" s="13" t="n">
        <f aca="false">data!C38</f>
        <v>0</v>
      </c>
      <c r="D38" s="13" t="n">
        <f aca="false">data!D38</f>
        <v>0</v>
      </c>
      <c r="E38" s="13" t="n">
        <f aca="false">data!E38</f>
        <v>0</v>
      </c>
      <c r="F38" s="13" t="n">
        <f aca="false">data!F38</f>
        <v>0</v>
      </c>
      <c r="G38" s="13" t="n">
        <f aca="false">data!G38</f>
        <v>0</v>
      </c>
      <c r="H38" s="13" t="n">
        <f aca="false">data!H38</f>
        <v>0</v>
      </c>
      <c r="I38" s="4" t="str">
        <f aca="false">IF(A38=0,"",IF(A38&lt;&gt;A37,1,I37+1))</f>
        <v/>
      </c>
      <c r="J38" s="4" t="str">
        <f aca="false">IF(OR(B38="Code",B38=0),"",IF(B38="CORRECT_NOTE",1,IF(B38="WRONG_NOTE",0,9)))</f>
        <v/>
      </c>
      <c r="K38" s="3" t="str">
        <f aca="false">IF(OR($A38=0,$D38&lt;0),"",D38-F38)</f>
        <v/>
      </c>
      <c r="L38" s="3" t="str">
        <f aca="false">IF(OR($A38=0,$D38&lt;0),"",D38-H38)</f>
        <v/>
      </c>
      <c r="M38" s="3" t="str">
        <f aca="false">IF(OR(K38="",L38=""),"",MIN(ABS(K38),ABS(L38)))</f>
        <v/>
      </c>
      <c r="N38" s="3" t="str">
        <f aca="false">IF(M38="","",IF(J38=1,M38,""))</f>
        <v/>
      </c>
      <c r="O38" s="14" t="str">
        <f aca="false">IF(F38&gt;0,H38-F38,"")</f>
        <v/>
      </c>
      <c r="P38" s="15" t="str">
        <f aca="false">IF(O38="","",IF(O38&lt;800,3,IF(O38&gt;1250,1,2)))</f>
        <v/>
      </c>
      <c r="Q38" s="14" t="str">
        <f aca="false">IF(OR($A38=0,$D38&lt;0),"",IF(J38&lt;&gt;1,"",IF(ABS(K38)&lt;ABS(L38),K38,L38)))</f>
        <v/>
      </c>
      <c r="R38" s="14" t="e">
        <f aca="false">R37</f>
        <v>#VALUE!</v>
      </c>
      <c r="S38" s="14" t="str">
        <f aca="false">IF(Q38="","",IF(Q38&lt;R38,Q38,""))</f>
        <v/>
      </c>
      <c r="T38" s="14" t="str">
        <f aca="false">IF(Q38="","",IF(Q38&gt;R38,Q38,""))</f>
        <v/>
      </c>
      <c r="U38" s="16" t="str">
        <f aca="false">IF($P38="","",IF(AND($P38=1,$J38=0),1,""))</f>
        <v/>
      </c>
      <c r="V38" s="16" t="str">
        <f aca="false">IF($P38="","",IF(AND($P38=1,$J38=1),1,""))</f>
        <v/>
      </c>
      <c r="W38" s="16" t="str">
        <f aca="false">IF($P38="","",IF(AND($P38=1,$J38=9),1,""))</f>
        <v/>
      </c>
      <c r="X38" s="16" t="str">
        <f aca="false">IF($P38="","",IF(AND($P38=2,$J38=0),1,""))</f>
        <v/>
      </c>
      <c r="Y38" s="16" t="str">
        <f aca="false">IF($P38="","",IF(AND($P38=2,$J38=1),1,""))</f>
        <v/>
      </c>
      <c r="Z38" s="16" t="str">
        <f aca="false">IF($P38="","",IF(AND($P38=2,$J38=9),1,""))</f>
        <v/>
      </c>
      <c r="AA38" s="16" t="str">
        <f aca="false">IF($P38="","",IF(AND($P38=3,$J38=0),1,""))</f>
        <v/>
      </c>
      <c r="AB38" s="16" t="str">
        <f aca="false">IF($P38="","",IF(AND($P38=3,$J38=1),1,""))</f>
        <v/>
      </c>
      <c r="AC38" s="16" t="str">
        <f aca="false">IF($P38="","",IF(AND($P38=3,$J38=9),1,""))</f>
        <v/>
      </c>
      <c r="AD38" s="16" t="str">
        <f aca="false">IF($P38="","",IF(AND($P38=1,$J38=0),$M38,""))</f>
        <v/>
      </c>
      <c r="AE38" s="16" t="str">
        <f aca="false">IF($P38="","",IF(AND($P38=1,$J38=1),$M38,""))</f>
        <v/>
      </c>
      <c r="AF38" s="16" t="str">
        <f aca="false">IF($P38="","",IF(AND($P38=1,$J38=9),$M38,""))</f>
        <v/>
      </c>
      <c r="AG38" s="16" t="str">
        <f aca="false">IF($P38="","",IF(AND($P38=2,$J38=0),$M38,""))</f>
        <v/>
      </c>
      <c r="AH38" s="16" t="str">
        <f aca="false">IF($P38="","",IF(AND($P38=2,$J38=1),$M38,""))</f>
        <v/>
      </c>
      <c r="AI38" s="16" t="str">
        <f aca="false">IF($P38="","",IF(AND($P38=2,$J38=9),$M38,""))</f>
        <v/>
      </c>
      <c r="AJ38" s="16" t="str">
        <f aca="false">IF($P38="","",IF(AND($P38=3,$J38=0),$M38,""))</f>
        <v/>
      </c>
      <c r="AK38" s="16" t="str">
        <f aca="false">IF($P38="","",IF(AND($P38=3,$J38=1),$M38,""))</f>
        <v/>
      </c>
      <c r="AL38" s="16" t="str">
        <f aca="false">IF($P38="","",IF(AND($P38=3,$J38=9),$M38,""))</f>
        <v/>
      </c>
      <c r="AM38" s="17" t="str">
        <f aca="false">IF(P38="","",SUM(U38:AC38))</f>
        <v/>
      </c>
      <c r="AN38" s="18" t="str">
        <f aca="false">IF($P38="","",IF($P38=1,$Q38,""))</f>
        <v/>
      </c>
      <c r="AO38" s="14" t="e">
        <f aca="false">MEDIAN(AN38:AN237)</f>
        <v>#VALUE!</v>
      </c>
      <c r="AP38" s="14" t="str">
        <f aca="false">IF(AN38="","",IF(AN38&lt;AO38,AN38,""))</f>
        <v/>
      </c>
      <c r="AQ38" s="14" t="str">
        <f aca="false">IF(AN38="","",IF(AN38&gt;AO38,AN38,""))</f>
        <v/>
      </c>
      <c r="AR38" s="18" t="str">
        <f aca="false">IF($P38="","",IF($P38=2,$Q38,""))</f>
        <v/>
      </c>
      <c r="AS38" s="14" t="e">
        <f aca="false">AS37</f>
        <v>#VALUE!</v>
      </c>
      <c r="AT38" s="14" t="str">
        <f aca="false">IF(AR38="","",IF(AR38&lt;AS38,AR38,""))</f>
        <v/>
      </c>
      <c r="AU38" s="14" t="str">
        <f aca="false">IF(AR38="","",IF(AR38&gt;AS38,AR38,""))</f>
        <v/>
      </c>
      <c r="AV38" s="18" t="str">
        <f aca="false">IF($P38="","",IF($P38=3,$Q38,""))</f>
        <v/>
      </c>
      <c r="AW38" s="14" t="e">
        <f aca="false">AW37</f>
        <v>#VALUE!</v>
      </c>
      <c r="AX38" s="14" t="str">
        <f aca="false">IF(AV38="","",IF(AV38&lt;AW38,AV38,""))</f>
        <v/>
      </c>
      <c r="AY38" s="14" t="str">
        <f aca="false">IF(AV38="","",IF(AV38&gt;AW38,AV38,""))</f>
        <v/>
      </c>
    </row>
    <row r="39" s="13" customFormat="true" ht="14.4" hidden="false" customHeight="false" outlineLevel="0" collapsed="false">
      <c r="A39" s="13" t="n">
        <f aca="false">data!A39</f>
        <v>0</v>
      </c>
      <c r="B39" s="13" t="n">
        <f aca="false">data!B39</f>
        <v>0</v>
      </c>
      <c r="C39" s="13" t="n">
        <f aca="false">data!C39</f>
        <v>0</v>
      </c>
      <c r="D39" s="13" t="n">
        <f aca="false">data!D39</f>
        <v>0</v>
      </c>
      <c r="E39" s="13" t="n">
        <f aca="false">data!E39</f>
        <v>0</v>
      </c>
      <c r="F39" s="13" t="n">
        <f aca="false">data!F39</f>
        <v>0</v>
      </c>
      <c r="G39" s="13" t="n">
        <f aca="false">data!G39</f>
        <v>0</v>
      </c>
      <c r="H39" s="13" t="n">
        <f aca="false">data!H39</f>
        <v>0</v>
      </c>
      <c r="I39" s="4" t="str">
        <f aca="false">IF(A39=0,"",IF(A39&lt;&gt;A38,1,I38+1))</f>
        <v/>
      </c>
      <c r="J39" s="4" t="str">
        <f aca="false">IF(OR(B39="Code",B39=0),"",IF(B39="CORRECT_NOTE",1,IF(B39="WRONG_NOTE",0,9)))</f>
        <v/>
      </c>
      <c r="K39" s="3" t="str">
        <f aca="false">IF(OR($A39=0,$D39&lt;0),"",D39-F39)</f>
        <v/>
      </c>
      <c r="L39" s="3" t="str">
        <f aca="false">IF(OR($A39=0,$D39&lt;0),"",D39-H39)</f>
        <v/>
      </c>
      <c r="M39" s="3" t="str">
        <f aca="false">IF(OR(K39="",L39=""),"",MIN(ABS(K39),ABS(L39)))</f>
        <v/>
      </c>
      <c r="N39" s="3" t="str">
        <f aca="false">IF(M39="","",IF(J39=1,M39,""))</f>
        <v/>
      </c>
      <c r="O39" s="14" t="str">
        <f aca="false">IF(F39&gt;0,H39-F39,"")</f>
        <v/>
      </c>
      <c r="P39" s="15" t="str">
        <f aca="false">IF(O39="","",IF(O39&lt;800,3,IF(O39&gt;1250,1,2)))</f>
        <v/>
      </c>
      <c r="Q39" s="14" t="str">
        <f aca="false">IF(OR($A39=0,$D39&lt;0),"",IF(J39&lt;&gt;1,"",IF(ABS(K39)&lt;ABS(L39),K39,L39)))</f>
        <v/>
      </c>
      <c r="R39" s="14" t="e">
        <f aca="false">R38</f>
        <v>#VALUE!</v>
      </c>
      <c r="S39" s="14" t="str">
        <f aca="false">IF(Q39="","",IF(Q39&lt;R39,Q39,""))</f>
        <v/>
      </c>
      <c r="T39" s="14" t="str">
        <f aca="false">IF(Q39="","",IF(Q39&gt;R39,Q39,""))</f>
        <v/>
      </c>
      <c r="U39" s="16" t="str">
        <f aca="false">IF($P39="","",IF(AND($P39=1,$J39=0),1,""))</f>
        <v/>
      </c>
      <c r="V39" s="16" t="str">
        <f aca="false">IF($P39="","",IF(AND($P39=1,$J39=1),1,""))</f>
        <v/>
      </c>
      <c r="W39" s="16" t="str">
        <f aca="false">IF($P39="","",IF(AND($P39=1,$J39=9),1,""))</f>
        <v/>
      </c>
      <c r="X39" s="16" t="str">
        <f aca="false">IF($P39="","",IF(AND($P39=2,$J39=0),1,""))</f>
        <v/>
      </c>
      <c r="Y39" s="16" t="str">
        <f aca="false">IF($P39="","",IF(AND($P39=2,$J39=1),1,""))</f>
        <v/>
      </c>
      <c r="Z39" s="16" t="str">
        <f aca="false">IF($P39="","",IF(AND($P39=2,$J39=9),1,""))</f>
        <v/>
      </c>
      <c r="AA39" s="16" t="str">
        <f aca="false">IF($P39="","",IF(AND($P39=3,$J39=0),1,""))</f>
        <v/>
      </c>
      <c r="AB39" s="16" t="str">
        <f aca="false">IF($P39="","",IF(AND($P39=3,$J39=1),1,""))</f>
        <v/>
      </c>
      <c r="AC39" s="16" t="str">
        <f aca="false">IF($P39="","",IF(AND($P39=3,$J39=9),1,""))</f>
        <v/>
      </c>
      <c r="AD39" s="16" t="str">
        <f aca="false">IF($P39="","",IF(AND($P39=1,$J39=0),$M39,""))</f>
        <v/>
      </c>
      <c r="AE39" s="16" t="str">
        <f aca="false">IF($P39="","",IF(AND($P39=1,$J39=1),$M39,""))</f>
        <v/>
      </c>
      <c r="AF39" s="16" t="str">
        <f aca="false">IF($P39="","",IF(AND($P39=1,$J39=9),$M39,""))</f>
        <v/>
      </c>
      <c r="AG39" s="16" t="str">
        <f aca="false">IF($P39="","",IF(AND($P39=2,$J39=0),$M39,""))</f>
        <v/>
      </c>
      <c r="AH39" s="16" t="str">
        <f aca="false">IF($P39="","",IF(AND($P39=2,$J39=1),$M39,""))</f>
        <v/>
      </c>
      <c r="AI39" s="16" t="str">
        <f aca="false">IF($P39="","",IF(AND($P39=2,$J39=9),$M39,""))</f>
        <v/>
      </c>
      <c r="AJ39" s="16" t="str">
        <f aca="false">IF($P39="","",IF(AND($P39=3,$J39=0),$M39,""))</f>
        <v/>
      </c>
      <c r="AK39" s="16" t="str">
        <f aca="false">IF($P39="","",IF(AND($P39=3,$J39=1),$M39,""))</f>
        <v/>
      </c>
      <c r="AL39" s="16" t="str">
        <f aca="false">IF($P39="","",IF(AND($P39=3,$J39=9),$M39,""))</f>
        <v/>
      </c>
      <c r="AM39" s="17" t="str">
        <f aca="false">IF(P39="","",SUM(U39:AC39))</f>
        <v/>
      </c>
      <c r="AN39" s="18" t="str">
        <f aca="false">IF($P39="","",IF($P39=1,$Q39,""))</f>
        <v/>
      </c>
      <c r="AO39" s="14" t="e">
        <f aca="false">MEDIAN(AN39:AN238)</f>
        <v>#VALUE!</v>
      </c>
      <c r="AP39" s="14" t="str">
        <f aca="false">IF(AN39="","",IF(AN39&lt;AO39,AN39,""))</f>
        <v/>
      </c>
      <c r="AQ39" s="14" t="str">
        <f aca="false">IF(AN39="","",IF(AN39&gt;AO39,AN39,""))</f>
        <v/>
      </c>
      <c r="AR39" s="18" t="str">
        <f aca="false">IF($P39="","",IF($P39=2,$Q39,""))</f>
        <v/>
      </c>
      <c r="AS39" s="14" t="e">
        <f aca="false">AS38</f>
        <v>#VALUE!</v>
      </c>
      <c r="AT39" s="14" t="str">
        <f aca="false">IF(AR39="","",IF(AR39&lt;AS39,AR39,""))</f>
        <v/>
      </c>
      <c r="AU39" s="14" t="str">
        <f aca="false">IF(AR39="","",IF(AR39&gt;AS39,AR39,""))</f>
        <v/>
      </c>
      <c r="AV39" s="18" t="str">
        <f aca="false">IF($P39="","",IF($P39=3,$Q39,""))</f>
        <v/>
      </c>
      <c r="AW39" s="14" t="e">
        <f aca="false">AW38</f>
        <v>#VALUE!</v>
      </c>
      <c r="AX39" s="14" t="str">
        <f aca="false">IF(AV39="","",IF(AV39&lt;AW39,AV39,""))</f>
        <v/>
      </c>
      <c r="AY39" s="14" t="str">
        <f aca="false">IF(AV39="","",IF(AV39&gt;AW39,AV39,""))</f>
        <v/>
      </c>
    </row>
    <row r="40" s="13" customFormat="true" ht="14.4" hidden="false" customHeight="false" outlineLevel="0" collapsed="false">
      <c r="A40" s="13" t="n">
        <f aca="false">data!A40</f>
        <v>0</v>
      </c>
      <c r="B40" s="13" t="n">
        <f aca="false">data!B40</f>
        <v>0</v>
      </c>
      <c r="C40" s="13" t="n">
        <f aca="false">data!C40</f>
        <v>0</v>
      </c>
      <c r="D40" s="13" t="n">
        <f aca="false">data!D40</f>
        <v>0</v>
      </c>
      <c r="E40" s="13" t="n">
        <f aca="false">data!E40</f>
        <v>0</v>
      </c>
      <c r="F40" s="13" t="n">
        <f aca="false">data!F40</f>
        <v>0</v>
      </c>
      <c r="G40" s="13" t="n">
        <f aca="false">data!G40</f>
        <v>0</v>
      </c>
      <c r="H40" s="13" t="n">
        <f aca="false">data!H40</f>
        <v>0</v>
      </c>
      <c r="I40" s="4" t="str">
        <f aca="false">IF(A40=0,"",IF(A40&lt;&gt;A39,1,I39+1))</f>
        <v/>
      </c>
      <c r="J40" s="4" t="str">
        <f aca="false">IF(OR(B40="Code",B40=0),"",IF(B40="CORRECT_NOTE",1,IF(B40="WRONG_NOTE",0,9)))</f>
        <v/>
      </c>
      <c r="K40" s="3" t="str">
        <f aca="false">IF(OR($A40=0,$D40&lt;0),"",D40-F40)</f>
        <v/>
      </c>
      <c r="L40" s="3" t="str">
        <f aca="false">IF(OR($A40=0,$D40&lt;0),"",D40-H40)</f>
        <v/>
      </c>
      <c r="M40" s="3" t="str">
        <f aca="false">IF(OR(K40="",L40=""),"",MIN(ABS(K40),ABS(L40)))</f>
        <v/>
      </c>
      <c r="N40" s="3" t="str">
        <f aca="false">IF(M40="","",IF(J40=1,M40,""))</f>
        <v/>
      </c>
      <c r="O40" s="14" t="str">
        <f aca="false">IF(F40&gt;0,H40-F40,"")</f>
        <v/>
      </c>
      <c r="P40" s="15" t="str">
        <f aca="false">IF(O40="","",IF(O40&lt;800,3,IF(O40&gt;1250,1,2)))</f>
        <v/>
      </c>
      <c r="Q40" s="14" t="str">
        <f aca="false">IF(OR($A40=0,$D40&lt;0),"",IF(J40&lt;&gt;1,"",IF(ABS(K40)&lt;ABS(L40),K40,L40)))</f>
        <v/>
      </c>
      <c r="R40" s="14" t="e">
        <f aca="false">R39</f>
        <v>#VALUE!</v>
      </c>
      <c r="S40" s="14" t="str">
        <f aca="false">IF(Q40="","",IF(Q40&lt;R40,Q40,""))</f>
        <v/>
      </c>
      <c r="T40" s="14" t="str">
        <f aca="false">IF(Q40="","",IF(Q40&gt;R40,Q40,""))</f>
        <v/>
      </c>
      <c r="U40" s="16" t="str">
        <f aca="false">IF($P40="","",IF(AND($P40=1,$J40=0),1,""))</f>
        <v/>
      </c>
      <c r="V40" s="16" t="str">
        <f aca="false">IF($P40="","",IF(AND($P40=1,$J40=1),1,""))</f>
        <v/>
      </c>
      <c r="W40" s="16" t="str">
        <f aca="false">IF($P40="","",IF(AND($P40=1,$J40=9),1,""))</f>
        <v/>
      </c>
      <c r="X40" s="16" t="str">
        <f aca="false">IF($P40="","",IF(AND($P40=2,$J40=0),1,""))</f>
        <v/>
      </c>
      <c r="Y40" s="16" t="str">
        <f aca="false">IF($P40="","",IF(AND($P40=2,$J40=1),1,""))</f>
        <v/>
      </c>
      <c r="Z40" s="16" t="str">
        <f aca="false">IF($P40="","",IF(AND($P40=2,$J40=9),1,""))</f>
        <v/>
      </c>
      <c r="AA40" s="16" t="str">
        <f aca="false">IF($P40="","",IF(AND($P40=3,$J40=0),1,""))</f>
        <v/>
      </c>
      <c r="AB40" s="16" t="str">
        <f aca="false">IF($P40="","",IF(AND($P40=3,$J40=1),1,""))</f>
        <v/>
      </c>
      <c r="AC40" s="16" t="str">
        <f aca="false">IF($P40="","",IF(AND($P40=3,$J40=9),1,""))</f>
        <v/>
      </c>
      <c r="AD40" s="16" t="str">
        <f aca="false">IF($P40="","",IF(AND($P40=1,$J40=0),$M40,""))</f>
        <v/>
      </c>
      <c r="AE40" s="16" t="str">
        <f aca="false">IF($P40="","",IF(AND($P40=1,$J40=1),$M40,""))</f>
        <v/>
      </c>
      <c r="AF40" s="16" t="str">
        <f aca="false">IF($P40="","",IF(AND($P40=1,$J40=9),$M40,""))</f>
        <v/>
      </c>
      <c r="AG40" s="16" t="str">
        <f aca="false">IF($P40="","",IF(AND($P40=2,$J40=0),$M40,""))</f>
        <v/>
      </c>
      <c r="AH40" s="16" t="str">
        <f aca="false">IF($P40="","",IF(AND($P40=2,$J40=1),$M40,""))</f>
        <v/>
      </c>
      <c r="AI40" s="16" t="str">
        <f aca="false">IF($P40="","",IF(AND($P40=2,$J40=9),$M40,""))</f>
        <v/>
      </c>
      <c r="AJ40" s="16" t="str">
        <f aca="false">IF($P40="","",IF(AND($P40=3,$J40=0),$M40,""))</f>
        <v/>
      </c>
      <c r="AK40" s="16" t="str">
        <f aca="false">IF($P40="","",IF(AND($P40=3,$J40=1),$M40,""))</f>
        <v/>
      </c>
      <c r="AL40" s="16" t="str">
        <f aca="false">IF($P40="","",IF(AND($P40=3,$J40=9),$M40,""))</f>
        <v/>
      </c>
      <c r="AM40" s="17" t="str">
        <f aca="false">IF(P40="","",SUM(U40:AC40))</f>
        <v/>
      </c>
      <c r="AN40" s="18" t="str">
        <f aca="false">IF($P40="","",IF($P40=1,$Q40,""))</f>
        <v/>
      </c>
      <c r="AO40" s="14" t="e">
        <f aca="false">MEDIAN(AN40:AN239)</f>
        <v>#VALUE!</v>
      </c>
      <c r="AP40" s="14" t="str">
        <f aca="false">IF(AN40="","",IF(AN40&lt;AO40,AN40,""))</f>
        <v/>
      </c>
      <c r="AQ40" s="14" t="str">
        <f aca="false">IF(AN40="","",IF(AN40&gt;AO40,AN40,""))</f>
        <v/>
      </c>
      <c r="AR40" s="18" t="str">
        <f aca="false">IF($P40="","",IF($P40=2,$Q40,""))</f>
        <v/>
      </c>
      <c r="AS40" s="14" t="e">
        <f aca="false">AS39</f>
        <v>#VALUE!</v>
      </c>
      <c r="AT40" s="14" t="str">
        <f aca="false">IF(AR40="","",IF(AR40&lt;AS40,AR40,""))</f>
        <v/>
      </c>
      <c r="AU40" s="14" t="str">
        <f aca="false">IF(AR40="","",IF(AR40&gt;AS40,AR40,""))</f>
        <v/>
      </c>
      <c r="AV40" s="18" t="str">
        <f aca="false">IF($P40="","",IF($P40=3,$Q40,""))</f>
        <v/>
      </c>
      <c r="AW40" s="14" t="e">
        <f aca="false">AW39</f>
        <v>#VALUE!</v>
      </c>
      <c r="AX40" s="14" t="str">
        <f aca="false">IF(AV40="","",IF(AV40&lt;AW40,AV40,""))</f>
        <v/>
      </c>
      <c r="AY40" s="14" t="str">
        <f aca="false">IF(AV40="","",IF(AV40&gt;AW40,AV40,""))</f>
        <v/>
      </c>
    </row>
    <row r="41" s="13" customFormat="true" ht="14.4" hidden="false" customHeight="false" outlineLevel="0" collapsed="false">
      <c r="A41" s="13" t="n">
        <f aca="false">data!A41</f>
        <v>0</v>
      </c>
      <c r="B41" s="13" t="n">
        <f aca="false">data!B41</f>
        <v>0</v>
      </c>
      <c r="C41" s="13" t="n">
        <f aca="false">data!C41</f>
        <v>0</v>
      </c>
      <c r="D41" s="13" t="n">
        <f aca="false">data!D41</f>
        <v>0</v>
      </c>
      <c r="E41" s="13" t="n">
        <f aca="false">data!E41</f>
        <v>0</v>
      </c>
      <c r="F41" s="13" t="n">
        <f aca="false">data!F41</f>
        <v>0</v>
      </c>
      <c r="G41" s="13" t="n">
        <f aca="false">data!G41</f>
        <v>0</v>
      </c>
      <c r="H41" s="13" t="n">
        <f aca="false">data!H41</f>
        <v>0</v>
      </c>
      <c r="I41" s="4" t="str">
        <f aca="false">IF(A41=0,"",IF(A41&lt;&gt;A40,1,I40+1))</f>
        <v/>
      </c>
      <c r="J41" s="4" t="str">
        <f aca="false">IF(OR(B41="Code",B41=0),"",IF(B41="CORRECT_NOTE",1,IF(B41="WRONG_NOTE",0,9)))</f>
        <v/>
      </c>
      <c r="K41" s="3" t="str">
        <f aca="false">IF(OR($A41=0,$D41&lt;0),"",D41-F41)</f>
        <v/>
      </c>
      <c r="L41" s="3" t="str">
        <f aca="false">IF(OR($A41=0,$D41&lt;0),"",D41-H41)</f>
        <v/>
      </c>
      <c r="M41" s="3" t="str">
        <f aca="false">IF(OR(K41="",L41=""),"",MIN(ABS(K41),ABS(L41)))</f>
        <v/>
      </c>
      <c r="N41" s="3" t="str">
        <f aca="false">IF(M41="","",IF(J41=1,M41,""))</f>
        <v/>
      </c>
      <c r="O41" s="14" t="str">
        <f aca="false">IF(F41&gt;0,H41-F41,"")</f>
        <v/>
      </c>
      <c r="P41" s="15" t="str">
        <f aca="false">IF(O41="","",IF(O41&lt;800,3,IF(O41&gt;1250,1,2)))</f>
        <v/>
      </c>
      <c r="Q41" s="14" t="str">
        <f aca="false">IF(OR($A41=0,$D41&lt;0),"",IF(J41&lt;&gt;1,"",IF(ABS(K41)&lt;ABS(L41),K41,L41)))</f>
        <v/>
      </c>
      <c r="R41" s="14" t="e">
        <f aca="false">R40</f>
        <v>#VALUE!</v>
      </c>
      <c r="S41" s="14" t="str">
        <f aca="false">IF(Q41="","",IF(Q41&lt;R41,Q41,""))</f>
        <v/>
      </c>
      <c r="T41" s="14" t="str">
        <f aca="false">IF(Q41="","",IF(Q41&gt;R41,Q41,""))</f>
        <v/>
      </c>
      <c r="U41" s="16" t="str">
        <f aca="false">IF($P41="","",IF(AND($P41=1,$J41=0),1,""))</f>
        <v/>
      </c>
      <c r="V41" s="16" t="str">
        <f aca="false">IF($P41="","",IF(AND($P41=1,$J41=1),1,""))</f>
        <v/>
      </c>
      <c r="W41" s="16" t="str">
        <f aca="false">IF($P41="","",IF(AND($P41=1,$J41=9),1,""))</f>
        <v/>
      </c>
      <c r="X41" s="16" t="str">
        <f aca="false">IF($P41="","",IF(AND($P41=2,$J41=0),1,""))</f>
        <v/>
      </c>
      <c r="Y41" s="16" t="str">
        <f aca="false">IF($P41="","",IF(AND($P41=2,$J41=1),1,""))</f>
        <v/>
      </c>
      <c r="Z41" s="16" t="str">
        <f aca="false">IF($P41="","",IF(AND($P41=2,$J41=9),1,""))</f>
        <v/>
      </c>
      <c r="AA41" s="16" t="str">
        <f aca="false">IF($P41="","",IF(AND($P41=3,$J41=0),1,""))</f>
        <v/>
      </c>
      <c r="AB41" s="16" t="str">
        <f aca="false">IF($P41="","",IF(AND($P41=3,$J41=1),1,""))</f>
        <v/>
      </c>
      <c r="AC41" s="16" t="str">
        <f aca="false">IF($P41="","",IF(AND($P41=3,$J41=9),1,""))</f>
        <v/>
      </c>
      <c r="AD41" s="16" t="str">
        <f aca="false">IF($P41="","",IF(AND($P41=1,$J41=0),$M41,""))</f>
        <v/>
      </c>
      <c r="AE41" s="16" t="str">
        <f aca="false">IF($P41="","",IF(AND($P41=1,$J41=1),$M41,""))</f>
        <v/>
      </c>
      <c r="AF41" s="16" t="str">
        <f aca="false">IF($P41="","",IF(AND($P41=1,$J41=9),$M41,""))</f>
        <v/>
      </c>
      <c r="AG41" s="16" t="str">
        <f aca="false">IF($P41="","",IF(AND($P41=2,$J41=0),$M41,""))</f>
        <v/>
      </c>
      <c r="AH41" s="16" t="str">
        <f aca="false">IF($P41="","",IF(AND($P41=2,$J41=1),$M41,""))</f>
        <v/>
      </c>
      <c r="AI41" s="16" t="str">
        <f aca="false">IF($P41="","",IF(AND($P41=2,$J41=9),$M41,""))</f>
        <v/>
      </c>
      <c r="AJ41" s="16" t="str">
        <f aca="false">IF($P41="","",IF(AND($P41=3,$J41=0),$M41,""))</f>
        <v/>
      </c>
      <c r="AK41" s="16" t="str">
        <f aca="false">IF($P41="","",IF(AND($P41=3,$J41=1),$M41,""))</f>
        <v/>
      </c>
      <c r="AL41" s="16" t="str">
        <f aca="false">IF($P41="","",IF(AND($P41=3,$J41=9),$M41,""))</f>
        <v/>
      </c>
      <c r="AM41" s="17" t="str">
        <f aca="false">IF(P41="","",SUM(U41:AC41))</f>
        <v/>
      </c>
      <c r="AN41" s="18" t="str">
        <f aca="false">IF($P41="","",IF($P41=1,$Q41,""))</f>
        <v/>
      </c>
      <c r="AO41" s="14" t="e">
        <f aca="false">MEDIAN(AN41:AN240)</f>
        <v>#VALUE!</v>
      </c>
      <c r="AP41" s="14" t="str">
        <f aca="false">IF(AN41="","",IF(AN41&lt;AO41,AN41,""))</f>
        <v/>
      </c>
      <c r="AQ41" s="14" t="str">
        <f aca="false">IF(AN41="","",IF(AN41&gt;AO41,AN41,""))</f>
        <v/>
      </c>
      <c r="AR41" s="18" t="str">
        <f aca="false">IF($P41="","",IF($P41=2,$Q41,""))</f>
        <v/>
      </c>
      <c r="AS41" s="14" t="e">
        <f aca="false">AS40</f>
        <v>#VALUE!</v>
      </c>
      <c r="AT41" s="14" t="str">
        <f aca="false">IF(AR41="","",IF(AR41&lt;AS41,AR41,""))</f>
        <v/>
      </c>
      <c r="AU41" s="14" t="str">
        <f aca="false">IF(AR41="","",IF(AR41&gt;AS41,AR41,""))</f>
        <v/>
      </c>
      <c r="AV41" s="18" t="str">
        <f aca="false">IF($P41="","",IF($P41=3,$Q41,""))</f>
        <v/>
      </c>
      <c r="AW41" s="14" t="e">
        <f aca="false">AW40</f>
        <v>#VALUE!</v>
      </c>
      <c r="AX41" s="14" t="str">
        <f aca="false">IF(AV41="","",IF(AV41&lt;AW41,AV41,""))</f>
        <v/>
      </c>
      <c r="AY41" s="14" t="str">
        <f aca="false">IF(AV41="","",IF(AV41&gt;AW41,AV41,""))</f>
        <v/>
      </c>
    </row>
    <row r="42" s="13" customFormat="true" ht="14.4" hidden="false" customHeight="false" outlineLevel="0" collapsed="false">
      <c r="A42" s="13" t="n">
        <f aca="false">data!A42</f>
        <v>0</v>
      </c>
      <c r="B42" s="13" t="n">
        <f aca="false">data!B42</f>
        <v>0</v>
      </c>
      <c r="C42" s="13" t="n">
        <f aca="false">data!C42</f>
        <v>0</v>
      </c>
      <c r="D42" s="13" t="n">
        <f aca="false">data!D42</f>
        <v>0</v>
      </c>
      <c r="E42" s="13" t="n">
        <f aca="false">data!E42</f>
        <v>0</v>
      </c>
      <c r="F42" s="13" t="n">
        <f aca="false">data!F42</f>
        <v>0</v>
      </c>
      <c r="G42" s="13" t="n">
        <f aca="false">data!G42</f>
        <v>0</v>
      </c>
      <c r="H42" s="13" t="n">
        <f aca="false">data!H42</f>
        <v>0</v>
      </c>
      <c r="I42" s="4" t="str">
        <f aca="false">IF(A42=0,"",IF(A42&lt;&gt;A41,1,I41+1))</f>
        <v/>
      </c>
      <c r="J42" s="4" t="str">
        <f aca="false">IF(OR(B42="Code",B42=0),"",IF(B42="CORRECT_NOTE",1,IF(B42="WRONG_NOTE",0,9)))</f>
        <v/>
      </c>
      <c r="K42" s="3" t="str">
        <f aca="false">IF(OR($A42=0,$D42&lt;0),"",D42-F42)</f>
        <v/>
      </c>
      <c r="L42" s="3" t="str">
        <f aca="false">IF(OR($A42=0,$D42&lt;0),"",D42-H42)</f>
        <v/>
      </c>
      <c r="M42" s="3" t="str">
        <f aca="false">IF(OR(K42="",L42=""),"",MIN(ABS(K42),ABS(L42)))</f>
        <v/>
      </c>
      <c r="N42" s="3" t="str">
        <f aca="false">IF(M42="","",IF(J42=1,M42,""))</f>
        <v/>
      </c>
      <c r="O42" s="14" t="str">
        <f aca="false">IF(F42&gt;0,H42-F42,"")</f>
        <v/>
      </c>
      <c r="P42" s="15" t="str">
        <f aca="false">IF(O42="","",IF(O42&lt;800,3,IF(O42&gt;1250,1,2)))</f>
        <v/>
      </c>
      <c r="Q42" s="14" t="str">
        <f aca="false">IF(OR($A42=0,$D42&lt;0),"",IF(J42&lt;&gt;1,"",IF(ABS(K42)&lt;ABS(L42),K42,L42)))</f>
        <v/>
      </c>
      <c r="R42" s="14" t="e">
        <f aca="false">R41</f>
        <v>#VALUE!</v>
      </c>
      <c r="S42" s="14" t="str">
        <f aca="false">IF(Q42="","",IF(Q42&lt;R42,Q42,""))</f>
        <v/>
      </c>
      <c r="T42" s="14" t="str">
        <f aca="false">IF(Q42="","",IF(Q42&gt;R42,Q42,""))</f>
        <v/>
      </c>
      <c r="U42" s="16" t="str">
        <f aca="false">IF($P42="","",IF(AND($P42=1,$J42=0),1,""))</f>
        <v/>
      </c>
      <c r="V42" s="16" t="str">
        <f aca="false">IF($P42="","",IF(AND($P42=1,$J42=1),1,""))</f>
        <v/>
      </c>
      <c r="W42" s="16" t="str">
        <f aca="false">IF($P42="","",IF(AND($P42=1,$J42=9),1,""))</f>
        <v/>
      </c>
      <c r="X42" s="16" t="str">
        <f aca="false">IF($P42="","",IF(AND($P42=2,$J42=0),1,""))</f>
        <v/>
      </c>
      <c r="Y42" s="16" t="str">
        <f aca="false">IF($P42="","",IF(AND($P42=2,$J42=1),1,""))</f>
        <v/>
      </c>
      <c r="Z42" s="16" t="str">
        <f aca="false">IF($P42="","",IF(AND($P42=2,$J42=9),1,""))</f>
        <v/>
      </c>
      <c r="AA42" s="16" t="str">
        <f aca="false">IF($P42="","",IF(AND($P42=3,$J42=0),1,""))</f>
        <v/>
      </c>
      <c r="AB42" s="16" t="str">
        <f aca="false">IF($P42="","",IF(AND($P42=3,$J42=1),1,""))</f>
        <v/>
      </c>
      <c r="AC42" s="16" t="str">
        <f aca="false">IF($P42="","",IF(AND($P42=3,$J42=9),1,""))</f>
        <v/>
      </c>
      <c r="AD42" s="16" t="str">
        <f aca="false">IF($P42="","",IF(AND($P42=1,$J42=0),$M42,""))</f>
        <v/>
      </c>
      <c r="AE42" s="16" t="str">
        <f aca="false">IF($P42="","",IF(AND($P42=1,$J42=1),$M42,""))</f>
        <v/>
      </c>
      <c r="AF42" s="16" t="str">
        <f aca="false">IF($P42="","",IF(AND($P42=1,$J42=9),$M42,""))</f>
        <v/>
      </c>
      <c r="AG42" s="16" t="str">
        <f aca="false">IF($P42="","",IF(AND($P42=2,$J42=0),$M42,""))</f>
        <v/>
      </c>
      <c r="AH42" s="16" t="str">
        <f aca="false">IF($P42="","",IF(AND($P42=2,$J42=1),$M42,""))</f>
        <v/>
      </c>
      <c r="AI42" s="16" t="str">
        <f aca="false">IF($P42="","",IF(AND($P42=2,$J42=9),$M42,""))</f>
        <v/>
      </c>
      <c r="AJ42" s="16" t="str">
        <f aca="false">IF($P42="","",IF(AND($P42=3,$J42=0),$M42,""))</f>
        <v/>
      </c>
      <c r="AK42" s="16" t="str">
        <f aca="false">IF($P42="","",IF(AND($P42=3,$J42=1),$M42,""))</f>
        <v/>
      </c>
      <c r="AL42" s="16" t="str">
        <f aca="false">IF($P42="","",IF(AND($P42=3,$J42=9),$M42,""))</f>
        <v/>
      </c>
      <c r="AM42" s="17" t="str">
        <f aca="false">IF(P42="","",SUM(U42:AC42))</f>
        <v/>
      </c>
      <c r="AN42" s="18" t="str">
        <f aca="false">IF($P42="","",IF($P42=1,$Q42,""))</f>
        <v/>
      </c>
      <c r="AO42" s="14" t="e">
        <f aca="false">MEDIAN(AN42:AN241)</f>
        <v>#VALUE!</v>
      </c>
      <c r="AP42" s="14" t="str">
        <f aca="false">IF(AN42="","",IF(AN42&lt;AO42,AN42,""))</f>
        <v/>
      </c>
      <c r="AQ42" s="14" t="str">
        <f aca="false">IF(AN42="","",IF(AN42&gt;AO42,AN42,""))</f>
        <v/>
      </c>
      <c r="AR42" s="18" t="str">
        <f aca="false">IF($P42="","",IF($P42=2,$Q42,""))</f>
        <v/>
      </c>
      <c r="AS42" s="14" t="e">
        <f aca="false">AS41</f>
        <v>#VALUE!</v>
      </c>
      <c r="AT42" s="14" t="str">
        <f aca="false">IF(AR42="","",IF(AR42&lt;AS42,AR42,""))</f>
        <v/>
      </c>
      <c r="AU42" s="14" t="str">
        <f aca="false">IF(AR42="","",IF(AR42&gt;AS42,AR42,""))</f>
        <v/>
      </c>
      <c r="AV42" s="18" t="str">
        <f aca="false">IF($P42="","",IF($P42=3,$Q42,""))</f>
        <v/>
      </c>
      <c r="AW42" s="14" t="e">
        <f aca="false">AW41</f>
        <v>#VALUE!</v>
      </c>
      <c r="AX42" s="14" t="str">
        <f aca="false">IF(AV42="","",IF(AV42&lt;AW42,AV42,""))</f>
        <v/>
      </c>
      <c r="AY42" s="14" t="str">
        <f aca="false">IF(AV42="","",IF(AV42&gt;AW42,AV42,""))</f>
        <v/>
      </c>
    </row>
    <row r="43" s="13" customFormat="true" ht="14.4" hidden="false" customHeight="false" outlineLevel="0" collapsed="false">
      <c r="A43" s="13" t="n">
        <f aca="false">data!A43</f>
        <v>0</v>
      </c>
      <c r="B43" s="13" t="n">
        <f aca="false">data!B43</f>
        <v>0</v>
      </c>
      <c r="C43" s="13" t="n">
        <f aca="false">data!C43</f>
        <v>0</v>
      </c>
      <c r="D43" s="13" t="n">
        <f aca="false">data!D43</f>
        <v>0</v>
      </c>
      <c r="E43" s="13" t="n">
        <f aca="false">data!E43</f>
        <v>0</v>
      </c>
      <c r="F43" s="13" t="n">
        <f aca="false">data!F43</f>
        <v>0</v>
      </c>
      <c r="G43" s="13" t="n">
        <f aca="false">data!G43</f>
        <v>0</v>
      </c>
      <c r="H43" s="13" t="n">
        <f aca="false">data!H43</f>
        <v>0</v>
      </c>
      <c r="I43" s="4" t="str">
        <f aca="false">IF(A43=0,"",IF(A43&lt;&gt;A42,1,I42+1))</f>
        <v/>
      </c>
      <c r="J43" s="4" t="str">
        <f aca="false">IF(OR(B43="Code",B43=0),"",IF(B43="CORRECT_NOTE",1,IF(B43="WRONG_NOTE",0,9)))</f>
        <v/>
      </c>
      <c r="K43" s="3" t="str">
        <f aca="false">IF(OR($A43=0,$D43&lt;0),"",D43-F43)</f>
        <v/>
      </c>
      <c r="L43" s="3" t="str">
        <f aca="false">IF(OR($A43=0,$D43&lt;0),"",D43-H43)</f>
        <v/>
      </c>
      <c r="M43" s="3" t="str">
        <f aca="false">IF(OR(K43="",L43=""),"",MIN(ABS(K43),ABS(L43)))</f>
        <v/>
      </c>
      <c r="N43" s="3" t="str">
        <f aca="false">IF(M43="","",IF(J43=1,M43,""))</f>
        <v/>
      </c>
      <c r="O43" s="14" t="str">
        <f aca="false">IF(F43&gt;0,H43-F43,"")</f>
        <v/>
      </c>
      <c r="P43" s="15" t="str">
        <f aca="false">IF(O43="","",IF(O43&lt;800,3,IF(O43&gt;1250,1,2)))</f>
        <v/>
      </c>
      <c r="Q43" s="14" t="str">
        <f aca="false">IF(OR($A43=0,$D43&lt;0),"",IF(J43&lt;&gt;1,"",IF(ABS(K43)&lt;ABS(L43),K43,L43)))</f>
        <v/>
      </c>
      <c r="R43" s="14" t="e">
        <f aca="false">R42</f>
        <v>#VALUE!</v>
      </c>
      <c r="S43" s="14" t="str">
        <f aca="false">IF(Q43="","",IF(Q43&lt;R43,Q43,""))</f>
        <v/>
      </c>
      <c r="T43" s="14" t="str">
        <f aca="false">IF(Q43="","",IF(Q43&gt;R43,Q43,""))</f>
        <v/>
      </c>
      <c r="U43" s="16" t="str">
        <f aca="false">IF($P43="","",IF(AND($P43=1,$J43=0),1,""))</f>
        <v/>
      </c>
      <c r="V43" s="16" t="str">
        <f aca="false">IF($P43="","",IF(AND($P43=1,$J43=1),1,""))</f>
        <v/>
      </c>
      <c r="W43" s="16" t="str">
        <f aca="false">IF($P43="","",IF(AND($P43=1,$J43=9),1,""))</f>
        <v/>
      </c>
      <c r="X43" s="16" t="str">
        <f aca="false">IF($P43="","",IF(AND($P43=2,$J43=0),1,""))</f>
        <v/>
      </c>
      <c r="Y43" s="16" t="str">
        <f aca="false">IF($P43="","",IF(AND($P43=2,$J43=1),1,""))</f>
        <v/>
      </c>
      <c r="Z43" s="16" t="str">
        <f aca="false">IF($P43="","",IF(AND($P43=2,$J43=9),1,""))</f>
        <v/>
      </c>
      <c r="AA43" s="16" t="str">
        <f aca="false">IF($P43="","",IF(AND($P43=3,$J43=0),1,""))</f>
        <v/>
      </c>
      <c r="AB43" s="16" t="str">
        <f aca="false">IF($P43="","",IF(AND($P43=3,$J43=1),1,""))</f>
        <v/>
      </c>
      <c r="AC43" s="16" t="str">
        <f aca="false">IF($P43="","",IF(AND($P43=3,$J43=9),1,""))</f>
        <v/>
      </c>
      <c r="AD43" s="16" t="str">
        <f aca="false">IF($P43="","",IF(AND($P43=1,$J43=0),$M43,""))</f>
        <v/>
      </c>
      <c r="AE43" s="16" t="str">
        <f aca="false">IF($P43="","",IF(AND($P43=1,$J43=1),$M43,""))</f>
        <v/>
      </c>
      <c r="AF43" s="16" t="str">
        <f aca="false">IF($P43="","",IF(AND($P43=1,$J43=9),$M43,""))</f>
        <v/>
      </c>
      <c r="AG43" s="16" t="str">
        <f aca="false">IF($P43="","",IF(AND($P43=2,$J43=0),$M43,""))</f>
        <v/>
      </c>
      <c r="AH43" s="16" t="str">
        <f aca="false">IF($P43="","",IF(AND($P43=2,$J43=1),$M43,""))</f>
        <v/>
      </c>
      <c r="AI43" s="16" t="str">
        <f aca="false">IF($P43="","",IF(AND($P43=2,$J43=9),$M43,""))</f>
        <v/>
      </c>
      <c r="AJ43" s="16" t="str">
        <f aca="false">IF($P43="","",IF(AND($P43=3,$J43=0),$M43,""))</f>
        <v/>
      </c>
      <c r="AK43" s="16" t="str">
        <f aca="false">IF($P43="","",IF(AND($P43=3,$J43=1),$M43,""))</f>
        <v/>
      </c>
      <c r="AL43" s="16" t="str">
        <f aca="false">IF($P43="","",IF(AND($P43=3,$J43=9),$M43,""))</f>
        <v/>
      </c>
      <c r="AM43" s="17" t="str">
        <f aca="false">IF(P43="","",SUM(U43:AC43))</f>
        <v/>
      </c>
      <c r="AN43" s="18" t="str">
        <f aca="false">IF($P43="","",IF($P43=1,$Q43,""))</f>
        <v/>
      </c>
      <c r="AO43" s="14" t="e">
        <f aca="false">MEDIAN(AN43:AN242)</f>
        <v>#VALUE!</v>
      </c>
      <c r="AP43" s="14" t="str">
        <f aca="false">IF(AN43="","",IF(AN43&lt;AO43,AN43,""))</f>
        <v/>
      </c>
      <c r="AQ43" s="14" t="str">
        <f aca="false">IF(AN43="","",IF(AN43&gt;AO43,AN43,""))</f>
        <v/>
      </c>
      <c r="AR43" s="18" t="str">
        <f aca="false">IF($P43="","",IF($P43=2,$Q43,""))</f>
        <v/>
      </c>
      <c r="AS43" s="14" t="e">
        <f aca="false">AS42</f>
        <v>#VALUE!</v>
      </c>
      <c r="AT43" s="14" t="str">
        <f aca="false">IF(AR43="","",IF(AR43&lt;AS43,AR43,""))</f>
        <v/>
      </c>
      <c r="AU43" s="14" t="str">
        <f aca="false">IF(AR43="","",IF(AR43&gt;AS43,AR43,""))</f>
        <v/>
      </c>
      <c r="AV43" s="18" t="str">
        <f aca="false">IF($P43="","",IF($P43=3,$Q43,""))</f>
        <v/>
      </c>
      <c r="AW43" s="14" t="e">
        <f aca="false">AW42</f>
        <v>#VALUE!</v>
      </c>
      <c r="AX43" s="14" t="str">
        <f aca="false">IF(AV43="","",IF(AV43&lt;AW43,AV43,""))</f>
        <v/>
      </c>
      <c r="AY43" s="14" t="str">
        <f aca="false">IF(AV43="","",IF(AV43&gt;AW43,AV43,""))</f>
        <v/>
      </c>
    </row>
    <row r="44" s="13" customFormat="true" ht="14.4" hidden="false" customHeight="false" outlineLevel="0" collapsed="false">
      <c r="A44" s="13" t="n">
        <f aca="false">data!A44</f>
        <v>0</v>
      </c>
      <c r="B44" s="13" t="n">
        <f aca="false">data!B44</f>
        <v>0</v>
      </c>
      <c r="C44" s="13" t="n">
        <f aca="false">data!C44</f>
        <v>0</v>
      </c>
      <c r="D44" s="13" t="n">
        <f aca="false">data!D44</f>
        <v>0</v>
      </c>
      <c r="E44" s="13" t="n">
        <f aca="false">data!E44</f>
        <v>0</v>
      </c>
      <c r="F44" s="13" t="n">
        <f aca="false">data!F44</f>
        <v>0</v>
      </c>
      <c r="G44" s="13" t="n">
        <f aca="false">data!G44</f>
        <v>0</v>
      </c>
      <c r="H44" s="13" t="n">
        <f aca="false">data!H44</f>
        <v>0</v>
      </c>
      <c r="I44" s="4" t="str">
        <f aca="false">IF(A44=0,"",IF(A44&lt;&gt;A43,1,I43+1))</f>
        <v/>
      </c>
      <c r="J44" s="4" t="str">
        <f aca="false">IF(OR(B44="Code",B44=0),"",IF(B44="CORRECT_NOTE",1,IF(B44="WRONG_NOTE",0,9)))</f>
        <v/>
      </c>
      <c r="K44" s="3" t="str">
        <f aca="false">IF(OR($A44=0,$D44&lt;0),"",D44-F44)</f>
        <v/>
      </c>
      <c r="L44" s="3" t="str">
        <f aca="false">IF(OR($A44=0,$D44&lt;0),"",D44-H44)</f>
        <v/>
      </c>
      <c r="M44" s="3" t="str">
        <f aca="false">IF(OR(K44="",L44=""),"",MIN(ABS(K44),ABS(L44)))</f>
        <v/>
      </c>
      <c r="N44" s="3" t="str">
        <f aca="false">IF(M44="","",IF(J44=1,M44,""))</f>
        <v/>
      </c>
      <c r="O44" s="14" t="str">
        <f aca="false">IF(F44&gt;0,H44-F44,"")</f>
        <v/>
      </c>
      <c r="P44" s="15" t="str">
        <f aca="false">IF(O44="","",IF(O44&lt;800,3,IF(O44&gt;1250,1,2)))</f>
        <v/>
      </c>
      <c r="Q44" s="14" t="str">
        <f aca="false">IF(OR($A44=0,$D44&lt;0),"",IF(J44&lt;&gt;1,"",IF(ABS(K44)&lt;ABS(L44),K44,L44)))</f>
        <v/>
      </c>
      <c r="R44" s="14" t="e">
        <f aca="false">R43</f>
        <v>#VALUE!</v>
      </c>
      <c r="S44" s="14" t="str">
        <f aca="false">IF(Q44="","",IF(Q44&lt;R44,Q44,""))</f>
        <v/>
      </c>
      <c r="T44" s="14" t="str">
        <f aca="false">IF(Q44="","",IF(Q44&gt;R44,Q44,""))</f>
        <v/>
      </c>
      <c r="U44" s="16" t="str">
        <f aca="false">IF($P44="","",IF(AND($P44=1,$J44=0),1,""))</f>
        <v/>
      </c>
      <c r="V44" s="16" t="str">
        <f aca="false">IF($P44="","",IF(AND($P44=1,$J44=1),1,""))</f>
        <v/>
      </c>
      <c r="W44" s="16" t="str">
        <f aca="false">IF($P44="","",IF(AND($P44=1,$J44=9),1,""))</f>
        <v/>
      </c>
      <c r="X44" s="16" t="str">
        <f aca="false">IF($P44="","",IF(AND($P44=2,$J44=0),1,""))</f>
        <v/>
      </c>
      <c r="Y44" s="16" t="str">
        <f aca="false">IF($P44="","",IF(AND($P44=2,$J44=1),1,""))</f>
        <v/>
      </c>
      <c r="Z44" s="16" t="str">
        <f aca="false">IF($P44="","",IF(AND($P44=2,$J44=9),1,""))</f>
        <v/>
      </c>
      <c r="AA44" s="16" t="str">
        <f aca="false">IF($P44="","",IF(AND($P44=3,$J44=0),1,""))</f>
        <v/>
      </c>
      <c r="AB44" s="16" t="str">
        <f aca="false">IF($P44="","",IF(AND($P44=3,$J44=1),1,""))</f>
        <v/>
      </c>
      <c r="AC44" s="16" t="str">
        <f aca="false">IF($P44="","",IF(AND($P44=3,$J44=9),1,""))</f>
        <v/>
      </c>
      <c r="AD44" s="16" t="str">
        <f aca="false">IF($P44="","",IF(AND($P44=1,$J44=0),$M44,""))</f>
        <v/>
      </c>
      <c r="AE44" s="16" t="str">
        <f aca="false">IF($P44="","",IF(AND($P44=1,$J44=1),$M44,""))</f>
        <v/>
      </c>
      <c r="AF44" s="16" t="str">
        <f aca="false">IF($P44="","",IF(AND($P44=1,$J44=9),$M44,""))</f>
        <v/>
      </c>
      <c r="AG44" s="16" t="str">
        <f aca="false">IF($P44="","",IF(AND($P44=2,$J44=0),$M44,""))</f>
        <v/>
      </c>
      <c r="AH44" s="16" t="str">
        <f aca="false">IF($P44="","",IF(AND($P44=2,$J44=1),$M44,""))</f>
        <v/>
      </c>
      <c r="AI44" s="16" t="str">
        <f aca="false">IF($P44="","",IF(AND($P44=2,$J44=9),$M44,""))</f>
        <v/>
      </c>
      <c r="AJ44" s="16" t="str">
        <f aca="false">IF($P44="","",IF(AND($P44=3,$J44=0),$M44,""))</f>
        <v/>
      </c>
      <c r="AK44" s="16" t="str">
        <f aca="false">IF($P44="","",IF(AND($P44=3,$J44=1),$M44,""))</f>
        <v/>
      </c>
      <c r="AL44" s="16" t="str">
        <f aca="false">IF($P44="","",IF(AND($P44=3,$J44=9),$M44,""))</f>
        <v/>
      </c>
      <c r="AM44" s="17" t="str">
        <f aca="false">IF(P44="","",SUM(U44:AC44))</f>
        <v/>
      </c>
      <c r="AN44" s="18" t="str">
        <f aca="false">IF($P44="","",IF($P44=1,$Q44,""))</f>
        <v/>
      </c>
      <c r="AO44" s="14" t="e">
        <f aca="false">MEDIAN(AN44:AN243)</f>
        <v>#VALUE!</v>
      </c>
      <c r="AP44" s="14" t="str">
        <f aca="false">IF(AN44="","",IF(AN44&lt;AO44,AN44,""))</f>
        <v/>
      </c>
      <c r="AQ44" s="14" t="str">
        <f aca="false">IF(AN44="","",IF(AN44&gt;AO44,AN44,""))</f>
        <v/>
      </c>
      <c r="AR44" s="18" t="str">
        <f aca="false">IF($P44="","",IF($P44=2,$Q44,""))</f>
        <v/>
      </c>
      <c r="AS44" s="14" t="e">
        <f aca="false">AS43</f>
        <v>#VALUE!</v>
      </c>
      <c r="AT44" s="14" t="str">
        <f aca="false">IF(AR44="","",IF(AR44&lt;AS44,AR44,""))</f>
        <v/>
      </c>
      <c r="AU44" s="14" t="str">
        <f aca="false">IF(AR44="","",IF(AR44&gt;AS44,AR44,""))</f>
        <v/>
      </c>
      <c r="AV44" s="18" t="str">
        <f aca="false">IF($P44="","",IF($P44=3,$Q44,""))</f>
        <v/>
      </c>
      <c r="AW44" s="14" t="e">
        <f aca="false">AW43</f>
        <v>#VALUE!</v>
      </c>
      <c r="AX44" s="14" t="str">
        <f aca="false">IF(AV44="","",IF(AV44&lt;AW44,AV44,""))</f>
        <v/>
      </c>
      <c r="AY44" s="14" t="str">
        <f aca="false">IF(AV44="","",IF(AV44&gt;AW44,AV44,""))</f>
        <v/>
      </c>
    </row>
    <row r="45" s="13" customFormat="true" ht="14.4" hidden="false" customHeight="false" outlineLevel="0" collapsed="false">
      <c r="A45" s="13" t="n">
        <f aca="false">data!A45</f>
        <v>0</v>
      </c>
      <c r="B45" s="13" t="n">
        <f aca="false">data!B45</f>
        <v>0</v>
      </c>
      <c r="C45" s="13" t="n">
        <f aca="false">data!C45</f>
        <v>0</v>
      </c>
      <c r="D45" s="13" t="n">
        <f aca="false">data!D45</f>
        <v>0</v>
      </c>
      <c r="E45" s="13" t="n">
        <f aca="false">data!E45</f>
        <v>0</v>
      </c>
      <c r="F45" s="13" t="n">
        <f aca="false">data!F45</f>
        <v>0</v>
      </c>
      <c r="G45" s="13" t="n">
        <f aca="false">data!G45</f>
        <v>0</v>
      </c>
      <c r="H45" s="13" t="n">
        <f aca="false">data!H45</f>
        <v>0</v>
      </c>
      <c r="I45" s="4" t="str">
        <f aca="false">IF(A45=0,"",IF(A45&lt;&gt;A44,1,I44+1))</f>
        <v/>
      </c>
      <c r="J45" s="4" t="str">
        <f aca="false">IF(OR(B45="Code",B45=0),"",IF(B45="CORRECT_NOTE",1,IF(B45="WRONG_NOTE",0,9)))</f>
        <v/>
      </c>
      <c r="K45" s="3" t="str">
        <f aca="false">IF(OR($A45=0,$D45&lt;0),"",D45-F45)</f>
        <v/>
      </c>
      <c r="L45" s="3" t="str">
        <f aca="false">IF(OR($A45=0,$D45&lt;0),"",D45-H45)</f>
        <v/>
      </c>
      <c r="M45" s="3" t="str">
        <f aca="false">IF(OR(K45="",L45=""),"",MIN(ABS(K45),ABS(L45)))</f>
        <v/>
      </c>
      <c r="N45" s="3" t="str">
        <f aca="false">IF(M45="","",IF(J45=1,M45,""))</f>
        <v/>
      </c>
      <c r="O45" s="14" t="str">
        <f aca="false">IF(F45&gt;0,H45-F45,"")</f>
        <v/>
      </c>
      <c r="P45" s="15" t="str">
        <f aca="false">IF(O45="","",IF(O45&lt;800,3,IF(O45&gt;1250,1,2)))</f>
        <v/>
      </c>
      <c r="Q45" s="14" t="str">
        <f aca="false">IF(OR($A45=0,$D45&lt;0),"",IF(J45&lt;&gt;1,"",IF(ABS(K45)&lt;ABS(L45),K45,L45)))</f>
        <v/>
      </c>
      <c r="R45" s="14" t="e">
        <f aca="false">R44</f>
        <v>#VALUE!</v>
      </c>
      <c r="S45" s="14" t="str">
        <f aca="false">IF(Q45="","",IF(Q45&lt;R45,Q45,""))</f>
        <v/>
      </c>
      <c r="T45" s="14" t="str">
        <f aca="false">IF(Q45="","",IF(Q45&gt;R45,Q45,""))</f>
        <v/>
      </c>
      <c r="U45" s="16" t="str">
        <f aca="false">IF($P45="","",IF(AND($P45=1,$J45=0),1,""))</f>
        <v/>
      </c>
      <c r="V45" s="16" t="str">
        <f aca="false">IF($P45="","",IF(AND($P45=1,$J45=1),1,""))</f>
        <v/>
      </c>
      <c r="W45" s="16" t="str">
        <f aca="false">IF($P45="","",IF(AND($P45=1,$J45=9),1,""))</f>
        <v/>
      </c>
      <c r="X45" s="16" t="str">
        <f aca="false">IF($P45="","",IF(AND($P45=2,$J45=0),1,""))</f>
        <v/>
      </c>
      <c r="Y45" s="16" t="str">
        <f aca="false">IF($P45="","",IF(AND($P45=2,$J45=1),1,""))</f>
        <v/>
      </c>
      <c r="Z45" s="16" t="str">
        <f aca="false">IF($P45="","",IF(AND($P45=2,$J45=9),1,""))</f>
        <v/>
      </c>
      <c r="AA45" s="16" t="str">
        <f aca="false">IF($P45="","",IF(AND($P45=3,$J45=0),1,""))</f>
        <v/>
      </c>
      <c r="AB45" s="16" t="str">
        <f aca="false">IF($P45="","",IF(AND($P45=3,$J45=1),1,""))</f>
        <v/>
      </c>
      <c r="AC45" s="16" t="str">
        <f aca="false">IF($P45="","",IF(AND($P45=3,$J45=9),1,""))</f>
        <v/>
      </c>
      <c r="AD45" s="16" t="str">
        <f aca="false">IF($P45="","",IF(AND($P45=1,$J45=0),$M45,""))</f>
        <v/>
      </c>
      <c r="AE45" s="16" t="str">
        <f aca="false">IF($P45="","",IF(AND($P45=1,$J45=1),$M45,""))</f>
        <v/>
      </c>
      <c r="AF45" s="16" t="str">
        <f aca="false">IF($P45="","",IF(AND($P45=1,$J45=9),$M45,""))</f>
        <v/>
      </c>
      <c r="AG45" s="16" t="str">
        <f aca="false">IF($P45="","",IF(AND($P45=2,$J45=0),$M45,""))</f>
        <v/>
      </c>
      <c r="AH45" s="16" t="str">
        <f aca="false">IF($P45="","",IF(AND($P45=2,$J45=1),$M45,""))</f>
        <v/>
      </c>
      <c r="AI45" s="16" t="str">
        <f aca="false">IF($P45="","",IF(AND($P45=2,$J45=9),$M45,""))</f>
        <v/>
      </c>
      <c r="AJ45" s="16" t="str">
        <f aca="false">IF($P45="","",IF(AND($P45=3,$J45=0),$M45,""))</f>
        <v/>
      </c>
      <c r="AK45" s="16" t="str">
        <f aca="false">IF($P45="","",IF(AND($P45=3,$J45=1),$M45,""))</f>
        <v/>
      </c>
      <c r="AL45" s="16" t="str">
        <f aca="false">IF($P45="","",IF(AND($P45=3,$J45=9),$M45,""))</f>
        <v/>
      </c>
      <c r="AM45" s="17" t="str">
        <f aca="false">IF(P45="","",SUM(U45:AC45))</f>
        <v/>
      </c>
      <c r="AN45" s="18" t="str">
        <f aca="false">IF($P45="","",IF($P45=1,$Q45,""))</f>
        <v/>
      </c>
      <c r="AO45" s="14" t="e">
        <f aca="false">MEDIAN(AN45:AN244)</f>
        <v>#VALUE!</v>
      </c>
      <c r="AP45" s="14" t="str">
        <f aca="false">IF(AN45="","",IF(AN45&lt;AO45,AN45,""))</f>
        <v/>
      </c>
      <c r="AQ45" s="14" t="str">
        <f aca="false">IF(AN45="","",IF(AN45&gt;AO45,AN45,""))</f>
        <v/>
      </c>
      <c r="AR45" s="18" t="str">
        <f aca="false">IF($P45="","",IF($P45=2,$Q45,""))</f>
        <v/>
      </c>
      <c r="AS45" s="14" t="e">
        <f aca="false">AS44</f>
        <v>#VALUE!</v>
      </c>
      <c r="AT45" s="14" t="str">
        <f aca="false">IF(AR45="","",IF(AR45&lt;AS45,AR45,""))</f>
        <v/>
      </c>
      <c r="AU45" s="14" t="str">
        <f aca="false">IF(AR45="","",IF(AR45&gt;AS45,AR45,""))</f>
        <v/>
      </c>
      <c r="AV45" s="18" t="str">
        <f aca="false">IF($P45="","",IF($P45=3,$Q45,""))</f>
        <v/>
      </c>
      <c r="AW45" s="14" t="e">
        <f aca="false">AW44</f>
        <v>#VALUE!</v>
      </c>
      <c r="AX45" s="14" t="str">
        <f aca="false">IF(AV45="","",IF(AV45&lt;AW45,AV45,""))</f>
        <v/>
      </c>
      <c r="AY45" s="14" t="str">
        <f aca="false">IF(AV45="","",IF(AV45&gt;AW45,AV45,""))</f>
        <v/>
      </c>
    </row>
    <row r="46" s="13" customFormat="true" ht="14.4" hidden="false" customHeight="false" outlineLevel="0" collapsed="false">
      <c r="A46" s="13" t="n">
        <f aca="false">data!A46</f>
        <v>0</v>
      </c>
      <c r="B46" s="13" t="n">
        <f aca="false">data!B46</f>
        <v>0</v>
      </c>
      <c r="C46" s="13" t="n">
        <f aca="false">data!C46</f>
        <v>0</v>
      </c>
      <c r="D46" s="13" t="n">
        <f aca="false">data!D46</f>
        <v>0</v>
      </c>
      <c r="E46" s="13" t="n">
        <f aca="false">data!E46</f>
        <v>0</v>
      </c>
      <c r="F46" s="13" t="n">
        <f aca="false">data!F46</f>
        <v>0</v>
      </c>
      <c r="G46" s="13" t="n">
        <f aca="false">data!G46</f>
        <v>0</v>
      </c>
      <c r="H46" s="13" t="n">
        <f aca="false">data!H46</f>
        <v>0</v>
      </c>
      <c r="I46" s="4" t="str">
        <f aca="false">IF(A46=0,"",IF(A46&lt;&gt;A45,1,I45+1))</f>
        <v/>
      </c>
      <c r="J46" s="4" t="str">
        <f aca="false">IF(OR(B46="Code",B46=0),"",IF(B46="CORRECT_NOTE",1,IF(B46="WRONG_NOTE",0,9)))</f>
        <v/>
      </c>
      <c r="K46" s="3" t="str">
        <f aca="false">IF(OR($A46=0,$D46&lt;0),"",D46-F46)</f>
        <v/>
      </c>
      <c r="L46" s="3" t="str">
        <f aca="false">IF(OR($A46=0,$D46&lt;0),"",D46-H46)</f>
        <v/>
      </c>
      <c r="M46" s="3" t="str">
        <f aca="false">IF(OR(K46="",L46=""),"",MIN(ABS(K46),ABS(L46)))</f>
        <v/>
      </c>
      <c r="N46" s="3" t="str">
        <f aca="false">IF(M46="","",IF(J46=1,M46,""))</f>
        <v/>
      </c>
      <c r="O46" s="14" t="str">
        <f aca="false">IF(F46&gt;0,H46-F46,"")</f>
        <v/>
      </c>
      <c r="P46" s="15" t="str">
        <f aca="false">IF(O46="","",IF(O46&lt;800,3,IF(O46&gt;1250,1,2)))</f>
        <v/>
      </c>
      <c r="Q46" s="14" t="str">
        <f aca="false">IF(OR($A46=0,$D46&lt;0),"",IF(J46&lt;&gt;1,"",IF(ABS(K46)&lt;ABS(L46),K46,L46)))</f>
        <v/>
      </c>
      <c r="R46" s="14" t="e">
        <f aca="false">R45</f>
        <v>#VALUE!</v>
      </c>
      <c r="S46" s="14" t="str">
        <f aca="false">IF(Q46="","",IF(Q46&lt;R46,Q46,""))</f>
        <v/>
      </c>
      <c r="T46" s="14" t="str">
        <f aca="false">IF(Q46="","",IF(Q46&gt;R46,Q46,""))</f>
        <v/>
      </c>
      <c r="U46" s="16" t="str">
        <f aca="false">IF($P46="","",IF(AND($P46=1,$J46=0),1,""))</f>
        <v/>
      </c>
      <c r="V46" s="16" t="str">
        <f aca="false">IF($P46="","",IF(AND($P46=1,$J46=1),1,""))</f>
        <v/>
      </c>
      <c r="W46" s="16" t="str">
        <f aca="false">IF($P46="","",IF(AND($P46=1,$J46=9),1,""))</f>
        <v/>
      </c>
      <c r="X46" s="16" t="str">
        <f aca="false">IF($P46="","",IF(AND($P46=2,$J46=0),1,""))</f>
        <v/>
      </c>
      <c r="Y46" s="16" t="str">
        <f aca="false">IF($P46="","",IF(AND($P46=2,$J46=1),1,""))</f>
        <v/>
      </c>
      <c r="Z46" s="16" t="str">
        <f aca="false">IF($P46="","",IF(AND($P46=2,$J46=9),1,""))</f>
        <v/>
      </c>
      <c r="AA46" s="16" t="str">
        <f aca="false">IF($P46="","",IF(AND($P46=3,$J46=0),1,""))</f>
        <v/>
      </c>
      <c r="AB46" s="16" t="str">
        <f aca="false">IF($P46="","",IF(AND($P46=3,$J46=1),1,""))</f>
        <v/>
      </c>
      <c r="AC46" s="16" t="str">
        <f aca="false">IF($P46="","",IF(AND($P46=3,$J46=9),1,""))</f>
        <v/>
      </c>
      <c r="AD46" s="16" t="str">
        <f aca="false">IF($P46="","",IF(AND($P46=1,$J46=0),$M46,""))</f>
        <v/>
      </c>
      <c r="AE46" s="16" t="str">
        <f aca="false">IF($P46="","",IF(AND($P46=1,$J46=1),$M46,""))</f>
        <v/>
      </c>
      <c r="AF46" s="16" t="str">
        <f aca="false">IF($P46="","",IF(AND($P46=1,$J46=9),$M46,""))</f>
        <v/>
      </c>
      <c r="AG46" s="16" t="str">
        <f aca="false">IF($P46="","",IF(AND($P46=2,$J46=0),$M46,""))</f>
        <v/>
      </c>
      <c r="AH46" s="16" t="str">
        <f aca="false">IF($P46="","",IF(AND($P46=2,$J46=1),$M46,""))</f>
        <v/>
      </c>
      <c r="AI46" s="16" t="str">
        <f aca="false">IF($P46="","",IF(AND($P46=2,$J46=9),$M46,""))</f>
        <v/>
      </c>
      <c r="AJ46" s="16" t="str">
        <f aca="false">IF($P46="","",IF(AND($P46=3,$J46=0),$M46,""))</f>
        <v/>
      </c>
      <c r="AK46" s="16" t="str">
        <f aca="false">IF($P46="","",IF(AND($P46=3,$J46=1),$M46,""))</f>
        <v/>
      </c>
      <c r="AL46" s="16" t="str">
        <f aca="false">IF($P46="","",IF(AND($P46=3,$J46=9),$M46,""))</f>
        <v/>
      </c>
      <c r="AM46" s="17" t="str">
        <f aca="false">IF(P46="","",SUM(U46:AC46))</f>
        <v/>
      </c>
      <c r="AN46" s="18" t="str">
        <f aca="false">IF($P46="","",IF($P46=1,$Q46,""))</f>
        <v/>
      </c>
      <c r="AO46" s="14" t="e">
        <f aca="false">MEDIAN(AN46:AN245)</f>
        <v>#VALUE!</v>
      </c>
      <c r="AP46" s="14" t="str">
        <f aca="false">IF(AN46="","",IF(AN46&lt;AO46,AN46,""))</f>
        <v/>
      </c>
      <c r="AQ46" s="14" t="str">
        <f aca="false">IF(AN46="","",IF(AN46&gt;AO46,AN46,""))</f>
        <v/>
      </c>
      <c r="AR46" s="18" t="str">
        <f aca="false">IF($P46="","",IF($P46=2,$Q46,""))</f>
        <v/>
      </c>
      <c r="AS46" s="14" t="e">
        <f aca="false">AS45</f>
        <v>#VALUE!</v>
      </c>
      <c r="AT46" s="14" t="str">
        <f aca="false">IF(AR46="","",IF(AR46&lt;AS46,AR46,""))</f>
        <v/>
      </c>
      <c r="AU46" s="14" t="str">
        <f aca="false">IF(AR46="","",IF(AR46&gt;AS46,AR46,""))</f>
        <v/>
      </c>
      <c r="AV46" s="18" t="str">
        <f aca="false">IF($P46="","",IF($P46=3,$Q46,""))</f>
        <v/>
      </c>
      <c r="AW46" s="14" t="e">
        <f aca="false">AW45</f>
        <v>#VALUE!</v>
      </c>
      <c r="AX46" s="14" t="str">
        <f aca="false">IF(AV46="","",IF(AV46&lt;AW46,AV46,""))</f>
        <v/>
      </c>
      <c r="AY46" s="14" t="str">
        <f aca="false">IF(AV46="","",IF(AV46&gt;AW46,AV46,""))</f>
        <v/>
      </c>
    </row>
    <row r="47" s="13" customFormat="true" ht="14.4" hidden="false" customHeight="false" outlineLevel="0" collapsed="false">
      <c r="A47" s="13" t="n">
        <f aca="false">data!A47</f>
        <v>0</v>
      </c>
      <c r="B47" s="13" t="n">
        <f aca="false">data!B47</f>
        <v>0</v>
      </c>
      <c r="C47" s="13" t="n">
        <f aca="false">data!C47</f>
        <v>0</v>
      </c>
      <c r="D47" s="13" t="n">
        <f aca="false">data!D47</f>
        <v>0</v>
      </c>
      <c r="E47" s="13" t="n">
        <f aca="false">data!E47</f>
        <v>0</v>
      </c>
      <c r="F47" s="13" t="n">
        <f aca="false">data!F47</f>
        <v>0</v>
      </c>
      <c r="G47" s="13" t="n">
        <f aca="false">data!G47</f>
        <v>0</v>
      </c>
      <c r="H47" s="13" t="n">
        <f aca="false">data!H47</f>
        <v>0</v>
      </c>
      <c r="I47" s="4" t="str">
        <f aca="false">IF(A47=0,"",IF(A47&lt;&gt;A46,1,I46+1))</f>
        <v/>
      </c>
      <c r="J47" s="4" t="str">
        <f aca="false">IF(OR(B47="Code",B47=0),"",IF(B47="CORRECT_NOTE",1,IF(B47="WRONG_NOTE",0,9)))</f>
        <v/>
      </c>
      <c r="K47" s="3" t="str">
        <f aca="false">IF(OR($A47=0,$D47&lt;0),"",D47-F47)</f>
        <v/>
      </c>
      <c r="L47" s="3" t="str">
        <f aca="false">IF(OR($A47=0,$D47&lt;0),"",D47-H47)</f>
        <v/>
      </c>
      <c r="M47" s="3" t="str">
        <f aca="false">IF(OR(K47="",L47=""),"",MIN(ABS(K47),ABS(L47)))</f>
        <v/>
      </c>
      <c r="N47" s="3" t="str">
        <f aca="false">IF(M47="","",IF(J47=1,M47,""))</f>
        <v/>
      </c>
      <c r="O47" s="14" t="str">
        <f aca="false">IF(F47&gt;0,H47-F47,"")</f>
        <v/>
      </c>
      <c r="P47" s="15" t="str">
        <f aca="false">IF(O47="","",IF(O47&lt;800,3,IF(O47&gt;1250,1,2)))</f>
        <v/>
      </c>
      <c r="Q47" s="14" t="str">
        <f aca="false">IF(OR($A47=0,$D47&lt;0),"",IF(J47&lt;&gt;1,"",IF(ABS(K47)&lt;ABS(L47),K47,L47)))</f>
        <v/>
      </c>
      <c r="R47" s="14" t="e">
        <f aca="false">R46</f>
        <v>#VALUE!</v>
      </c>
      <c r="S47" s="14" t="str">
        <f aca="false">IF(Q47="","",IF(Q47&lt;R47,Q47,""))</f>
        <v/>
      </c>
      <c r="T47" s="14" t="str">
        <f aca="false">IF(Q47="","",IF(Q47&gt;R47,Q47,""))</f>
        <v/>
      </c>
      <c r="U47" s="16" t="str">
        <f aca="false">IF($P47="","",IF(AND($P47=1,$J47=0),1,""))</f>
        <v/>
      </c>
      <c r="V47" s="16" t="str">
        <f aca="false">IF($P47="","",IF(AND($P47=1,$J47=1),1,""))</f>
        <v/>
      </c>
      <c r="W47" s="16" t="str">
        <f aca="false">IF($P47="","",IF(AND($P47=1,$J47=9),1,""))</f>
        <v/>
      </c>
      <c r="X47" s="16" t="str">
        <f aca="false">IF($P47="","",IF(AND($P47=2,$J47=0),1,""))</f>
        <v/>
      </c>
      <c r="Y47" s="16" t="str">
        <f aca="false">IF($P47="","",IF(AND($P47=2,$J47=1),1,""))</f>
        <v/>
      </c>
      <c r="Z47" s="16" t="str">
        <f aca="false">IF($P47="","",IF(AND($P47=2,$J47=9),1,""))</f>
        <v/>
      </c>
      <c r="AA47" s="16" t="str">
        <f aca="false">IF($P47="","",IF(AND($P47=3,$J47=0),1,""))</f>
        <v/>
      </c>
      <c r="AB47" s="16" t="str">
        <f aca="false">IF($P47="","",IF(AND($P47=3,$J47=1),1,""))</f>
        <v/>
      </c>
      <c r="AC47" s="16" t="str">
        <f aca="false">IF($P47="","",IF(AND($P47=3,$J47=9),1,""))</f>
        <v/>
      </c>
      <c r="AD47" s="16" t="str">
        <f aca="false">IF($P47="","",IF(AND($P47=1,$J47=0),$M47,""))</f>
        <v/>
      </c>
      <c r="AE47" s="16" t="str">
        <f aca="false">IF($P47="","",IF(AND($P47=1,$J47=1),$M47,""))</f>
        <v/>
      </c>
      <c r="AF47" s="16" t="str">
        <f aca="false">IF($P47="","",IF(AND($P47=1,$J47=9),$M47,""))</f>
        <v/>
      </c>
      <c r="AG47" s="16" t="str">
        <f aca="false">IF($P47="","",IF(AND($P47=2,$J47=0),$M47,""))</f>
        <v/>
      </c>
      <c r="AH47" s="16" t="str">
        <f aca="false">IF($P47="","",IF(AND($P47=2,$J47=1),$M47,""))</f>
        <v/>
      </c>
      <c r="AI47" s="16" t="str">
        <f aca="false">IF($P47="","",IF(AND($P47=2,$J47=9),$M47,""))</f>
        <v/>
      </c>
      <c r="AJ47" s="16" t="str">
        <f aca="false">IF($P47="","",IF(AND($P47=3,$J47=0),$M47,""))</f>
        <v/>
      </c>
      <c r="AK47" s="16" t="str">
        <f aca="false">IF($P47="","",IF(AND($P47=3,$J47=1),$M47,""))</f>
        <v/>
      </c>
      <c r="AL47" s="16" t="str">
        <f aca="false">IF($P47="","",IF(AND($P47=3,$J47=9),$M47,""))</f>
        <v/>
      </c>
      <c r="AM47" s="17" t="str">
        <f aca="false">IF(P47="","",SUM(U47:AC47))</f>
        <v/>
      </c>
      <c r="AN47" s="18" t="str">
        <f aca="false">IF($P47="","",IF($P47=1,$Q47,""))</f>
        <v/>
      </c>
      <c r="AO47" s="14" t="e">
        <f aca="false">MEDIAN(AN47:AN246)</f>
        <v>#VALUE!</v>
      </c>
      <c r="AP47" s="14" t="str">
        <f aca="false">IF(AN47="","",IF(AN47&lt;AO47,AN47,""))</f>
        <v/>
      </c>
      <c r="AQ47" s="14" t="str">
        <f aca="false">IF(AN47="","",IF(AN47&gt;AO47,AN47,""))</f>
        <v/>
      </c>
      <c r="AR47" s="18" t="str">
        <f aca="false">IF($P47="","",IF($P47=2,$Q47,""))</f>
        <v/>
      </c>
      <c r="AS47" s="14" t="e">
        <f aca="false">AS46</f>
        <v>#VALUE!</v>
      </c>
      <c r="AT47" s="14" t="str">
        <f aca="false">IF(AR47="","",IF(AR47&lt;AS47,AR47,""))</f>
        <v/>
      </c>
      <c r="AU47" s="14" t="str">
        <f aca="false">IF(AR47="","",IF(AR47&gt;AS47,AR47,""))</f>
        <v/>
      </c>
      <c r="AV47" s="18" t="str">
        <f aca="false">IF($P47="","",IF($P47=3,$Q47,""))</f>
        <v/>
      </c>
      <c r="AW47" s="14" t="e">
        <f aca="false">AW46</f>
        <v>#VALUE!</v>
      </c>
      <c r="AX47" s="14" t="str">
        <f aca="false">IF(AV47="","",IF(AV47&lt;AW47,AV47,""))</f>
        <v/>
      </c>
      <c r="AY47" s="14" t="str">
        <f aca="false">IF(AV47="","",IF(AV47&gt;AW47,AV47,""))</f>
        <v/>
      </c>
    </row>
    <row r="48" s="13" customFormat="true" ht="14.4" hidden="false" customHeight="false" outlineLevel="0" collapsed="false">
      <c r="A48" s="13" t="n">
        <f aca="false">data!A48</f>
        <v>0</v>
      </c>
      <c r="B48" s="13" t="n">
        <f aca="false">data!B48</f>
        <v>0</v>
      </c>
      <c r="C48" s="13" t="n">
        <f aca="false">data!C48</f>
        <v>0</v>
      </c>
      <c r="D48" s="13" t="n">
        <f aca="false">data!D48</f>
        <v>0</v>
      </c>
      <c r="E48" s="13" t="n">
        <f aca="false">data!E48</f>
        <v>0</v>
      </c>
      <c r="F48" s="13" t="n">
        <f aca="false">data!F48</f>
        <v>0</v>
      </c>
      <c r="G48" s="13" t="n">
        <f aca="false">data!G48</f>
        <v>0</v>
      </c>
      <c r="H48" s="13" t="n">
        <f aca="false">data!H48</f>
        <v>0</v>
      </c>
      <c r="I48" s="4" t="str">
        <f aca="false">IF(A48=0,"",IF(A48&lt;&gt;A47,1,I47+1))</f>
        <v/>
      </c>
      <c r="J48" s="4" t="str">
        <f aca="false">IF(OR(B48="Code",B48=0),"",IF(B48="CORRECT_NOTE",1,IF(B48="WRONG_NOTE",0,9)))</f>
        <v/>
      </c>
      <c r="K48" s="3" t="str">
        <f aca="false">IF(OR($A48=0,$D48&lt;0),"",D48-F48)</f>
        <v/>
      </c>
      <c r="L48" s="3" t="str">
        <f aca="false">IF(OR($A48=0,$D48&lt;0),"",D48-H48)</f>
        <v/>
      </c>
      <c r="M48" s="3" t="str">
        <f aca="false">IF(OR(K48="",L48=""),"",MIN(ABS(K48),ABS(L48)))</f>
        <v/>
      </c>
      <c r="N48" s="3" t="str">
        <f aca="false">IF(M48="","",IF(J48=1,M48,""))</f>
        <v/>
      </c>
      <c r="O48" s="14" t="str">
        <f aca="false">IF(F48&gt;0,H48-F48,"")</f>
        <v/>
      </c>
      <c r="P48" s="15" t="str">
        <f aca="false">IF(O48="","",IF(O48&lt;800,3,IF(O48&gt;1250,1,2)))</f>
        <v/>
      </c>
      <c r="Q48" s="14" t="str">
        <f aca="false">IF(OR($A48=0,$D48&lt;0),"",IF(J48&lt;&gt;1,"",IF(ABS(K48)&lt;ABS(L48),K48,L48)))</f>
        <v/>
      </c>
      <c r="R48" s="14" t="e">
        <f aca="false">R47</f>
        <v>#VALUE!</v>
      </c>
      <c r="S48" s="14" t="str">
        <f aca="false">IF(Q48="","",IF(Q48&lt;R48,Q48,""))</f>
        <v/>
      </c>
      <c r="T48" s="14" t="str">
        <f aca="false">IF(Q48="","",IF(Q48&gt;R48,Q48,""))</f>
        <v/>
      </c>
      <c r="U48" s="16" t="str">
        <f aca="false">IF($P48="","",IF(AND($P48=1,$J48=0),1,""))</f>
        <v/>
      </c>
      <c r="V48" s="16" t="str">
        <f aca="false">IF($P48="","",IF(AND($P48=1,$J48=1),1,""))</f>
        <v/>
      </c>
      <c r="W48" s="16" t="str">
        <f aca="false">IF($P48="","",IF(AND($P48=1,$J48=9),1,""))</f>
        <v/>
      </c>
      <c r="X48" s="16" t="str">
        <f aca="false">IF($P48="","",IF(AND($P48=2,$J48=0),1,""))</f>
        <v/>
      </c>
      <c r="Y48" s="16" t="str">
        <f aca="false">IF($P48="","",IF(AND($P48=2,$J48=1),1,""))</f>
        <v/>
      </c>
      <c r="Z48" s="16" t="str">
        <f aca="false">IF($P48="","",IF(AND($P48=2,$J48=9),1,""))</f>
        <v/>
      </c>
      <c r="AA48" s="16" t="str">
        <f aca="false">IF($P48="","",IF(AND($P48=3,$J48=0),1,""))</f>
        <v/>
      </c>
      <c r="AB48" s="16" t="str">
        <f aca="false">IF($P48="","",IF(AND($P48=3,$J48=1),1,""))</f>
        <v/>
      </c>
      <c r="AC48" s="16" t="str">
        <f aca="false">IF($P48="","",IF(AND($P48=3,$J48=9),1,""))</f>
        <v/>
      </c>
      <c r="AD48" s="16" t="str">
        <f aca="false">IF($P48="","",IF(AND($P48=1,$J48=0),$M48,""))</f>
        <v/>
      </c>
      <c r="AE48" s="16" t="str">
        <f aca="false">IF($P48="","",IF(AND($P48=1,$J48=1),$M48,""))</f>
        <v/>
      </c>
      <c r="AF48" s="16" t="str">
        <f aca="false">IF($P48="","",IF(AND($P48=1,$J48=9),$M48,""))</f>
        <v/>
      </c>
      <c r="AG48" s="16" t="str">
        <f aca="false">IF($P48="","",IF(AND($P48=2,$J48=0),$M48,""))</f>
        <v/>
      </c>
      <c r="AH48" s="16" t="str">
        <f aca="false">IF($P48="","",IF(AND($P48=2,$J48=1),$M48,""))</f>
        <v/>
      </c>
      <c r="AI48" s="16" t="str">
        <f aca="false">IF($P48="","",IF(AND($P48=2,$J48=9),$M48,""))</f>
        <v/>
      </c>
      <c r="AJ48" s="16" t="str">
        <f aca="false">IF($P48="","",IF(AND($P48=3,$J48=0),$M48,""))</f>
        <v/>
      </c>
      <c r="AK48" s="16" t="str">
        <f aca="false">IF($P48="","",IF(AND($P48=3,$J48=1),$M48,""))</f>
        <v/>
      </c>
      <c r="AL48" s="16" t="str">
        <f aca="false">IF($P48="","",IF(AND($P48=3,$J48=9),$M48,""))</f>
        <v/>
      </c>
      <c r="AM48" s="17" t="str">
        <f aca="false">IF(P48="","",SUM(U48:AC48))</f>
        <v/>
      </c>
      <c r="AN48" s="18" t="str">
        <f aca="false">IF($P48="","",IF($P48=1,$Q48,""))</f>
        <v/>
      </c>
      <c r="AO48" s="14" t="e">
        <f aca="false">MEDIAN(AN48:AN247)</f>
        <v>#VALUE!</v>
      </c>
      <c r="AP48" s="14" t="str">
        <f aca="false">IF(AN48="","",IF(AN48&lt;AO48,AN48,""))</f>
        <v/>
      </c>
      <c r="AQ48" s="14" t="str">
        <f aca="false">IF(AN48="","",IF(AN48&gt;AO48,AN48,""))</f>
        <v/>
      </c>
      <c r="AR48" s="18" t="str">
        <f aca="false">IF($P48="","",IF($P48=2,$Q48,""))</f>
        <v/>
      </c>
      <c r="AS48" s="14" t="e">
        <f aca="false">AS47</f>
        <v>#VALUE!</v>
      </c>
      <c r="AT48" s="14" t="str">
        <f aca="false">IF(AR48="","",IF(AR48&lt;AS48,AR48,""))</f>
        <v/>
      </c>
      <c r="AU48" s="14" t="str">
        <f aca="false">IF(AR48="","",IF(AR48&gt;AS48,AR48,""))</f>
        <v/>
      </c>
      <c r="AV48" s="18" t="str">
        <f aca="false">IF($P48="","",IF($P48=3,$Q48,""))</f>
        <v/>
      </c>
      <c r="AW48" s="14" t="e">
        <f aca="false">AW47</f>
        <v>#VALUE!</v>
      </c>
      <c r="AX48" s="14" t="str">
        <f aca="false">IF(AV48="","",IF(AV48&lt;AW48,AV48,""))</f>
        <v/>
      </c>
      <c r="AY48" s="14" t="str">
        <f aca="false">IF(AV48="","",IF(AV48&gt;AW48,AV48,""))</f>
        <v/>
      </c>
    </row>
    <row r="49" s="13" customFormat="true" ht="14.4" hidden="false" customHeight="false" outlineLevel="0" collapsed="false">
      <c r="A49" s="13" t="n">
        <f aca="false">data!A49</f>
        <v>0</v>
      </c>
      <c r="B49" s="13" t="n">
        <f aca="false">data!B49</f>
        <v>0</v>
      </c>
      <c r="C49" s="13" t="n">
        <f aca="false">data!C49</f>
        <v>0</v>
      </c>
      <c r="D49" s="13" t="n">
        <f aca="false">data!D49</f>
        <v>0</v>
      </c>
      <c r="E49" s="13" t="n">
        <f aca="false">data!E49</f>
        <v>0</v>
      </c>
      <c r="F49" s="13" t="n">
        <f aca="false">data!F49</f>
        <v>0</v>
      </c>
      <c r="G49" s="13" t="n">
        <f aca="false">data!G49</f>
        <v>0</v>
      </c>
      <c r="H49" s="13" t="n">
        <f aca="false">data!H49</f>
        <v>0</v>
      </c>
      <c r="I49" s="4" t="str">
        <f aca="false">IF(A49=0,"",IF(A49&lt;&gt;A48,1,I48+1))</f>
        <v/>
      </c>
      <c r="J49" s="4" t="str">
        <f aca="false">IF(OR(B49="Code",B49=0),"",IF(B49="CORRECT_NOTE",1,IF(B49="WRONG_NOTE",0,9)))</f>
        <v/>
      </c>
      <c r="K49" s="3" t="str">
        <f aca="false">IF(OR($A49=0,$D49&lt;0),"",D49-F49)</f>
        <v/>
      </c>
      <c r="L49" s="3" t="str">
        <f aca="false">IF(OR($A49=0,$D49&lt;0),"",D49-H49)</f>
        <v/>
      </c>
      <c r="M49" s="3" t="str">
        <f aca="false">IF(OR(K49="",L49=""),"",MIN(ABS(K49),ABS(L49)))</f>
        <v/>
      </c>
      <c r="N49" s="3" t="str">
        <f aca="false">IF(M49="","",IF(J49=1,M49,""))</f>
        <v/>
      </c>
      <c r="O49" s="14" t="str">
        <f aca="false">IF(F49&gt;0,H49-F49,"")</f>
        <v/>
      </c>
      <c r="P49" s="15" t="str">
        <f aca="false">IF(O49="","",IF(O49&lt;800,3,IF(O49&gt;1250,1,2)))</f>
        <v/>
      </c>
      <c r="Q49" s="14" t="str">
        <f aca="false">IF(OR($A49=0,$D49&lt;0),"",IF(J49&lt;&gt;1,"",IF(ABS(K49)&lt;ABS(L49),K49,L49)))</f>
        <v/>
      </c>
      <c r="R49" s="14" t="e">
        <f aca="false">R48</f>
        <v>#VALUE!</v>
      </c>
      <c r="S49" s="14" t="str">
        <f aca="false">IF(Q49="","",IF(Q49&lt;R49,Q49,""))</f>
        <v/>
      </c>
      <c r="T49" s="14" t="str">
        <f aca="false">IF(Q49="","",IF(Q49&gt;R49,Q49,""))</f>
        <v/>
      </c>
      <c r="U49" s="16" t="str">
        <f aca="false">IF($P49="","",IF(AND($P49=1,$J49=0),1,""))</f>
        <v/>
      </c>
      <c r="V49" s="16" t="str">
        <f aca="false">IF($P49="","",IF(AND($P49=1,$J49=1),1,""))</f>
        <v/>
      </c>
      <c r="W49" s="16" t="str">
        <f aca="false">IF($P49="","",IF(AND($P49=1,$J49=9),1,""))</f>
        <v/>
      </c>
      <c r="X49" s="16" t="str">
        <f aca="false">IF($P49="","",IF(AND($P49=2,$J49=0),1,""))</f>
        <v/>
      </c>
      <c r="Y49" s="16" t="str">
        <f aca="false">IF($P49="","",IF(AND($P49=2,$J49=1),1,""))</f>
        <v/>
      </c>
      <c r="Z49" s="16" t="str">
        <f aca="false">IF($P49="","",IF(AND($P49=2,$J49=9),1,""))</f>
        <v/>
      </c>
      <c r="AA49" s="16" t="str">
        <f aca="false">IF($P49="","",IF(AND($P49=3,$J49=0),1,""))</f>
        <v/>
      </c>
      <c r="AB49" s="16" t="str">
        <f aca="false">IF($P49="","",IF(AND($P49=3,$J49=1),1,""))</f>
        <v/>
      </c>
      <c r="AC49" s="16" t="str">
        <f aca="false">IF($P49="","",IF(AND($P49=3,$J49=9),1,""))</f>
        <v/>
      </c>
      <c r="AD49" s="16" t="str">
        <f aca="false">IF($P49="","",IF(AND($P49=1,$J49=0),$M49,""))</f>
        <v/>
      </c>
      <c r="AE49" s="16" t="str">
        <f aca="false">IF($P49="","",IF(AND($P49=1,$J49=1),$M49,""))</f>
        <v/>
      </c>
      <c r="AF49" s="16" t="str">
        <f aca="false">IF($P49="","",IF(AND($P49=1,$J49=9),$M49,""))</f>
        <v/>
      </c>
      <c r="AG49" s="16" t="str">
        <f aca="false">IF($P49="","",IF(AND($P49=2,$J49=0),$M49,""))</f>
        <v/>
      </c>
      <c r="AH49" s="16" t="str">
        <f aca="false">IF($P49="","",IF(AND($P49=2,$J49=1),$M49,""))</f>
        <v/>
      </c>
      <c r="AI49" s="16" t="str">
        <f aca="false">IF($P49="","",IF(AND($P49=2,$J49=9),$M49,""))</f>
        <v/>
      </c>
      <c r="AJ49" s="16" t="str">
        <f aca="false">IF($P49="","",IF(AND($P49=3,$J49=0),$M49,""))</f>
        <v/>
      </c>
      <c r="AK49" s="16" t="str">
        <f aca="false">IF($P49="","",IF(AND($P49=3,$J49=1),$M49,""))</f>
        <v/>
      </c>
      <c r="AL49" s="16" t="str">
        <f aca="false">IF($P49="","",IF(AND($P49=3,$J49=9),$M49,""))</f>
        <v/>
      </c>
      <c r="AM49" s="17" t="str">
        <f aca="false">IF(P49="","",SUM(U49:AC49))</f>
        <v/>
      </c>
      <c r="AN49" s="18" t="str">
        <f aca="false">IF($P49="","",IF($P49=1,$Q49,""))</f>
        <v/>
      </c>
      <c r="AO49" s="14" t="e">
        <f aca="false">MEDIAN(AN49:AN248)</f>
        <v>#VALUE!</v>
      </c>
      <c r="AP49" s="14" t="str">
        <f aca="false">IF(AN49="","",IF(AN49&lt;AO49,AN49,""))</f>
        <v/>
      </c>
      <c r="AQ49" s="14" t="str">
        <f aca="false">IF(AN49="","",IF(AN49&gt;AO49,AN49,""))</f>
        <v/>
      </c>
      <c r="AR49" s="18" t="str">
        <f aca="false">IF($P49="","",IF($P49=2,$Q49,""))</f>
        <v/>
      </c>
      <c r="AS49" s="14" t="e">
        <f aca="false">AS48</f>
        <v>#VALUE!</v>
      </c>
      <c r="AT49" s="14" t="str">
        <f aca="false">IF(AR49="","",IF(AR49&lt;AS49,AR49,""))</f>
        <v/>
      </c>
      <c r="AU49" s="14" t="str">
        <f aca="false">IF(AR49="","",IF(AR49&gt;AS49,AR49,""))</f>
        <v/>
      </c>
      <c r="AV49" s="18" t="str">
        <f aca="false">IF($P49="","",IF($P49=3,$Q49,""))</f>
        <v/>
      </c>
      <c r="AW49" s="14" t="e">
        <f aca="false">AW48</f>
        <v>#VALUE!</v>
      </c>
      <c r="AX49" s="14" t="str">
        <f aca="false">IF(AV49="","",IF(AV49&lt;AW49,AV49,""))</f>
        <v/>
      </c>
      <c r="AY49" s="14" t="str">
        <f aca="false">IF(AV49="","",IF(AV49&gt;AW49,AV49,""))</f>
        <v/>
      </c>
    </row>
    <row r="50" s="13" customFormat="true" ht="14.4" hidden="false" customHeight="false" outlineLevel="0" collapsed="false">
      <c r="A50" s="13" t="n">
        <f aca="false">data!A50</f>
        <v>0</v>
      </c>
      <c r="B50" s="13" t="n">
        <f aca="false">data!B50</f>
        <v>0</v>
      </c>
      <c r="C50" s="13" t="n">
        <f aca="false">data!C50</f>
        <v>0</v>
      </c>
      <c r="D50" s="13" t="n">
        <f aca="false">data!D50</f>
        <v>0</v>
      </c>
      <c r="E50" s="13" t="n">
        <f aca="false">data!E50</f>
        <v>0</v>
      </c>
      <c r="F50" s="13" t="n">
        <f aca="false">data!F50</f>
        <v>0</v>
      </c>
      <c r="G50" s="13" t="n">
        <f aca="false">data!G50</f>
        <v>0</v>
      </c>
      <c r="H50" s="13" t="n">
        <f aca="false">data!H50</f>
        <v>0</v>
      </c>
      <c r="I50" s="4" t="str">
        <f aca="false">IF(A50=0,"",IF(A50&lt;&gt;A49,1,I49+1))</f>
        <v/>
      </c>
      <c r="J50" s="4" t="str">
        <f aca="false">IF(OR(B50="Code",B50=0),"",IF(B50="CORRECT_NOTE",1,IF(B50="WRONG_NOTE",0,9)))</f>
        <v/>
      </c>
      <c r="K50" s="3" t="str">
        <f aca="false">IF(OR($A50=0,$D50&lt;0),"",D50-F50)</f>
        <v/>
      </c>
      <c r="L50" s="3" t="str">
        <f aca="false">IF(OR($A50=0,$D50&lt;0),"",D50-H50)</f>
        <v/>
      </c>
      <c r="M50" s="3" t="str">
        <f aca="false">IF(OR(K50="",L50=""),"",MIN(ABS(K50),ABS(L50)))</f>
        <v/>
      </c>
      <c r="N50" s="3" t="str">
        <f aca="false">IF(M50="","",IF(J50=1,M50,""))</f>
        <v/>
      </c>
      <c r="O50" s="14" t="str">
        <f aca="false">IF(F50&gt;0,H50-F50,"")</f>
        <v/>
      </c>
      <c r="P50" s="15" t="str">
        <f aca="false">IF(O50="","",IF(O50&lt;800,3,IF(O50&gt;1250,1,2)))</f>
        <v/>
      </c>
      <c r="Q50" s="14" t="str">
        <f aca="false">IF(OR($A50=0,$D50&lt;0),"",IF(J50&lt;&gt;1,"",IF(ABS(K50)&lt;ABS(L50),K50,L50)))</f>
        <v/>
      </c>
      <c r="R50" s="14" t="e">
        <f aca="false">R49</f>
        <v>#VALUE!</v>
      </c>
      <c r="S50" s="14" t="str">
        <f aca="false">IF(Q50="","",IF(Q50&lt;R50,Q50,""))</f>
        <v/>
      </c>
      <c r="T50" s="14" t="str">
        <f aca="false">IF(Q50="","",IF(Q50&gt;R50,Q50,""))</f>
        <v/>
      </c>
      <c r="U50" s="16" t="str">
        <f aca="false">IF($P50="","",IF(AND($P50=1,$J50=0),1,""))</f>
        <v/>
      </c>
      <c r="V50" s="16" t="str">
        <f aca="false">IF($P50="","",IF(AND($P50=1,$J50=1),1,""))</f>
        <v/>
      </c>
      <c r="W50" s="16" t="str">
        <f aca="false">IF($P50="","",IF(AND($P50=1,$J50=9),1,""))</f>
        <v/>
      </c>
      <c r="X50" s="16" t="str">
        <f aca="false">IF($P50="","",IF(AND($P50=2,$J50=0),1,""))</f>
        <v/>
      </c>
      <c r="Y50" s="16" t="str">
        <f aca="false">IF($P50="","",IF(AND($P50=2,$J50=1),1,""))</f>
        <v/>
      </c>
      <c r="Z50" s="16" t="str">
        <f aca="false">IF($P50="","",IF(AND($P50=2,$J50=9),1,""))</f>
        <v/>
      </c>
      <c r="AA50" s="16" t="str">
        <f aca="false">IF($P50="","",IF(AND($P50=3,$J50=0),1,""))</f>
        <v/>
      </c>
      <c r="AB50" s="16" t="str">
        <f aca="false">IF($P50="","",IF(AND($P50=3,$J50=1),1,""))</f>
        <v/>
      </c>
      <c r="AC50" s="16" t="str">
        <f aca="false">IF($P50="","",IF(AND($P50=3,$J50=9),1,""))</f>
        <v/>
      </c>
      <c r="AD50" s="16" t="str">
        <f aca="false">IF($P50="","",IF(AND($P50=1,$J50=0),$M50,""))</f>
        <v/>
      </c>
      <c r="AE50" s="16" t="str">
        <f aca="false">IF($P50="","",IF(AND($P50=1,$J50=1),$M50,""))</f>
        <v/>
      </c>
      <c r="AF50" s="16" t="str">
        <f aca="false">IF($P50="","",IF(AND($P50=1,$J50=9),$M50,""))</f>
        <v/>
      </c>
      <c r="AG50" s="16" t="str">
        <f aca="false">IF($P50="","",IF(AND($P50=2,$J50=0),$M50,""))</f>
        <v/>
      </c>
      <c r="AH50" s="16" t="str">
        <f aca="false">IF($P50="","",IF(AND($P50=2,$J50=1),$M50,""))</f>
        <v/>
      </c>
      <c r="AI50" s="16" t="str">
        <f aca="false">IF($P50="","",IF(AND($P50=2,$J50=9),$M50,""))</f>
        <v/>
      </c>
      <c r="AJ50" s="16" t="str">
        <f aca="false">IF($P50="","",IF(AND($P50=3,$J50=0),$M50,""))</f>
        <v/>
      </c>
      <c r="AK50" s="16" t="str">
        <f aca="false">IF($P50="","",IF(AND($P50=3,$J50=1),$M50,""))</f>
        <v/>
      </c>
      <c r="AL50" s="16" t="str">
        <f aca="false">IF($P50="","",IF(AND($P50=3,$J50=9),$M50,""))</f>
        <v/>
      </c>
      <c r="AM50" s="17" t="str">
        <f aca="false">IF(P50="","",SUM(U50:AC50))</f>
        <v/>
      </c>
      <c r="AN50" s="18" t="str">
        <f aca="false">IF($P50="","",IF($P50=1,$Q50,""))</f>
        <v/>
      </c>
      <c r="AO50" s="14" t="e">
        <f aca="false">MEDIAN(AN50:AN249)</f>
        <v>#VALUE!</v>
      </c>
      <c r="AP50" s="14" t="str">
        <f aca="false">IF(AN50="","",IF(AN50&lt;AO50,AN50,""))</f>
        <v/>
      </c>
      <c r="AQ50" s="14" t="str">
        <f aca="false">IF(AN50="","",IF(AN50&gt;AO50,AN50,""))</f>
        <v/>
      </c>
      <c r="AR50" s="18" t="str">
        <f aca="false">IF($P50="","",IF($P50=2,$Q50,""))</f>
        <v/>
      </c>
      <c r="AS50" s="14" t="e">
        <f aca="false">AS49</f>
        <v>#VALUE!</v>
      </c>
      <c r="AT50" s="14" t="str">
        <f aca="false">IF(AR50="","",IF(AR50&lt;AS50,AR50,""))</f>
        <v/>
      </c>
      <c r="AU50" s="14" t="str">
        <f aca="false">IF(AR50="","",IF(AR50&gt;AS50,AR50,""))</f>
        <v/>
      </c>
      <c r="AV50" s="18" t="str">
        <f aca="false">IF($P50="","",IF($P50=3,$Q50,""))</f>
        <v/>
      </c>
      <c r="AW50" s="14" t="e">
        <f aca="false">AW49</f>
        <v>#VALUE!</v>
      </c>
      <c r="AX50" s="14" t="str">
        <f aca="false">IF(AV50="","",IF(AV50&lt;AW50,AV50,""))</f>
        <v/>
      </c>
      <c r="AY50" s="14" t="str">
        <f aca="false">IF(AV50="","",IF(AV50&gt;AW50,AV50,""))</f>
        <v/>
      </c>
    </row>
    <row r="51" s="13" customFormat="true" ht="14.4" hidden="false" customHeight="false" outlineLevel="0" collapsed="false">
      <c r="A51" s="13" t="n">
        <f aca="false">data!A51</f>
        <v>0</v>
      </c>
      <c r="B51" s="13" t="n">
        <f aca="false">data!B51</f>
        <v>0</v>
      </c>
      <c r="C51" s="13" t="n">
        <f aca="false">data!C51</f>
        <v>0</v>
      </c>
      <c r="D51" s="13" t="n">
        <f aca="false">data!D51</f>
        <v>0</v>
      </c>
      <c r="E51" s="13" t="n">
        <f aca="false">data!E51</f>
        <v>0</v>
      </c>
      <c r="F51" s="13" t="n">
        <f aca="false">data!F51</f>
        <v>0</v>
      </c>
      <c r="G51" s="13" t="n">
        <f aca="false">data!G51</f>
        <v>0</v>
      </c>
      <c r="H51" s="13" t="n">
        <f aca="false">data!H51</f>
        <v>0</v>
      </c>
      <c r="I51" s="4" t="str">
        <f aca="false">IF(A51=0,"",IF(A51&lt;&gt;A50,1,I50+1))</f>
        <v/>
      </c>
      <c r="J51" s="4" t="str">
        <f aca="false">IF(OR(B51="Code",B51=0),"",IF(B51="CORRECT_NOTE",1,IF(B51="WRONG_NOTE",0,9)))</f>
        <v/>
      </c>
      <c r="K51" s="3" t="str">
        <f aca="false">IF(OR($A51=0,$D51&lt;0),"",D51-F51)</f>
        <v/>
      </c>
      <c r="L51" s="3" t="str">
        <f aca="false">IF(OR($A51=0,$D51&lt;0),"",D51-H51)</f>
        <v/>
      </c>
      <c r="M51" s="3" t="str">
        <f aca="false">IF(OR(K51="",L51=""),"",MIN(ABS(K51),ABS(L51)))</f>
        <v/>
      </c>
      <c r="N51" s="3" t="str">
        <f aca="false">IF(M51="","",IF(J51=1,M51,""))</f>
        <v/>
      </c>
      <c r="O51" s="14" t="str">
        <f aca="false">IF(F51&gt;0,H51-F51,"")</f>
        <v/>
      </c>
      <c r="P51" s="15" t="str">
        <f aca="false">IF(O51="","",IF(O51&lt;800,3,IF(O51&gt;1250,1,2)))</f>
        <v/>
      </c>
      <c r="Q51" s="14" t="str">
        <f aca="false">IF(OR($A51=0,$D51&lt;0),"",IF(J51&lt;&gt;1,"",IF(ABS(K51)&lt;ABS(L51),K51,L51)))</f>
        <v/>
      </c>
      <c r="R51" s="14" t="e">
        <f aca="false">R50</f>
        <v>#VALUE!</v>
      </c>
      <c r="S51" s="14" t="str">
        <f aca="false">IF(Q51="","",IF(Q51&lt;R51,Q51,""))</f>
        <v/>
      </c>
      <c r="T51" s="14" t="str">
        <f aca="false">IF(Q51="","",IF(Q51&gt;R51,Q51,""))</f>
        <v/>
      </c>
      <c r="U51" s="16" t="str">
        <f aca="false">IF($P51="","",IF(AND($P51=1,$J51=0),1,""))</f>
        <v/>
      </c>
      <c r="V51" s="16" t="str">
        <f aca="false">IF($P51="","",IF(AND($P51=1,$J51=1),1,""))</f>
        <v/>
      </c>
      <c r="W51" s="16" t="str">
        <f aca="false">IF($P51="","",IF(AND($P51=1,$J51=9),1,""))</f>
        <v/>
      </c>
      <c r="X51" s="16" t="str">
        <f aca="false">IF($P51="","",IF(AND($P51=2,$J51=0),1,""))</f>
        <v/>
      </c>
      <c r="Y51" s="16" t="str">
        <f aca="false">IF($P51="","",IF(AND($P51=2,$J51=1),1,""))</f>
        <v/>
      </c>
      <c r="Z51" s="16" t="str">
        <f aca="false">IF($P51="","",IF(AND($P51=2,$J51=9),1,""))</f>
        <v/>
      </c>
      <c r="AA51" s="16" t="str">
        <f aca="false">IF($P51="","",IF(AND($P51=3,$J51=0),1,""))</f>
        <v/>
      </c>
      <c r="AB51" s="16" t="str">
        <f aca="false">IF($P51="","",IF(AND($P51=3,$J51=1),1,""))</f>
        <v/>
      </c>
      <c r="AC51" s="16" t="str">
        <f aca="false">IF($P51="","",IF(AND($P51=3,$J51=9),1,""))</f>
        <v/>
      </c>
      <c r="AD51" s="16" t="str">
        <f aca="false">IF($P51="","",IF(AND($P51=1,$J51=0),$M51,""))</f>
        <v/>
      </c>
      <c r="AE51" s="16" t="str">
        <f aca="false">IF($P51="","",IF(AND($P51=1,$J51=1),$M51,""))</f>
        <v/>
      </c>
      <c r="AF51" s="16" t="str">
        <f aca="false">IF($P51="","",IF(AND($P51=1,$J51=9),$M51,""))</f>
        <v/>
      </c>
      <c r="AG51" s="16" t="str">
        <f aca="false">IF($P51="","",IF(AND($P51=2,$J51=0),$M51,""))</f>
        <v/>
      </c>
      <c r="AH51" s="16" t="str">
        <f aca="false">IF($P51="","",IF(AND($P51=2,$J51=1),$M51,""))</f>
        <v/>
      </c>
      <c r="AI51" s="16" t="str">
        <f aca="false">IF($P51="","",IF(AND($P51=2,$J51=9),$M51,""))</f>
        <v/>
      </c>
      <c r="AJ51" s="16" t="str">
        <f aca="false">IF($P51="","",IF(AND($P51=3,$J51=0),$M51,""))</f>
        <v/>
      </c>
      <c r="AK51" s="16" t="str">
        <f aca="false">IF($P51="","",IF(AND($P51=3,$J51=1),$M51,""))</f>
        <v/>
      </c>
      <c r="AL51" s="16" t="str">
        <f aca="false">IF($P51="","",IF(AND($P51=3,$J51=9),$M51,""))</f>
        <v/>
      </c>
      <c r="AM51" s="17" t="str">
        <f aca="false">IF(P51="","",SUM(U51:AC51))</f>
        <v/>
      </c>
      <c r="AN51" s="18" t="str">
        <f aca="false">IF($P51="","",IF($P51=1,$Q51,""))</f>
        <v/>
      </c>
      <c r="AO51" s="14" t="e">
        <f aca="false">MEDIAN(AN51:AN250)</f>
        <v>#VALUE!</v>
      </c>
      <c r="AP51" s="14" t="str">
        <f aca="false">IF(AN51="","",IF(AN51&lt;AO51,AN51,""))</f>
        <v/>
      </c>
      <c r="AQ51" s="14" t="str">
        <f aca="false">IF(AN51="","",IF(AN51&gt;AO51,AN51,""))</f>
        <v/>
      </c>
      <c r="AR51" s="18" t="str">
        <f aca="false">IF($P51="","",IF($P51=2,$Q51,""))</f>
        <v/>
      </c>
      <c r="AS51" s="14" t="e">
        <f aca="false">AS50</f>
        <v>#VALUE!</v>
      </c>
      <c r="AT51" s="14" t="str">
        <f aca="false">IF(AR51="","",IF(AR51&lt;AS51,AR51,""))</f>
        <v/>
      </c>
      <c r="AU51" s="14" t="str">
        <f aca="false">IF(AR51="","",IF(AR51&gt;AS51,AR51,""))</f>
        <v/>
      </c>
      <c r="AV51" s="18" t="str">
        <f aca="false">IF($P51="","",IF($P51=3,$Q51,""))</f>
        <v/>
      </c>
      <c r="AW51" s="14" t="e">
        <f aca="false">AW50</f>
        <v>#VALUE!</v>
      </c>
      <c r="AX51" s="14" t="str">
        <f aca="false">IF(AV51="","",IF(AV51&lt;AW51,AV51,""))</f>
        <v/>
      </c>
      <c r="AY51" s="14" t="str">
        <f aca="false">IF(AV51="","",IF(AV51&gt;AW51,AV51,""))</f>
        <v/>
      </c>
    </row>
    <row r="52" s="13" customFormat="true" ht="14.4" hidden="false" customHeight="false" outlineLevel="0" collapsed="false">
      <c r="A52" s="13" t="n">
        <f aca="false">data!A52</f>
        <v>0</v>
      </c>
      <c r="B52" s="13" t="n">
        <f aca="false">data!B52</f>
        <v>0</v>
      </c>
      <c r="C52" s="13" t="n">
        <f aca="false">data!C52</f>
        <v>0</v>
      </c>
      <c r="D52" s="13" t="n">
        <f aca="false">data!D52</f>
        <v>0</v>
      </c>
      <c r="E52" s="13" t="n">
        <f aca="false">data!E52</f>
        <v>0</v>
      </c>
      <c r="F52" s="13" t="n">
        <f aca="false">data!F52</f>
        <v>0</v>
      </c>
      <c r="G52" s="13" t="n">
        <f aca="false">data!G52</f>
        <v>0</v>
      </c>
      <c r="H52" s="13" t="n">
        <f aca="false">data!H52</f>
        <v>0</v>
      </c>
      <c r="I52" s="4" t="str">
        <f aca="false">IF(A52=0,"",IF(A52&lt;&gt;A51,1,I51+1))</f>
        <v/>
      </c>
      <c r="J52" s="4" t="str">
        <f aca="false">IF(OR(B52="Code",B52=0),"",IF(B52="CORRECT_NOTE",1,IF(B52="WRONG_NOTE",0,9)))</f>
        <v/>
      </c>
      <c r="K52" s="3" t="str">
        <f aca="false">IF(OR($A52=0,$D52&lt;0),"",D52-F52)</f>
        <v/>
      </c>
      <c r="L52" s="3" t="str">
        <f aca="false">IF(OR($A52=0,$D52&lt;0),"",D52-H52)</f>
        <v/>
      </c>
      <c r="M52" s="3" t="str">
        <f aca="false">IF(OR(K52="",L52=""),"",MIN(ABS(K52),ABS(L52)))</f>
        <v/>
      </c>
      <c r="N52" s="3" t="str">
        <f aca="false">IF(M52="","",IF(J52=1,M52,""))</f>
        <v/>
      </c>
      <c r="O52" s="14" t="str">
        <f aca="false">IF(F52&gt;0,H52-F52,"")</f>
        <v/>
      </c>
      <c r="P52" s="15" t="str">
        <f aca="false">IF(O52="","",IF(O52&lt;800,3,IF(O52&gt;1250,1,2)))</f>
        <v/>
      </c>
      <c r="Q52" s="14" t="str">
        <f aca="false">IF(OR($A52=0,$D52&lt;0),"",IF(J52&lt;&gt;1,"",IF(ABS(K52)&lt;ABS(L52),K52,L52)))</f>
        <v/>
      </c>
      <c r="R52" s="14" t="e">
        <f aca="false">R51</f>
        <v>#VALUE!</v>
      </c>
      <c r="S52" s="14" t="str">
        <f aca="false">IF(Q52="","",IF(Q52&lt;R52,Q52,""))</f>
        <v/>
      </c>
      <c r="T52" s="14" t="str">
        <f aca="false">IF(Q52="","",IF(Q52&gt;R52,Q52,""))</f>
        <v/>
      </c>
      <c r="U52" s="16" t="str">
        <f aca="false">IF($P52="","",IF(AND($P52=1,$J52=0),1,""))</f>
        <v/>
      </c>
      <c r="V52" s="16" t="str">
        <f aca="false">IF($P52="","",IF(AND($P52=1,$J52=1),1,""))</f>
        <v/>
      </c>
      <c r="W52" s="16" t="str">
        <f aca="false">IF($P52="","",IF(AND($P52=1,$J52=9),1,""))</f>
        <v/>
      </c>
      <c r="X52" s="16" t="str">
        <f aca="false">IF($P52="","",IF(AND($P52=2,$J52=0),1,""))</f>
        <v/>
      </c>
      <c r="Y52" s="16" t="str">
        <f aca="false">IF($P52="","",IF(AND($P52=2,$J52=1),1,""))</f>
        <v/>
      </c>
      <c r="Z52" s="16" t="str">
        <f aca="false">IF($P52="","",IF(AND($P52=2,$J52=9),1,""))</f>
        <v/>
      </c>
      <c r="AA52" s="16" t="str">
        <f aca="false">IF($P52="","",IF(AND($P52=3,$J52=0),1,""))</f>
        <v/>
      </c>
      <c r="AB52" s="16" t="str">
        <f aca="false">IF($P52="","",IF(AND($P52=3,$J52=1),1,""))</f>
        <v/>
      </c>
      <c r="AC52" s="16" t="str">
        <f aca="false">IF($P52="","",IF(AND($P52=3,$J52=9),1,""))</f>
        <v/>
      </c>
      <c r="AD52" s="16" t="str">
        <f aca="false">IF($P52="","",IF(AND($P52=1,$J52=0),$M52,""))</f>
        <v/>
      </c>
      <c r="AE52" s="16" t="str">
        <f aca="false">IF($P52="","",IF(AND($P52=1,$J52=1),$M52,""))</f>
        <v/>
      </c>
      <c r="AF52" s="16" t="str">
        <f aca="false">IF($P52="","",IF(AND($P52=1,$J52=9),$M52,""))</f>
        <v/>
      </c>
      <c r="AG52" s="16" t="str">
        <f aca="false">IF($P52="","",IF(AND($P52=2,$J52=0),$M52,""))</f>
        <v/>
      </c>
      <c r="AH52" s="16" t="str">
        <f aca="false">IF($P52="","",IF(AND($P52=2,$J52=1),$M52,""))</f>
        <v/>
      </c>
      <c r="AI52" s="16" t="str">
        <f aca="false">IF($P52="","",IF(AND($P52=2,$J52=9),$M52,""))</f>
        <v/>
      </c>
      <c r="AJ52" s="16" t="str">
        <f aca="false">IF($P52="","",IF(AND($P52=3,$J52=0),$M52,""))</f>
        <v/>
      </c>
      <c r="AK52" s="16" t="str">
        <f aca="false">IF($P52="","",IF(AND($P52=3,$J52=1),$M52,""))</f>
        <v/>
      </c>
      <c r="AL52" s="16" t="str">
        <f aca="false">IF($P52="","",IF(AND($P52=3,$J52=9),$M52,""))</f>
        <v/>
      </c>
      <c r="AM52" s="17" t="str">
        <f aca="false">IF(P52="","",SUM(U52:AC52))</f>
        <v/>
      </c>
      <c r="AN52" s="18" t="str">
        <f aca="false">IF($P52="","",IF($P52=1,$Q52,""))</f>
        <v/>
      </c>
      <c r="AO52" s="14" t="e">
        <f aca="false">MEDIAN(AN52:AN251)</f>
        <v>#VALUE!</v>
      </c>
      <c r="AP52" s="14" t="str">
        <f aca="false">IF(AN52="","",IF(AN52&lt;AO52,AN52,""))</f>
        <v/>
      </c>
      <c r="AQ52" s="14" t="str">
        <f aca="false">IF(AN52="","",IF(AN52&gt;AO52,AN52,""))</f>
        <v/>
      </c>
      <c r="AR52" s="18" t="str">
        <f aca="false">IF($P52="","",IF($P52=2,$Q52,""))</f>
        <v/>
      </c>
      <c r="AS52" s="14" t="e">
        <f aca="false">AS51</f>
        <v>#VALUE!</v>
      </c>
      <c r="AT52" s="14" t="str">
        <f aca="false">IF(AR52="","",IF(AR52&lt;AS52,AR52,""))</f>
        <v/>
      </c>
      <c r="AU52" s="14" t="str">
        <f aca="false">IF(AR52="","",IF(AR52&gt;AS52,AR52,""))</f>
        <v/>
      </c>
      <c r="AV52" s="18" t="str">
        <f aca="false">IF($P52="","",IF($P52=3,$Q52,""))</f>
        <v/>
      </c>
      <c r="AW52" s="14" t="e">
        <f aca="false">AW51</f>
        <v>#VALUE!</v>
      </c>
      <c r="AX52" s="14" t="str">
        <f aca="false">IF(AV52="","",IF(AV52&lt;AW52,AV52,""))</f>
        <v/>
      </c>
      <c r="AY52" s="14" t="str">
        <f aca="false">IF(AV52="","",IF(AV52&gt;AW52,AV52,""))</f>
        <v/>
      </c>
    </row>
    <row r="53" s="13" customFormat="true" ht="14.4" hidden="false" customHeight="false" outlineLevel="0" collapsed="false">
      <c r="A53" s="13" t="n">
        <f aca="false">data!A53</f>
        <v>0</v>
      </c>
      <c r="B53" s="13" t="n">
        <f aca="false">data!B53</f>
        <v>0</v>
      </c>
      <c r="C53" s="13" t="n">
        <f aca="false">data!C53</f>
        <v>0</v>
      </c>
      <c r="D53" s="13" t="n">
        <f aca="false">data!D53</f>
        <v>0</v>
      </c>
      <c r="E53" s="13" t="n">
        <f aca="false">data!E53</f>
        <v>0</v>
      </c>
      <c r="F53" s="13" t="n">
        <f aca="false">data!F53</f>
        <v>0</v>
      </c>
      <c r="G53" s="13" t="n">
        <f aca="false">data!G53</f>
        <v>0</v>
      </c>
      <c r="H53" s="13" t="n">
        <f aca="false">data!H53</f>
        <v>0</v>
      </c>
      <c r="I53" s="4" t="str">
        <f aca="false">IF(A53=0,"",IF(A53&lt;&gt;A52,1,I52+1))</f>
        <v/>
      </c>
      <c r="J53" s="4" t="str">
        <f aca="false">IF(OR(B53="Code",B53=0),"",IF(B53="CORRECT_NOTE",1,IF(B53="WRONG_NOTE",0,9)))</f>
        <v/>
      </c>
      <c r="K53" s="3" t="str">
        <f aca="false">IF(OR($A53=0,$D53&lt;0),"",D53-F53)</f>
        <v/>
      </c>
      <c r="L53" s="3" t="str">
        <f aca="false">IF(OR($A53=0,$D53&lt;0),"",D53-H53)</f>
        <v/>
      </c>
      <c r="M53" s="3" t="str">
        <f aca="false">IF(OR(K53="",L53=""),"",MIN(ABS(K53),ABS(L53)))</f>
        <v/>
      </c>
      <c r="N53" s="3" t="str">
        <f aca="false">IF(M53="","",IF(J53=1,M53,""))</f>
        <v/>
      </c>
      <c r="O53" s="14" t="str">
        <f aca="false">IF(F53&gt;0,H53-F53,"")</f>
        <v/>
      </c>
      <c r="P53" s="15" t="str">
        <f aca="false">IF(O53="","",IF(O53&lt;800,3,IF(O53&gt;1250,1,2)))</f>
        <v/>
      </c>
      <c r="Q53" s="14" t="str">
        <f aca="false">IF(OR($A53=0,$D53&lt;0),"",IF(J53&lt;&gt;1,"",IF(ABS(K53)&lt;ABS(L53),K53,L53)))</f>
        <v/>
      </c>
      <c r="R53" s="14" t="e">
        <f aca="false">R52</f>
        <v>#VALUE!</v>
      </c>
      <c r="S53" s="14" t="str">
        <f aca="false">IF(Q53="","",IF(Q53&lt;R53,Q53,""))</f>
        <v/>
      </c>
      <c r="T53" s="14" t="str">
        <f aca="false">IF(Q53="","",IF(Q53&gt;R53,Q53,""))</f>
        <v/>
      </c>
      <c r="U53" s="16" t="str">
        <f aca="false">IF($P53="","",IF(AND($P53=1,$J53=0),1,""))</f>
        <v/>
      </c>
      <c r="V53" s="16" t="str">
        <f aca="false">IF($P53="","",IF(AND($P53=1,$J53=1),1,""))</f>
        <v/>
      </c>
      <c r="W53" s="16" t="str">
        <f aca="false">IF($P53="","",IF(AND($P53=1,$J53=9),1,""))</f>
        <v/>
      </c>
      <c r="X53" s="16" t="str">
        <f aca="false">IF($P53="","",IF(AND($P53=2,$J53=0),1,""))</f>
        <v/>
      </c>
      <c r="Y53" s="16" t="str">
        <f aca="false">IF($P53="","",IF(AND($P53=2,$J53=1),1,""))</f>
        <v/>
      </c>
      <c r="Z53" s="16" t="str">
        <f aca="false">IF($P53="","",IF(AND($P53=2,$J53=9),1,""))</f>
        <v/>
      </c>
      <c r="AA53" s="16" t="str">
        <f aca="false">IF($P53="","",IF(AND($P53=3,$J53=0),1,""))</f>
        <v/>
      </c>
      <c r="AB53" s="16" t="str">
        <f aca="false">IF($P53="","",IF(AND($P53=3,$J53=1),1,""))</f>
        <v/>
      </c>
      <c r="AC53" s="16" t="str">
        <f aca="false">IF($P53="","",IF(AND($P53=3,$J53=9),1,""))</f>
        <v/>
      </c>
      <c r="AD53" s="16" t="str">
        <f aca="false">IF($P53="","",IF(AND($P53=1,$J53=0),$M53,""))</f>
        <v/>
      </c>
      <c r="AE53" s="16" t="str">
        <f aca="false">IF($P53="","",IF(AND($P53=1,$J53=1),$M53,""))</f>
        <v/>
      </c>
      <c r="AF53" s="16" t="str">
        <f aca="false">IF($P53="","",IF(AND($P53=1,$J53=9),$M53,""))</f>
        <v/>
      </c>
      <c r="AG53" s="16" t="str">
        <f aca="false">IF($P53="","",IF(AND($P53=2,$J53=0),$M53,""))</f>
        <v/>
      </c>
      <c r="AH53" s="16" t="str">
        <f aca="false">IF($P53="","",IF(AND($P53=2,$J53=1),$M53,""))</f>
        <v/>
      </c>
      <c r="AI53" s="16" t="str">
        <f aca="false">IF($P53="","",IF(AND($P53=2,$J53=9),$M53,""))</f>
        <v/>
      </c>
      <c r="AJ53" s="16" t="str">
        <f aca="false">IF($P53="","",IF(AND($P53=3,$J53=0),$M53,""))</f>
        <v/>
      </c>
      <c r="AK53" s="16" t="str">
        <f aca="false">IF($P53="","",IF(AND($P53=3,$J53=1),$M53,""))</f>
        <v/>
      </c>
      <c r="AL53" s="16" t="str">
        <f aca="false">IF($P53="","",IF(AND($P53=3,$J53=9),$M53,""))</f>
        <v/>
      </c>
      <c r="AM53" s="17" t="str">
        <f aca="false">IF(P53="","",SUM(U53:AC53))</f>
        <v/>
      </c>
      <c r="AN53" s="18" t="str">
        <f aca="false">IF($P53="","",IF($P53=1,$Q53,""))</f>
        <v/>
      </c>
      <c r="AO53" s="14" t="e">
        <f aca="false">MEDIAN(AN53:AN252)</f>
        <v>#VALUE!</v>
      </c>
      <c r="AP53" s="14" t="str">
        <f aca="false">IF(AN53="","",IF(AN53&lt;AO53,AN53,""))</f>
        <v/>
      </c>
      <c r="AQ53" s="14" t="str">
        <f aca="false">IF(AN53="","",IF(AN53&gt;AO53,AN53,""))</f>
        <v/>
      </c>
      <c r="AR53" s="18" t="str">
        <f aca="false">IF($P53="","",IF($P53=2,$Q53,""))</f>
        <v/>
      </c>
      <c r="AS53" s="14" t="e">
        <f aca="false">AS52</f>
        <v>#VALUE!</v>
      </c>
      <c r="AT53" s="14" t="str">
        <f aca="false">IF(AR53="","",IF(AR53&lt;AS53,AR53,""))</f>
        <v/>
      </c>
      <c r="AU53" s="14" t="str">
        <f aca="false">IF(AR53="","",IF(AR53&gt;AS53,AR53,""))</f>
        <v/>
      </c>
      <c r="AV53" s="18" t="str">
        <f aca="false">IF($P53="","",IF($P53=3,$Q53,""))</f>
        <v/>
      </c>
      <c r="AW53" s="14" t="e">
        <f aca="false">AW52</f>
        <v>#VALUE!</v>
      </c>
      <c r="AX53" s="14" t="str">
        <f aca="false">IF(AV53="","",IF(AV53&lt;AW53,AV53,""))</f>
        <v/>
      </c>
      <c r="AY53" s="14" t="str">
        <f aca="false">IF(AV53="","",IF(AV53&gt;AW53,AV53,""))</f>
        <v/>
      </c>
    </row>
    <row r="54" s="13" customFormat="true" ht="14.4" hidden="false" customHeight="false" outlineLevel="0" collapsed="false">
      <c r="A54" s="13" t="n">
        <f aca="false">data!A54</f>
        <v>0</v>
      </c>
      <c r="B54" s="13" t="n">
        <f aca="false">data!B54</f>
        <v>0</v>
      </c>
      <c r="C54" s="13" t="n">
        <f aca="false">data!C54</f>
        <v>0</v>
      </c>
      <c r="D54" s="13" t="n">
        <f aca="false">data!D54</f>
        <v>0</v>
      </c>
      <c r="E54" s="13" t="n">
        <f aca="false">data!E54</f>
        <v>0</v>
      </c>
      <c r="F54" s="13" t="n">
        <f aca="false">data!F54</f>
        <v>0</v>
      </c>
      <c r="G54" s="13" t="n">
        <f aca="false">data!G54</f>
        <v>0</v>
      </c>
      <c r="H54" s="13" t="n">
        <f aca="false">data!H54</f>
        <v>0</v>
      </c>
      <c r="I54" s="4" t="str">
        <f aca="false">IF(A54=0,"",IF(A54&lt;&gt;A53,1,I53+1))</f>
        <v/>
      </c>
      <c r="J54" s="4" t="str">
        <f aca="false">IF(OR(B54="Code",B54=0),"",IF(B54="CORRECT_NOTE",1,IF(B54="WRONG_NOTE",0,9)))</f>
        <v/>
      </c>
      <c r="K54" s="3" t="str">
        <f aca="false">IF(OR($A54=0,$D54&lt;0),"",D54-F54)</f>
        <v/>
      </c>
      <c r="L54" s="3" t="str">
        <f aca="false">IF(OR($A54=0,$D54&lt;0),"",D54-H54)</f>
        <v/>
      </c>
      <c r="M54" s="3" t="str">
        <f aca="false">IF(OR(K54="",L54=""),"",MIN(ABS(K54),ABS(L54)))</f>
        <v/>
      </c>
      <c r="N54" s="3" t="str">
        <f aca="false">IF(M54="","",IF(J54=1,M54,""))</f>
        <v/>
      </c>
      <c r="O54" s="14" t="str">
        <f aca="false">IF(F54&gt;0,H54-F54,"")</f>
        <v/>
      </c>
      <c r="P54" s="15" t="str">
        <f aca="false">IF(O54="","",IF(O54&lt;800,3,IF(O54&gt;1250,1,2)))</f>
        <v/>
      </c>
      <c r="Q54" s="14" t="str">
        <f aca="false">IF(OR($A54=0,$D54&lt;0),"",IF(J54&lt;&gt;1,"",IF(ABS(K54)&lt;ABS(L54),K54,L54)))</f>
        <v/>
      </c>
      <c r="R54" s="14" t="e">
        <f aca="false">R53</f>
        <v>#VALUE!</v>
      </c>
      <c r="S54" s="14" t="str">
        <f aca="false">IF(Q54="","",IF(Q54&lt;R54,Q54,""))</f>
        <v/>
      </c>
      <c r="T54" s="14" t="str">
        <f aca="false">IF(Q54="","",IF(Q54&gt;R54,Q54,""))</f>
        <v/>
      </c>
      <c r="U54" s="16" t="str">
        <f aca="false">IF($P54="","",IF(AND($P54=1,$J54=0),1,""))</f>
        <v/>
      </c>
      <c r="V54" s="16" t="str">
        <f aca="false">IF($P54="","",IF(AND($P54=1,$J54=1),1,""))</f>
        <v/>
      </c>
      <c r="W54" s="16" t="str">
        <f aca="false">IF($P54="","",IF(AND($P54=1,$J54=9),1,""))</f>
        <v/>
      </c>
      <c r="X54" s="16" t="str">
        <f aca="false">IF($P54="","",IF(AND($P54=2,$J54=0),1,""))</f>
        <v/>
      </c>
      <c r="Y54" s="16" t="str">
        <f aca="false">IF($P54="","",IF(AND($P54=2,$J54=1),1,""))</f>
        <v/>
      </c>
      <c r="Z54" s="16" t="str">
        <f aca="false">IF($P54="","",IF(AND($P54=2,$J54=9),1,""))</f>
        <v/>
      </c>
      <c r="AA54" s="16" t="str">
        <f aca="false">IF($P54="","",IF(AND($P54=3,$J54=0),1,""))</f>
        <v/>
      </c>
      <c r="AB54" s="16" t="str">
        <f aca="false">IF($P54="","",IF(AND($P54=3,$J54=1),1,""))</f>
        <v/>
      </c>
      <c r="AC54" s="16" t="str">
        <f aca="false">IF($P54="","",IF(AND($P54=3,$J54=9),1,""))</f>
        <v/>
      </c>
      <c r="AD54" s="16" t="str">
        <f aca="false">IF($P54="","",IF(AND($P54=1,$J54=0),$M54,""))</f>
        <v/>
      </c>
      <c r="AE54" s="16" t="str">
        <f aca="false">IF($P54="","",IF(AND($P54=1,$J54=1),$M54,""))</f>
        <v/>
      </c>
      <c r="AF54" s="16" t="str">
        <f aca="false">IF($P54="","",IF(AND($P54=1,$J54=9),$M54,""))</f>
        <v/>
      </c>
      <c r="AG54" s="16" t="str">
        <f aca="false">IF($P54="","",IF(AND($P54=2,$J54=0),$M54,""))</f>
        <v/>
      </c>
      <c r="AH54" s="16" t="str">
        <f aca="false">IF($P54="","",IF(AND($P54=2,$J54=1),$M54,""))</f>
        <v/>
      </c>
      <c r="AI54" s="16" t="str">
        <f aca="false">IF($P54="","",IF(AND($P54=2,$J54=9),$M54,""))</f>
        <v/>
      </c>
      <c r="AJ54" s="16" t="str">
        <f aca="false">IF($P54="","",IF(AND($P54=3,$J54=0),$M54,""))</f>
        <v/>
      </c>
      <c r="AK54" s="16" t="str">
        <f aca="false">IF($P54="","",IF(AND($P54=3,$J54=1),$M54,""))</f>
        <v/>
      </c>
      <c r="AL54" s="16" t="str">
        <f aca="false">IF($P54="","",IF(AND($P54=3,$J54=9),$M54,""))</f>
        <v/>
      </c>
      <c r="AM54" s="17" t="str">
        <f aca="false">IF(P54="","",SUM(U54:AC54))</f>
        <v/>
      </c>
      <c r="AN54" s="18" t="str">
        <f aca="false">IF($P54="","",IF($P54=1,$Q54,""))</f>
        <v/>
      </c>
      <c r="AO54" s="14" t="e">
        <f aca="false">MEDIAN(AN54:AN253)</f>
        <v>#VALUE!</v>
      </c>
      <c r="AP54" s="14" t="str">
        <f aca="false">IF(AN54="","",IF(AN54&lt;AO54,AN54,""))</f>
        <v/>
      </c>
      <c r="AQ54" s="14" t="str">
        <f aca="false">IF(AN54="","",IF(AN54&gt;AO54,AN54,""))</f>
        <v/>
      </c>
      <c r="AR54" s="18" t="str">
        <f aca="false">IF($P54="","",IF($P54=2,$Q54,""))</f>
        <v/>
      </c>
      <c r="AS54" s="14" t="e">
        <f aca="false">AS53</f>
        <v>#VALUE!</v>
      </c>
      <c r="AT54" s="14" t="str">
        <f aca="false">IF(AR54="","",IF(AR54&lt;AS54,AR54,""))</f>
        <v/>
      </c>
      <c r="AU54" s="14" t="str">
        <f aca="false">IF(AR54="","",IF(AR54&gt;AS54,AR54,""))</f>
        <v/>
      </c>
      <c r="AV54" s="18" t="str">
        <f aca="false">IF($P54="","",IF($P54=3,$Q54,""))</f>
        <v/>
      </c>
      <c r="AW54" s="14" t="e">
        <f aca="false">AW53</f>
        <v>#VALUE!</v>
      </c>
      <c r="AX54" s="14" t="str">
        <f aca="false">IF(AV54="","",IF(AV54&lt;AW54,AV54,""))</f>
        <v/>
      </c>
      <c r="AY54" s="14" t="str">
        <f aca="false">IF(AV54="","",IF(AV54&gt;AW54,AV54,""))</f>
        <v/>
      </c>
    </row>
    <row r="55" s="13" customFormat="true" ht="14.4" hidden="false" customHeight="false" outlineLevel="0" collapsed="false">
      <c r="A55" s="13" t="n">
        <f aca="false">data!A55</f>
        <v>0</v>
      </c>
      <c r="B55" s="13" t="n">
        <f aca="false">data!B55</f>
        <v>0</v>
      </c>
      <c r="C55" s="13" t="n">
        <f aca="false">data!C55</f>
        <v>0</v>
      </c>
      <c r="D55" s="13" t="n">
        <f aca="false">data!D55</f>
        <v>0</v>
      </c>
      <c r="E55" s="13" t="n">
        <f aca="false">data!E55</f>
        <v>0</v>
      </c>
      <c r="F55" s="13" t="n">
        <f aca="false">data!F55</f>
        <v>0</v>
      </c>
      <c r="G55" s="13" t="n">
        <f aca="false">data!G55</f>
        <v>0</v>
      </c>
      <c r="H55" s="13" t="n">
        <f aca="false">data!H55</f>
        <v>0</v>
      </c>
      <c r="I55" s="4" t="str">
        <f aca="false">IF(A55=0,"",IF(A55&lt;&gt;A54,1,I54+1))</f>
        <v/>
      </c>
      <c r="J55" s="4" t="str">
        <f aca="false">IF(OR(B55="Code",B55=0),"",IF(B55="CORRECT_NOTE",1,IF(B55="WRONG_NOTE",0,9)))</f>
        <v/>
      </c>
      <c r="K55" s="3" t="str">
        <f aca="false">IF(OR($A55=0,$D55&lt;0),"",D55-F55)</f>
        <v/>
      </c>
      <c r="L55" s="3" t="str">
        <f aca="false">IF(OR($A55=0,$D55&lt;0),"",D55-H55)</f>
        <v/>
      </c>
      <c r="M55" s="3" t="str">
        <f aca="false">IF(OR(K55="",L55=""),"",MIN(ABS(K55),ABS(L55)))</f>
        <v/>
      </c>
      <c r="N55" s="3" t="str">
        <f aca="false">IF(M55="","",IF(J55=1,M55,""))</f>
        <v/>
      </c>
      <c r="O55" s="14" t="str">
        <f aca="false">IF(F55&gt;0,H55-F55,"")</f>
        <v/>
      </c>
      <c r="P55" s="15" t="str">
        <f aca="false">IF(O55="","",IF(O55&lt;800,3,IF(O55&gt;1250,1,2)))</f>
        <v/>
      </c>
      <c r="Q55" s="14" t="str">
        <f aca="false">IF(OR($A55=0,$D55&lt;0),"",IF(J55&lt;&gt;1,"",IF(ABS(K55)&lt;ABS(L55),K55,L55)))</f>
        <v/>
      </c>
      <c r="R55" s="14" t="e">
        <f aca="false">R54</f>
        <v>#VALUE!</v>
      </c>
      <c r="S55" s="14" t="str">
        <f aca="false">IF(Q55="","",IF(Q55&lt;R55,Q55,""))</f>
        <v/>
      </c>
      <c r="T55" s="14" t="str">
        <f aca="false">IF(Q55="","",IF(Q55&gt;R55,Q55,""))</f>
        <v/>
      </c>
      <c r="U55" s="16" t="str">
        <f aca="false">IF($P55="","",IF(AND($P55=1,$J55=0),1,""))</f>
        <v/>
      </c>
      <c r="V55" s="16" t="str">
        <f aca="false">IF($P55="","",IF(AND($P55=1,$J55=1),1,""))</f>
        <v/>
      </c>
      <c r="W55" s="16" t="str">
        <f aca="false">IF($P55="","",IF(AND($P55=1,$J55=9),1,""))</f>
        <v/>
      </c>
      <c r="X55" s="16" t="str">
        <f aca="false">IF($P55="","",IF(AND($P55=2,$J55=0),1,""))</f>
        <v/>
      </c>
      <c r="Y55" s="16" t="str">
        <f aca="false">IF($P55="","",IF(AND($P55=2,$J55=1),1,""))</f>
        <v/>
      </c>
      <c r="Z55" s="16" t="str">
        <f aca="false">IF($P55="","",IF(AND($P55=2,$J55=9),1,""))</f>
        <v/>
      </c>
      <c r="AA55" s="16" t="str">
        <f aca="false">IF($P55="","",IF(AND($P55=3,$J55=0),1,""))</f>
        <v/>
      </c>
      <c r="AB55" s="16" t="str">
        <f aca="false">IF($P55="","",IF(AND($P55=3,$J55=1),1,""))</f>
        <v/>
      </c>
      <c r="AC55" s="16" t="str">
        <f aca="false">IF($P55="","",IF(AND($P55=3,$J55=9),1,""))</f>
        <v/>
      </c>
      <c r="AD55" s="16" t="str">
        <f aca="false">IF($P55="","",IF(AND($P55=1,$J55=0),$M55,""))</f>
        <v/>
      </c>
      <c r="AE55" s="16" t="str">
        <f aca="false">IF($P55="","",IF(AND($P55=1,$J55=1),$M55,""))</f>
        <v/>
      </c>
      <c r="AF55" s="16" t="str">
        <f aca="false">IF($P55="","",IF(AND($P55=1,$J55=9),$M55,""))</f>
        <v/>
      </c>
      <c r="AG55" s="16" t="str">
        <f aca="false">IF($P55="","",IF(AND($P55=2,$J55=0),$M55,""))</f>
        <v/>
      </c>
      <c r="AH55" s="16" t="str">
        <f aca="false">IF($P55="","",IF(AND($P55=2,$J55=1),$M55,""))</f>
        <v/>
      </c>
      <c r="AI55" s="16" t="str">
        <f aca="false">IF($P55="","",IF(AND($P55=2,$J55=9),$M55,""))</f>
        <v/>
      </c>
      <c r="AJ55" s="16" t="str">
        <f aca="false">IF($P55="","",IF(AND($P55=3,$J55=0),$M55,""))</f>
        <v/>
      </c>
      <c r="AK55" s="16" t="str">
        <f aca="false">IF($P55="","",IF(AND($P55=3,$J55=1),$M55,""))</f>
        <v/>
      </c>
      <c r="AL55" s="16" t="str">
        <f aca="false">IF($P55="","",IF(AND($P55=3,$J55=9),$M55,""))</f>
        <v/>
      </c>
      <c r="AM55" s="17" t="str">
        <f aca="false">IF(P55="","",SUM(U55:AC55))</f>
        <v/>
      </c>
      <c r="AN55" s="18" t="str">
        <f aca="false">IF($P55="","",IF($P55=1,$Q55,""))</f>
        <v/>
      </c>
      <c r="AO55" s="14" t="e">
        <f aca="false">MEDIAN(AN55:AN254)</f>
        <v>#VALUE!</v>
      </c>
      <c r="AP55" s="14" t="str">
        <f aca="false">IF(AN55="","",IF(AN55&lt;AO55,AN55,""))</f>
        <v/>
      </c>
      <c r="AQ55" s="14" t="str">
        <f aca="false">IF(AN55="","",IF(AN55&gt;AO55,AN55,""))</f>
        <v/>
      </c>
      <c r="AR55" s="18" t="str">
        <f aca="false">IF($P55="","",IF($P55=2,$Q55,""))</f>
        <v/>
      </c>
      <c r="AS55" s="14" t="e">
        <f aca="false">AS54</f>
        <v>#VALUE!</v>
      </c>
      <c r="AT55" s="14" t="str">
        <f aca="false">IF(AR55="","",IF(AR55&lt;AS55,AR55,""))</f>
        <v/>
      </c>
      <c r="AU55" s="14" t="str">
        <f aca="false">IF(AR55="","",IF(AR55&gt;AS55,AR55,""))</f>
        <v/>
      </c>
      <c r="AV55" s="18" t="str">
        <f aca="false">IF($P55="","",IF($P55=3,$Q55,""))</f>
        <v/>
      </c>
      <c r="AW55" s="14" t="e">
        <f aca="false">AW54</f>
        <v>#VALUE!</v>
      </c>
      <c r="AX55" s="14" t="str">
        <f aca="false">IF(AV55="","",IF(AV55&lt;AW55,AV55,""))</f>
        <v/>
      </c>
      <c r="AY55" s="14" t="str">
        <f aca="false">IF(AV55="","",IF(AV55&gt;AW55,AV55,""))</f>
        <v/>
      </c>
    </row>
    <row r="56" s="13" customFormat="true" ht="14.4" hidden="false" customHeight="false" outlineLevel="0" collapsed="false">
      <c r="A56" s="13" t="n">
        <f aca="false">data!A56</f>
        <v>0</v>
      </c>
      <c r="B56" s="13" t="n">
        <f aca="false">data!B56</f>
        <v>0</v>
      </c>
      <c r="C56" s="13" t="n">
        <f aca="false">data!C56</f>
        <v>0</v>
      </c>
      <c r="D56" s="13" t="n">
        <f aca="false">data!D56</f>
        <v>0</v>
      </c>
      <c r="E56" s="13" t="n">
        <f aca="false">data!E56</f>
        <v>0</v>
      </c>
      <c r="F56" s="13" t="n">
        <f aca="false">data!F56</f>
        <v>0</v>
      </c>
      <c r="G56" s="13" t="n">
        <f aca="false">data!G56</f>
        <v>0</v>
      </c>
      <c r="H56" s="13" t="n">
        <f aca="false">data!H56</f>
        <v>0</v>
      </c>
      <c r="I56" s="4" t="str">
        <f aca="false">IF(A56=0,"",IF(A56&lt;&gt;A55,1,I55+1))</f>
        <v/>
      </c>
      <c r="J56" s="4" t="str">
        <f aca="false">IF(OR(B56="Code",B56=0),"",IF(B56="CORRECT_NOTE",1,IF(B56="WRONG_NOTE",0,9)))</f>
        <v/>
      </c>
      <c r="K56" s="3" t="str">
        <f aca="false">IF(OR($A56=0,$D56&lt;0),"",D56-F56)</f>
        <v/>
      </c>
      <c r="L56" s="3" t="str">
        <f aca="false">IF(OR($A56=0,$D56&lt;0),"",D56-H56)</f>
        <v/>
      </c>
      <c r="M56" s="3" t="str">
        <f aca="false">IF(OR(K56="",L56=""),"",MIN(ABS(K56),ABS(L56)))</f>
        <v/>
      </c>
      <c r="N56" s="3" t="str">
        <f aca="false">IF(M56="","",IF(J56=1,M56,""))</f>
        <v/>
      </c>
      <c r="O56" s="14" t="str">
        <f aca="false">IF(F56&gt;0,H56-F56,"")</f>
        <v/>
      </c>
      <c r="P56" s="15" t="str">
        <f aca="false">IF(O56="","",IF(O56&lt;800,3,IF(O56&gt;1250,1,2)))</f>
        <v/>
      </c>
      <c r="Q56" s="14" t="str">
        <f aca="false">IF(OR($A56=0,$D56&lt;0),"",IF(J56&lt;&gt;1,"",IF(ABS(K56)&lt;ABS(L56),K56,L56)))</f>
        <v/>
      </c>
      <c r="R56" s="14" t="e">
        <f aca="false">R55</f>
        <v>#VALUE!</v>
      </c>
      <c r="S56" s="14" t="str">
        <f aca="false">IF(Q56="","",IF(Q56&lt;R56,Q56,""))</f>
        <v/>
      </c>
      <c r="T56" s="14" t="str">
        <f aca="false">IF(Q56="","",IF(Q56&gt;R56,Q56,""))</f>
        <v/>
      </c>
      <c r="U56" s="16" t="str">
        <f aca="false">IF($P56="","",IF(AND($P56=1,$J56=0),1,""))</f>
        <v/>
      </c>
      <c r="V56" s="16" t="str">
        <f aca="false">IF($P56="","",IF(AND($P56=1,$J56=1),1,""))</f>
        <v/>
      </c>
      <c r="W56" s="16" t="str">
        <f aca="false">IF($P56="","",IF(AND($P56=1,$J56=9),1,""))</f>
        <v/>
      </c>
      <c r="X56" s="16" t="str">
        <f aca="false">IF($P56="","",IF(AND($P56=2,$J56=0),1,""))</f>
        <v/>
      </c>
      <c r="Y56" s="16" t="str">
        <f aca="false">IF($P56="","",IF(AND($P56=2,$J56=1),1,""))</f>
        <v/>
      </c>
      <c r="Z56" s="16" t="str">
        <f aca="false">IF($P56="","",IF(AND($P56=2,$J56=9),1,""))</f>
        <v/>
      </c>
      <c r="AA56" s="16" t="str">
        <f aca="false">IF($P56="","",IF(AND($P56=3,$J56=0),1,""))</f>
        <v/>
      </c>
      <c r="AB56" s="16" t="str">
        <f aca="false">IF($P56="","",IF(AND($P56=3,$J56=1),1,""))</f>
        <v/>
      </c>
      <c r="AC56" s="16" t="str">
        <f aca="false">IF($P56="","",IF(AND($P56=3,$J56=9),1,""))</f>
        <v/>
      </c>
      <c r="AD56" s="16" t="str">
        <f aca="false">IF($P56="","",IF(AND($P56=1,$J56=0),$M56,""))</f>
        <v/>
      </c>
      <c r="AE56" s="16" t="str">
        <f aca="false">IF($P56="","",IF(AND($P56=1,$J56=1),$M56,""))</f>
        <v/>
      </c>
      <c r="AF56" s="16" t="str">
        <f aca="false">IF($P56="","",IF(AND($P56=1,$J56=9),$M56,""))</f>
        <v/>
      </c>
      <c r="AG56" s="16" t="str">
        <f aca="false">IF($P56="","",IF(AND($P56=2,$J56=0),$M56,""))</f>
        <v/>
      </c>
      <c r="AH56" s="16" t="str">
        <f aca="false">IF($P56="","",IF(AND($P56=2,$J56=1),$M56,""))</f>
        <v/>
      </c>
      <c r="AI56" s="16" t="str">
        <f aca="false">IF($P56="","",IF(AND($P56=2,$J56=9),$M56,""))</f>
        <v/>
      </c>
      <c r="AJ56" s="16" t="str">
        <f aca="false">IF($P56="","",IF(AND($P56=3,$J56=0),$M56,""))</f>
        <v/>
      </c>
      <c r="AK56" s="16" t="str">
        <f aca="false">IF($P56="","",IF(AND($P56=3,$J56=1),$M56,""))</f>
        <v/>
      </c>
      <c r="AL56" s="16" t="str">
        <f aca="false">IF($P56="","",IF(AND($P56=3,$J56=9),$M56,""))</f>
        <v/>
      </c>
      <c r="AM56" s="17" t="str">
        <f aca="false">IF(P56="","",SUM(U56:AC56))</f>
        <v/>
      </c>
      <c r="AN56" s="18" t="str">
        <f aca="false">IF($P56="","",IF($P56=1,$Q56,""))</f>
        <v/>
      </c>
      <c r="AO56" s="14" t="e">
        <f aca="false">MEDIAN(AN56:AN255)</f>
        <v>#VALUE!</v>
      </c>
      <c r="AP56" s="14" t="str">
        <f aca="false">IF(AN56="","",IF(AN56&lt;AO56,AN56,""))</f>
        <v/>
      </c>
      <c r="AQ56" s="14" t="str">
        <f aca="false">IF(AN56="","",IF(AN56&gt;AO56,AN56,""))</f>
        <v/>
      </c>
      <c r="AR56" s="18" t="str">
        <f aca="false">IF($P56="","",IF($P56=2,$Q56,""))</f>
        <v/>
      </c>
      <c r="AS56" s="14" t="e">
        <f aca="false">AS55</f>
        <v>#VALUE!</v>
      </c>
      <c r="AT56" s="14" t="str">
        <f aca="false">IF(AR56="","",IF(AR56&lt;AS56,AR56,""))</f>
        <v/>
      </c>
      <c r="AU56" s="14" t="str">
        <f aca="false">IF(AR56="","",IF(AR56&gt;AS56,AR56,""))</f>
        <v/>
      </c>
      <c r="AV56" s="18" t="str">
        <f aca="false">IF($P56="","",IF($P56=3,$Q56,""))</f>
        <v/>
      </c>
      <c r="AW56" s="14" t="e">
        <f aca="false">AW55</f>
        <v>#VALUE!</v>
      </c>
      <c r="AX56" s="14" t="str">
        <f aca="false">IF(AV56="","",IF(AV56&lt;AW56,AV56,""))</f>
        <v/>
      </c>
      <c r="AY56" s="14" t="str">
        <f aca="false">IF(AV56="","",IF(AV56&gt;AW56,AV56,""))</f>
        <v/>
      </c>
    </row>
    <row r="57" s="13" customFormat="true" ht="14.4" hidden="false" customHeight="false" outlineLevel="0" collapsed="false">
      <c r="A57" s="13" t="n">
        <f aca="false">data!A57</f>
        <v>0</v>
      </c>
      <c r="B57" s="13" t="n">
        <f aca="false">data!B57</f>
        <v>0</v>
      </c>
      <c r="C57" s="13" t="n">
        <f aca="false">data!C57</f>
        <v>0</v>
      </c>
      <c r="D57" s="13" t="n">
        <f aca="false">data!D57</f>
        <v>0</v>
      </c>
      <c r="E57" s="13" t="n">
        <f aca="false">data!E57</f>
        <v>0</v>
      </c>
      <c r="F57" s="13" t="n">
        <f aca="false">data!F57</f>
        <v>0</v>
      </c>
      <c r="G57" s="13" t="n">
        <f aca="false">data!G57</f>
        <v>0</v>
      </c>
      <c r="H57" s="13" t="n">
        <f aca="false">data!H57</f>
        <v>0</v>
      </c>
      <c r="I57" s="4" t="str">
        <f aca="false">IF(A57=0,"",IF(A57&lt;&gt;A56,1,I56+1))</f>
        <v/>
      </c>
      <c r="J57" s="4" t="str">
        <f aca="false">IF(OR(B57="Code",B57=0),"",IF(B57="CORRECT_NOTE",1,IF(B57="WRONG_NOTE",0,9)))</f>
        <v/>
      </c>
      <c r="K57" s="3" t="str">
        <f aca="false">IF(OR($A57=0,$D57&lt;0),"",D57-F57)</f>
        <v/>
      </c>
      <c r="L57" s="3" t="str">
        <f aca="false">IF(OR($A57=0,$D57&lt;0),"",D57-H57)</f>
        <v/>
      </c>
      <c r="M57" s="3" t="str">
        <f aca="false">IF(OR(K57="",L57=""),"",MIN(ABS(K57),ABS(L57)))</f>
        <v/>
      </c>
      <c r="N57" s="3" t="str">
        <f aca="false">IF(M57="","",IF(J57=1,M57,""))</f>
        <v/>
      </c>
      <c r="O57" s="14" t="str">
        <f aca="false">IF(F57&gt;0,H57-F57,"")</f>
        <v/>
      </c>
      <c r="P57" s="15" t="str">
        <f aca="false">IF(O57="","",IF(O57&lt;800,3,IF(O57&gt;1250,1,2)))</f>
        <v/>
      </c>
      <c r="Q57" s="14" t="str">
        <f aca="false">IF(OR($A57=0,$D57&lt;0),"",IF(J57&lt;&gt;1,"",IF(ABS(K57)&lt;ABS(L57),K57,L57)))</f>
        <v/>
      </c>
      <c r="R57" s="14" t="e">
        <f aca="false">R56</f>
        <v>#VALUE!</v>
      </c>
      <c r="S57" s="14" t="str">
        <f aca="false">IF(Q57="","",IF(Q57&lt;R57,Q57,""))</f>
        <v/>
      </c>
      <c r="T57" s="14" t="str">
        <f aca="false">IF(Q57="","",IF(Q57&gt;R57,Q57,""))</f>
        <v/>
      </c>
      <c r="U57" s="16" t="str">
        <f aca="false">IF($P57="","",IF(AND($P57=1,$J57=0),1,""))</f>
        <v/>
      </c>
      <c r="V57" s="16" t="str">
        <f aca="false">IF($P57="","",IF(AND($P57=1,$J57=1),1,""))</f>
        <v/>
      </c>
      <c r="W57" s="16" t="str">
        <f aca="false">IF($P57="","",IF(AND($P57=1,$J57=9),1,""))</f>
        <v/>
      </c>
      <c r="X57" s="16" t="str">
        <f aca="false">IF($P57="","",IF(AND($P57=2,$J57=0),1,""))</f>
        <v/>
      </c>
      <c r="Y57" s="16" t="str">
        <f aca="false">IF($P57="","",IF(AND($P57=2,$J57=1),1,""))</f>
        <v/>
      </c>
      <c r="Z57" s="16" t="str">
        <f aca="false">IF($P57="","",IF(AND($P57=2,$J57=9),1,""))</f>
        <v/>
      </c>
      <c r="AA57" s="16" t="str">
        <f aca="false">IF($P57="","",IF(AND($P57=3,$J57=0),1,""))</f>
        <v/>
      </c>
      <c r="AB57" s="16" t="str">
        <f aca="false">IF($P57="","",IF(AND($P57=3,$J57=1),1,""))</f>
        <v/>
      </c>
      <c r="AC57" s="16" t="str">
        <f aca="false">IF($P57="","",IF(AND($P57=3,$J57=9),1,""))</f>
        <v/>
      </c>
      <c r="AD57" s="16" t="str">
        <f aca="false">IF($P57="","",IF(AND($P57=1,$J57=0),$M57,""))</f>
        <v/>
      </c>
      <c r="AE57" s="16" t="str">
        <f aca="false">IF($P57="","",IF(AND($P57=1,$J57=1),$M57,""))</f>
        <v/>
      </c>
      <c r="AF57" s="16" t="str">
        <f aca="false">IF($P57="","",IF(AND($P57=1,$J57=9),$M57,""))</f>
        <v/>
      </c>
      <c r="AG57" s="16" t="str">
        <f aca="false">IF($P57="","",IF(AND($P57=2,$J57=0),$M57,""))</f>
        <v/>
      </c>
      <c r="AH57" s="16" t="str">
        <f aca="false">IF($P57="","",IF(AND($P57=2,$J57=1),$M57,""))</f>
        <v/>
      </c>
      <c r="AI57" s="16" t="str">
        <f aca="false">IF($P57="","",IF(AND($P57=2,$J57=9),$M57,""))</f>
        <v/>
      </c>
      <c r="AJ57" s="16" t="str">
        <f aca="false">IF($P57="","",IF(AND($P57=3,$J57=0),$M57,""))</f>
        <v/>
      </c>
      <c r="AK57" s="16" t="str">
        <f aca="false">IF($P57="","",IF(AND($P57=3,$J57=1),$M57,""))</f>
        <v/>
      </c>
      <c r="AL57" s="16" t="str">
        <f aca="false">IF($P57="","",IF(AND($P57=3,$J57=9),$M57,""))</f>
        <v/>
      </c>
      <c r="AM57" s="17" t="str">
        <f aca="false">IF(P57="","",SUM(U57:AC57))</f>
        <v/>
      </c>
      <c r="AN57" s="18" t="str">
        <f aca="false">IF($P57="","",IF($P57=1,$Q57,""))</f>
        <v/>
      </c>
      <c r="AO57" s="14" t="e">
        <f aca="false">MEDIAN(AN57:AN256)</f>
        <v>#VALUE!</v>
      </c>
      <c r="AP57" s="14" t="str">
        <f aca="false">IF(AN57="","",IF(AN57&lt;AO57,AN57,""))</f>
        <v/>
      </c>
      <c r="AQ57" s="14" t="str">
        <f aca="false">IF(AN57="","",IF(AN57&gt;AO57,AN57,""))</f>
        <v/>
      </c>
      <c r="AR57" s="18" t="str">
        <f aca="false">IF($P57="","",IF($P57=2,$Q57,""))</f>
        <v/>
      </c>
      <c r="AS57" s="14" t="e">
        <f aca="false">AS56</f>
        <v>#VALUE!</v>
      </c>
      <c r="AT57" s="14" t="str">
        <f aca="false">IF(AR57="","",IF(AR57&lt;AS57,AR57,""))</f>
        <v/>
      </c>
      <c r="AU57" s="14" t="str">
        <f aca="false">IF(AR57="","",IF(AR57&gt;AS57,AR57,""))</f>
        <v/>
      </c>
      <c r="AV57" s="18" t="str">
        <f aca="false">IF($P57="","",IF($P57=3,$Q57,""))</f>
        <v/>
      </c>
      <c r="AW57" s="14" t="e">
        <f aca="false">AW56</f>
        <v>#VALUE!</v>
      </c>
      <c r="AX57" s="14" t="str">
        <f aca="false">IF(AV57="","",IF(AV57&lt;AW57,AV57,""))</f>
        <v/>
      </c>
      <c r="AY57" s="14" t="str">
        <f aca="false">IF(AV57="","",IF(AV57&gt;AW57,AV57,""))</f>
        <v/>
      </c>
    </row>
    <row r="58" s="13" customFormat="true" ht="14.4" hidden="false" customHeight="false" outlineLevel="0" collapsed="false">
      <c r="A58" s="13" t="n">
        <f aca="false">data!A58</f>
        <v>0</v>
      </c>
      <c r="B58" s="13" t="n">
        <f aca="false">data!B58</f>
        <v>0</v>
      </c>
      <c r="C58" s="13" t="n">
        <f aca="false">data!C58</f>
        <v>0</v>
      </c>
      <c r="D58" s="13" t="n">
        <f aca="false">data!D58</f>
        <v>0</v>
      </c>
      <c r="E58" s="13" t="n">
        <f aca="false">data!E58</f>
        <v>0</v>
      </c>
      <c r="F58" s="13" t="n">
        <f aca="false">data!F58</f>
        <v>0</v>
      </c>
      <c r="G58" s="13" t="n">
        <f aca="false">data!G58</f>
        <v>0</v>
      </c>
      <c r="H58" s="13" t="n">
        <f aca="false">data!H58</f>
        <v>0</v>
      </c>
      <c r="I58" s="4" t="str">
        <f aca="false">IF(A58=0,"",IF(A58&lt;&gt;A57,1,I57+1))</f>
        <v/>
      </c>
      <c r="J58" s="4" t="str">
        <f aca="false">IF(OR(B58="Code",B58=0),"",IF(B58="CORRECT_NOTE",1,IF(B58="WRONG_NOTE",0,9)))</f>
        <v/>
      </c>
      <c r="K58" s="3" t="str">
        <f aca="false">IF(OR($A58=0,$D58&lt;0),"",D58-F58)</f>
        <v/>
      </c>
      <c r="L58" s="3" t="str">
        <f aca="false">IF(OR($A58=0,$D58&lt;0),"",D58-H58)</f>
        <v/>
      </c>
      <c r="M58" s="3" t="str">
        <f aca="false">IF(OR(K58="",L58=""),"",MIN(ABS(K58),ABS(L58)))</f>
        <v/>
      </c>
      <c r="N58" s="3" t="str">
        <f aca="false">IF(M58="","",IF(J58=1,M58,""))</f>
        <v/>
      </c>
      <c r="O58" s="14" t="str">
        <f aca="false">IF(F58&gt;0,H58-F58,"")</f>
        <v/>
      </c>
      <c r="P58" s="15" t="str">
        <f aca="false">IF(O58="","",IF(O58&lt;800,3,IF(O58&gt;1250,1,2)))</f>
        <v/>
      </c>
      <c r="Q58" s="14" t="str">
        <f aca="false">IF(OR($A58=0,$D58&lt;0),"",IF(J58&lt;&gt;1,"",IF(ABS(K58)&lt;ABS(L58),K58,L58)))</f>
        <v/>
      </c>
      <c r="R58" s="14" t="e">
        <f aca="false">R57</f>
        <v>#VALUE!</v>
      </c>
      <c r="S58" s="14" t="str">
        <f aca="false">IF(Q58="","",IF(Q58&lt;R58,Q58,""))</f>
        <v/>
      </c>
      <c r="T58" s="14" t="str">
        <f aca="false">IF(Q58="","",IF(Q58&gt;R58,Q58,""))</f>
        <v/>
      </c>
      <c r="U58" s="16" t="str">
        <f aca="false">IF($P58="","",IF(AND($P58=1,$J58=0),1,""))</f>
        <v/>
      </c>
      <c r="V58" s="16" t="str">
        <f aca="false">IF($P58="","",IF(AND($P58=1,$J58=1),1,""))</f>
        <v/>
      </c>
      <c r="W58" s="16" t="str">
        <f aca="false">IF($P58="","",IF(AND($P58=1,$J58=9),1,""))</f>
        <v/>
      </c>
      <c r="X58" s="16" t="str">
        <f aca="false">IF($P58="","",IF(AND($P58=2,$J58=0),1,""))</f>
        <v/>
      </c>
      <c r="Y58" s="16" t="str">
        <f aca="false">IF($P58="","",IF(AND($P58=2,$J58=1),1,""))</f>
        <v/>
      </c>
      <c r="Z58" s="16" t="str">
        <f aca="false">IF($P58="","",IF(AND($P58=2,$J58=9),1,""))</f>
        <v/>
      </c>
      <c r="AA58" s="16" t="str">
        <f aca="false">IF($P58="","",IF(AND($P58=3,$J58=0),1,""))</f>
        <v/>
      </c>
      <c r="AB58" s="16" t="str">
        <f aca="false">IF($P58="","",IF(AND($P58=3,$J58=1),1,""))</f>
        <v/>
      </c>
      <c r="AC58" s="16" t="str">
        <f aca="false">IF($P58="","",IF(AND($P58=3,$J58=9),1,""))</f>
        <v/>
      </c>
      <c r="AD58" s="16" t="str">
        <f aca="false">IF($P58="","",IF(AND($P58=1,$J58=0),$M58,""))</f>
        <v/>
      </c>
      <c r="AE58" s="16" t="str">
        <f aca="false">IF($P58="","",IF(AND($P58=1,$J58=1),$M58,""))</f>
        <v/>
      </c>
      <c r="AF58" s="16" t="str">
        <f aca="false">IF($P58="","",IF(AND($P58=1,$J58=9),$M58,""))</f>
        <v/>
      </c>
      <c r="AG58" s="16" t="str">
        <f aca="false">IF($P58="","",IF(AND($P58=2,$J58=0),$M58,""))</f>
        <v/>
      </c>
      <c r="AH58" s="16" t="str">
        <f aca="false">IF($P58="","",IF(AND($P58=2,$J58=1),$M58,""))</f>
        <v/>
      </c>
      <c r="AI58" s="16" t="str">
        <f aca="false">IF($P58="","",IF(AND($P58=2,$J58=9),$M58,""))</f>
        <v/>
      </c>
      <c r="AJ58" s="16" t="str">
        <f aca="false">IF($P58="","",IF(AND($P58=3,$J58=0),$M58,""))</f>
        <v/>
      </c>
      <c r="AK58" s="16" t="str">
        <f aca="false">IF($P58="","",IF(AND($P58=3,$J58=1),$M58,""))</f>
        <v/>
      </c>
      <c r="AL58" s="16" t="str">
        <f aca="false">IF($P58="","",IF(AND($P58=3,$J58=9),$M58,""))</f>
        <v/>
      </c>
      <c r="AM58" s="17" t="str">
        <f aca="false">IF(P58="","",SUM(U58:AC58))</f>
        <v/>
      </c>
      <c r="AN58" s="18" t="str">
        <f aca="false">IF($P58="","",IF($P58=1,$Q58,""))</f>
        <v/>
      </c>
      <c r="AO58" s="14" t="e">
        <f aca="false">MEDIAN(AN58:AN257)</f>
        <v>#VALUE!</v>
      </c>
      <c r="AP58" s="14" t="str">
        <f aca="false">IF(AN58="","",IF(AN58&lt;AO58,AN58,""))</f>
        <v/>
      </c>
      <c r="AQ58" s="14" t="str">
        <f aca="false">IF(AN58="","",IF(AN58&gt;AO58,AN58,""))</f>
        <v/>
      </c>
      <c r="AR58" s="18" t="str">
        <f aca="false">IF($P58="","",IF($P58=2,$Q58,""))</f>
        <v/>
      </c>
      <c r="AS58" s="14" t="e">
        <f aca="false">AS57</f>
        <v>#VALUE!</v>
      </c>
      <c r="AT58" s="14" t="str">
        <f aca="false">IF(AR58="","",IF(AR58&lt;AS58,AR58,""))</f>
        <v/>
      </c>
      <c r="AU58" s="14" t="str">
        <f aca="false">IF(AR58="","",IF(AR58&gt;AS58,AR58,""))</f>
        <v/>
      </c>
      <c r="AV58" s="18" t="str">
        <f aca="false">IF($P58="","",IF($P58=3,$Q58,""))</f>
        <v/>
      </c>
      <c r="AW58" s="14" t="e">
        <f aca="false">AW57</f>
        <v>#VALUE!</v>
      </c>
      <c r="AX58" s="14" t="str">
        <f aca="false">IF(AV58="","",IF(AV58&lt;AW58,AV58,""))</f>
        <v/>
      </c>
      <c r="AY58" s="14" t="str">
        <f aca="false">IF(AV58="","",IF(AV58&gt;AW58,AV58,""))</f>
        <v/>
      </c>
    </row>
    <row r="59" s="13" customFormat="true" ht="14.4" hidden="false" customHeight="false" outlineLevel="0" collapsed="false">
      <c r="A59" s="13" t="n">
        <f aca="false">data!A59</f>
        <v>0</v>
      </c>
      <c r="B59" s="13" t="n">
        <f aca="false">data!B59</f>
        <v>0</v>
      </c>
      <c r="C59" s="13" t="n">
        <f aca="false">data!C59</f>
        <v>0</v>
      </c>
      <c r="D59" s="13" t="n">
        <f aca="false">data!D59</f>
        <v>0</v>
      </c>
      <c r="E59" s="13" t="n">
        <f aca="false">data!E59</f>
        <v>0</v>
      </c>
      <c r="F59" s="13" t="n">
        <f aca="false">data!F59</f>
        <v>0</v>
      </c>
      <c r="G59" s="13" t="n">
        <f aca="false">data!G59</f>
        <v>0</v>
      </c>
      <c r="H59" s="13" t="n">
        <f aca="false">data!H59</f>
        <v>0</v>
      </c>
      <c r="I59" s="4" t="str">
        <f aca="false">IF(A59=0,"",IF(A59&lt;&gt;A58,1,I58+1))</f>
        <v/>
      </c>
      <c r="J59" s="4" t="str">
        <f aca="false">IF(OR(B59="Code",B59=0),"",IF(B59="CORRECT_NOTE",1,IF(B59="WRONG_NOTE",0,9)))</f>
        <v/>
      </c>
      <c r="K59" s="3" t="str">
        <f aca="false">IF(OR($A59=0,$D59&lt;0),"",D59-F59)</f>
        <v/>
      </c>
      <c r="L59" s="3" t="str">
        <f aca="false">IF(OR($A59=0,$D59&lt;0),"",D59-H59)</f>
        <v/>
      </c>
      <c r="M59" s="3" t="str">
        <f aca="false">IF(OR(K59="",L59=""),"",MIN(ABS(K59),ABS(L59)))</f>
        <v/>
      </c>
      <c r="N59" s="3" t="str">
        <f aca="false">IF(M59="","",IF(J59=1,M59,""))</f>
        <v/>
      </c>
      <c r="O59" s="14" t="str">
        <f aca="false">IF(F59&gt;0,H59-F59,"")</f>
        <v/>
      </c>
      <c r="P59" s="15" t="str">
        <f aca="false">IF(O59="","",IF(O59&lt;800,3,IF(O59&gt;1250,1,2)))</f>
        <v/>
      </c>
      <c r="Q59" s="14" t="str">
        <f aca="false">IF(OR($A59=0,$D59&lt;0),"",IF(J59&lt;&gt;1,"",IF(ABS(K59)&lt;ABS(L59),K59,L59)))</f>
        <v/>
      </c>
      <c r="R59" s="14" t="e">
        <f aca="false">R58</f>
        <v>#VALUE!</v>
      </c>
      <c r="S59" s="14" t="str">
        <f aca="false">IF(Q59="","",IF(Q59&lt;R59,Q59,""))</f>
        <v/>
      </c>
      <c r="T59" s="14" t="str">
        <f aca="false">IF(Q59="","",IF(Q59&gt;R59,Q59,""))</f>
        <v/>
      </c>
      <c r="U59" s="16" t="str">
        <f aca="false">IF($P59="","",IF(AND($P59=1,$J59=0),1,""))</f>
        <v/>
      </c>
      <c r="V59" s="16" t="str">
        <f aca="false">IF($P59="","",IF(AND($P59=1,$J59=1),1,""))</f>
        <v/>
      </c>
      <c r="W59" s="16" t="str">
        <f aca="false">IF($P59="","",IF(AND($P59=1,$J59=9),1,""))</f>
        <v/>
      </c>
      <c r="X59" s="16" t="str">
        <f aca="false">IF($P59="","",IF(AND($P59=2,$J59=0),1,""))</f>
        <v/>
      </c>
      <c r="Y59" s="16" t="str">
        <f aca="false">IF($P59="","",IF(AND($P59=2,$J59=1),1,""))</f>
        <v/>
      </c>
      <c r="Z59" s="16" t="str">
        <f aca="false">IF($P59="","",IF(AND($P59=2,$J59=9),1,""))</f>
        <v/>
      </c>
      <c r="AA59" s="16" t="str">
        <f aca="false">IF($P59="","",IF(AND($P59=3,$J59=0),1,""))</f>
        <v/>
      </c>
      <c r="AB59" s="16" t="str">
        <f aca="false">IF($P59="","",IF(AND($P59=3,$J59=1),1,""))</f>
        <v/>
      </c>
      <c r="AC59" s="16" t="str">
        <f aca="false">IF($P59="","",IF(AND($P59=3,$J59=9),1,""))</f>
        <v/>
      </c>
      <c r="AD59" s="16" t="str">
        <f aca="false">IF($P59="","",IF(AND($P59=1,$J59=0),$M59,""))</f>
        <v/>
      </c>
      <c r="AE59" s="16" t="str">
        <f aca="false">IF($P59="","",IF(AND($P59=1,$J59=1),$M59,""))</f>
        <v/>
      </c>
      <c r="AF59" s="16" t="str">
        <f aca="false">IF($P59="","",IF(AND($P59=1,$J59=9),$M59,""))</f>
        <v/>
      </c>
      <c r="AG59" s="16" t="str">
        <f aca="false">IF($P59="","",IF(AND($P59=2,$J59=0),$M59,""))</f>
        <v/>
      </c>
      <c r="AH59" s="16" t="str">
        <f aca="false">IF($P59="","",IF(AND($P59=2,$J59=1),$M59,""))</f>
        <v/>
      </c>
      <c r="AI59" s="16" t="str">
        <f aca="false">IF($P59="","",IF(AND($P59=2,$J59=9),$M59,""))</f>
        <v/>
      </c>
      <c r="AJ59" s="16" t="str">
        <f aca="false">IF($P59="","",IF(AND($P59=3,$J59=0),$M59,""))</f>
        <v/>
      </c>
      <c r="AK59" s="16" t="str">
        <f aca="false">IF($P59="","",IF(AND($P59=3,$J59=1),$M59,""))</f>
        <v/>
      </c>
      <c r="AL59" s="16" t="str">
        <f aca="false">IF($P59="","",IF(AND($P59=3,$J59=9),$M59,""))</f>
        <v/>
      </c>
      <c r="AM59" s="17" t="str">
        <f aca="false">IF(P59="","",SUM(U59:AC59))</f>
        <v/>
      </c>
      <c r="AN59" s="18" t="str">
        <f aca="false">IF($P59="","",IF($P59=1,$Q59,""))</f>
        <v/>
      </c>
      <c r="AO59" s="14" t="e">
        <f aca="false">MEDIAN(AN59:AN258)</f>
        <v>#VALUE!</v>
      </c>
      <c r="AP59" s="14" t="str">
        <f aca="false">IF(AN59="","",IF(AN59&lt;AO59,AN59,""))</f>
        <v/>
      </c>
      <c r="AQ59" s="14" t="str">
        <f aca="false">IF(AN59="","",IF(AN59&gt;AO59,AN59,""))</f>
        <v/>
      </c>
      <c r="AR59" s="18" t="str">
        <f aca="false">IF($P59="","",IF($P59=2,$Q59,""))</f>
        <v/>
      </c>
      <c r="AS59" s="14" t="e">
        <f aca="false">AS58</f>
        <v>#VALUE!</v>
      </c>
      <c r="AT59" s="14" t="str">
        <f aca="false">IF(AR59="","",IF(AR59&lt;AS59,AR59,""))</f>
        <v/>
      </c>
      <c r="AU59" s="14" t="str">
        <f aca="false">IF(AR59="","",IF(AR59&gt;AS59,AR59,""))</f>
        <v/>
      </c>
      <c r="AV59" s="18" t="str">
        <f aca="false">IF($P59="","",IF($P59=3,$Q59,""))</f>
        <v/>
      </c>
      <c r="AW59" s="14" t="e">
        <f aca="false">AW58</f>
        <v>#VALUE!</v>
      </c>
      <c r="AX59" s="14" t="str">
        <f aca="false">IF(AV59="","",IF(AV59&lt;AW59,AV59,""))</f>
        <v/>
      </c>
      <c r="AY59" s="14" t="str">
        <f aca="false">IF(AV59="","",IF(AV59&gt;AW59,AV59,""))</f>
        <v/>
      </c>
    </row>
    <row r="60" s="13" customFormat="true" ht="14.4" hidden="false" customHeight="false" outlineLevel="0" collapsed="false">
      <c r="A60" s="13" t="n">
        <f aca="false">data!A60</f>
        <v>0</v>
      </c>
      <c r="B60" s="13" t="n">
        <f aca="false">data!B60</f>
        <v>0</v>
      </c>
      <c r="C60" s="13" t="n">
        <f aca="false">data!C60</f>
        <v>0</v>
      </c>
      <c r="D60" s="13" t="n">
        <f aca="false">data!D60</f>
        <v>0</v>
      </c>
      <c r="E60" s="13" t="n">
        <f aca="false">data!E60</f>
        <v>0</v>
      </c>
      <c r="F60" s="13" t="n">
        <f aca="false">data!F60</f>
        <v>0</v>
      </c>
      <c r="G60" s="13" t="n">
        <f aca="false">data!G60</f>
        <v>0</v>
      </c>
      <c r="H60" s="13" t="n">
        <f aca="false">data!H60</f>
        <v>0</v>
      </c>
      <c r="I60" s="4" t="str">
        <f aca="false">IF(A60=0,"",IF(A60&lt;&gt;A59,1,I59+1))</f>
        <v/>
      </c>
      <c r="J60" s="4" t="str">
        <f aca="false">IF(OR(B60="Code",B60=0),"",IF(B60="CORRECT_NOTE",1,IF(B60="WRONG_NOTE",0,9)))</f>
        <v/>
      </c>
      <c r="K60" s="3" t="str">
        <f aca="false">IF(OR($A60=0,$D60&lt;0),"",D60-F60)</f>
        <v/>
      </c>
      <c r="L60" s="3" t="str">
        <f aca="false">IF(OR($A60=0,$D60&lt;0),"",D60-H60)</f>
        <v/>
      </c>
      <c r="M60" s="3" t="str">
        <f aca="false">IF(OR(K60="",L60=""),"",MIN(ABS(K60),ABS(L60)))</f>
        <v/>
      </c>
      <c r="N60" s="3" t="str">
        <f aca="false">IF(M60="","",IF(J60=1,M60,""))</f>
        <v/>
      </c>
      <c r="O60" s="14" t="str">
        <f aca="false">IF(F60&gt;0,H60-F60,"")</f>
        <v/>
      </c>
      <c r="P60" s="15" t="str">
        <f aca="false">IF(O60="","",IF(O60&lt;800,3,IF(O60&gt;1250,1,2)))</f>
        <v/>
      </c>
      <c r="Q60" s="14" t="str">
        <f aca="false">IF(OR($A60=0,$D60&lt;0),"",IF(J60&lt;&gt;1,"",IF(ABS(K60)&lt;ABS(L60),K60,L60)))</f>
        <v/>
      </c>
      <c r="R60" s="14" t="e">
        <f aca="false">R59</f>
        <v>#VALUE!</v>
      </c>
      <c r="S60" s="14" t="str">
        <f aca="false">IF(Q60="","",IF(Q60&lt;R60,Q60,""))</f>
        <v/>
      </c>
      <c r="T60" s="14" t="str">
        <f aca="false">IF(Q60="","",IF(Q60&gt;R60,Q60,""))</f>
        <v/>
      </c>
      <c r="U60" s="16" t="str">
        <f aca="false">IF($P60="","",IF(AND($P60=1,$J60=0),1,""))</f>
        <v/>
      </c>
      <c r="V60" s="16" t="str">
        <f aca="false">IF($P60="","",IF(AND($P60=1,$J60=1),1,""))</f>
        <v/>
      </c>
      <c r="W60" s="16" t="str">
        <f aca="false">IF($P60="","",IF(AND($P60=1,$J60=9),1,""))</f>
        <v/>
      </c>
      <c r="X60" s="16" t="str">
        <f aca="false">IF($P60="","",IF(AND($P60=2,$J60=0),1,""))</f>
        <v/>
      </c>
      <c r="Y60" s="16" t="str">
        <f aca="false">IF($P60="","",IF(AND($P60=2,$J60=1),1,""))</f>
        <v/>
      </c>
      <c r="Z60" s="16" t="str">
        <f aca="false">IF($P60="","",IF(AND($P60=2,$J60=9),1,""))</f>
        <v/>
      </c>
      <c r="AA60" s="16" t="str">
        <f aca="false">IF($P60="","",IF(AND($P60=3,$J60=0),1,""))</f>
        <v/>
      </c>
      <c r="AB60" s="16" t="str">
        <f aca="false">IF($P60="","",IF(AND($P60=3,$J60=1),1,""))</f>
        <v/>
      </c>
      <c r="AC60" s="16" t="str">
        <f aca="false">IF($P60="","",IF(AND($P60=3,$J60=9),1,""))</f>
        <v/>
      </c>
      <c r="AD60" s="16" t="str">
        <f aca="false">IF($P60="","",IF(AND($P60=1,$J60=0),$M60,""))</f>
        <v/>
      </c>
      <c r="AE60" s="16" t="str">
        <f aca="false">IF($P60="","",IF(AND($P60=1,$J60=1),$M60,""))</f>
        <v/>
      </c>
      <c r="AF60" s="16" t="str">
        <f aca="false">IF($P60="","",IF(AND($P60=1,$J60=9),$M60,""))</f>
        <v/>
      </c>
      <c r="AG60" s="16" t="str">
        <f aca="false">IF($P60="","",IF(AND($P60=2,$J60=0),$M60,""))</f>
        <v/>
      </c>
      <c r="AH60" s="16" t="str">
        <f aca="false">IF($P60="","",IF(AND($P60=2,$J60=1),$M60,""))</f>
        <v/>
      </c>
      <c r="AI60" s="16" t="str">
        <f aca="false">IF($P60="","",IF(AND($P60=2,$J60=9),$M60,""))</f>
        <v/>
      </c>
      <c r="AJ60" s="16" t="str">
        <f aca="false">IF($P60="","",IF(AND($P60=3,$J60=0),$M60,""))</f>
        <v/>
      </c>
      <c r="AK60" s="16" t="str">
        <f aca="false">IF($P60="","",IF(AND($P60=3,$J60=1),$M60,""))</f>
        <v/>
      </c>
      <c r="AL60" s="16" t="str">
        <f aca="false">IF($P60="","",IF(AND($P60=3,$J60=9),$M60,""))</f>
        <v/>
      </c>
      <c r="AM60" s="17" t="str">
        <f aca="false">IF(P60="","",SUM(U60:AC60))</f>
        <v/>
      </c>
      <c r="AN60" s="18" t="str">
        <f aca="false">IF($P60="","",IF($P60=1,$Q60,""))</f>
        <v/>
      </c>
      <c r="AO60" s="14" t="e">
        <f aca="false">MEDIAN(AN60:AN259)</f>
        <v>#VALUE!</v>
      </c>
      <c r="AP60" s="14" t="str">
        <f aca="false">IF(AN60="","",IF(AN60&lt;AO60,AN60,""))</f>
        <v/>
      </c>
      <c r="AQ60" s="14" t="str">
        <f aca="false">IF(AN60="","",IF(AN60&gt;AO60,AN60,""))</f>
        <v/>
      </c>
      <c r="AR60" s="18" t="str">
        <f aca="false">IF($P60="","",IF($P60=2,$Q60,""))</f>
        <v/>
      </c>
      <c r="AS60" s="14" t="e">
        <f aca="false">AS59</f>
        <v>#VALUE!</v>
      </c>
      <c r="AT60" s="14" t="str">
        <f aca="false">IF(AR60="","",IF(AR60&lt;AS60,AR60,""))</f>
        <v/>
      </c>
      <c r="AU60" s="14" t="str">
        <f aca="false">IF(AR60="","",IF(AR60&gt;AS60,AR60,""))</f>
        <v/>
      </c>
      <c r="AV60" s="18" t="str">
        <f aca="false">IF($P60="","",IF($P60=3,$Q60,""))</f>
        <v/>
      </c>
      <c r="AW60" s="14" t="e">
        <f aca="false">AW59</f>
        <v>#VALUE!</v>
      </c>
      <c r="AX60" s="14" t="str">
        <f aca="false">IF(AV60="","",IF(AV60&lt;AW60,AV60,""))</f>
        <v/>
      </c>
      <c r="AY60" s="14" t="str">
        <f aca="false">IF(AV60="","",IF(AV60&gt;AW60,AV60,""))</f>
        <v/>
      </c>
    </row>
    <row r="61" s="13" customFormat="true" ht="14.4" hidden="false" customHeight="false" outlineLevel="0" collapsed="false">
      <c r="A61" s="13" t="n">
        <f aca="false">data!A61</f>
        <v>0</v>
      </c>
      <c r="B61" s="13" t="n">
        <f aca="false">data!B61</f>
        <v>0</v>
      </c>
      <c r="C61" s="13" t="n">
        <f aca="false">data!C61</f>
        <v>0</v>
      </c>
      <c r="D61" s="13" t="n">
        <f aca="false">data!D61</f>
        <v>0</v>
      </c>
      <c r="E61" s="13" t="n">
        <f aca="false">data!E61</f>
        <v>0</v>
      </c>
      <c r="F61" s="13" t="n">
        <f aca="false">data!F61</f>
        <v>0</v>
      </c>
      <c r="G61" s="13" t="n">
        <f aca="false">data!G61</f>
        <v>0</v>
      </c>
      <c r="H61" s="13" t="n">
        <f aca="false">data!H61</f>
        <v>0</v>
      </c>
      <c r="I61" s="4" t="str">
        <f aca="false">IF(A61=0,"",IF(A61&lt;&gt;A60,1,I60+1))</f>
        <v/>
      </c>
      <c r="J61" s="4" t="str">
        <f aca="false">IF(OR(B61="Code",B61=0),"",IF(B61="CORRECT_NOTE",1,IF(B61="WRONG_NOTE",0,9)))</f>
        <v/>
      </c>
      <c r="K61" s="3" t="str">
        <f aca="false">IF(OR($A61=0,$D61&lt;0),"",D61-F61)</f>
        <v/>
      </c>
      <c r="L61" s="3" t="str">
        <f aca="false">IF(OR($A61=0,$D61&lt;0),"",D61-H61)</f>
        <v/>
      </c>
      <c r="M61" s="3" t="str">
        <f aca="false">IF(OR(K61="",L61=""),"",MIN(ABS(K61),ABS(L61)))</f>
        <v/>
      </c>
      <c r="N61" s="3" t="str">
        <f aca="false">IF(M61="","",IF(J61=1,M61,""))</f>
        <v/>
      </c>
      <c r="O61" s="14" t="str">
        <f aca="false">IF(F61&gt;0,H61-F61,"")</f>
        <v/>
      </c>
      <c r="P61" s="15" t="str">
        <f aca="false">IF(O61="","",IF(O61&lt;800,3,IF(O61&gt;1250,1,2)))</f>
        <v/>
      </c>
      <c r="Q61" s="14" t="str">
        <f aca="false">IF(OR($A61=0,$D61&lt;0),"",IF(J61&lt;&gt;1,"",IF(ABS(K61)&lt;ABS(L61),K61,L61)))</f>
        <v/>
      </c>
      <c r="R61" s="14" t="e">
        <f aca="false">R60</f>
        <v>#VALUE!</v>
      </c>
      <c r="S61" s="14" t="str">
        <f aca="false">IF(Q61="","",IF(Q61&lt;R61,Q61,""))</f>
        <v/>
      </c>
      <c r="T61" s="14" t="str">
        <f aca="false">IF(Q61="","",IF(Q61&gt;R61,Q61,""))</f>
        <v/>
      </c>
      <c r="U61" s="16" t="str">
        <f aca="false">IF($P61="","",IF(AND($P61=1,$J61=0),1,""))</f>
        <v/>
      </c>
      <c r="V61" s="16" t="str">
        <f aca="false">IF($P61="","",IF(AND($P61=1,$J61=1),1,""))</f>
        <v/>
      </c>
      <c r="W61" s="16" t="str">
        <f aca="false">IF($P61="","",IF(AND($P61=1,$J61=9),1,""))</f>
        <v/>
      </c>
      <c r="X61" s="16" t="str">
        <f aca="false">IF($P61="","",IF(AND($P61=2,$J61=0),1,""))</f>
        <v/>
      </c>
      <c r="Y61" s="16" t="str">
        <f aca="false">IF($P61="","",IF(AND($P61=2,$J61=1),1,""))</f>
        <v/>
      </c>
      <c r="Z61" s="16" t="str">
        <f aca="false">IF($P61="","",IF(AND($P61=2,$J61=9),1,""))</f>
        <v/>
      </c>
      <c r="AA61" s="16" t="str">
        <f aca="false">IF($P61="","",IF(AND($P61=3,$J61=0),1,""))</f>
        <v/>
      </c>
      <c r="AB61" s="16" t="str">
        <f aca="false">IF($P61="","",IF(AND($P61=3,$J61=1),1,""))</f>
        <v/>
      </c>
      <c r="AC61" s="16" t="str">
        <f aca="false">IF($P61="","",IF(AND($P61=3,$J61=9),1,""))</f>
        <v/>
      </c>
      <c r="AD61" s="16" t="str">
        <f aca="false">IF($P61="","",IF(AND($P61=1,$J61=0),$M61,""))</f>
        <v/>
      </c>
      <c r="AE61" s="16" t="str">
        <f aca="false">IF($P61="","",IF(AND($P61=1,$J61=1),$M61,""))</f>
        <v/>
      </c>
      <c r="AF61" s="16" t="str">
        <f aca="false">IF($P61="","",IF(AND($P61=1,$J61=9),$M61,""))</f>
        <v/>
      </c>
      <c r="AG61" s="16" t="str">
        <f aca="false">IF($P61="","",IF(AND($P61=2,$J61=0),$M61,""))</f>
        <v/>
      </c>
      <c r="AH61" s="16" t="str">
        <f aca="false">IF($P61="","",IF(AND($P61=2,$J61=1),$M61,""))</f>
        <v/>
      </c>
      <c r="AI61" s="16" t="str">
        <f aca="false">IF($P61="","",IF(AND($P61=2,$J61=9),$M61,""))</f>
        <v/>
      </c>
      <c r="AJ61" s="16" t="str">
        <f aca="false">IF($P61="","",IF(AND($P61=3,$J61=0),$M61,""))</f>
        <v/>
      </c>
      <c r="AK61" s="16" t="str">
        <f aca="false">IF($P61="","",IF(AND($P61=3,$J61=1),$M61,""))</f>
        <v/>
      </c>
      <c r="AL61" s="16" t="str">
        <f aca="false">IF($P61="","",IF(AND($P61=3,$J61=9),$M61,""))</f>
        <v/>
      </c>
      <c r="AM61" s="17" t="str">
        <f aca="false">IF(P61="","",SUM(U61:AC61))</f>
        <v/>
      </c>
      <c r="AN61" s="18" t="str">
        <f aca="false">IF($P61="","",IF($P61=1,$Q61,""))</f>
        <v/>
      </c>
      <c r="AO61" s="14" t="e">
        <f aca="false">MEDIAN(AN61:AN260)</f>
        <v>#VALUE!</v>
      </c>
      <c r="AP61" s="14" t="str">
        <f aca="false">IF(AN61="","",IF(AN61&lt;AO61,AN61,""))</f>
        <v/>
      </c>
      <c r="AQ61" s="14" t="str">
        <f aca="false">IF(AN61="","",IF(AN61&gt;AO61,AN61,""))</f>
        <v/>
      </c>
      <c r="AR61" s="18" t="str">
        <f aca="false">IF($P61="","",IF($P61=2,$Q61,""))</f>
        <v/>
      </c>
      <c r="AS61" s="14" t="e">
        <f aca="false">AS60</f>
        <v>#VALUE!</v>
      </c>
      <c r="AT61" s="14" t="str">
        <f aca="false">IF(AR61="","",IF(AR61&lt;AS61,AR61,""))</f>
        <v/>
      </c>
      <c r="AU61" s="14" t="str">
        <f aca="false">IF(AR61="","",IF(AR61&gt;AS61,AR61,""))</f>
        <v/>
      </c>
      <c r="AV61" s="18" t="str">
        <f aca="false">IF($P61="","",IF($P61=3,$Q61,""))</f>
        <v/>
      </c>
      <c r="AW61" s="14" t="e">
        <f aca="false">AW60</f>
        <v>#VALUE!</v>
      </c>
      <c r="AX61" s="14" t="str">
        <f aca="false">IF(AV61="","",IF(AV61&lt;AW61,AV61,""))</f>
        <v/>
      </c>
      <c r="AY61" s="14" t="str">
        <f aca="false">IF(AV61="","",IF(AV61&gt;AW61,AV61,""))</f>
        <v/>
      </c>
    </row>
    <row r="62" s="13" customFormat="true" ht="14.4" hidden="false" customHeight="false" outlineLevel="0" collapsed="false">
      <c r="A62" s="13" t="n">
        <f aca="false">data!A62</f>
        <v>0</v>
      </c>
      <c r="B62" s="13" t="n">
        <f aca="false">data!B62</f>
        <v>0</v>
      </c>
      <c r="C62" s="13" t="n">
        <f aca="false">data!C62</f>
        <v>0</v>
      </c>
      <c r="D62" s="13" t="n">
        <f aca="false">data!D62</f>
        <v>0</v>
      </c>
      <c r="E62" s="13" t="n">
        <f aca="false">data!E62</f>
        <v>0</v>
      </c>
      <c r="F62" s="13" t="n">
        <f aca="false">data!F62</f>
        <v>0</v>
      </c>
      <c r="G62" s="13" t="n">
        <f aca="false">data!G62</f>
        <v>0</v>
      </c>
      <c r="H62" s="13" t="n">
        <f aca="false">data!H62</f>
        <v>0</v>
      </c>
      <c r="I62" s="4" t="str">
        <f aca="false">IF(A62=0,"",IF(A62&lt;&gt;A61,1,I61+1))</f>
        <v/>
      </c>
      <c r="J62" s="4" t="str">
        <f aca="false">IF(OR(B62="Code",B62=0),"",IF(B62="CORRECT_NOTE",1,IF(B62="WRONG_NOTE",0,9)))</f>
        <v/>
      </c>
      <c r="K62" s="3" t="str">
        <f aca="false">IF(OR($A62=0,$D62&lt;0),"",D62-F62)</f>
        <v/>
      </c>
      <c r="L62" s="3" t="str">
        <f aca="false">IF(OR($A62=0,$D62&lt;0),"",D62-H62)</f>
        <v/>
      </c>
      <c r="M62" s="3" t="str">
        <f aca="false">IF(OR(K62="",L62=""),"",MIN(ABS(K62),ABS(L62)))</f>
        <v/>
      </c>
      <c r="N62" s="3" t="str">
        <f aca="false">IF(M62="","",IF(J62=1,M62,""))</f>
        <v/>
      </c>
      <c r="O62" s="14" t="str">
        <f aca="false">IF(F62&gt;0,H62-F62,"")</f>
        <v/>
      </c>
      <c r="P62" s="15" t="str">
        <f aca="false">IF(O62="","",IF(O62&lt;800,3,IF(O62&gt;1250,1,2)))</f>
        <v/>
      </c>
      <c r="Q62" s="14" t="str">
        <f aca="false">IF(OR($A62=0,$D62&lt;0),"",IF(J62&lt;&gt;1,"",IF(ABS(K62)&lt;ABS(L62),K62,L62)))</f>
        <v/>
      </c>
      <c r="R62" s="14" t="e">
        <f aca="false">R61</f>
        <v>#VALUE!</v>
      </c>
      <c r="S62" s="14" t="str">
        <f aca="false">IF(Q62="","",IF(Q62&lt;R62,Q62,""))</f>
        <v/>
      </c>
      <c r="T62" s="14" t="str">
        <f aca="false">IF(Q62="","",IF(Q62&gt;R62,Q62,""))</f>
        <v/>
      </c>
      <c r="U62" s="16" t="str">
        <f aca="false">IF($P62="","",IF(AND($P62=1,$J62=0),1,""))</f>
        <v/>
      </c>
      <c r="V62" s="16" t="str">
        <f aca="false">IF($P62="","",IF(AND($P62=1,$J62=1),1,""))</f>
        <v/>
      </c>
      <c r="W62" s="16" t="str">
        <f aca="false">IF($P62="","",IF(AND($P62=1,$J62=9),1,""))</f>
        <v/>
      </c>
      <c r="X62" s="16" t="str">
        <f aca="false">IF($P62="","",IF(AND($P62=2,$J62=0),1,""))</f>
        <v/>
      </c>
      <c r="Y62" s="16" t="str">
        <f aca="false">IF($P62="","",IF(AND($P62=2,$J62=1),1,""))</f>
        <v/>
      </c>
      <c r="Z62" s="16" t="str">
        <f aca="false">IF($P62="","",IF(AND($P62=2,$J62=9),1,""))</f>
        <v/>
      </c>
      <c r="AA62" s="16" t="str">
        <f aca="false">IF($P62="","",IF(AND($P62=3,$J62=0),1,""))</f>
        <v/>
      </c>
      <c r="AB62" s="16" t="str">
        <f aca="false">IF($P62="","",IF(AND($P62=3,$J62=1),1,""))</f>
        <v/>
      </c>
      <c r="AC62" s="16" t="str">
        <f aca="false">IF($P62="","",IF(AND($P62=3,$J62=9),1,""))</f>
        <v/>
      </c>
      <c r="AD62" s="16" t="str">
        <f aca="false">IF($P62="","",IF(AND($P62=1,$J62=0),$M62,""))</f>
        <v/>
      </c>
      <c r="AE62" s="16" t="str">
        <f aca="false">IF($P62="","",IF(AND($P62=1,$J62=1),$M62,""))</f>
        <v/>
      </c>
      <c r="AF62" s="16" t="str">
        <f aca="false">IF($P62="","",IF(AND($P62=1,$J62=9),$M62,""))</f>
        <v/>
      </c>
      <c r="AG62" s="16" t="str">
        <f aca="false">IF($P62="","",IF(AND($P62=2,$J62=0),$M62,""))</f>
        <v/>
      </c>
      <c r="AH62" s="16" t="str">
        <f aca="false">IF($P62="","",IF(AND($P62=2,$J62=1),$M62,""))</f>
        <v/>
      </c>
      <c r="AI62" s="16" t="str">
        <f aca="false">IF($P62="","",IF(AND($P62=2,$J62=9),$M62,""))</f>
        <v/>
      </c>
      <c r="AJ62" s="16" t="str">
        <f aca="false">IF($P62="","",IF(AND($P62=3,$J62=0),$M62,""))</f>
        <v/>
      </c>
      <c r="AK62" s="16" t="str">
        <f aca="false">IF($P62="","",IF(AND($P62=3,$J62=1),$M62,""))</f>
        <v/>
      </c>
      <c r="AL62" s="16" t="str">
        <f aca="false">IF($P62="","",IF(AND($P62=3,$J62=9),$M62,""))</f>
        <v/>
      </c>
      <c r="AM62" s="17" t="str">
        <f aca="false">IF(P62="","",SUM(U62:AC62))</f>
        <v/>
      </c>
      <c r="AN62" s="18" t="str">
        <f aca="false">IF($P62="","",IF($P62=1,$Q62,""))</f>
        <v/>
      </c>
      <c r="AO62" s="14" t="e">
        <f aca="false">MEDIAN(AN62:AN261)</f>
        <v>#VALUE!</v>
      </c>
      <c r="AP62" s="14" t="str">
        <f aca="false">IF(AN62="","",IF(AN62&lt;AO62,AN62,""))</f>
        <v/>
      </c>
      <c r="AQ62" s="14" t="str">
        <f aca="false">IF(AN62="","",IF(AN62&gt;AO62,AN62,""))</f>
        <v/>
      </c>
      <c r="AR62" s="18" t="str">
        <f aca="false">IF($P62="","",IF($P62=2,$Q62,""))</f>
        <v/>
      </c>
      <c r="AS62" s="14" t="e">
        <f aca="false">AS61</f>
        <v>#VALUE!</v>
      </c>
      <c r="AT62" s="14" t="str">
        <f aca="false">IF(AR62="","",IF(AR62&lt;AS62,AR62,""))</f>
        <v/>
      </c>
      <c r="AU62" s="14" t="str">
        <f aca="false">IF(AR62="","",IF(AR62&gt;AS62,AR62,""))</f>
        <v/>
      </c>
      <c r="AV62" s="18" t="str">
        <f aca="false">IF($P62="","",IF($P62=3,$Q62,""))</f>
        <v/>
      </c>
      <c r="AW62" s="14" t="e">
        <f aca="false">AW61</f>
        <v>#VALUE!</v>
      </c>
      <c r="AX62" s="14" t="str">
        <f aca="false">IF(AV62="","",IF(AV62&lt;AW62,AV62,""))</f>
        <v/>
      </c>
      <c r="AY62" s="14" t="str">
        <f aca="false">IF(AV62="","",IF(AV62&gt;AW62,AV62,""))</f>
        <v/>
      </c>
    </row>
    <row r="63" s="13" customFormat="true" ht="14.4" hidden="false" customHeight="false" outlineLevel="0" collapsed="false">
      <c r="A63" s="13" t="n">
        <f aca="false">data!A63</f>
        <v>0</v>
      </c>
      <c r="B63" s="13" t="n">
        <f aca="false">data!B63</f>
        <v>0</v>
      </c>
      <c r="C63" s="13" t="n">
        <f aca="false">data!C63</f>
        <v>0</v>
      </c>
      <c r="D63" s="13" t="n">
        <f aca="false">data!D63</f>
        <v>0</v>
      </c>
      <c r="E63" s="13" t="n">
        <f aca="false">data!E63</f>
        <v>0</v>
      </c>
      <c r="F63" s="13" t="n">
        <f aca="false">data!F63</f>
        <v>0</v>
      </c>
      <c r="G63" s="13" t="n">
        <f aca="false">data!G63</f>
        <v>0</v>
      </c>
      <c r="H63" s="13" t="n">
        <f aca="false">data!H63</f>
        <v>0</v>
      </c>
      <c r="I63" s="4" t="str">
        <f aca="false">IF(A63=0,"",IF(A63&lt;&gt;A62,1,I62+1))</f>
        <v/>
      </c>
      <c r="J63" s="4" t="str">
        <f aca="false">IF(OR(B63="Code",B63=0),"",IF(B63="CORRECT_NOTE",1,IF(B63="WRONG_NOTE",0,9)))</f>
        <v/>
      </c>
      <c r="K63" s="3" t="str">
        <f aca="false">IF(OR($A63=0,$D63&lt;0),"",D63-F63)</f>
        <v/>
      </c>
      <c r="L63" s="3" t="str">
        <f aca="false">IF(OR($A63=0,$D63&lt;0),"",D63-H63)</f>
        <v/>
      </c>
      <c r="M63" s="3" t="str">
        <f aca="false">IF(OR(K63="",L63=""),"",MIN(ABS(K63),ABS(L63)))</f>
        <v/>
      </c>
      <c r="N63" s="3" t="str">
        <f aca="false">IF(M63="","",IF(J63=1,M63,""))</f>
        <v/>
      </c>
      <c r="O63" s="14" t="str">
        <f aca="false">IF(F63&gt;0,H63-F63,"")</f>
        <v/>
      </c>
      <c r="P63" s="15" t="str">
        <f aca="false">IF(O63="","",IF(O63&lt;800,3,IF(O63&gt;1250,1,2)))</f>
        <v/>
      </c>
      <c r="Q63" s="14" t="str">
        <f aca="false">IF(OR($A63=0,$D63&lt;0),"",IF(J63&lt;&gt;1,"",IF(ABS(K63)&lt;ABS(L63),K63,L63)))</f>
        <v/>
      </c>
      <c r="R63" s="14" t="e">
        <f aca="false">R62</f>
        <v>#VALUE!</v>
      </c>
      <c r="S63" s="14" t="str">
        <f aca="false">IF(Q63="","",IF(Q63&lt;R63,Q63,""))</f>
        <v/>
      </c>
      <c r="T63" s="14" t="str">
        <f aca="false">IF(Q63="","",IF(Q63&gt;R63,Q63,""))</f>
        <v/>
      </c>
      <c r="U63" s="16" t="str">
        <f aca="false">IF($P63="","",IF(AND($P63=1,$J63=0),1,""))</f>
        <v/>
      </c>
      <c r="V63" s="16" t="str">
        <f aca="false">IF($P63="","",IF(AND($P63=1,$J63=1),1,""))</f>
        <v/>
      </c>
      <c r="W63" s="16" t="str">
        <f aca="false">IF($P63="","",IF(AND($P63=1,$J63=9),1,""))</f>
        <v/>
      </c>
      <c r="X63" s="16" t="str">
        <f aca="false">IF($P63="","",IF(AND($P63=2,$J63=0),1,""))</f>
        <v/>
      </c>
      <c r="Y63" s="16" t="str">
        <f aca="false">IF($P63="","",IF(AND($P63=2,$J63=1),1,""))</f>
        <v/>
      </c>
      <c r="Z63" s="16" t="str">
        <f aca="false">IF($P63="","",IF(AND($P63=2,$J63=9),1,""))</f>
        <v/>
      </c>
      <c r="AA63" s="16" t="str">
        <f aca="false">IF($P63="","",IF(AND($P63=3,$J63=0),1,""))</f>
        <v/>
      </c>
      <c r="AB63" s="16" t="str">
        <f aca="false">IF($P63="","",IF(AND($P63=3,$J63=1),1,""))</f>
        <v/>
      </c>
      <c r="AC63" s="16" t="str">
        <f aca="false">IF($P63="","",IF(AND($P63=3,$J63=9),1,""))</f>
        <v/>
      </c>
      <c r="AD63" s="16" t="str">
        <f aca="false">IF($P63="","",IF(AND($P63=1,$J63=0),$M63,""))</f>
        <v/>
      </c>
      <c r="AE63" s="16" t="str">
        <f aca="false">IF($P63="","",IF(AND($P63=1,$J63=1),$M63,""))</f>
        <v/>
      </c>
      <c r="AF63" s="16" t="str">
        <f aca="false">IF($P63="","",IF(AND($P63=1,$J63=9),$M63,""))</f>
        <v/>
      </c>
      <c r="AG63" s="16" t="str">
        <f aca="false">IF($P63="","",IF(AND($P63=2,$J63=0),$M63,""))</f>
        <v/>
      </c>
      <c r="AH63" s="16" t="str">
        <f aca="false">IF($P63="","",IF(AND($P63=2,$J63=1),$M63,""))</f>
        <v/>
      </c>
      <c r="AI63" s="16" t="str">
        <f aca="false">IF($P63="","",IF(AND($P63=2,$J63=9),$M63,""))</f>
        <v/>
      </c>
      <c r="AJ63" s="16" t="str">
        <f aca="false">IF($P63="","",IF(AND($P63=3,$J63=0),$M63,""))</f>
        <v/>
      </c>
      <c r="AK63" s="16" t="str">
        <f aca="false">IF($P63="","",IF(AND($P63=3,$J63=1),$M63,""))</f>
        <v/>
      </c>
      <c r="AL63" s="16" t="str">
        <f aca="false">IF($P63="","",IF(AND($P63=3,$J63=9),$M63,""))</f>
        <v/>
      </c>
      <c r="AM63" s="17" t="str">
        <f aca="false">IF(P63="","",SUM(U63:AC63))</f>
        <v/>
      </c>
      <c r="AN63" s="18" t="str">
        <f aca="false">IF($P63="","",IF($P63=1,$Q63,""))</f>
        <v/>
      </c>
      <c r="AO63" s="14" t="e">
        <f aca="false">MEDIAN(AN63:AN262)</f>
        <v>#VALUE!</v>
      </c>
      <c r="AP63" s="14" t="str">
        <f aca="false">IF(AN63="","",IF(AN63&lt;AO63,AN63,""))</f>
        <v/>
      </c>
      <c r="AQ63" s="14" t="str">
        <f aca="false">IF(AN63="","",IF(AN63&gt;AO63,AN63,""))</f>
        <v/>
      </c>
      <c r="AR63" s="18" t="str">
        <f aca="false">IF($P63="","",IF($P63=2,$Q63,""))</f>
        <v/>
      </c>
      <c r="AS63" s="14" t="e">
        <f aca="false">AS62</f>
        <v>#VALUE!</v>
      </c>
      <c r="AT63" s="14" t="str">
        <f aca="false">IF(AR63="","",IF(AR63&lt;AS63,AR63,""))</f>
        <v/>
      </c>
      <c r="AU63" s="14" t="str">
        <f aca="false">IF(AR63="","",IF(AR63&gt;AS63,AR63,""))</f>
        <v/>
      </c>
      <c r="AV63" s="18" t="str">
        <f aca="false">IF($P63="","",IF($P63=3,$Q63,""))</f>
        <v/>
      </c>
      <c r="AW63" s="14" t="e">
        <f aca="false">AW62</f>
        <v>#VALUE!</v>
      </c>
      <c r="AX63" s="14" t="str">
        <f aca="false">IF(AV63="","",IF(AV63&lt;AW63,AV63,""))</f>
        <v/>
      </c>
      <c r="AY63" s="14" t="str">
        <f aca="false">IF(AV63="","",IF(AV63&gt;AW63,AV63,""))</f>
        <v/>
      </c>
    </row>
    <row r="64" s="13" customFormat="true" ht="14.4" hidden="false" customHeight="false" outlineLevel="0" collapsed="false">
      <c r="A64" s="13" t="n">
        <f aca="false">data!A64</f>
        <v>0</v>
      </c>
      <c r="B64" s="13" t="n">
        <f aca="false">data!B64</f>
        <v>0</v>
      </c>
      <c r="C64" s="13" t="n">
        <f aca="false">data!C64</f>
        <v>0</v>
      </c>
      <c r="D64" s="13" t="n">
        <f aca="false">data!D64</f>
        <v>0</v>
      </c>
      <c r="E64" s="13" t="n">
        <f aca="false">data!E64</f>
        <v>0</v>
      </c>
      <c r="F64" s="13" t="n">
        <f aca="false">data!F64</f>
        <v>0</v>
      </c>
      <c r="G64" s="13" t="n">
        <f aca="false">data!G64</f>
        <v>0</v>
      </c>
      <c r="H64" s="13" t="n">
        <f aca="false">data!H64</f>
        <v>0</v>
      </c>
      <c r="I64" s="4" t="str">
        <f aca="false">IF(A64=0,"",IF(A64&lt;&gt;A63,1,I63+1))</f>
        <v/>
      </c>
      <c r="J64" s="4" t="str">
        <f aca="false">IF(OR(B64="Code",B64=0),"",IF(B64="CORRECT_NOTE",1,IF(B64="WRONG_NOTE",0,9)))</f>
        <v/>
      </c>
      <c r="K64" s="3" t="str">
        <f aca="false">IF(OR($A64=0,$D64&lt;0),"",D64-F64)</f>
        <v/>
      </c>
      <c r="L64" s="3" t="str">
        <f aca="false">IF(OR($A64=0,$D64&lt;0),"",D64-H64)</f>
        <v/>
      </c>
      <c r="M64" s="3" t="str">
        <f aca="false">IF(OR(K64="",L64=""),"",MIN(ABS(K64),ABS(L64)))</f>
        <v/>
      </c>
      <c r="N64" s="3" t="str">
        <f aca="false">IF(M64="","",IF(J64=1,M64,""))</f>
        <v/>
      </c>
      <c r="O64" s="14" t="str">
        <f aca="false">IF(F64&gt;0,H64-F64,"")</f>
        <v/>
      </c>
      <c r="P64" s="15" t="str">
        <f aca="false">IF(O64="","",IF(O64&lt;800,3,IF(O64&gt;1250,1,2)))</f>
        <v/>
      </c>
      <c r="Q64" s="14" t="str">
        <f aca="false">IF(OR($A64=0,$D64&lt;0),"",IF(J64&lt;&gt;1,"",IF(ABS(K64)&lt;ABS(L64),K64,L64)))</f>
        <v/>
      </c>
      <c r="R64" s="14" t="e">
        <f aca="false">R63</f>
        <v>#VALUE!</v>
      </c>
      <c r="S64" s="14" t="str">
        <f aca="false">IF(Q64="","",IF(Q64&lt;R64,Q64,""))</f>
        <v/>
      </c>
      <c r="T64" s="14" t="str">
        <f aca="false">IF(Q64="","",IF(Q64&gt;R64,Q64,""))</f>
        <v/>
      </c>
      <c r="U64" s="16" t="str">
        <f aca="false">IF($P64="","",IF(AND($P64=1,$J64=0),1,""))</f>
        <v/>
      </c>
      <c r="V64" s="16" t="str">
        <f aca="false">IF($P64="","",IF(AND($P64=1,$J64=1),1,""))</f>
        <v/>
      </c>
      <c r="W64" s="16" t="str">
        <f aca="false">IF($P64="","",IF(AND($P64=1,$J64=9),1,""))</f>
        <v/>
      </c>
      <c r="X64" s="16" t="str">
        <f aca="false">IF($P64="","",IF(AND($P64=2,$J64=0),1,""))</f>
        <v/>
      </c>
      <c r="Y64" s="16" t="str">
        <f aca="false">IF($P64="","",IF(AND($P64=2,$J64=1),1,""))</f>
        <v/>
      </c>
      <c r="Z64" s="16" t="str">
        <f aca="false">IF($P64="","",IF(AND($P64=2,$J64=9),1,""))</f>
        <v/>
      </c>
      <c r="AA64" s="16" t="str">
        <f aca="false">IF($P64="","",IF(AND($P64=3,$J64=0),1,""))</f>
        <v/>
      </c>
      <c r="AB64" s="16" t="str">
        <f aca="false">IF($P64="","",IF(AND($P64=3,$J64=1),1,""))</f>
        <v/>
      </c>
      <c r="AC64" s="16" t="str">
        <f aca="false">IF($P64="","",IF(AND($P64=3,$J64=9),1,""))</f>
        <v/>
      </c>
      <c r="AD64" s="16" t="str">
        <f aca="false">IF($P64="","",IF(AND($P64=1,$J64=0),$M64,""))</f>
        <v/>
      </c>
      <c r="AE64" s="16" t="str">
        <f aca="false">IF($P64="","",IF(AND($P64=1,$J64=1),$M64,""))</f>
        <v/>
      </c>
      <c r="AF64" s="16" t="str">
        <f aca="false">IF($P64="","",IF(AND($P64=1,$J64=9),$M64,""))</f>
        <v/>
      </c>
      <c r="AG64" s="16" t="str">
        <f aca="false">IF($P64="","",IF(AND($P64=2,$J64=0),$M64,""))</f>
        <v/>
      </c>
      <c r="AH64" s="16" t="str">
        <f aca="false">IF($P64="","",IF(AND($P64=2,$J64=1),$M64,""))</f>
        <v/>
      </c>
      <c r="AI64" s="16" t="str">
        <f aca="false">IF($P64="","",IF(AND($P64=2,$J64=9),$M64,""))</f>
        <v/>
      </c>
      <c r="AJ64" s="16" t="str">
        <f aca="false">IF($P64="","",IF(AND($P64=3,$J64=0),$M64,""))</f>
        <v/>
      </c>
      <c r="AK64" s="16" t="str">
        <f aca="false">IF($P64="","",IF(AND($P64=3,$J64=1),$M64,""))</f>
        <v/>
      </c>
      <c r="AL64" s="16" t="str">
        <f aca="false">IF($P64="","",IF(AND($P64=3,$J64=9),$M64,""))</f>
        <v/>
      </c>
      <c r="AM64" s="17" t="str">
        <f aca="false">IF(P64="","",SUM(U64:AC64))</f>
        <v/>
      </c>
      <c r="AN64" s="18" t="str">
        <f aca="false">IF($P64="","",IF($P64=1,$Q64,""))</f>
        <v/>
      </c>
      <c r="AO64" s="14" t="e">
        <f aca="false">MEDIAN(AN64:AN263)</f>
        <v>#VALUE!</v>
      </c>
      <c r="AP64" s="14" t="str">
        <f aca="false">IF(AN64="","",IF(AN64&lt;AO64,AN64,""))</f>
        <v/>
      </c>
      <c r="AQ64" s="14" t="str">
        <f aca="false">IF(AN64="","",IF(AN64&gt;AO64,AN64,""))</f>
        <v/>
      </c>
      <c r="AR64" s="18" t="str">
        <f aca="false">IF($P64="","",IF($P64=2,$Q64,""))</f>
        <v/>
      </c>
      <c r="AS64" s="14" t="e">
        <f aca="false">AS63</f>
        <v>#VALUE!</v>
      </c>
      <c r="AT64" s="14" t="str">
        <f aca="false">IF(AR64="","",IF(AR64&lt;AS64,AR64,""))</f>
        <v/>
      </c>
      <c r="AU64" s="14" t="str">
        <f aca="false">IF(AR64="","",IF(AR64&gt;AS64,AR64,""))</f>
        <v/>
      </c>
      <c r="AV64" s="18" t="str">
        <f aca="false">IF($P64="","",IF($P64=3,$Q64,""))</f>
        <v/>
      </c>
      <c r="AW64" s="14" t="e">
        <f aca="false">AW63</f>
        <v>#VALUE!</v>
      </c>
      <c r="AX64" s="14" t="str">
        <f aca="false">IF(AV64="","",IF(AV64&lt;AW64,AV64,""))</f>
        <v/>
      </c>
      <c r="AY64" s="14" t="str">
        <f aca="false">IF(AV64="","",IF(AV64&gt;AW64,AV64,""))</f>
        <v/>
      </c>
    </row>
    <row r="65" s="13" customFormat="true" ht="14.4" hidden="false" customHeight="false" outlineLevel="0" collapsed="false">
      <c r="A65" s="13" t="n">
        <f aca="false">data!A65</f>
        <v>0</v>
      </c>
      <c r="B65" s="13" t="n">
        <f aca="false">data!B65</f>
        <v>0</v>
      </c>
      <c r="C65" s="13" t="n">
        <f aca="false">data!C65</f>
        <v>0</v>
      </c>
      <c r="D65" s="13" t="n">
        <f aca="false">data!D65</f>
        <v>0</v>
      </c>
      <c r="E65" s="13" t="n">
        <f aca="false">data!E65</f>
        <v>0</v>
      </c>
      <c r="F65" s="13" t="n">
        <f aca="false">data!F65</f>
        <v>0</v>
      </c>
      <c r="G65" s="13" t="n">
        <f aca="false">data!G65</f>
        <v>0</v>
      </c>
      <c r="H65" s="13" t="n">
        <f aca="false">data!H65</f>
        <v>0</v>
      </c>
      <c r="I65" s="4" t="str">
        <f aca="false">IF(A65=0,"",IF(A65&lt;&gt;A64,1,I64+1))</f>
        <v/>
      </c>
      <c r="J65" s="4" t="str">
        <f aca="false">IF(OR(B65="Code",B65=0),"",IF(B65="CORRECT_NOTE",1,IF(B65="WRONG_NOTE",0,9)))</f>
        <v/>
      </c>
      <c r="K65" s="3" t="str">
        <f aca="false">IF(OR($A65=0,$D65&lt;0),"",D65-F65)</f>
        <v/>
      </c>
      <c r="L65" s="3" t="str">
        <f aca="false">IF(OR($A65=0,$D65&lt;0),"",D65-H65)</f>
        <v/>
      </c>
      <c r="M65" s="3" t="str">
        <f aca="false">IF(OR(K65="",L65=""),"",MIN(ABS(K65),ABS(L65)))</f>
        <v/>
      </c>
      <c r="N65" s="3" t="str">
        <f aca="false">IF(M65="","",IF(J65=1,M65,""))</f>
        <v/>
      </c>
      <c r="O65" s="14" t="str">
        <f aca="false">IF(F65&gt;0,H65-F65,"")</f>
        <v/>
      </c>
      <c r="P65" s="15" t="str">
        <f aca="false">IF(O65="","",IF(O65&lt;800,3,IF(O65&gt;1250,1,2)))</f>
        <v/>
      </c>
      <c r="Q65" s="14" t="str">
        <f aca="false">IF(OR($A65=0,$D65&lt;0),"",IF(J65&lt;&gt;1,"",IF(ABS(K65)&lt;ABS(L65),K65,L65)))</f>
        <v/>
      </c>
      <c r="R65" s="14" t="e">
        <f aca="false">R64</f>
        <v>#VALUE!</v>
      </c>
      <c r="S65" s="14" t="str">
        <f aca="false">IF(Q65="","",IF(Q65&lt;R65,Q65,""))</f>
        <v/>
      </c>
      <c r="T65" s="14" t="str">
        <f aca="false">IF(Q65="","",IF(Q65&gt;R65,Q65,""))</f>
        <v/>
      </c>
      <c r="U65" s="16" t="str">
        <f aca="false">IF($P65="","",IF(AND($P65=1,$J65=0),1,""))</f>
        <v/>
      </c>
      <c r="V65" s="16" t="str">
        <f aca="false">IF($P65="","",IF(AND($P65=1,$J65=1),1,""))</f>
        <v/>
      </c>
      <c r="W65" s="16" t="str">
        <f aca="false">IF($P65="","",IF(AND($P65=1,$J65=9),1,""))</f>
        <v/>
      </c>
      <c r="X65" s="16" t="str">
        <f aca="false">IF($P65="","",IF(AND($P65=2,$J65=0),1,""))</f>
        <v/>
      </c>
      <c r="Y65" s="16" t="str">
        <f aca="false">IF($P65="","",IF(AND($P65=2,$J65=1),1,""))</f>
        <v/>
      </c>
      <c r="Z65" s="16" t="str">
        <f aca="false">IF($P65="","",IF(AND($P65=2,$J65=9),1,""))</f>
        <v/>
      </c>
      <c r="AA65" s="16" t="str">
        <f aca="false">IF($P65="","",IF(AND($P65=3,$J65=0),1,""))</f>
        <v/>
      </c>
      <c r="AB65" s="16" t="str">
        <f aca="false">IF($P65="","",IF(AND($P65=3,$J65=1),1,""))</f>
        <v/>
      </c>
      <c r="AC65" s="16" t="str">
        <f aca="false">IF($P65="","",IF(AND($P65=3,$J65=9),1,""))</f>
        <v/>
      </c>
      <c r="AD65" s="16" t="str">
        <f aca="false">IF($P65="","",IF(AND($P65=1,$J65=0),$M65,""))</f>
        <v/>
      </c>
      <c r="AE65" s="16" t="str">
        <f aca="false">IF($P65="","",IF(AND($P65=1,$J65=1),$M65,""))</f>
        <v/>
      </c>
      <c r="AF65" s="16" t="str">
        <f aca="false">IF($P65="","",IF(AND($P65=1,$J65=9),$M65,""))</f>
        <v/>
      </c>
      <c r="AG65" s="16" t="str">
        <f aca="false">IF($P65="","",IF(AND($P65=2,$J65=0),$M65,""))</f>
        <v/>
      </c>
      <c r="AH65" s="16" t="str">
        <f aca="false">IF($P65="","",IF(AND($P65=2,$J65=1),$M65,""))</f>
        <v/>
      </c>
      <c r="AI65" s="16" t="str">
        <f aca="false">IF($P65="","",IF(AND($P65=2,$J65=9),$M65,""))</f>
        <v/>
      </c>
      <c r="AJ65" s="16" t="str">
        <f aca="false">IF($P65="","",IF(AND($P65=3,$J65=0),$M65,""))</f>
        <v/>
      </c>
      <c r="AK65" s="16" t="str">
        <f aca="false">IF($P65="","",IF(AND($P65=3,$J65=1),$M65,""))</f>
        <v/>
      </c>
      <c r="AL65" s="16" t="str">
        <f aca="false">IF($P65="","",IF(AND($P65=3,$J65=9),$M65,""))</f>
        <v/>
      </c>
      <c r="AM65" s="17" t="str">
        <f aca="false">IF(P65="","",SUM(U65:AC65))</f>
        <v/>
      </c>
      <c r="AN65" s="18" t="str">
        <f aca="false">IF($P65="","",IF($P65=1,$Q65,""))</f>
        <v/>
      </c>
      <c r="AO65" s="14" t="e">
        <f aca="false">MEDIAN(AN65:AN264)</f>
        <v>#VALUE!</v>
      </c>
      <c r="AP65" s="14" t="str">
        <f aca="false">IF(AN65="","",IF(AN65&lt;AO65,AN65,""))</f>
        <v/>
      </c>
      <c r="AQ65" s="14" t="str">
        <f aca="false">IF(AN65="","",IF(AN65&gt;AO65,AN65,""))</f>
        <v/>
      </c>
      <c r="AR65" s="18" t="str">
        <f aca="false">IF($P65="","",IF($P65=2,$Q65,""))</f>
        <v/>
      </c>
      <c r="AS65" s="14" t="e">
        <f aca="false">AS64</f>
        <v>#VALUE!</v>
      </c>
      <c r="AT65" s="14" t="str">
        <f aca="false">IF(AR65="","",IF(AR65&lt;AS65,AR65,""))</f>
        <v/>
      </c>
      <c r="AU65" s="14" t="str">
        <f aca="false">IF(AR65="","",IF(AR65&gt;AS65,AR65,""))</f>
        <v/>
      </c>
      <c r="AV65" s="18" t="str">
        <f aca="false">IF($P65="","",IF($P65=3,$Q65,""))</f>
        <v/>
      </c>
      <c r="AW65" s="14" t="e">
        <f aca="false">AW64</f>
        <v>#VALUE!</v>
      </c>
      <c r="AX65" s="14" t="str">
        <f aca="false">IF(AV65="","",IF(AV65&lt;AW65,AV65,""))</f>
        <v/>
      </c>
      <c r="AY65" s="14" t="str">
        <f aca="false">IF(AV65="","",IF(AV65&gt;AW65,AV65,""))</f>
        <v/>
      </c>
    </row>
    <row r="66" s="13" customFormat="true" ht="14.4" hidden="false" customHeight="false" outlineLevel="0" collapsed="false">
      <c r="A66" s="13" t="n">
        <f aca="false">data!A66</f>
        <v>0</v>
      </c>
      <c r="B66" s="13" t="n">
        <f aca="false">data!B66</f>
        <v>0</v>
      </c>
      <c r="C66" s="13" t="n">
        <f aca="false">data!C66</f>
        <v>0</v>
      </c>
      <c r="D66" s="13" t="n">
        <f aca="false">data!D66</f>
        <v>0</v>
      </c>
      <c r="E66" s="13" t="n">
        <f aca="false">data!E66</f>
        <v>0</v>
      </c>
      <c r="F66" s="13" t="n">
        <f aca="false">data!F66</f>
        <v>0</v>
      </c>
      <c r="G66" s="13" t="n">
        <f aca="false">data!G66</f>
        <v>0</v>
      </c>
      <c r="H66" s="13" t="n">
        <f aca="false">data!H66</f>
        <v>0</v>
      </c>
      <c r="I66" s="4" t="str">
        <f aca="false">IF(A66=0,"",IF(A66&lt;&gt;A65,1,I65+1))</f>
        <v/>
      </c>
      <c r="J66" s="4" t="str">
        <f aca="false">IF(OR(B66="Code",B66=0),"",IF(B66="CORRECT_NOTE",1,IF(B66="WRONG_NOTE",0,9)))</f>
        <v/>
      </c>
      <c r="K66" s="3" t="str">
        <f aca="false">IF(OR($A66=0,$D66&lt;0),"",D66-F66)</f>
        <v/>
      </c>
      <c r="L66" s="3" t="str">
        <f aca="false">IF(OR($A66=0,$D66&lt;0),"",D66-H66)</f>
        <v/>
      </c>
      <c r="M66" s="3" t="str">
        <f aca="false">IF(OR(K66="",L66=""),"",MIN(ABS(K66),ABS(L66)))</f>
        <v/>
      </c>
      <c r="N66" s="3" t="str">
        <f aca="false">IF(M66="","",IF(J66=1,M66,""))</f>
        <v/>
      </c>
      <c r="O66" s="14" t="str">
        <f aca="false">IF(F66&gt;0,H66-F66,"")</f>
        <v/>
      </c>
      <c r="P66" s="15" t="str">
        <f aca="false">IF(O66="","",IF(O66&lt;800,3,IF(O66&gt;1250,1,2)))</f>
        <v/>
      </c>
      <c r="Q66" s="14" t="str">
        <f aca="false">IF(OR($A66=0,$D66&lt;0),"",IF(J66&lt;&gt;1,"",IF(ABS(K66)&lt;ABS(L66),K66,L66)))</f>
        <v/>
      </c>
      <c r="R66" s="14" t="e">
        <f aca="false">R65</f>
        <v>#VALUE!</v>
      </c>
      <c r="S66" s="14" t="str">
        <f aca="false">IF(Q66="","",IF(Q66&lt;R66,Q66,""))</f>
        <v/>
      </c>
      <c r="T66" s="14" t="str">
        <f aca="false">IF(Q66="","",IF(Q66&gt;R66,Q66,""))</f>
        <v/>
      </c>
      <c r="U66" s="16" t="str">
        <f aca="false">IF($P66="","",IF(AND($P66=1,$J66=0),1,""))</f>
        <v/>
      </c>
      <c r="V66" s="16" t="str">
        <f aca="false">IF($P66="","",IF(AND($P66=1,$J66=1),1,""))</f>
        <v/>
      </c>
      <c r="W66" s="16" t="str">
        <f aca="false">IF($P66="","",IF(AND($P66=1,$J66=9),1,""))</f>
        <v/>
      </c>
      <c r="X66" s="16" t="str">
        <f aca="false">IF($P66="","",IF(AND($P66=2,$J66=0),1,""))</f>
        <v/>
      </c>
      <c r="Y66" s="16" t="str">
        <f aca="false">IF($P66="","",IF(AND($P66=2,$J66=1),1,""))</f>
        <v/>
      </c>
      <c r="Z66" s="16" t="str">
        <f aca="false">IF($P66="","",IF(AND($P66=2,$J66=9),1,""))</f>
        <v/>
      </c>
      <c r="AA66" s="16" t="str">
        <f aca="false">IF($P66="","",IF(AND($P66=3,$J66=0),1,""))</f>
        <v/>
      </c>
      <c r="AB66" s="16" t="str">
        <f aca="false">IF($P66="","",IF(AND($P66=3,$J66=1),1,""))</f>
        <v/>
      </c>
      <c r="AC66" s="16" t="str">
        <f aca="false">IF($P66="","",IF(AND($P66=3,$J66=9),1,""))</f>
        <v/>
      </c>
      <c r="AD66" s="16" t="str">
        <f aca="false">IF($P66="","",IF(AND($P66=1,$J66=0),$M66,""))</f>
        <v/>
      </c>
      <c r="AE66" s="16" t="str">
        <f aca="false">IF($P66="","",IF(AND($P66=1,$J66=1),$M66,""))</f>
        <v/>
      </c>
      <c r="AF66" s="16" t="str">
        <f aca="false">IF($P66="","",IF(AND($P66=1,$J66=9),$M66,""))</f>
        <v/>
      </c>
      <c r="AG66" s="16" t="str">
        <f aca="false">IF($P66="","",IF(AND($P66=2,$J66=0),$M66,""))</f>
        <v/>
      </c>
      <c r="AH66" s="16" t="str">
        <f aca="false">IF($P66="","",IF(AND($P66=2,$J66=1),$M66,""))</f>
        <v/>
      </c>
      <c r="AI66" s="16" t="str">
        <f aca="false">IF($P66="","",IF(AND($P66=2,$J66=9),$M66,""))</f>
        <v/>
      </c>
      <c r="AJ66" s="16" t="str">
        <f aca="false">IF($P66="","",IF(AND($P66=3,$J66=0),$M66,""))</f>
        <v/>
      </c>
      <c r="AK66" s="16" t="str">
        <f aca="false">IF($P66="","",IF(AND($P66=3,$J66=1),$M66,""))</f>
        <v/>
      </c>
      <c r="AL66" s="16" t="str">
        <f aca="false">IF($P66="","",IF(AND($P66=3,$J66=9),$M66,""))</f>
        <v/>
      </c>
      <c r="AM66" s="17" t="str">
        <f aca="false">IF(P66="","",SUM(U66:AC66))</f>
        <v/>
      </c>
      <c r="AN66" s="18" t="str">
        <f aca="false">IF($P66="","",IF($P66=1,$Q66,""))</f>
        <v/>
      </c>
      <c r="AO66" s="14" t="e">
        <f aca="false">MEDIAN(AN66:AN265)</f>
        <v>#VALUE!</v>
      </c>
      <c r="AP66" s="14" t="str">
        <f aca="false">IF(AN66="","",IF(AN66&lt;AO66,AN66,""))</f>
        <v/>
      </c>
      <c r="AQ66" s="14" t="str">
        <f aca="false">IF(AN66="","",IF(AN66&gt;AO66,AN66,""))</f>
        <v/>
      </c>
      <c r="AR66" s="18" t="str">
        <f aca="false">IF($P66="","",IF($P66=2,$Q66,""))</f>
        <v/>
      </c>
      <c r="AS66" s="14" t="e">
        <f aca="false">AS65</f>
        <v>#VALUE!</v>
      </c>
      <c r="AT66" s="14" t="str">
        <f aca="false">IF(AR66="","",IF(AR66&lt;AS66,AR66,""))</f>
        <v/>
      </c>
      <c r="AU66" s="14" t="str">
        <f aca="false">IF(AR66="","",IF(AR66&gt;AS66,AR66,""))</f>
        <v/>
      </c>
      <c r="AV66" s="18" t="str">
        <f aca="false">IF($P66="","",IF($P66=3,$Q66,""))</f>
        <v/>
      </c>
      <c r="AW66" s="14" t="e">
        <f aca="false">AW65</f>
        <v>#VALUE!</v>
      </c>
      <c r="AX66" s="14" t="str">
        <f aca="false">IF(AV66="","",IF(AV66&lt;AW66,AV66,""))</f>
        <v/>
      </c>
      <c r="AY66" s="14" t="str">
        <f aca="false">IF(AV66="","",IF(AV66&gt;AW66,AV66,""))</f>
        <v/>
      </c>
    </row>
    <row r="67" s="13" customFormat="true" ht="14.4" hidden="false" customHeight="false" outlineLevel="0" collapsed="false">
      <c r="A67" s="13" t="n">
        <f aca="false">data!A67</f>
        <v>0</v>
      </c>
      <c r="B67" s="13" t="n">
        <f aca="false">data!B67</f>
        <v>0</v>
      </c>
      <c r="C67" s="13" t="n">
        <f aca="false">data!C67</f>
        <v>0</v>
      </c>
      <c r="D67" s="13" t="n">
        <f aca="false">data!D67</f>
        <v>0</v>
      </c>
      <c r="E67" s="13" t="n">
        <f aca="false">data!E67</f>
        <v>0</v>
      </c>
      <c r="F67" s="13" t="n">
        <f aca="false">data!F67</f>
        <v>0</v>
      </c>
      <c r="G67" s="13" t="n">
        <f aca="false">data!G67</f>
        <v>0</v>
      </c>
      <c r="H67" s="13" t="n">
        <f aca="false">data!H67</f>
        <v>0</v>
      </c>
      <c r="I67" s="4" t="str">
        <f aca="false">IF(A67=0,"",IF(A67&lt;&gt;A66,1,I66+1))</f>
        <v/>
      </c>
      <c r="J67" s="4" t="str">
        <f aca="false">IF(OR(B67="Code",B67=0),"",IF(B67="CORRECT_NOTE",1,IF(B67="WRONG_NOTE",0,9)))</f>
        <v/>
      </c>
      <c r="K67" s="3" t="str">
        <f aca="false">IF(OR($A67=0,$D67&lt;0),"",D67-F67)</f>
        <v/>
      </c>
      <c r="L67" s="3" t="str">
        <f aca="false">IF(OR($A67=0,$D67&lt;0),"",D67-H67)</f>
        <v/>
      </c>
      <c r="M67" s="3" t="str">
        <f aca="false">IF(OR(K67="",L67=""),"",MIN(ABS(K67),ABS(L67)))</f>
        <v/>
      </c>
      <c r="N67" s="3" t="str">
        <f aca="false">IF(M67="","",IF(J67=1,M67,""))</f>
        <v/>
      </c>
      <c r="O67" s="14" t="str">
        <f aca="false">IF(F67&gt;0,H67-F67,"")</f>
        <v/>
      </c>
      <c r="P67" s="15" t="str">
        <f aca="false">IF(O67="","",IF(O67&lt;800,3,IF(O67&gt;1250,1,2)))</f>
        <v/>
      </c>
      <c r="Q67" s="14" t="str">
        <f aca="false">IF(OR($A67=0,$D67&lt;0),"",IF(J67&lt;&gt;1,"",IF(ABS(K67)&lt;ABS(L67),K67,L67)))</f>
        <v/>
      </c>
      <c r="R67" s="14" t="e">
        <f aca="false">R66</f>
        <v>#VALUE!</v>
      </c>
      <c r="S67" s="14" t="str">
        <f aca="false">IF(Q67="","",IF(Q67&lt;R67,Q67,""))</f>
        <v/>
      </c>
      <c r="T67" s="14" t="str">
        <f aca="false">IF(Q67="","",IF(Q67&gt;R67,Q67,""))</f>
        <v/>
      </c>
      <c r="U67" s="16" t="str">
        <f aca="false">IF($P67="","",IF(AND($P67=1,$J67=0),1,""))</f>
        <v/>
      </c>
      <c r="V67" s="16" t="str">
        <f aca="false">IF($P67="","",IF(AND($P67=1,$J67=1),1,""))</f>
        <v/>
      </c>
      <c r="W67" s="16" t="str">
        <f aca="false">IF($P67="","",IF(AND($P67=1,$J67=9),1,""))</f>
        <v/>
      </c>
      <c r="X67" s="16" t="str">
        <f aca="false">IF($P67="","",IF(AND($P67=2,$J67=0),1,""))</f>
        <v/>
      </c>
      <c r="Y67" s="16" t="str">
        <f aca="false">IF($P67="","",IF(AND($P67=2,$J67=1),1,""))</f>
        <v/>
      </c>
      <c r="Z67" s="16" t="str">
        <f aca="false">IF($P67="","",IF(AND($P67=2,$J67=9),1,""))</f>
        <v/>
      </c>
      <c r="AA67" s="16" t="str">
        <f aca="false">IF($P67="","",IF(AND($P67=3,$J67=0),1,""))</f>
        <v/>
      </c>
      <c r="AB67" s="16" t="str">
        <f aca="false">IF($P67="","",IF(AND($P67=3,$J67=1),1,""))</f>
        <v/>
      </c>
      <c r="AC67" s="16" t="str">
        <f aca="false">IF($P67="","",IF(AND($P67=3,$J67=9),1,""))</f>
        <v/>
      </c>
      <c r="AD67" s="16" t="str">
        <f aca="false">IF($P67="","",IF(AND($P67=1,$J67=0),$M67,""))</f>
        <v/>
      </c>
      <c r="AE67" s="16" t="str">
        <f aca="false">IF($P67="","",IF(AND($P67=1,$J67=1),$M67,""))</f>
        <v/>
      </c>
      <c r="AF67" s="16" t="str">
        <f aca="false">IF($P67="","",IF(AND($P67=1,$J67=9),$M67,""))</f>
        <v/>
      </c>
      <c r="AG67" s="16" t="str">
        <f aca="false">IF($P67="","",IF(AND($P67=2,$J67=0),$M67,""))</f>
        <v/>
      </c>
      <c r="AH67" s="16" t="str">
        <f aca="false">IF($P67="","",IF(AND($P67=2,$J67=1),$M67,""))</f>
        <v/>
      </c>
      <c r="AI67" s="16" t="str">
        <f aca="false">IF($P67="","",IF(AND($P67=2,$J67=9),$M67,""))</f>
        <v/>
      </c>
      <c r="AJ67" s="16" t="str">
        <f aca="false">IF($P67="","",IF(AND($P67=3,$J67=0),$M67,""))</f>
        <v/>
      </c>
      <c r="AK67" s="16" t="str">
        <f aca="false">IF($P67="","",IF(AND($P67=3,$J67=1),$M67,""))</f>
        <v/>
      </c>
      <c r="AL67" s="16" t="str">
        <f aca="false">IF($P67="","",IF(AND($P67=3,$J67=9),$M67,""))</f>
        <v/>
      </c>
      <c r="AM67" s="17" t="str">
        <f aca="false">IF(P67="","",SUM(U67:AC67))</f>
        <v/>
      </c>
      <c r="AN67" s="18" t="str">
        <f aca="false">IF($P67="","",IF($P67=1,$Q67,""))</f>
        <v/>
      </c>
      <c r="AO67" s="14" t="e">
        <f aca="false">MEDIAN(AN67:AN266)</f>
        <v>#VALUE!</v>
      </c>
      <c r="AP67" s="14" t="str">
        <f aca="false">IF(AN67="","",IF(AN67&lt;AO67,AN67,""))</f>
        <v/>
      </c>
      <c r="AQ67" s="14" t="str">
        <f aca="false">IF(AN67="","",IF(AN67&gt;AO67,AN67,""))</f>
        <v/>
      </c>
      <c r="AR67" s="18" t="str">
        <f aca="false">IF($P67="","",IF($P67=2,$Q67,""))</f>
        <v/>
      </c>
      <c r="AS67" s="14" t="e">
        <f aca="false">AS66</f>
        <v>#VALUE!</v>
      </c>
      <c r="AT67" s="14" t="str">
        <f aca="false">IF(AR67="","",IF(AR67&lt;AS67,AR67,""))</f>
        <v/>
      </c>
      <c r="AU67" s="14" t="str">
        <f aca="false">IF(AR67="","",IF(AR67&gt;AS67,AR67,""))</f>
        <v/>
      </c>
      <c r="AV67" s="18" t="str">
        <f aca="false">IF($P67="","",IF($P67=3,$Q67,""))</f>
        <v/>
      </c>
      <c r="AW67" s="14" t="e">
        <f aca="false">AW66</f>
        <v>#VALUE!</v>
      </c>
      <c r="AX67" s="14" t="str">
        <f aca="false">IF(AV67="","",IF(AV67&lt;AW67,AV67,""))</f>
        <v/>
      </c>
      <c r="AY67" s="14" t="str">
        <f aca="false">IF(AV67="","",IF(AV67&gt;AW67,AV67,""))</f>
        <v/>
      </c>
    </row>
    <row r="68" s="13" customFormat="true" ht="14.4" hidden="false" customHeight="false" outlineLevel="0" collapsed="false">
      <c r="A68" s="13" t="n">
        <f aca="false">data!A68</f>
        <v>0</v>
      </c>
      <c r="B68" s="13" t="n">
        <f aca="false">data!B68</f>
        <v>0</v>
      </c>
      <c r="C68" s="13" t="n">
        <f aca="false">data!C68</f>
        <v>0</v>
      </c>
      <c r="D68" s="13" t="n">
        <f aca="false">data!D68</f>
        <v>0</v>
      </c>
      <c r="E68" s="13" t="n">
        <f aca="false">data!E68</f>
        <v>0</v>
      </c>
      <c r="F68" s="13" t="n">
        <f aca="false">data!F68</f>
        <v>0</v>
      </c>
      <c r="G68" s="13" t="n">
        <f aca="false">data!G68</f>
        <v>0</v>
      </c>
      <c r="H68" s="13" t="n">
        <f aca="false">data!H68</f>
        <v>0</v>
      </c>
      <c r="I68" s="4" t="str">
        <f aca="false">IF(A68=0,"",IF(A68&lt;&gt;A67,1,I67+1))</f>
        <v/>
      </c>
      <c r="J68" s="4" t="str">
        <f aca="false">IF(OR(B68="Code",B68=0),"",IF(B68="CORRECT_NOTE",1,IF(B68="WRONG_NOTE",0,9)))</f>
        <v/>
      </c>
      <c r="K68" s="3" t="str">
        <f aca="false">IF(OR($A68=0,$D68&lt;0),"",D68-F68)</f>
        <v/>
      </c>
      <c r="L68" s="3" t="str">
        <f aca="false">IF(OR($A68=0,$D68&lt;0),"",D68-H68)</f>
        <v/>
      </c>
      <c r="M68" s="3" t="str">
        <f aca="false">IF(OR(K68="",L68=""),"",MIN(ABS(K68),ABS(L68)))</f>
        <v/>
      </c>
      <c r="N68" s="3" t="str">
        <f aca="false">IF(M68="","",IF(J68=1,M68,""))</f>
        <v/>
      </c>
      <c r="O68" s="14" t="str">
        <f aca="false">IF(F68&gt;0,H68-F68,"")</f>
        <v/>
      </c>
      <c r="P68" s="15" t="str">
        <f aca="false">IF(O68="","",IF(O68&lt;800,3,IF(O68&gt;1250,1,2)))</f>
        <v/>
      </c>
      <c r="Q68" s="14" t="str">
        <f aca="false">IF(OR($A68=0,$D68&lt;0),"",IF(J68&lt;&gt;1,"",IF(ABS(K68)&lt;ABS(L68),K68,L68)))</f>
        <v/>
      </c>
      <c r="R68" s="14" t="e">
        <f aca="false">R67</f>
        <v>#VALUE!</v>
      </c>
      <c r="S68" s="14" t="str">
        <f aca="false">IF(Q68="","",IF(Q68&lt;R68,Q68,""))</f>
        <v/>
      </c>
      <c r="T68" s="14" t="str">
        <f aca="false">IF(Q68="","",IF(Q68&gt;R68,Q68,""))</f>
        <v/>
      </c>
      <c r="U68" s="16" t="str">
        <f aca="false">IF($P68="","",IF(AND($P68=1,$J68=0),1,""))</f>
        <v/>
      </c>
      <c r="V68" s="16" t="str">
        <f aca="false">IF($P68="","",IF(AND($P68=1,$J68=1),1,""))</f>
        <v/>
      </c>
      <c r="W68" s="16" t="str">
        <f aca="false">IF($P68="","",IF(AND($P68=1,$J68=9),1,""))</f>
        <v/>
      </c>
      <c r="X68" s="16" t="str">
        <f aca="false">IF($P68="","",IF(AND($P68=2,$J68=0),1,""))</f>
        <v/>
      </c>
      <c r="Y68" s="16" t="str">
        <f aca="false">IF($P68="","",IF(AND($P68=2,$J68=1),1,""))</f>
        <v/>
      </c>
      <c r="Z68" s="16" t="str">
        <f aca="false">IF($P68="","",IF(AND($P68=2,$J68=9),1,""))</f>
        <v/>
      </c>
      <c r="AA68" s="16" t="str">
        <f aca="false">IF($P68="","",IF(AND($P68=3,$J68=0),1,""))</f>
        <v/>
      </c>
      <c r="AB68" s="16" t="str">
        <f aca="false">IF($P68="","",IF(AND($P68=3,$J68=1),1,""))</f>
        <v/>
      </c>
      <c r="AC68" s="16" t="str">
        <f aca="false">IF($P68="","",IF(AND($P68=3,$J68=9),1,""))</f>
        <v/>
      </c>
      <c r="AD68" s="16" t="str">
        <f aca="false">IF($P68="","",IF(AND($P68=1,$J68=0),$M68,""))</f>
        <v/>
      </c>
      <c r="AE68" s="16" t="str">
        <f aca="false">IF($P68="","",IF(AND($P68=1,$J68=1),$M68,""))</f>
        <v/>
      </c>
      <c r="AF68" s="16" t="str">
        <f aca="false">IF($P68="","",IF(AND($P68=1,$J68=9),$M68,""))</f>
        <v/>
      </c>
      <c r="AG68" s="16" t="str">
        <f aca="false">IF($P68="","",IF(AND($P68=2,$J68=0),$M68,""))</f>
        <v/>
      </c>
      <c r="AH68" s="16" t="str">
        <f aca="false">IF($P68="","",IF(AND($P68=2,$J68=1),$M68,""))</f>
        <v/>
      </c>
      <c r="AI68" s="16" t="str">
        <f aca="false">IF($P68="","",IF(AND($P68=2,$J68=9),$M68,""))</f>
        <v/>
      </c>
      <c r="AJ68" s="16" t="str">
        <f aca="false">IF($P68="","",IF(AND($P68=3,$J68=0),$M68,""))</f>
        <v/>
      </c>
      <c r="AK68" s="16" t="str">
        <f aca="false">IF($P68="","",IF(AND($P68=3,$J68=1),$M68,""))</f>
        <v/>
      </c>
      <c r="AL68" s="16" t="str">
        <f aca="false">IF($P68="","",IF(AND($P68=3,$J68=9),$M68,""))</f>
        <v/>
      </c>
      <c r="AM68" s="17" t="str">
        <f aca="false">IF(P68="","",SUM(U68:AC68))</f>
        <v/>
      </c>
      <c r="AN68" s="18" t="str">
        <f aca="false">IF($P68="","",IF($P68=1,$Q68,""))</f>
        <v/>
      </c>
      <c r="AO68" s="14" t="e">
        <f aca="false">MEDIAN(AN68:AN267)</f>
        <v>#VALUE!</v>
      </c>
      <c r="AP68" s="14" t="str">
        <f aca="false">IF(AN68="","",IF(AN68&lt;AO68,AN68,""))</f>
        <v/>
      </c>
      <c r="AQ68" s="14" t="str">
        <f aca="false">IF(AN68="","",IF(AN68&gt;AO68,AN68,""))</f>
        <v/>
      </c>
      <c r="AR68" s="18" t="str">
        <f aca="false">IF($P68="","",IF($P68=2,$Q68,""))</f>
        <v/>
      </c>
      <c r="AS68" s="14" t="e">
        <f aca="false">AS67</f>
        <v>#VALUE!</v>
      </c>
      <c r="AT68" s="14" t="str">
        <f aca="false">IF(AR68="","",IF(AR68&lt;AS68,AR68,""))</f>
        <v/>
      </c>
      <c r="AU68" s="14" t="str">
        <f aca="false">IF(AR68="","",IF(AR68&gt;AS68,AR68,""))</f>
        <v/>
      </c>
      <c r="AV68" s="18" t="str">
        <f aca="false">IF($P68="","",IF($P68=3,$Q68,""))</f>
        <v/>
      </c>
      <c r="AW68" s="14" t="e">
        <f aca="false">AW67</f>
        <v>#VALUE!</v>
      </c>
      <c r="AX68" s="14" t="str">
        <f aca="false">IF(AV68="","",IF(AV68&lt;AW68,AV68,""))</f>
        <v/>
      </c>
      <c r="AY68" s="14" t="str">
        <f aca="false">IF(AV68="","",IF(AV68&gt;AW68,AV68,""))</f>
        <v/>
      </c>
    </row>
    <row r="69" s="13" customFormat="true" ht="14.4" hidden="false" customHeight="false" outlineLevel="0" collapsed="false">
      <c r="A69" s="13" t="n">
        <f aca="false">data!A69</f>
        <v>0</v>
      </c>
      <c r="B69" s="13" t="n">
        <f aca="false">data!B69</f>
        <v>0</v>
      </c>
      <c r="C69" s="13" t="n">
        <f aca="false">data!C69</f>
        <v>0</v>
      </c>
      <c r="D69" s="13" t="n">
        <f aca="false">data!D69</f>
        <v>0</v>
      </c>
      <c r="E69" s="13" t="n">
        <f aca="false">data!E69</f>
        <v>0</v>
      </c>
      <c r="F69" s="13" t="n">
        <f aca="false">data!F69</f>
        <v>0</v>
      </c>
      <c r="G69" s="13" t="n">
        <f aca="false">data!G69</f>
        <v>0</v>
      </c>
      <c r="H69" s="13" t="n">
        <f aca="false">data!H69</f>
        <v>0</v>
      </c>
      <c r="I69" s="4" t="str">
        <f aca="false">IF(A69=0,"",IF(A69&lt;&gt;A68,1,I68+1))</f>
        <v/>
      </c>
      <c r="J69" s="4" t="str">
        <f aca="false">IF(OR(B69="Code",B69=0),"",IF(B69="CORRECT_NOTE",1,IF(B69="WRONG_NOTE",0,9)))</f>
        <v/>
      </c>
      <c r="K69" s="3" t="str">
        <f aca="false">IF(OR($A69=0,$D69&lt;0),"",D69-F69)</f>
        <v/>
      </c>
      <c r="L69" s="3" t="str">
        <f aca="false">IF(OR($A69=0,$D69&lt;0),"",D69-H69)</f>
        <v/>
      </c>
      <c r="M69" s="3" t="str">
        <f aca="false">IF(OR(K69="",L69=""),"",MIN(ABS(K69),ABS(L69)))</f>
        <v/>
      </c>
      <c r="N69" s="3" t="str">
        <f aca="false">IF(M69="","",IF(J69=1,M69,""))</f>
        <v/>
      </c>
      <c r="O69" s="14" t="str">
        <f aca="false">IF(F69&gt;0,H69-F69,"")</f>
        <v/>
      </c>
      <c r="P69" s="15" t="str">
        <f aca="false">IF(O69="","",IF(O69&lt;800,3,IF(O69&gt;1250,1,2)))</f>
        <v/>
      </c>
      <c r="Q69" s="14" t="str">
        <f aca="false">IF(OR($A69=0,$D69&lt;0),"",IF(J69&lt;&gt;1,"",IF(ABS(K69)&lt;ABS(L69),K69,L69)))</f>
        <v/>
      </c>
      <c r="R69" s="14" t="e">
        <f aca="false">R68</f>
        <v>#VALUE!</v>
      </c>
      <c r="S69" s="14" t="str">
        <f aca="false">IF(Q69="","",IF(Q69&lt;R69,Q69,""))</f>
        <v/>
      </c>
      <c r="T69" s="14" t="str">
        <f aca="false">IF(Q69="","",IF(Q69&gt;R69,Q69,""))</f>
        <v/>
      </c>
      <c r="U69" s="16" t="str">
        <f aca="false">IF($P69="","",IF(AND($P69=1,$J69=0),1,""))</f>
        <v/>
      </c>
      <c r="V69" s="16" t="str">
        <f aca="false">IF($P69="","",IF(AND($P69=1,$J69=1),1,""))</f>
        <v/>
      </c>
      <c r="W69" s="16" t="str">
        <f aca="false">IF($P69="","",IF(AND($P69=1,$J69=9),1,""))</f>
        <v/>
      </c>
      <c r="X69" s="16" t="str">
        <f aca="false">IF($P69="","",IF(AND($P69=2,$J69=0),1,""))</f>
        <v/>
      </c>
      <c r="Y69" s="16" t="str">
        <f aca="false">IF($P69="","",IF(AND($P69=2,$J69=1),1,""))</f>
        <v/>
      </c>
      <c r="Z69" s="16" t="str">
        <f aca="false">IF($P69="","",IF(AND($P69=2,$J69=9),1,""))</f>
        <v/>
      </c>
      <c r="AA69" s="16" t="str">
        <f aca="false">IF($P69="","",IF(AND($P69=3,$J69=0),1,""))</f>
        <v/>
      </c>
      <c r="AB69" s="16" t="str">
        <f aca="false">IF($P69="","",IF(AND($P69=3,$J69=1),1,""))</f>
        <v/>
      </c>
      <c r="AC69" s="16" t="str">
        <f aca="false">IF($P69="","",IF(AND($P69=3,$J69=9),1,""))</f>
        <v/>
      </c>
      <c r="AD69" s="16" t="str">
        <f aca="false">IF($P69="","",IF(AND($P69=1,$J69=0),$M69,""))</f>
        <v/>
      </c>
      <c r="AE69" s="16" t="str">
        <f aca="false">IF($P69="","",IF(AND($P69=1,$J69=1),$M69,""))</f>
        <v/>
      </c>
      <c r="AF69" s="16" t="str">
        <f aca="false">IF($P69="","",IF(AND($P69=1,$J69=9),$M69,""))</f>
        <v/>
      </c>
      <c r="AG69" s="16" t="str">
        <f aca="false">IF($P69="","",IF(AND($P69=2,$J69=0),$M69,""))</f>
        <v/>
      </c>
      <c r="AH69" s="16" t="str">
        <f aca="false">IF($P69="","",IF(AND($P69=2,$J69=1),$M69,""))</f>
        <v/>
      </c>
      <c r="AI69" s="16" t="str">
        <f aca="false">IF($P69="","",IF(AND($P69=2,$J69=9),$M69,""))</f>
        <v/>
      </c>
      <c r="AJ69" s="16" t="str">
        <f aca="false">IF($P69="","",IF(AND($P69=3,$J69=0),$M69,""))</f>
        <v/>
      </c>
      <c r="AK69" s="16" t="str">
        <f aca="false">IF($P69="","",IF(AND($P69=3,$J69=1),$M69,""))</f>
        <v/>
      </c>
      <c r="AL69" s="16" t="str">
        <f aca="false">IF($P69="","",IF(AND($P69=3,$J69=9),$M69,""))</f>
        <v/>
      </c>
      <c r="AM69" s="17" t="str">
        <f aca="false">IF(P69="","",SUM(U69:AC69))</f>
        <v/>
      </c>
      <c r="AN69" s="18" t="str">
        <f aca="false">IF($P69="","",IF($P69=1,$Q69,""))</f>
        <v/>
      </c>
      <c r="AO69" s="14" t="e">
        <f aca="false">MEDIAN(AN69:AN268)</f>
        <v>#VALUE!</v>
      </c>
      <c r="AP69" s="14" t="str">
        <f aca="false">IF(AN69="","",IF(AN69&lt;AO69,AN69,""))</f>
        <v/>
      </c>
      <c r="AQ69" s="14" t="str">
        <f aca="false">IF(AN69="","",IF(AN69&gt;AO69,AN69,""))</f>
        <v/>
      </c>
      <c r="AR69" s="18" t="str">
        <f aca="false">IF($P69="","",IF($P69=2,$Q69,""))</f>
        <v/>
      </c>
      <c r="AS69" s="14" t="e">
        <f aca="false">AS68</f>
        <v>#VALUE!</v>
      </c>
      <c r="AT69" s="14" t="str">
        <f aca="false">IF(AR69="","",IF(AR69&lt;AS69,AR69,""))</f>
        <v/>
      </c>
      <c r="AU69" s="14" t="str">
        <f aca="false">IF(AR69="","",IF(AR69&gt;AS69,AR69,""))</f>
        <v/>
      </c>
      <c r="AV69" s="18" t="str">
        <f aca="false">IF($P69="","",IF($P69=3,$Q69,""))</f>
        <v/>
      </c>
      <c r="AW69" s="14" t="e">
        <f aca="false">AW68</f>
        <v>#VALUE!</v>
      </c>
      <c r="AX69" s="14" t="str">
        <f aca="false">IF(AV69="","",IF(AV69&lt;AW69,AV69,""))</f>
        <v/>
      </c>
      <c r="AY69" s="14" t="str">
        <f aca="false">IF(AV69="","",IF(AV69&gt;AW69,AV69,""))</f>
        <v/>
      </c>
    </row>
    <row r="70" s="13" customFormat="true" ht="14.4" hidden="false" customHeight="false" outlineLevel="0" collapsed="false">
      <c r="A70" s="13" t="n">
        <f aca="false">data!A70</f>
        <v>0</v>
      </c>
      <c r="B70" s="13" t="n">
        <f aca="false">data!B70</f>
        <v>0</v>
      </c>
      <c r="C70" s="13" t="n">
        <f aca="false">data!C70</f>
        <v>0</v>
      </c>
      <c r="D70" s="13" t="n">
        <f aca="false">data!D70</f>
        <v>0</v>
      </c>
      <c r="E70" s="13" t="n">
        <f aca="false">data!E70</f>
        <v>0</v>
      </c>
      <c r="F70" s="13" t="n">
        <f aca="false">data!F70</f>
        <v>0</v>
      </c>
      <c r="G70" s="13" t="n">
        <f aca="false">data!G70</f>
        <v>0</v>
      </c>
      <c r="H70" s="13" t="n">
        <f aca="false">data!H70</f>
        <v>0</v>
      </c>
      <c r="I70" s="4" t="str">
        <f aca="false">IF(A70=0,"",IF(A70&lt;&gt;A69,1,I69+1))</f>
        <v/>
      </c>
      <c r="J70" s="4" t="str">
        <f aca="false">IF(OR(B70="Code",B70=0),"",IF(B70="CORRECT_NOTE",1,IF(B70="WRONG_NOTE",0,9)))</f>
        <v/>
      </c>
      <c r="K70" s="3" t="str">
        <f aca="false">IF(OR($A70=0,$D70&lt;0),"",D70-F70)</f>
        <v/>
      </c>
      <c r="L70" s="3" t="str">
        <f aca="false">IF(OR($A70=0,$D70&lt;0),"",D70-H70)</f>
        <v/>
      </c>
      <c r="M70" s="3" t="str">
        <f aca="false">IF(OR(K70="",L70=""),"",MIN(ABS(K70),ABS(L70)))</f>
        <v/>
      </c>
      <c r="N70" s="3" t="str">
        <f aca="false">IF(M70="","",IF(J70=1,M70,""))</f>
        <v/>
      </c>
      <c r="O70" s="14" t="str">
        <f aca="false">IF(F70&gt;0,H70-F70,"")</f>
        <v/>
      </c>
      <c r="P70" s="15" t="str">
        <f aca="false">IF(O70="","",IF(O70&lt;800,3,IF(O70&gt;1250,1,2)))</f>
        <v/>
      </c>
      <c r="Q70" s="14" t="str">
        <f aca="false">IF(OR($A70=0,$D70&lt;0),"",IF(J70&lt;&gt;1,"",IF(ABS(K70)&lt;ABS(L70),K70,L70)))</f>
        <v/>
      </c>
      <c r="R70" s="14" t="e">
        <f aca="false">R69</f>
        <v>#VALUE!</v>
      </c>
      <c r="S70" s="14" t="str">
        <f aca="false">IF(Q70="","",IF(Q70&lt;R70,Q70,""))</f>
        <v/>
      </c>
      <c r="T70" s="14" t="str">
        <f aca="false">IF(Q70="","",IF(Q70&gt;R70,Q70,""))</f>
        <v/>
      </c>
      <c r="U70" s="16" t="str">
        <f aca="false">IF($P70="","",IF(AND($P70=1,$J70=0),1,""))</f>
        <v/>
      </c>
      <c r="V70" s="16" t="str">
        <f aca="false">IF($P70="","",IF(AND($P70=1,$J70=1),1,""))</f>
        <v/>
      </c>
      <c r="W70" s="16" t="str">
        <f aca="false">IF($P70="","",IF(AND($P70=1,$J70=9),1,""))</f>
        <v/>
      </c>
      <c r="X70" s="16" t="str">
        <f aca="false">IF($P70="","",IF(AND($P70=2,$J70=0),1,""))</f>
        <v/>
      </c>
      <c r="Y70" s="16" t="str">
        <f aca="false">IF($P70="","",IF(AND($P70=2,$J70=1),1,""))</f>
        <v/>
      </c>
      <c r="Z70" s="16" t="str">
        <f aca="false">IF($P70="","",IF(AND($P70=2,$J70=9),1,""))</f>
        <v/>
      </c>
      <c r="AA70" s="16" t="str">
        <f aca="false">IF($P70="","",IF(AND($P70=3,$J70=0),1,""))</f>
        <v/>
      </c>
      <c r="AB70" s="16" t="str">
        <f aca="false">IF($P70="","",IF(AND($P70=3,$J70=1),1,""))</f>
        <v/>
      </c>
      <c r="AC70" s="16" t="str">
        <f aca="false">IF($P70="","",IF(AND($P70=3,$J70=9),1,""))</f>
        <v/>
      </c>
      <c r="AD70" s="16" t="str">
        <f aca="false">IF($P70="","",IF(AND($P70=1,$J70=0),$M70,""))</f>
        <v/>
      </c>
      <c r="AE70" s="16" t="str">
        <f aca="false">IF($P70="","",IF(AND($P70=1,$J70=1),$M70,""))</f>
        <v/>
      </c>
      <c r="AF70" s="16" t="str">
        <f aca="false">IF($P70="","",IF(AND($P70=1,$J70=9),$M70,""))</f>
        <v/>
      </c>
      <c r="AG70" s="16" t="str">
        <f aca="false">IF($P70="","",IF(AND($P70=2,$J70=0),$M70,""))</f>
        <v/>
      </c>
      <c r="AH70" s="16" t="str">
        <f aca="false">IF($P70="","",IF(AND($P70=2,$J70=1),$M70,""))</f>
        <v/>
      </c>
      <c r="AI70" s="16" t="str">
        <f aca="false">IF($P70="","",IF(AND($P70=2,$J70=9),$M70,""))</f>
        <v/>
      </c>
      <c r="AJ70" s="16" t="str">
        <f aca="false">IF($P70="","",IF(AND($P70=3,$J70=0),$M70,""))</f>
        <v/>
      </c>
      <c r="AK70" s="16" t="str">
        <f aca="false">IF($P70="","",IF(AND($P70=3,$J70=1),$M70,""))</f>
        <v/>
      </c>
      <c r="AL70" s="16" t="str">
        <f aca="false">IF($P70="","",IF(AND($P70=3,$J70=9),$M70,""))</f>
        <v/>
      </c>
      <c r="AM70" s="17" t="str">
        <f aca="false">IF(P70="","",SUM(U70:AC70))</f>
        <v/>
      </c>
      <c r="AN70" s="18" t="str">
        <f aca="false">IF($P70="","",IF($P70=1,$Q70,""))</f>
        <v/>
      </c>
      <c r="AO70" s="14" t="e">
        <f aca="false">MEDIAN(AN70:AN269)</f>
        <v>#VALUE!</v>
      </c>
      <c r="AP70" s="14" t="str">
        <f aca="false">IF(AN70="","",IF(AN70&lt;AO70,AN70,""))</f>
        <v/>
      </c>
      <c r="AQ70" s="14" t="str">
        <f aca="false">IF(AN70="","",IF(AN70&gt;AO70,AN70,""))</f>
        <v/>
      </c>
      <c r="AR70" s="18" t="str">
        <f aca="false">IF($P70="","",IF($P70=2,$Q70,""))</f>
        <v/>
      </c>
      <c r="AS70" s="14" t="e">
        <f aca="false">AS69</f>
        <v>#VALUE!</v>
      </c>
      <c r="AT70" s="14" t="str">
        <f aca="false">IF(AR70="","",IF(AR70&lt;AS70,AR70,""))</f>
        <v/>
      </c>
      <c r="AU70" s="14" t="str">
        <f aca="false">IF(AR70="","",IF(AR70&gt;AS70,AR70,""))</f>
        <v/>
      </c>
      <c r="AV70" s="18" t="str">
        <f aca="false">IF($P70="","",IF($P70=3,$Q70,""))</f>
        <v/>
      </c>
      <c r="AW70" s="14" t="e">
        <f aca="false">AW69</f>
        <v>#VALUE!</v>
      </c>
      <c r="AX70" s="14" t="str">
        <f aca="false">IF(AV70="","",IF(AV70&lt;AW70,AV70,""))</f>
        <v/>
      </c>
      <c r="AY70" s="14" t="str">
        <f aca="false">IF(AV70="","",IF(AV70&gt;AW70,AV70,""))</f>
        <v/>
      </c>
    </row>
    <row r="71" s="13" customFormat="true" ht="14.4" hidden="false" customHeight="false" outlineLevel="0" collapsed="false">
      <c r="A71" s="13" t="n">
        <f aca="false">data!A71</f>
        <v>0</v>
      </c>
      <c r="B71" s="13" t="n">
        <f aca="false">data!B71</f>
        <v>0</v>
      </c>
      <c r="C71" s="13" t="n">
        <f aca="false">data!C71</f>
        <v>0</v>
      </c>
      <c r="D71" s="13" t="n">
        <f aca="false">data!D71</f>
        <v>0</v>
      </c>
      <c r="E71" s="13" t="n">
        <f aca="false">data!E71</f>
        <v>0</v>
      </c>
      <c r="F71" s="13" t="n">
        <f aca="false">data!F71</f>
        <v>0</v>
      </c>
      <c r="G71" s="13" t="n">
        <f aca="false">data!G71</f>
        <v>0</v>
      </c>
      <c r="H71" s="13" t="n">
        <f aca="false">data!H71</f>
        <v>0</v>
      </c>
      <c r="I71" s="4" t="str">
        <f aca="false">IF(A71=0,"",IF(A71&lt;&gt;A70,1,I70+1))</f>
        <v/>
      </c>
      <c r="J71" s="4" t="str">
        <f aca="false">IF(OR(B71="Code",B71=0),"",IF(B71="CORRECT_NOTE",1,IF(B71="WRONG_NOTE",0,9)))</f>
        <v/>
      </c>
      <c r="K71" s="3" t="str">
        <f aca="false">IF(OR($A71=0,$D71&lt;0),"",D71-F71)</f>
        <v/>
      </c>
      <c r="L71" s="3" t="str">
        <f aca="false">IF(OR($A71=0,$D71&lt;0),"",D71-H71)</f>
        <v/>
      </c>
      <c r="M71" s="3" t="str">
        <f aca="false">IF(OR(K71="",L71=""),"",MIN(ABS(K71),ABS(L71)))</f>
        <v/>
      </c>
      <c r="N71" s="3" t="str">
        <f aca="false">IF(M71="","",IF(J71=1,M71,""))</f>
        <v/>
      </c>
      <c r="O71" s="14" t="str">
        <f aca="false">IF(F71&gt;0,H71-F71,"")</f>
        <v/>
      </c>
      <c r="P71" s="15" t="str">
        <f aca="false">IF(O71="","",IF(O71&lt;800,3,IF(O71&gt;1250,1,2)))</f>
        <v/>
      </c>
      <c r="Q71" s="14" t="str">
        <f aca="false">IF(OR($A71=0,$D71&lt;0),"",IF(J71&lt;&gt;1,"",IF(ABS(K71)&lt;ABS(L71),K71,L71)))</f>
        <v/>
      </c>
      <c r="R71" s="14" t="e">
        <f aca="false">R70</f>
        <v>#VALUE!</v>
      </c>
      <c r="S71" s="14" t="str">
        <f aca="false">IF(Q71="","",IF(Q71&lt;R71,Q71,""))</f>
        <v/>
      </c>
      <c r="T71" s="14" t="str">
        <f aca="false">IF(Q71="","",IF(Q71&gt;R71,Q71,""))</f>
        <v/>
      </c>
      <c r="U71" s="16" t="str">
        <f aca="false">IF($P71="","",IF(AND($P71=1,$J71=0),1,""))</f>
        <v/>
      </c>
      <c r="V71" s="16" t="str">
        <f aca="false">IF($P71="","",IF(AND($P71=1,$J71=1),1,""))</f>
        <v/>
      </c>
      <c r="W71" s="16" t="str">
        <f aca="false">IF($P71="","",IF(AND($P71=1,$J71=9),1,""))</f>
        <v/>
      </c>
      <c r="X71" s="16" t="str">
        <f aca="false">IF($P71="","",IF(AND($P71=2,$J71=0),1,""))</f>
        <v/>
      </c>
      <c r="Y71" s="16" t="str">
        <f aca="false">IF($P71="","",IF(AND($P71=2,$J71=1),1,""))</f>
        <v/>
      </c>
      <c r="Z71" s="16" t="str">
        <f aca="false">IF($P71="","",IF(AND($P71=2,$J71=9),1,""))</f>
        <v/>
      </c>
      <c r="AA71" s="16" t="str">
        <f aca="false">IF($P71="","",IF(AND($P71=3,$J71=0),1,""))</f>
        <v/>
      </c>
      <c r="AB71" s="16" t="str">
        <f aca="false">IF($P71="","",IF(AND($P71=3,$J71=1),1,""))</f>
        <v/>
      </c>
      <c r="AC71" s="16" t="str">
        <f aca="false">IF($P71="","",IF(AND($P71=3,$J71=9),1,""))</f>
        <v/>
      </c>
      <c r="AD71" s="16" t="str">
        <f aca="false">IF($P71="","",IF(AND($P71=1,$J71=0),$M71,""))</f>
        <v/>
      </c>
      <c r="AE71" s="16" t="str">
        <f aca="false">IF($P71="","",IF(AND($P71=1,$J71=1),$M71,""))</f>
        <v/>
      </c>
      <c r="AF71" s="16" t="str">
        <f aca="false">IF($P71="","",IF(AND($P71=1,$J71=9),$M71,""))</f>
        <v/>
      </c>
      <c r="AG71" s="16" t="str">
        <f aca="false">IF($P71="","",IF(AND($P71=2,$J71=0),$M71,""))</f>
        <v/>
      </c>
      <c r="AH71" s="16" t="str">
        <f aca="false">IF($P71="","",IF(AND($P71=2,$J71=1),$M71,""))</f>
        <v/>
      </c>
      <c r="AI71" s="16" t="str">
        <f aca="false">IF($P71="","",IF(AND($P71=2,$J71=9),$M71,""))</f>
        <v/>
      </c>
      <c r="AJ71" s="16" t="str">
        <f aca="false">IF($P71="","",IF(AND($P71=3,$J71=0),$M71,""))</f>
        <v/>
      </c>
      <c r="AK71" s="16" t="str">
        <f aca="false">IF($P71="","",IF(AND($P71=3,$J71=1),$M71,""))</f>
        <v/>
      </c>
      <c r="AL71" s="16" t="str">
        <f aca="false">IF($P71="","",IF(AND($P71=3,$J71=9),$M71,""))</f>
        <v/>
      </c>
      <c r="AM71" s="17" t="str">
        <f aca="false">IF(P71="","",SUM(U71:AC71))</f>
        <v/>
      </c>
      <c r="AN71" s="18" t="str">
        <f aca="false">IF($P71="","",IF($P71=1,$Q71,""))</f>
        <v/>
      </c>
      <c r="AO71" s="14" t="e">
        <f aca="false">MEDIAN(AN71:AN270)</f>
        <v>#VALUE!</v>
      </c>
      <c r="AP71" s="14" t="str">
        <f aca="false">IF(AN71="","",IF(AN71&lt;AO71,AN71,""))</f>
        <v/>
      </c>
      <c r="AQ71" s="14" t="str">
        <f aca="false">IF(AN71="","",IF(AN71&gt;AO71,AN71,""))</f>
        <v/>
      </c>
      <c r="AR71" s="18" t="str">
        <f aca="false">IF($P71="","",IF($P71=2,$Q71,""))</f>
        <v/>
      </c>
      <c r="AS71" s="14" t="e">
        <f aca="false">AS70</f>
        <v>#VALUE!</v>
      </c>
      <c r="AT71" s="14" t="str">
        <f aca="false">IF(AR71="","",IF(AR71&lt;AS71,AR71,""))</f>
        <v/>
      </c>
      <c r="AU71" s="14" t="str">
        <f aca="false">IF(AR71="","",IF(AR71&gt;AS71,AR71,""))</f>
        <v/>
      </c>
      <c r="AV71" s="18" t="str">
        <f aca="false">IF($P71="","",IF($P71=3,$Q71,""))</f>
        <v/>
      </c>
      <c r="AW71" s="14" t="e">
        <f aca="false">AW70</f>
        <v>#VALUE!</v>
      </c>
      <c r="AX71" s="14" t="str">
        <f aca="false">IF(AV71="","",IF(AV71&lt;AW71,AV71,""))</f>
        <v/>
      </c>
      <c r="AY71" s="14" t="str">
        <f aca="false">IF(AV71="","",IF(AV71&gt;AW71,AV71,""))</f>
        <v/>
      </c>
    </row>
    <row r="72" s="13" customFormat="true" ht="14.4" hidden="false" customHeight="false" outlineLevel="0" collapsed="false">
      <c r="A72" s="13" t="n">
        <f aca="false">data!A72</f>
        <v>0</v>
      </c>
      <c r="B72" s="13" t="n">
        <f aca="false">data!B72</f>
        <v>0</v>
      </c>
      <c r="C72" s="13" t="n">
        <f aca="false">data!C72</f>
        <v>0</v>
      </c>
      <c r="D72" s="13" t="n">
        <f aca="false">data!D72</f>
        <v>0</v>
      </c>
      <c r="E72" s="13" t="n">
        <f aca="false">data!E72</f>
        <v>0</v>
      </c>
      <c r="F72" s="13" t="n">
        <f aca="false">data!F72</f>
        <v>0</v>
      </c>
      <c r="G72" s="13" t="n">
        <f aca="false">data!G72</f>
        <v>0</v>
      </c>
      <c r="H72" s="13" t="n">
        <f aca="false">data!H72</f>
        <v>0</v>
      </c>
      <c r="I72" s="4" t="str">
        <f aca="false">IF(A72=0,"",IF(A72&lt;&gt;A71,1,I71+1))</f>
        <v/>
      </c>
      <c r="J72" s="4" t="str">
        <f aca="false">IF(OR(B72="Code",B72=0),"",IF(B72="CORRECT_NOTE",1,IF(B72="WRONG_NOTE",0,9)))</f>
        <v/>
      </c>
      <c r="K72" s="3" t="str">
        <f aca="false">IF(OR($A72=0,$D72&lt;0),"",D72-F72)</f>
        <v/>
      </c>
      <c r="L72" s="3" t="str">
        <f aca="false">IF(OR($A72=0,$D72&lt;0),"",D72-H72)</f>
        <v/>
      </c>
      <c r="M72" s="3" t="str">
        <f aca="false">IF(OR(K72="",L72=""),"",MIN(ABS(K72),ABS(L72)))</f>
        <v/>
      </c>
      <c r="N72" s="3" t="str">
        <f aca="false">IF(M72="","",IF(J72=1,M72,""))</f>
        <v/>
      </c>
      <c r="O72" s="14" t="str">
        <f aca="false">IF(F72&gt;0,H72-F72,"")</f>
        <v/>
      </c>
      <c r="P72" s="15" t="str">
        <f aca="false">IF(O72="","",IF(O72&lt;800,3,IF(O72&gt;1250,1,2)))</f>
        <v/>
      </c>
      <c r="Q72" s="14" t="str">
        <f aca="false">IF(OR($A72=0,$D72&lt;0),"",IF(J72&lt;&gt;1,"",IF(ABS(K72)&lt;ABS(L72),K72,L72)))</f>
        <v/>
      </c>
      <c r="R72" s="14" t="e">
        <f aca="false">R71</f>
        <v>#VALUE!</v>
      </c>
      <c r="S72" s="14" t="str">
        <f aca="false">IF(Q72="","",IF(Q72&lt;R72,Q72,""))</f>
        <v/>
      </c>
      <c r="T72" s="14" t="str">
        <f aca="false">IF(Q72="","",IF(Q72&gt;R72,Q72,""))</f>
        <v/>
      </c>
      <c r="U72" s="16" t="str">
        <f aca="false">IF($P72="","",IF(AND($P72=1,$J72=0),1,""))</f>
        <v/>
      </c>
      <c r="V72" s="16" t="str">
        <f aca="false">IF($P72="","",IF(AND($P72=1,$J72=1),1,""))</f>
        <v/>
      </c>
      <c r="W72" s="16" t="str">
        <f aca="false">IF($P72="","",IF(AND($P72=1,$J72=9),1,""))</f>
        <v/>
      </c>
      <c r="X72" s="16" t="str">
        <f aca="false">IF($P72="","",IF(AND($P72=2,$J72=0),1,""))</f>
        <v/>
      </c>
      <c r="Y72" s="16" t="str">
        <f aca="false">IF($P72="","",IF(AND($P72=2,$J72=1),1,""))</f>
        <v/>
      </c>
      <c r="Z72" s="16" t="str">
        <f aca="false">IF($P72="","",IF(AND($P72=2,$J72=9),1,""))</f>
        <v/>
      </c>
      <c r="AA72" s="16" t="str">
        <f aca="false">IF($P72="","",IF(AND($P72=3,$J72=0),1,""))</f>
        <v/>
      </c>
      <c r="AB72" s="16" t="str">
        <f aca="false">IF($P72="","",IF(AND($P72=3,$J72=1),1,""))</f>
        <v/>
      </c>
      <c r="AC72" s="16" t="str">
        <f aca="false">IF($P72="","",IF(AND($P72=3,$J72=9),1,""))</f>
        <v/>
      </c>
      <c r="AD72" s="16" t="str">
        <f aca="false">IF($P72="","",IF(AND($P72=1,$J72=0),$M72,""))</f>
        <v/>
      </c>
      <c r="AE72" s="16" t="str">
        <f aca="false">IF($P72="","",IF(AND($P72=1,$J72=1),$M72,""))</f>
        <v/>
      </c>
      <c r="AF72" s="16" t="str">
        <f aca="false">IF($P72="","",IF(AND($P72=1,$J72=9),$M72,""))</f>
        <v/>
      </c>
      <c r="AG72" s="16" t="str">
        <f aca="false">IF($P72="","",IF(AND($P72=2,$J72=0),$M72,""))</f>
        <v/>
      </c>
      <c r="AH72" s="16" t="str">
        <f aca="false">IF($P72="","",IF(AND($P72=2,$J72=1),$M72,""))</f>
        <v/>
      </c>
      <c r="AI72" s="16" t="str">
        <f aca="false">IF($P72="","",IF(AND($P72=2,$J72=9),$M72,""))</f>
        <v/>
      </c>
      <c r="AJ72" s="16" t="str">
        <f aca="false">IF($P72="","",IF(AND($P72=3,$J72=0),$M72,""))</f>
        <v/>
      </c>
      <c r="AK72" s="16" t="str">
        <f aca="false">IF($P72="","",IF(AND($P72=3,$J72=1),$M72,""))</f>
        <v/>
      </c>
      <c r="AL72" s="16" t="str">
        <f aca="false">IF($P72="","",IF(AND($P72=3,$J72=9),$M72,""))</f>
        <v/>
      </c>
      <c r="AM72" s="17" t="str">
        <f aca="false">IF(P72="","",SUM(U72:AC72))</f>
        <v/>
      </c>
      <c r="AN72" s="18" t="str">
        <f aca="false">IF($P72="","",IF($P72=1,$Q72,""))</f>
        <v/>
      </c>
      <c r="AO72" s="14" t="e">
        <f aca="false">MEDIAN(AN72:AN271)</f>
        <v>#VALUE!</v>
      </c>
      <c r="AP72" s="14" t="str">
        <f aca="false">IF(AN72="","",IF(AN72&lt;AO72,AN72,""))</f>
        <v/>
      </c>
      <c r="AQ72" s="14" t="str">
        <f aca="false">IF(AN72="","",IF(AN72&gt;AO72,AN72,""))</f>
        <v/>
      </c>
      <c r="AR72" s="18" t="str">
        <f aca="false">IF($P72="","",IF($P72=2,$Q72,""))</f>
        <v/>
      </c>
      <c r="AS72" s="14" t="e">
        <f aca="false">AS71</f>
        <v>#VALUE!</v>
      </c>
      <c r="AT72" s="14" t="str">
        <f aca="false">IF(AR72="","",IF(AR72&lt;AS72,AR72,""))</f>
        <v/>
      </c>
      <c r="AU72" s="14" t="str">
        <f aca="false">IF(AR72="","",IF(AR72&gt;AS72,AR72,""))</f>
        <v/>
      </c>
      <c r="AV72" s="18" t="str">
        <f aca="false">IF($P72="","",IF($P72=3,$Q72,""))</f>
        <v/>
      </c>
      <c r="AW72" s="14" t="e">
        <f aca="false">AW71</f>
        <v>#VALUE!</v>
      </c>
      <c r="AX72" s="14" t="str">
        <f aca="false">IF(AV72="","",IF(AV72&lt;AW72,AV72,""))</f>
        <v/>
      </c>
      <c r="AY72" s="14" t="str">
        <f aca="false">IF(AV72="","",IF(AV72&gt;AW72,AV72,""))</f>
        <v/>
      </c>
    </row>
    <row r="73" s="13" customFormat="true" ht="14.4" hidden="false" customHeight="false" outlineLevel="0" collapsed="false">
      <c r="A73" s="13" t="n">
        <f aca="false">data!A73</f>
        <v>0</v>
      </c>
      <c r="B73" s="13" t="n">
        <f aca="false">data!B73</f>
        <v>0</v>
      </c>
      <c r="C73" s="13" t="n">
        <f aca="false">data!C73</f>
        <v>0</v>
      </c>
      <c r="D73" s="13" t="n">
        <f aca="false">data!D73</f>
        <v>0</v>
      </c>
      <c r="E73" s="13" t="n">
        <f aca="false">data!E73</f>
        <v>0</v>
      </c>
      <c r="F73" s="13" t="n">
        <f aca="false">data!F73</f>
        <v>0</v>
      </c>
      <c r="G73" s="13" t="n">
        <f aca="false">data!G73</f>
        <v>0</v>
      </c>
      <c r="H73" s="13" t="n">
        <f aca="false">data!H73</f>
        <v>0</v>
      </c>
      <c r="I73" s="4" t="str">
        <f aca="false">IF(A73=0,"",IF(A73&lt;&gt;A72,1,I72+1))</f>
        <v/>
      </c>
      <c r="J73" s="4" t="str">
        <f aca="false">IF(OR(B73="Code",B73=0),"",IF(B73="CORRECT_NOTE",1,IF(B73="WRONG_NOTE",0,9)))</f>
        <v/>
      </c>
      <c r="K73" s="3" t="str">
        <f aca="false">IF(OR($A73=0,$D73&lt;0),"",D73-F73)</f>
        <v/>
      </c>
      <c r="L73" s="3" t="str">
        <f aca="false">IF(OR($A73=0,$D73&lt;0),"",D73-H73)</f>
        <v/>
      </c>
      <c r="M73" s="3" t="str">
        <f aca="false">IF(OR(K73="",L73=""),"",MIN(ABS(K73),ABS(L73)))</f>
        <v/>
      </c>
      <c r="N73" s="3" t="str">
        <f aca="false">IF(M73="","",IF(J73=1,M73,""))</f>
        <v/>
      </c>
      <c r="O73" s="14" t="str">
        <f aca="false">IF(F73&gt;0,H73-F73,"")</f>
        <v/>
      </c>
      <c r="P73" s="15" t="str">
        <f aca="false">IF(O73="","",IF(O73&lt;800,3,IF(O73&gt;1250,1,2)))</f>
        <v/>
      </c>
      <c r="Q73" s="14" t="str">
        <f aca="false">IF(OR($A73=0,$D73&lt;0),"",IF(J73&lt;&gt;1,"",IF(ABS(K73)&lt;ABS(L73),K73,L73)))</f>
        <v/>
      </c>
      <c r="R73" s="14" t="e">
        <f aca="false">R72</f>
        <v>#VALUE!</v>
      </c>
      <c r="S73" s="14" t="str">
        <f aca="false">IF(Q73="","",IF(Q73&lt;R73,Q73,""))</f>
        <v/>
      </c>
      <c r="T73" s="14" t="str">
        <f aca="false">IF(Q73="","",IF(Q73&gt;R73,Q73,""))</f>
        <v/>
      </c>
      <c r="U73" s="16" t="str">
        <f aca="false">IF($P73="","",IF(AND($P73=1,$J73=0),1,""))</f>
        <v/>
      </c>
      <c r="V73" s="16" t="str">
        <f aca="false">IF($P73="","",IF(AND($P73=1,$J73=1),1,""))</f>
        <v/>
      </c>
      <c r="W73" s="16" t="str">
        <f aca="false">IF($P73="","",IF(AND($P73=1,$J73=9),1,""))</f>
        <v/>
      </c>
      <c r="X73" s="16" t="str">
        <f aca="false">IF($P73="","",IF(AND($P73=2,$J73=0),1,""))</f>
        <v/>
      </c>
      <c r="Y73" s="16" t="str">
        <f aca="false">IF($P73="","",IF(AND($P73=2,$J73=1),1,""))</f>
        <v/>
      </c>
      <c r="Z73" s="16" t="str">
        <f aca="false">IF($P73="","",IF(AND($P73=2,$J73=9),1,""))</f>
        <v/>
      </c>
      <c r="AA73" s="16" t="str">
        <f aca="false">IF($P73="","",IF(AND($P73=3,$J73=0),1,""))</f>
        <v/>
      </c>
      <c r="AB73" s="16" t="str">
        <f aca="false">IF($P73="","",IF(AND($P73=3,$J73=1),1,""))</f>
        <v/>
      </c>
      <c r="AC73" s="16" t="str">
        <f aca="false">IF($P73="","",IF(AND($P73=3,$J73=9),1,""))</f>
        <v/>
      </c>
      <c r="AD73" s="16" t="str">
        <f aca="false">IF($P73="","",IF(AND($P73=1,$J73=0),$M73,""))</f>
        <v/>
      </c>
      <c r="AE73" s="16" t="str">
        <f aca="false">IF($P73="","",IF(AND($P73=1,$J73=1),$M73,""))</f>
        <v/>
      </c>
      <c r="AF73" s="16" t="str">
        <f aca="false">IF($P73="","",IF(AND($P73=1,$J73=9),$M73,""))</f>
        <v/>
      </c>
      <c r="AG73" s="16" t="str">
        <f aca="false">IF($P73="","",IF(AND($P73=2,$J73=0),$M73,""))</f>
        <v/>
      </c>
      <c r="AH73" s="16" t="str">
        <f aca="false">IF($P73="","",IF(AND($P73=2,$J73=1),$M73,""))</f>
        <v/>
      </c>
      <c r="AI73" s="16" t="str">
        <f aca="false">IF($P73="","",IF(AND($P73=2,$J73=9),$M73,""))</f>
        <v/>
      </c>
      <c r="AJ73" s="16" t="str">
        <f aca="false">IF($P73="","",IF(AND($P73=3,$J73=0),$M73,""))</f>
        <v/>
      </c>
      <c r="AK73" s="16" t="str">
        <f aca="false">IF($P73="","",IF(AND($P73=3,$J73=1),$M73,""))</f>
        <v/>
      </c>
      <c r="AL73" s="16" t="str">
        <f aca="false">IF($P73="","",IF(AND($P73=3,$J73=9),$M73,""))</f>
        <v/>
      </c>
      <c r="AM73" s="17" t="str">
        <f aca="false">IF(P73="","",SUM(U73:AC73))</f>
        <v/>
      </c>
      <c r="AN73" s="18" t="str">
        <f aca="false">IF($P73="","",IF($P73=1,$Q73,""))</f>
        <v/>
      </c>
      <c r="AO73" s="14" t="e">
        <f aca="false">MEDIAN(AN73:AN272)</f>
        <v>#VALUE!</v>
      </c>
      <c r="AP73" s="14" t="str">
        <f aca="false">IF(AN73="","",IF(AN73&lt;AO73,AN73,""))</f>
        <v/>
      </c>
      <c r="AQ73" s="14" t="str">
        <f aca="false">IF(AN73="","",IF(AN73&gt;AO73,AN73,""))</f>
        <v/>
      </c>
      <c r="AR73" s="18" t="str">
        <f aca="false">IF($P73="","",IF($P73=2,$Q73,""))</f>
        <v/>
      </c>
      <c r="AS73" s="14" t="e">
        <f aca="false">AS72</f>
        <v>#VALUE!</v>
      </c>
      <c r="AT73" s="14" t="str">
        <f aca="false">IF(AR73="","",IF(AR73&lt;AS73,AR73,""))</f>
        <v/>
      </c>
      <c r="AU73" s="14" t="str">
        <f aca="false">IF(AR73="","",IF(AR73&gt;AS73,AR73,""))</f>
        <v/>
      </c>
      <c r="AV73" s="18" t="str">
        <f aca="false">IF($P73="","",IF($P73=3,$Q73,""))</f>
        <v/>
      </c>
      <c r="AW73" s="14" t="e">
        <f aca="false">AW72</f>
        <v>#VALUE!</v>
      </c>
      <c r="AX73" s="14" t="str">
        <f aca="false">IF(AV73="","",IF(AV73&lt;AW73,AV73,""))</f>
        <v/>
      </c>
      <c r="AY73" s="14" t="str">
        <f aca="false">IF(AV73="","",IF(AV73&gt;AW73,AV73,""))</f>
        <v/>
      </c>
    </row>
    <row r="74" s="13" customFormat="true" ht="14.4" hidden="false" customHeight="false" outlineLevel="0" collapsed="false">
      <c r="A74" s="13" t="n">
        <f aca="false">data!A74</f>
        <v>0</v>
      </c>
      <c r="B74" s="13" t="n">
        <f aca="false">data!B74</f>
        <v>0</v>
      </c>
      <c r="C74" s="13" t="n">
        <f aca="false">data!C74</f>
        <v>0</v>
      </c>
      <c r="D74" s="13" t="n">
        <f aca="false">data!D74</f>
        <v>0</v>
      </c>
      <c r="E74" s="13" t="n">
        <f aca="false">data!E74</f>
        <v>0</v>
      </c>
      <c r="F74" s="13" t="n">
        <f aca="false">data!F74</f>
        <v>0</v>
      </c>
      <c r="G74" s="13" t="n">
        <f aca="false">data!G74</f>
        <v>0</v>
      </c>
      <c r="H74" s="13" t="n">
        <f aca="false">data!H74</f>
        <v>0</v>
      </c>
      <c r="I74" s="4" t="str">
        <f aca="false">IF(A74=0,"",IF(A74&lt;&gt;A73,1,I73+1))</f>
        <v/>
      </c>
      <c r="J74" s="4" t="str">
        <f aca="false">IF(OR(B74="Code",B74=0),"",IF(B74="CORRECT_NOTE",1,IF(B74="WRONG_NOTE",0,9)))</f>
        <v/>
      </c>
      <c r="K74" s="3" t="str">
        <f aca="false">IF(OR($A74=0,$D74&lt;0),"",D74-F74)</f>
        <v/>
      </c>
      <c r="L74" s="3" t="str">
        <f aca="false">IF(OR($A74=0,$D74&lt;0),"",D74-H74)</f>
        <v/>
      </c>
      <c r="M74" s="3" t="str">
        <f aca="false">IF(OR(K74="",L74=""),"",MIN(ABS(K74),ABS(L74)))</f>
        <v/>
      </c>
      <c r="N74" s="3" t="str">
        <f aca="false">IF(M74="","",IF(J74=1,M74,""))</f>
        <v/>
      </c>
      <c r="O74" s="14" t="str">
        <f aca="false">IF(F74&gt;0,H74-F74,"")</f>
        <v/>
      </c>
      <c r="P74" s="15" t="str">
        <f aca="false">IF(O74="","",IF(O74&lt;800,3,IF(O74&gt;1250,1,2)))</f>
        <v/>
      </c>
      <c r="Q74" s="14" t="str">
        <f aca="false">IF(OR($A74=0,$D74&lt;0),"",IF(J74&lt;&gt;1,"",IF(ABS(K74)&lt;ABS(L74),K74,L74)))</f>
        <v/>
      </c>
      <c r="R74" s="14" t="e">
        <f aca="false">R73</f>
        <v>#VALUE!</v>
      </c>
      <c r="S74" s="14" t="str">
        <f aca="false">IF(Q74="","",IF(Q74&lt;R74,Q74,""))</f>
        <v/>
      </c>
      <c r="T74" s="14" t="str">
        <f aca="false">IF(Q74="","",IF(Q74&gt;R74,Q74,""))</f>
        <v/>
      </c>
      <c r="U74" s="16" t="str">
        <f aca="false">IF($P74="","",IF(AND($P74=1,$J74=0),1,""))</f>
        <v/>
      </c>
      <c r="V74" s="16" t="str">
        <f aca="false">IF($P74="","",IF(AND($P74=1,$J74=1),1,""))</f>
        <v/>
      </c>
      <c r="W74" s="16" t="str">
        <f aca="false">IF($P74="","",IF(AND($P74=1,$J74=9),1,""))</f>
        <v/>
      </c>
      <c r="X74" s="16" t="str">
        <f aca="false">IF($P74="","",IF(AND($P74=2,$J74=0),1,""))</f>
        <v/>
      </c>
      <c r="Y74" s="16" t="str">
        <f aca="false">IF($P74="","",IF(AND($P74=2,$J74=1),1,""))</f>
        <v/>
      </c>
      <c r="Z74" s="16" t="str">
        <f aca="false">IF($P74="","",IF(AND($P74=2,$J74=9),1,""))</f>
        <v/>
      </c>
      <c r="AA74" s="16" t="str">
        <f aca="false">IF($P74="","",IF(AND($P74=3,$J74=0),1,""))</f>
        <v/>
      </c>
      <c r="AB74" s="16" t="str">
        <f aca="false">IF($P74="","",IF(AND($P74=3,$J74=1),1,""))</f>
        <v/>
      </c>
      <c r="AC74" s="16" t="str">
        <f aca="false">IF($P74="","",IF(AND($P74=3,$J74=9),1,""))</f>
        <v/>
      </c>
      <c r="AD74" s="16" t="str">
        <f aca="false">IF($P74="","",IF(AND($P74=1,$J74=0),$M74,""))</f>
        <v/>
      </c>
      <c r="AE74" s="16" t="str">
        <f aca="false">IF($P74="","",IF(AND($P74=1,$J74=1),$M74,""))</f>
        <v/>
      </c>
      <c r="AF74" s="16" t="str">
        <f aca="false">IF($P74="","",IF(AND($P74=1,$J74=9),$M74,""))</f>
        <v/>
      </c>
      <c r="AG74" s="16" t="str">
        <f aca="false">IF($P74="","",IF(AND($P74=2,$J74=0),$M74,""))</f>
        <v/>
      </c>
      <c r="AH74" s="16" t="str">
        <f aca="false">IF($P74="","",IF(AND($P74=2,$J74=1),$M74,""))</f>
        <v/>
      </c>
      <c r="AI74" s="16" t="str">
        <f aca="false">IF($P74="","",IF(AND($P74=2,$J74=9),$M74,""))</f>
        <v/>
      </c>
      <c r="AJ74" s="16" t="str">
        <f aca="false">IF($P74="","",IF(AND($P74=3,$J74=0),$M74,""))</f>
        <v/>
      </c>
      <c r="AK74" s="16" t="str">
        <f aca="false">IF($P74="","",IF(AND($P74=3,$J74=1),$M74,""))</f>
        <v/>
      </c>
      <c r="AL74" s="16" t="str">
        <f aca="false">IF($P74="","",IF(AND($P74=3,$J74=9),$M74,""))</f>
        <v/>
      </c>
      <c r="AM74" s="17" t="str">
        <f aca="false">IF(P74="","",SUM(U74:AC74))</f>
        <v/>
      </c>
      <c r="AN74" s="18" t="str">
        <f aca="false">IF($P74="","",IF($P74=1,$Q74,""))</f>
        <v/>
      </c>
      <c r="AO74" s="14" t="e">
        <f aca="false">MEDIAN(AN74:AN273)</f>
        <v>#VALUE!</v>
      </c>
      <c r="AP74" s="14" t="str">
        <f aca="false">IF(AN74="","",IF(AN74&lt;AO74,AN74,""))</f>
        <v/>
      </c>
      <c r="AQ74" s="14" t="str">
        <f aca="false">IF(AN74="","",IF(AN74&gt;AO74,AN74,""))</f>
        <v/>
      </c>
      <c r="AR74" s="18" t="str">
        <f aca="false">IF($P74="","",IF($P74=2,$Q74,""))</f>
        <v/>
      </c>
      <c r="AS74" s="14" t="e">
        <f aca="false">AS73</f>
        <v>#VALUE!</v>
      </c>
      <c r="AT74" s="14" t="str">
        <f aca="false">IF(AR74="","",IF(AR74&lt;AS74,AR74,""))</f>
        <v/>
      </c>
      <c r="AU74" s="14" t="str">
        <f aca="false">IF(AR74="","",IF(AR74&gt;AS74,AR74,""))</f>
        <v/>
      </c>
      <c r="AV74" s="18" t="str">
        <f aca="false">IF($P74="","",IF($P74=3,$Q74,""))</f>
        <v/>
      </c>
      <c r="AW74" s="14" t="e">
        <f aca="false">AW73</f>
        <v>#VALUE!</v>
      </c>
      <c r="AX74" s="14" t="str">
        <f aca="false">IF(AV74="","",IF(AV74&lt;AW74,AV74,""))</f>
        <v/>
      </c>
      <c r="AY74" s="14" t="str">
        <f aca="false">IF(AV74="","",IF(AV74&gt;AW74,AV74,""))</f>
        <v/>
      </c>
    </row>
    <row r="75" s="13" customFormat="true" ht="14.4" hidden="false" customHeight="false" outlineLevel="0" collapsed="false">
      <c r="A75" s="13" t="n">
        <f aca="false">data!A75</f>
        <v>0</v>
      </c>
      <c r="B75" s="13" t="n">
        <f aca="false">data!B75</f>
        <v>0</v>
      </c>
      <c r="C75" s="13" t="n">
        <f aca="false">data!C75</f>
        <v>0</v>
      </c>
      <c r="D75" s="13" t="n">
        <f aca="false">data!D75</f>
        <v>0</v>
      </c>
      <c r="E75" s="13" t="n">
        <f aca="false">data!E75</f>
        <v>0</v>
      </c>
      <c r="F75" s="13" t="n">
        <f aca="false">data!F75</f>
        <v>0</v>
      </c>
      <c r="G75" s="13" t="n">
        <f aca="false">data!G75</f>
        <v>0</v>
      </c>
      <c r="H75" s="13" t="n">
        <f aca="false">data!H75</f>
        <v>0</v>
      </c>
      <c r="I75" s="4" t="str">
        <f aca="false">IF(A75=0,"",IF(A75&lt;&gt;A74,1,I74+1))</f>
        <v/>
      </c>
      <c r="J75" s="4" t="str">
        <f aca="false">IF(OR(B75="Code",B75=0),"",IF(B75="CORRECT_NOTE",1,IF(B75="WRONG_NOTE",0,9)))</f>
        <v/>
      </c>
      <c r="K75" s="3" t="str">
        <f aca="false">IF(OR($A75=0,$D75&lt;0),"",D75-F75)</f>
        <v/>
      </c>
      <c r="L75" s="3" t="str">
        <f aca="false">IF(OR($A75=0,$D75&lt;0),"",D75-H75)</f>
        <v/>
      </c>
      <c r="M75" s="3" t="str">
        <f aca="false">IF(OR(K75="",L75=""),"",MIN(ABS(K75),ABS(L75)))</f>
        <v/>
      </c>
      <c r="N75" s="3" t="str">
        <f aca="false">IF(M75="","",IF(J75=1,M75,""))</f>
        <v/>
      </c>
      <c r="O75" s="14" t="str">
        <f aca="false">IF(F75&gt;0,H75-F75,"")</f>
        <v/>
      </c>
      <c r="P75" s="15" t="str">
        <f aca="false">IF(O75="","",IF(O75&lt;800,3,IF(O75&gt;1250,1,2)))</f>
        <v/>
      </c>
      <c r="Q75" s="14" t="str">
        <f aca="false">IF(OR($A75=0,$D75&lt;0),"",IF(J75&lt;&gt;1,"",IF(ABS(K75)&lt;ABS(L75),K75,L75)))</f>
        <v/>
      </c>
      <c r="R75" s="14" t="e">
        <f aca="false">R74</f>
        <v>#VALUE!</v>
      </c>
      <c r="S75" s="14" t="str">
        <f aca="false">IF(Q75="","",IF(Q75&lt;R75,Q75,""))</f>
        <v/>
      </c>
      <c r="T75" s="14" t="str">
        <f aca="false">IF(Q75="","",IF(Q75&gt;R75,Q75,""))</f>
        <v/>
      </c>
      <c r="U75" s="16" t="str">
        <f aca="false">IF($P75="","",IF(AND($P75=1,$J75=0),1,""))</f>
        <v/>
      </c>
      <c r="V75" s="16" t="str">
        <f aca="false">IF($P75="","",IF(AND($P75=1,$J75=1),1,""))</f>
        <v/>
      </c>
      <c r="W75" s="16" t="str">
        <f aca="false">IF($P75="","",IF(AND($P75=1,$J75=9),1,""))</f>
        <v/>
      </c>
      <c r="X75" s="16" t="str">
        <f aca="false">IF($P75="","",IF(AND($P75=2,$J75=0),1,""))</f>
        <v/>
      </c>
      <c r="Y75" s="16" t="str">
        <f aca="false">IF($P75="","",IF(AND($P75=2,$J75=1),1,""))</f>
        <v/>
      </c>
      <c r="Z75" s="16" t="str">
        <f aca="false">IF($P75="","",IF(AND($P75=2,$J75=9),1,""))</f>
        <v/>
      </c>
      <c r="AA75" s="16" t="str">
        <f aca="false">IF($P75="","",IF(AND($P75=3,$J75=0),1,""))</f>
        <v/>
      </c>
      <c r="AB75" s="16" t="str">
        <f aca="false">IF($P75="","",IF(AND($P75=3,$J75=1),1,""))</f>
        <v/>
      </c>
      <c r="AC75" s="16" t="str">
        <f aca="false">IF($P75="","",IF(AND($P75=3,$J75=9),1,""))</f>
        <v/>
      </c>
      <c r="AD75" s="16" t="str">
        <f aca="false">IF($P75="","",IF(AND($P75=1,$J75=0),$M75,""))</f>
        <v/>
      </c>
      <c r="AE75" s="16" t="str">
        <f aca="false">IF($P75="","",IF(AND($P75=1,$J75=1),$M75,""))</f>
        <v/>
      </c>
      <c r="AF75" s="16" t="str">
        <f aca="false">IF($P75="","",IF(AND($P75=1,$J75=9),$M75,""))</f>
        <v/>
      </c>
      <c r="AG75" s="16" t="str">
        <f aca="false">IF($P75="","",IF(AND($P75=2,$J75=0),$M75,""))</f>
        <v/>
      </c>
      <c r="AH75" s="16" t="str">
        <f aca="false">IF($P75="","",IF(AND($P75=2,$J75=1),$M75,""))</f>
        <v/>
      </c>
      <c r="AI75" s="16" t="str">
        <f aca="false">IF($P75="","",IF(AND($P75=2,$J75=9),$M75,""))</f>
        <v/>
      </c>
      <c r="AJ75" s="16" t="str">
        <f aca="false">IF($P75="","",IF(AND($P75=3,$J75=0),$M75,""))</f>
        <v/>
      </c>
      <c r="AK75" s="16" t="str">
        <f aca="false">IF($P75="","",IF(AND($P75=3,$J75=1),$M75,""))</f>
        <v/>
      </c>
      <c r="AL75" s="16" t="str">
        <f aca="false">IF($P75="","",IF(AND($P75=3,$J75=9),$M75,""))</f>
        <v/>
      </c>
      <c r="AM75" s="17" t="str">
        <f aca="false">IF(P75="","",SUM(U75:AC75))</f>
        <v/>
      </c>
      <c r="AN75" s="18" t="str">
        <f aca="false">IF($P75="","",IF($P75=1,$Q75,""))</f>
        <v/>
      </c>
      <c r="AO75" s="14" t="e">
        <f aca="false">MEDIAN(AN75:AN274)</f>
        <v>#VALUE!</v>
      </c>
      <c r="AP75" s="14" t="str">
        <f aca="false">IF(AN75="","",IF(AN75&lt;AO75,AN75,""))</f>
        <v/>
      </c>
      <c r="AQ75" s="14" t="str">
        <f aca="false">IF(AN75="","",IF(AN75&gt;AO75,AN75,""))</f>
        <v/>
      </c>
      <c r="AR75" s="18" t="str">
        <f aca="false">IF($P75="","",IF($P75=2,$Q75,""))</f>
        <v/>
      </c>
      <c r="AS75" s="14" t="e">
        <f aca="false">AS74</f>
        <v>#VALUE!</v>
      </c>
      <c r="AT75" s="14" t="str">
        <f aca="false">IF(AR75="","",IF(AR75&lt;AS75,AR75,""))</f>
        <v/>
      </c>
      <c r="AU75" s="14" t="str">
        <f aca="false">IF(AR75="","",IF(AR75&gt;AS75,AR75,""))</f>
        <v/>
      </c>
      <c r="AV75" s="18" t="str">
        <f aca="false">IF($P75="","",IF($P75=3,$Q75,""))</f>
        <v/>
      </c>
      <c r="AW75" s="14" t="e">
        <f aca="false">AW74</f>
        <v>#VALUE!</v>
      </c>
      <c r="AX75" s="14" t="str">
        <f aca="false">IF(AV75="","",IF(AV75&lt;AW75,AV75,""))</f>
        <v/>
      </c>
      <c r="AY75" s="14" t="str">
        <f aca="false">IF(AV75="","",IF(AV75&gt;AW75,AV75,""))</f>
        <v/>
      </c>
    </row>
    <row r="76" s="13" customFormat="true" ht="14.4" hidden="false" customHeight="false" outlineLevel="0" collapsed="false">
      <c r="A76" s="13" t="n">
        <f aca="false">data!A76</f>
        <v>0</v>
      </c>
      <c r="B76" s="13" t="n">
        <f aca="false">data!B76</f>
        <v>0</v>
      </c>
      <c r="C76" s="13" t="n">
        <f aca="false">data!C76</f>
        <v>0</v>
      </c>
      <c r="D76" s="13" t="n">
        <f aca="false">data!D76</f>
        <v>0</v>
      </c>
      <c r="E76" s="13" t="n">
        <f aca="false">data!E76</f>
        <v>0</v>
      </c>
      <c r="F76" s="13" t="n">
        <f aca="false">data!F76</f>
        <v>0</v>
      </c>
      <c r="G76" s="13" t="n">
        <f aca="false">data!G76</f>
        <v>0</v>
      </c>
      <c r="H76" s="13" t="n">
        <f aca="false">data!H76</f>
        <v>0</v>
      </c>
      <c r="I76" s="4" t="str">
        <f aca="false">IF(A76=0,"",IF(A76&lt;&gt;A75,1,I75+1))</f>
        <v/>
      </c>
      <c r="J76" s="4" t="str">
        <f aca="false">IF(OR(B76="Code",B76=0),"",IF(B76="CORRECT_NOTE",1,IF(B76="WRONG_NOTE",0,9)))</f>
        <v/>
      </c>
      <c r="K76" s="3" t="str">
        <f aca="false">IF(OR($A76=0,$D76&lt;0),"",D76-F76)</f>
        <v/>
      </c>
      <c r="L76" s="3" t="str">
        <f aca="false">IF(OR($A76=0,$D76&lt;0),"",D76-H76)</f>
        <v/>
      </c>
      <c r="M76" s="3" t="str">
        <f aca="false">IF(OR(K76="",L76=""),"",MIN(ABS(K76),ABS(L76)))</f>
        <v/>
      </c>
      <c r="N76" s="3" t="str">
        <f aca="false">IF(M76="","",IF(J76=1,M76,""))</f>
        <v/>
      </c>
      <c r="O76" s="14" t="str">
        <f aca="false">IF(F76&gt;0,H76-F76,"")</f>
        <v/>
      </c>
      <c r="P76" s="15" t="str">
        <f aca="false">IF(O76="","",IF(O76&lt;800,3,IF(O76&gt;1250,1,2)))</f>
        <v/>
      </c>
      <c r="Q76" s="14" t="str">
        <f aca="false">IF(OR($A76=0,$D76&lt;0),"",IF(J76&lt;&gt;1,"",IF(ABS(K76)&lt;ABS(L76),K76,L76)))</f>
        <v/>
      </c>
      <c r="R76" s="14" t="e">
        <f aca="false">R75</f>
        <v>#VALUE!</v>
      </c>
      <c r="S76" s="14" t="str">
        <f aca="false">IF(Q76="","",IF(Q76&lt;R76,Q76,""))</f>
        <v/>
      </c>
      <c r="T76" s="14" t="str">
        <f aca="false">IF(Q76="","",IF(Q76&gt;R76,Q76,""))</f>
        <v/>
      </c>
      <c r="U76" s="16" t="str">
        <f aca="false">IF($P76="","",IF(AND($P76=1,$J76=0),1,""))</f>
        <v/>
      </c>
      <c r="V76" s="16" t="str">
        <f aca="false">IF($P76="","",IF(AND($P76=1,$J76=1),1,""))</f>
        <v/>
      </c>
      <c r="W76" s="16" t="str">
        <f aca="false">IF($P76="","",IF(AND($P76=1,$J76=9),1,""))</f>
        <v/>
      </c>
      <c r="X76" s="16" t="str">
        <f aca="false">IF($P76="","",IF(AND($P76=2,$J76=0),1,""))</f>
        <v/>
      </c>
      <c r="Y76" s="16" t="str">
        <f aca="false">IF($P76="","",IF(AND($P76=2,$J76=1),1,""))</f>
        <v/>
      </c>
      <c r="Z76" s="16" t="str">
        <f aca="false">IF($P76="","",IF(AND($P76=2,$J76=9),1,""))</f>
        <v/>
      </c>
      <c r="AA76" s="16" t="str">
        <f aca="false">IF($P76="","",IF(AND($P76=3,$J76=0),1,""))</f>
        <v/>
      </c>
      <c r="AB76" s="16" t="str">
        <f aca="false">IF($P76="","",IF(AND($P76=3,$J76=1),1,""))</f>
        <v/>
      </c>
      <c r="AC76" s="16" t="str">
        <f aca="false">IF($P76="","",IF(AND($P76=3,$J76=9),1,""))</f>
        <v/>
      </c>
      <c r="AD76" s="16" t="str">
        <f aca="false">IF($P76="","",IF(AND($P76=1,$J76=0),$M76,""))</f>
        <v/>
      </c>
      <c r="AE76" s="16" t="str">
        <f aca="false">IF($P76="","",IF(AND($P76=1,$J76=1),$M76,""))</f>
        <v/>
      </c>
      <c r="AF76" s="16" t="str">
        <f aca="false">IF($P76="","",IF(AND($P76=1,$J76=9),$M76,""))</f>
        <v/>
      </c>
      <c r="AG76" s="16" t="str">
        <f aca="false">IF($P76="","",IF(AND($P76=2,$J76=0),$M76,""))</f>
        <v/>
      </c>
      <c r="AH76" s="16" t="str">
        <f aca="false">IF($P76="","",IF(AND($P76=2,$J76=1),$M76,""))</f>
        <v/>
      </c>
      <c r="AI76" s="16" t="str">
        <f aca="false">IF($P76="","",IF(AND($P76=2,$J76=9),$M76,""))</f>
        <v/>
      </c>
      <c r="AJ76" s="16" t="str">
        <f aca="false">IF($P76="","",IF(AND($P76=3,$J76=0),$M76,""))</f>
        <v/>
      </c>
      <c r="AK76" s="16" t="str">
        <f aca="false">IF($P76="","",IF(AND($P76=3,$J76=1),$M76,""))</f>
        <v/>
      </c>
      <c r="AL76" s="16" t="str">
        <f aca="false">IF($P76="","",IF(AND($P76=3,$J76=9),$M76,""))</f>
        <v/>
      </c>
      <c r="AM76" s="17" t="str">
        <f aca="false">IF(P76="","",SUM(U76:AC76))</f>
        <v/>
      </c>
      <c r="AN76" s="18" t="str">
        <f aca="false">IF($P76="","",IF($P76=1,$Q76,""))</f>
        <v/>
      </c>
      <c r="AO76" s="14" t="e">
        <f aca="false">MEDIAN(AN76:AN275)</f>
        <v>#VALUE!</v>
      </c>
      <c r="AP76" s="14" t="str">
        <f aca="false">IF(AN76="","",IF(AN76&lt;AO76,AN76,""))</f>
        <v/>
      </c>
      <c r="AQ76" s="14" t="str">
        <f aca="false">IF(AN76="","",IF(AN76&gt;AO76,AN76,""))</f>
        <v/>
      </c>
      <c r="AR76" s="18" t="str">
        <f aca="false">IF($P76="","",IF($P76=2,$Q76,""))</f>
        <v/>
      </c>
      <c r="AS76" s="14" t="e">
        <f aca="false">AS75</f>
        <v>#VALUE!</v>
      </c>
      <c r="AT76" s="14" t="str">
        <f aca="false">IF(AR76="","",IF(AR76&lt;AS76,AR76,""))</f>
        <v/>
      </c>
      <c r="AU76" s="14" t="str">
        <f aca="false">IF(AR76="","",IF(AR76&gt;AS76,AR76,""))</f>
        <v/>
      </c>
      <c r="AV76" s="18" t="str">
        <f aca="false">IF($P76="","",IF($P76=3,$Q76,""))</f>
        <v/>
      </c>
      <c r="AW76" s="14" t="e">
        <f aca="false">AW75</f>
        <v>#VALUE!</v>
      </c>
      <c r="AX76" s="14" t="str">
        <f aca="false">IF(AV76="","",IF(AV76&lt;AW76,AV76,""))</f>
        <v/>
      </c>
      <c r="AY76" s="14" t="str">
        <f aca="false">IF(AV76="","",IF(AV76&gt;AW76,AV76,""))</f>
        <v/>
      </c>
    </row>
    <row r="77" s="13" customFormat="true" ht="14.4" hidden="false" customHeight="false" outlineLevel="0" collapsed="false">
      <c r="A77" s="13" t="n">
        <f aca="false">data!A77</f>
        <v>0</v>
      </c>
      <c r="B77" s="13" t="n">
        <f aca="false">data!B77</f>
        <v>0</v>
      </c>
      <c r="C77" s="13" t="n">
        <f aca="false">data!C77</f>
        <v>0</v>
      </c>
      <c r="D77" s="13" t="n">
        <f aca="false">data!D77</f>
        <v>0</v>
      </c>
      <c r="E77" s="13" t="n">
        <f aca="false">data!E77</f>
        <v>0</v>
      </c>
      <c r="F77" s="13" t="n">
        <f aca="false">data!F77</f>
        <v>0</v>
      </c>
      <c r="G77" s="13" t="n">
        <f aca="false">data!G77</f>
        <v>0</v>
      </c>
      <c r="H77" s="13" t="n">
        <f aca="false">data!H77</f>
        <v>0</v>
      </c>
      <c r="I77" s="4" t="str">
        <f aca="false">IF(A77=0,"",IF(A77&lt;&gt;A76,1,I76+1))</f>
        <v/>
      </c>
      <c r="J77" s="4" t="str">
        <f aca="false">IF(OR(B77="Code",B77=0),"",IF(B77="CORRECT_NOTE",1,IF(B77="WRONG_NOTE",0,9)))</f>
        <v/>
      </c>
      <c r="K77" s="3" t="str">
        <f aca="false">IF(OR($A77=0,$D77&lt;0),"",D77-F77)</f>
        <v/>
      </c>
      <c r="L77" s="3" t="str">
        <f aca="false">IF(OR($A77=0,$D77&lt;0),"",D77-H77)</f>
        <v/>
      </c>
      <c r="M77" s="3" t="str">
        <f aca="false">IF(OR(K77="",L77=""),"",MIN(ABS(K77),ABS(L77)))</f>
        <v/>
      </c>
      <c r="N77" s="3" t="str">
        <f aca="false">IF(M77="","",IF(J77=1,M77,""))</f>
        <v/>
      </c>
      <c r="O77" s="14" t="str">
        <f aca="false">IF(F77&gt;0,H77-F77,"")</f>
        <v/>
      </c>
      <c r="P77" s="15" t="str">
        <f aca="false">IF(O77="","",IF(O77&lt;800,3,IF(O77&gt;1250,1,2)))</f>
        <v/>
      </c>
      <c r="Q77" s="14" t="str">
        <f aca="false">IF(OR($A77=0,$D77&lt;0),"",IF(J77&lt;&gt;1,"",IF(ABS(K77)&lt;ABS(L77),K77,L77)))</f>
        <v/>
      </c>
      <c r="R77" s="14" t="e">
        <f aca="false">R76</f>
        <v>#VALUE!</v>
      </c>
      <c r="S77" s="14" t="str">
        <f aca="false">IF(Q77="","",IF(Q77&lt;R77,Q77,""))</f>
        <v/>
      </c>
      <c r="T77" s="14" t="str">
        <f aca="false">IF(Q77="","",IF(Q77&gt;R77,Q77,""))</f>
        <v/>
      </c>
      <c r="U77" s="16" t="str">
        <f aca="false">IF($P77="","",IF(AND($P77=1,$J77=0),1,""))</f>
        <v/>
      </c>
      <c r="V77" s="16" t="str">
        <f aca="false">IF($P77="","",IF(AND($P77=1,$J77=1),1,""))</f>
        <v/>
      </c>
      <c r="W77" s="16" t="str">
        <f aca="false">IF($P77="","",IF(AND($P77=1,$J77=9),1,""))</f>
        <v/>
      </c>
      <c r="X77" s="16" t="str">
        <f aca="false">IF($P77="","",IF(AND($P77=2,$J77=0),1,""))</f>
        <v/>
      </c>
      <c r="Y77" s="16" t="str">
        <f aca="false">IF($P77="","",IF(AND($P77=2,$J77=1),1,""))</f>
        <v/>
      </c>
      <c r="Z77" s="16" t="str">
        <f aca="false">IF($P77="","",IF(AND($P77=2,$J77=9),1,""))</f>
        <v/>
      </c>
      <c r="AA77" s="16" t="str">
        <f aca="false">IF($P77="","",IF(AND($P77=3,$J77=0),1,""))</f>
        <v/>
      </c>
      <c r="AB77" s="16" t="str">
        <f aca="false">IF($P77="","",IF(AND($P77=3,$J77=1),1,""))</f>
        <v/>
      </c>
      <c r="AC77" s="16" t="str">
        <f aca="false">IF($P77="","",IF(AND($P77=3,$J77=9),1,""))</f>
        <v/>
      </c>
      <c r="AD77" s="16" t="str">
        <f aca="false">IF($P77="","",IF(AND($P77=1,$J77=0),$M77,""))</f>
        <v/>
      </c>
      <c r="AE77" s="16" t="str">
        <f aca="false">IF($P77="","",IF(AND($P77=1,$J77=1),$M77,""))</f>
        <v/>
      </c>
      <c r="AF77" s="16" t="str">
        <f aca="false">IF($P77="","",IF(AND($P77=1,$J77=9),$M77,""))</f>
        <v/>
      </c>
      <c r="AG77" s="16" t="str">
        <f aca="false">IF($P77="","",IF(AND($P77=2,$J77=0),$M77,""))</f>
        <v/>
      </c>
      <c r="AH77" s="16" t="str">
        <f aca="false">IF($P77="","",IF(AND($P77=2,$J77=1),$M77,""))</f>
        <v/>
      </c>
      <c r="AI77" s="16" t="str">
        <f aca="false">IF($P77="","",IF(AND($P77=2,$J77=9),$M77,""))</f>
        <v/>
      </c>
      <c r="AJ77" s="16" t="str">
        <f aca="false">IF($P77="","",IF(AND($P77=3,$J77=0),$M77,""))</f>
        <v/>
      </c>
      <c r="AK77" s="16" t="str">
        <f aca="false">IF($P77="","",IF(AND($P77=3,$J77=1),$M77,""))</f>
        <v/>
      </c>
      <c r="AL77" s="16" t="str">
        <f aca="false">IF($P77="","",IF(AND($P77=3,$J77=9),$M77,""))</f>
        <v/>
      </c>
      <c r="AM77" s="17" t="str">
        <f aca="false">IF(P77="","",SUM(U77:AC77))</f>
        <v/>
      </c>
      <c r="AN77" s="18" t="str">
        <f aca="false">IF($P77="","",IF($P77=1,$Q77,""))</f>
        <v/>
      </c>
      <c r="AO77" s="14" t="e">
        <f aca="false">MEDIAN(AN77:AN276)</f>
        <v>#VALUE!</v>
      </c>
      <c r="AP77" s="14" t="str">
        <f aca="false">IF(AN77="","",IF(AN77&lt;AO77,AN77,""))</f>
        <v/>
      </c>
      <c r="AQ77" s="14" t="str">
        <f aca="false">IF(AN77="","",IF(AN77&gt;AO77,AN77,""))</f>
        <v/>
      </c>
      <c r="AR77" s="18" t="str">
        <f aca="false">IF($P77="","",IF($P77=2,$Q77,""))</f>
        <v/>
      </c>
      <c r="AS77" s="14" t="e">
        <f aca="false">AS76</f>
        <v>#VALUE!</v>
      </c>
      <c r="AT77" s="14" t="str">
        <f aca="false">IF(AR77="","",IF(AR77&lt;AS77,AR77,""))</f>
        <v/>
      </c>
      <c r="AU77" s="14" t="str">
        <f aca="false">IF(AR77="","",IF(AR77&gt;AS77,AR77,""))</f>
        <v/>
      </c>
      <c r="AV77" s="18" t="str">
        <f aca="false">IF($P77="","",IF($P77=3,$Q77,""))</f>
        <v/>
      </c>
      <c r="AW77" s="14" t="e">
        <f aca="false">AW76</f>
        <v>#VALUE!</v>
      </c>
      <c r="AX77" s="14" t="str">
        <f aca="false">IF(AV77="","",IF(AV77&lt;AW77,AV77,""))</f>
        <v/>
      </c>
      <c r="AY77" s="14" t="str">
        <f aca="false">IF(AV77="","",IF(AV77&gt;AW77,AV77,""))</f>
        <v/>
      </c>
    </row>
    <row r="78" s="13" customFormat="true" ht="14.4" hidden="false" customHeight="false" outlineLevel="0" collapsed="false">
      <c r="A78" s="13" t="n">
        <f aca="false">data!A78</f>
        <v>0</v>
      </c>
      <c r="B78" s="13" t="n">
        <f aca="false">data!B78</f>
        <v>0</v>
      </c>
      <c r="C78" s="13" t="n">
        <f aca="false">data!C78</f>
        <v>0</v>
      </c>
      <c r="D78" s="13" t="n">
        <f aca="false">data!D78</f>
        <v>0</v>
      </c>
      <c r="E78" s="13" t="n">
        <f aca="false">data!E78</f>
        <v>0</v>
      </c>
      <c r="F78" s="13" t="n">
        <f aca="false">data!F78</f>
        <v>0</v>
      </c>
      <c r="G78" s="13" t="n">
        <f aca="false">data!G78</f>
        <v>0</v>
      </c>
      <c r="H78" s="13" t="n">
        <f aca="false">data!H78</f>
        <v>0</v>
      </c>
      <c r="I78" s="4" t="str">
        <f aca="false">IF(A78=0,"",IF(A78&lt;&gt;A77,1,I77+1))</f>
        <v/>
      </c>
      <c r="J78" s="4" t="str">
        <f aca="false">IF(OR(B78="Code",B78=0),"",IF(B78="CORRECT_NOTE",1,IF(B78="WRONG_NOTE",0,9)))</f>
        <v/>
      </c>
      <c r="K78" s="3" t="str">
        <f aca="false">IF(OR($A78=0,$D78&lt;0),"",D78-F78)</f>
        <v/>
      </c>
      <c r="L78" s="3" t="str">
        <f aca="false">IF(OR($A78=0,$D78&lt;0),"",D78-H78)</f>
        <v/>
      </c>
      <c r="M78" s="3" t="str">
        <f aca="false">IF(OR(K78="",L78=""),"",MIN(ABS(K78),ABS(L78)))</f>
        <v/>
      </c>
      <c r="N78" s="3" t="str">
        <f aca="false">IF(M78="","",IF(J78=1,M78,""))</f>
        <v/>
      </c>
      <c r="O78" s="14" t="str">
        <f aca="false">IF(F78&gt;0,H78-F78,"")</f>
        <v/>
      </c>
      <c r="P78" s="15" t="str">
        <f aca="false">IF(O78="","",IF(O78&lt;800,3,IF(O78&gt;1250,1,2)))</f>
        <v/>
      </c>
      <c r="Q78" s="14" t="str">
        <f aca="false">IF(OR($A78=0,$D78&lt;0),"",IF(J78&lt;&gt;1,"",IF(ABS(K78)&lt;ABS(L78),K78,L78)))</f>
        <v/>
      </c>
      <c r="R78" s="14" t="e">
        <f aca="false">R77</f>
        <v>#VALUE!</v>
      </c>
      <c r="S78" s="14" t="str">
        <f aca="false">IF(Q78="","",IF(Q78&lt;R78,Q78,""))</f>
        <v/>
      </c>
      <c r="T78" s="14" t="str">
        <f aca="false">IF(Q78="","",IF(Q78&gt;R78,Q78,""))</f>
        <v/>
      </c>
      <c r="U78" s="16" t="str">
        <f aca="false">IF($P78="","",IF(AND($P78=1,$J78=0),1,""))</f>
        <v/>
      </c>
      <c r="V78" s="16" t="str">
        <f aca="false">IF($P78="","",IF(AND($P78=1,$J78=1),1,""))</f>
        <v/>
      </c>
      <c r="W78" s="16" t="str">
        <f aca="false">IF($P78="","",IF(AND($P78=1,$J78=9),1,""))</f>
        <v/>
      </c>
      <c r="X78" s="16" t="str">
        <f aca="false">IF($P78="","",IF(AND($P78=2,$J78=0),1,""))</f>
        <v/>
      </c>
      <c r="Y78" s="16" t="str">
        <f aca="false">IF($P78="","",IF(AND($P78=2,$J78=1),1,""))</f>
        <v/>
      </c>
      <c r="Z78" s="16" t="str">
        <f aca="false">IF($P78="","",IF(AND($P78=2,$J78=9),1,""))</f>
        <v/>
      </c>
      <c r="AA78" s="16" t="str">
        <f aca="false">IF($P78="","",IF(AND($P78=3,$J78=0),1,""))</f>
        <v/>
      </c>
      <c r="AB78" s="16" t="str">
        <f aca="false">IF($P78="","",IF(AND($P78=3,$J78=1),1,""))</f>
        <v/>
      </c>
      <c r="AC78" s="16" t="str">
        <f aca="false">IF($P78="","",IF(AND($P78=3,$J78=9),1,""))</f>
        <v/>
      </c>
      <c r="AD78" s="16" t="str">
        <f aca="false">IF($P78="","",IF(AND($P78=1,$J78=0),$M78,""))</f>
        <v/>
      </c>
      <c r="AE78" s="16" t="str">
        <f aca="false">IF($P78="","",IF(AND($P78=1,$J78=1),$M78,""))</f>
        <v/>
      </c>
      <c r="AF78" s="16" t="str">
        <f aca="false">IF($P78="","",IF(AND($P78=1,$J78=9),$M78,""))</f>
        <v/>
      </c>
      <c r="AG78" s="16" t="str">
        <f aca="false">IF($P78="","",IF(AND($P78=2,$J78=0),$M78,""))</f>
        <v/>
      </c>
      <c r="AH78" s="16" t="str">
        <f aca="false">IF($P78="","",IF(AND($P78=2,$J78=1),$M78,""))</f>
        <v/>
      </c>
      <c r="AI78" s="16" t="str">
        <f aca="false">IF($P78="","",IF(AND($P78=2,$J78=9),$M78,""))</f>
        <v/>
      </c>
      <c r="AJ78" s="16" t="str">
        <f aca="false">IF($P78="","",IF(AND($P78=3,$J78=0),$M78,""))</f>
        <v/>
      </c>
      <c r="AK78" s="16" t="str">
        <f aca="false">IF($P78="","",IF(AND($P78=3,$J78=1),$M78,""))</f>
        <v/>
      </c>
      <c r="AL78" s="16" t="str">
        <f aca="false">IF($P78="","",IF(AND($P78=3,$J78=9),$M78,""))</f>
        <v/>
      </c>
      <c r="AM78" s="17" t="str">
        <f aca="false">IF(P78="","",SUM(U78:AC78))</f>
        <v/>
      </c>
      <c r="AN78" s="18" t="str">
        <f aca="false">IF($P78="","",IF($P78=1,$Q78,""))</f>
        <v/>
      </c>
      <c r="AO78" s="14" t="e">
        <f aca="false">MEDIAN(AN78:AN277)</f>
        <v>#VALUE!</v>
      </c>
      <c r="AP78" s="14" t="str">
        <f aca="false">IF(AN78="","",IF(AN78&lt;AO78,AN78,""))</f>
        <v/>
      </c>
      <c r="AQ78" s="14" t="str">
        <f aca="false">IF(AN78="","",IF(AN78&gt;AO78,AN78,""))</f>
        <v/>
      </c>
      <c r="AR78" s="18" t="str">
        <f aca="false">IF($P78="","",IF($P78=2,$Q78,""))</f>
        <v/>
      </c>
      <c r="AS78" s="14" t="e">
        <f aca="false">AS77</f>
        <v>#VALUE!</v>
      </c>
      <c r="AT78" s="14" t="str">
        <f aca="false">IF(AR78="","",IF(AR78&lt;AS78,AR78,""))</f>
        <v/>
      </c>
      <c r="AU78" s="14" t="str">
        <f aca="false">IF(AR78="","",IF(AR78&gt;AS78,AR78,""))</f>
        <v/>
      </c>
      <c r="AV78" s="18" t="str">
        <f aca="false">IF($P78="","",IF($P78=3,$Q78,""))</f>
        <v/>
      </c>
      <c r="AW78" s="14" t="e">
        <f aca="false">AW77</f>
        <v>#VALUE!</v>
      </c>
      <c r="AX78" s="14" t="str">
        <f aca="false">IF(AV78="","",IF(AV78&lt;AW78,AV78,""))</f>
        <v/>
      </c>
      <c r="AY78" s="14" t="str">
        <f aca="false">IF(AV78="","",IF(AV78&gt;AW78,AV78,""))</f>
        <v/>
      </c>
    </row>
    <row r="79" s="13" customFormat="true" ht="14.4" hidden="false" customHeight="false" outlineLevel="0" collapsed="false">
      <c r="A79" s="13" t="n">
        <f aca="false">data!A79</f>
        <v>0</v>
      </c>
      <c r="B79" s="13" t="n">
        <f aca="false">data!B79</f>
        <v>0</v>
      </c>
      <c r="C79" s="13" t="n">
        <f aca="false">data!C79</f>
        <v>0</v>
      </c>
      <c r="D79" s="13" t="n">
        <f aca="false">data!D79</f>
        <v>0</v>
      </c>
      <c r="E79" s="13" t="n">
        <f aca="false">data!E79</f>
        <v>0</v>
      </c>
      <c r="F79" s="13" t="n">
        <f aca="false">data!F79</f>
        <v>0</v>
      </c>
      <c r="G79" s="13" t="n">
        <f aca="false">data!G79</f>
        <v>0</v>
      </c>
      <c r="H79" s="13" t="n">
        <f aca="false">data!H79</f>
        <v>0</v>
      </c>
      <c r="I79" s="4" t="str">
        <f aca="false">IF(A79=0,"",IF(A79&lt;&gt;A78,1,I78+1))</f>
        <v/>
      </c>
      <c r="J79" s="4" t="str">
        <f aca="false">IF(OR(B79="Code",B79=0),"",IF(B79="CORRECT_NOTE",1,IF(B79="WRONG_NOTE",0,9)))</f>
        <v/>
      </c>
      <c r="K79" s="3" t="str">
        <f aca="false">IF(OR($A79=0,$D79&lt;0),"",D79-F79)</f>
        <v/>
      </c>
      <c r="L79" s="3" t="str">
        <f aca="false">IF(OR($A79=0,$D79&lt;0),"",D79-H79)</f>
        <v/>
      </c>
      <c r="M79" s="3" t="str">
        <f aca="false">IF(OR(K79="",L79=""),"",MIN(ABS(K79),ABS(L79)))</f>
        <v/>
      </c>
      <c r="N79" s="3" t="str">
        <f aca="false">IF(M79="","",IF(J79=1,M79,""))</f>
        <v/>
      </c>
      <c r="O79" s="14" t="str">
        <f aca="false">IF(F79&gt;0,H79-F79,"")</f>
        <v/>
      </c>
      <c r="P79" s="15" t="str">
        <f aca="false">IF(O79="","",IF(O79&lt;800,3,IF(O79&gt;1250,1,2)))</f>
        <v/>
      </c>
      <c r="Q79" s="14" t="str">
        <f aca="false">IF(OR($A79=0,$D79&lt;0),"",IF(J79&lt;&gt;1,"",IF(ABS(K79)&lt;ABS(L79),K79,L79)))</f>
        <v/>
      </c>
      <c r="R79" s="14" t="e">
        <f aca="false">R78</f>
        <v>#VALUE!</v>
      </c>
      <c r="S79" s="14" t="str">
        <f aca="false">IF(Q79="","",IF(Q79&lt;R79,Q79,""))</f>
        <v/>
      </c>
      <c r="T79" s="14" t="str">
        <f aca="false">IF(Q79="","",IF(Q79&gt;R79,Q79,""))</f>
        <v/>
      </c>
      <c r="U79" s="16" t="str">
        <f aca="false">IF($P79="","",IF(AND($P79=1,$J79=0),1,""))</f>
        <v/>
      </c>
      <c r="V79" s="16" t="str">
        <f aca="false">IF($P79="","",IF(AND($P79=1,$J79=1),1,""))</f>
        <v/>
      </c>
      <c r="W79" s="16" t="str">
        <f aca="false">IF($P79="","",IF(AND($P79=1,$J79=9),1,""))</f>
        <v/>
      </c>
      <c r="X79" s="16" t="str">
        <f aca="false">IF($P79="","",IF(AND($P79=2,$J79=0),1,""))</f>
        <v/>
      </c>
      <c r="Y79" s="16" t="str">
        <f aca="false">IF($P79="","",IF(AND($P79=2,$J79=1),1,""))</f>
        <v/>
      </c>
      <c r="Z79" s="16" t="str">
        <f aca="false">IF($P79="","",IF(AND($P79=2,$J79=9),1,""))</f>
        <v/>
      </c>
      <c r="AA79" s="16" t="str">
        <f aca="false">IF($P79="","",IF(AND($P79=3,$J79=0),1,""))</f>
        <v/>
      </c>
      <c r="AB79" s="16" t="str">
        <f aca="false">IF($P79="","",IF(AND($P79=3,$J79=1),1,""))</f>
        <v/>
      </c>
      <c r="AC79" s="16" t="str">
        <f aca="false">IF($P79="","",IF(AND($P79=3,$J79=9),1,""))</f>
        <v/>
      </c>
      <c r="AD79" s="16" t="str">
        <f aca="false">IF($P79="","",IF(AND($P79=1,$J79=0),$M79,""))</f>
        <v/>
      </c>
      <c r="AE79" s="16" t="str">
        <f aca="false">IF($P79="","",IF(AND($P79=1,$J79=1),$M79,""))</f>
        <v/>
      </c>
      <c r="AF79" s="16" t="str">
        <f aca="false">IF($P79="","",IF(AND($P79=1,$J79=9),$M79,""))</f>
        <v/>
      </c>
      <c r="AG79" s="16" t="str">
        <f aca="false">IF($P79="","",IF(AND($P79=2,$J79=0),$M79,""))</f>
        <v/>
      </c>
      <c r="AH79" s="16" t="str">
        <f aca="false">IF($P79="","",IF(AND($P79=2,$J79=1),$M79,""))</f>
        <v/>
      </c>
      <c r="AI79" s="16" t="str">
        <f aca="false">IF($P79="","",IF(AND($P79=2,$J79=9),$M79,""))</f>
        <v/>
      </c>
      <c r="AJ79" s="16" t="str">
        <f aca="false">IF($P79="","",IF(AND($P79=3,$J79=0),$M79,""))</f>
        <v/>
      </c>
      <c r="AK79" s="16" t="str">
        <f aca="false">IF($P79="","",IF(AND($P79=3,$J79=1),$M79,""))</f>
        <v/>
      </c>
      <c r="AL79" s="16" t="str">
        <f aca="false">IF($P79="","",IF(AND($P79=3,$J79=9),$M79,""))</f>
        <v/>
      </c>
      <c r="AM79" s="17" t="str">
        <f aca="false">IF(P79="","",SUM(U79:AC79))</f>
        <v/>
      </c>
      <c r="AN79" s="18" t="str">
        <f aca="false">IF($P79="","",IF($P79=1,$Q79,""))</f>
        <v/>
      </c>
      <c r="AO79" s="14" t="e">
        <f aca="false">MEDIAN(AN79:AN278)</f>
        <v>#VALUE!</v>
      </c>
      <c r="AP79" s="14" t="str">
        <f aca="false">IF(AN79="","",IF(AN79&lt;AO79,AN79,""))</f>
        <v/>
      </c>
      <c r="AQ79" s="14" t="str">
        <f aca="false">IF(AN79="","",IF(AN79&gt;AO79,AN79,""))</f>
        <v/>
      </c>
      <c r="AR79" s="18" t="str">
        <f aca="false">IF($P79="","",IF($P79=2,$Q79,""))</f>
        <v/>
      </c>
      <c r="AS79" s="14" t="e">
        <f aca="false">AS78</f>
        <v>#VALUE!</v>
      </c>
      <c r="AT79" s="14" t="str">
        <f aca="false">IF(AR79="","",IF(AR79&lt;AS79,AR79,""))</f>
        <v/>
      </c>
      <c r="AU79" s="14" t="str">
        <f aca="false">IF(AR79="","",IF(AR79&gt;AS79,AR79,""))</f>
        <v/>
      </c>
      <c r="AV79" s="18" t="str">
        <f aca="false">IF($P79="","",IF($P79=3,$Q79,""))</f>
        <v/>
      </c>
      <c r="AW79" s="14" t="e">
        <f aca="false">AW78</f>
        <v>#VALUE!</v>
      </c>
      <c r="AX79" s="14" t="str">
        <f aca="false">IF(AV79="","",IF(AV79&lt;AW79,AV79,""))</f>
        <v/>
      </c>
      <c r="AY79" s="14" t="str">
        <f aca="false">IF(AV79="","",IF(AV79&gt;AW79,AV79,""))</f>
        <v/>
      </c>
    </row>
    <row r="80" s="13" customFormat="true" ht="14.4" hidden="false" customHeight="false" outlineLevel="0" collapsed="false">
      <c r="A80" s="13" t="n">
        <f aca="false">data!A80</f>
        <v>0</v>
      </c>
      <c r="B80" s="13" t="n">
        <f aca="false">data!B80</f>
        <v>0</v>
      </c>
      <c r="C80" s="13" t="n">
        <f aca="false">data!C80</f>
        <v>0</v>
      </c>
      <c r="D80" s="13" t="n">
        <f aca="false">data!D80</f>
        <v>0</v>
      </c>
      <c r="E80" s="13" t="n">
        <f aca="false">data!E80</f>
        <v>0</v>
      </c>
      <c r="F80" s="13" t="n">
        <f aca="false">data!F80</f>
        <v>0</v>
      </c>
      <c r="G80" s="13" t="n">
        <f aca="false">data!G80</f>
        <v>0</v>
      </c>
      <c r="H80" s="13" t="n">
        <f aca="false">data!H80</f>
        <v>0</v>
      </c>
      <c r="I80" s="4" t="str">
        <f aca="false">IF(A80=0,"",IF(A80&lt;&gt;A79,1,I79+1))</f>
        <v/>
      </c>
      <c r="J80" s="4" t="str">
        <f aca="false">IF(OR(B80="Code",B80=0),"",IF(B80="CORRECT_NOTE",1,IF(B80="WRONG_NOTE",0,9)))</f>
        <v/>
      </c>
      <c r="K80" s="3" t="str">
        <f aca="false">IF(OR($A80=0,$D80&lt;0),"",D80-F80)</f>
        <v/>
      </c>
      <c r="L80" s="3" t="str">
        <f aca="false">IF(OR($A80=0,$D80&lt;0),"",D80-H80)</f>
        <v/>
      </c>
      <c r="M80" s="3" t="str">
        <f aca="false">IF(OR(K80="",L80=""),"",MIN(ABS(K80),ABS(L80)))</f>
        <v/>
      </c>
      <c r="N80" s="3" t="str">
        <f aca="false">IF(M80="","",IF(J80=1,M80,""))</f>
        <v/>
      </c>
      <c r="O80" s="14" t="str">
        <f aca="false">IF(F80&gt;0,H80-F80,"")</f>
        <v/>
      </c>
      <c r="P80" s="15" t="str">
        <f aca="false">IF(O80="","",IF(O80&lt;800,3,IF(O80&gt;1250,1,2)))</f>
        <v/>
      </c>
      <c r="Q80" s="14" t="str">
        <f aca="false">IF(OR($A80=0,$D80&lt;0),"",IF(J80&lt;&gt;1,"",IF(ABS(K80)&lt;ABS(L80),K80,L80)))</f>
        <v/>
      </c>
      <c r="R80" s="14" t="e">
        <f aca="false">R79</f>
        <v>#VALUE!</v>
      </c>
      <c r="S80" s="14" t="str">
        <f aca="false">IF(Q80="","",IF(Q80&lt;R80,Q80,""))</f>
        <v/>
      </c>
      <c r="T80" s="14" t="str">
        <f aca="false">IF(Q80="","",IF(Q80&gt;R80,Q80,""))</f>
        <v/>
      </c>
      <c r="U80" s="16" t="str">
        <f aca="false">IF($P80="","",IF(AND($P80=1,$J80=0),1,""))</f>
        <v/>
      </c>
      <c r="V80" s="16" t="str">
        <f aca="false">IF($P80="","",IF(AND($P80=1,$J80=1),1,""))</f>
        <v/>
      </c>
      <c r="W80" s="16" t="str">
        <f aca="false">IF($P80="","",IF(AND($P80=1,$J80=9),1,""))</f>
        <v/>
      </c>
      <c r="X80" s="16" t="str">
        <f aca="false">IF($P80="","",IF(AND($P80=2,$J80=0),1,""))</f>
        <v/>
      </c>
      <c r="Y80" s="16" t="str">
        <f aca="false">IF($P80="","",IF(AND($P80=2,$J80=1),1,""))</f>
        <v/>
      </c>
      <c r="Z80" s="16" t="str">
        <f aca="false">IF($P80="","",IF(AND($P80=2,$J80=9),1,""))</f>
        <v/>
      </c>
      <c r="AA80" s="16" t="str">
        <f aca="false">IF($P80="","",IF(AND($P80=3,$J80=0),1,""))</f>
        <v/>
      </c>
      <c r="AB80" s="16" t="str">
        <f aca="false">IF($P80="","",IF(AND($P80=3,$J80=1),1,""))</f>
        <v/>
      </c>
      <c r="AC80" s="16" t="str">
        <f aca="false">IF($P80="","",IF(AND($P80=3,$J80=9),1,""))</f>
        <v/>
      </c>
      <c r="AD80" s="16" t="str">
        <f aca="false">IF($P80="","",IF(AND($P80=1,$J80=0),$M80,""))</f>
        <v/>
      </c>
      <c r="AE80" s="16" t="str">
        <f aca="false">IF($P80="","",IF(AND($P80=1,$J80=1),$M80,""))</f>
        <v/>
      </c>
      <c r="AF80" s="16" t="str">
        <f aca="false">IF($P80="","",IF(AND($P80=1,$J80=9),$M80,""))</f>
        <v/>
      </c>
      <c r="AG80" s="16" t="str">
        <f aca="false">IF($P80="","",IF(AND($P80=2,$J80=0),$M80,""))</f>
        <v/>
      </c>
      <c r="AH80" s="16" t="str">
        <f aca="false">IF($P80="","",IF(AND($P80=2,$J80=1),$M80,""))</f>
        <v/>
      </c>
      <c r="AI80" s="16" t="str">
        <f aca="false">IF($P80="","",IF(AND($P80=2,$J80=9),$M80,""))</f>
        <v/>
      </c>
      <c r="AJ80" s="16" t="str">
        <f aca="false">IF($P80="","",IF(AND($P80=3,$J80=0),$M80,""))</f>
        <v/>
      </c>
      <c r="AK80" s="16" t="str">
        <f aca="false">IF($P80="","",IF(AND($P80=3,$J80=1),$M80,""))</f>
        <v/>
      </c>
      <c r="AL80" s="16" t="str">
        <f aca="false">IF($P80="","",IF(AND($P80=3,$J80=9),$M80,""))</f>
        <v/>
      </c>
      <c r="AM80" s="17" t="str">
        <f aca="false">IF(P80="","",SUM(U80:AC80))</f>
        <v/>
      </c>
      <c r="AN80" s="18" t="str">
        <f aca="false">IF($P80="","",IF($P80=1,$Q80,""))</f>
        <v/>
      </c>
      <c r="AO80" s="14" t="e">
        <f aca="false">MEDIAN(AN80:AN279)</f>
        <v>#VALUE!</v>
      </c>
      <c r="AP80" s="14" t="str">
        <f aca="false">IF(AN80="","",IF(AN80&lt;AO80,AN80,""))</f>
        <v/>
      </c>
      <c r="AQ80" s="14" t="str">
        <f aca="false">IF(AN80="","",IF(AN80&gt;AO80,AN80,""))</f>
        <v/>
      </c>
      <c r="AR80" s="18" t="str">
        <f aca="false">IF($P80="","",IF($P80=2,$Q80,""))</f>
        <v/>
      </c>
      <c r="AS80" s="14" t="e">
        <f aca="false">AS79</f>
        <v>#VALUE!</v>
      </c>
      <c r="AT80" s="14" t="str">
        <f aca="false">IF(AR80="","",IF(AR80&lt;AS80,AR80,""))</f>
        <v/>
      </c>
      <c r="AU80" s="14" t="str">
        <f aca="false">IF(AR80="","",IF(AR80&gt;AS80,AR80,""))</f>
        <v/>
      </c>
      <c r="AV80" s="18" t="str">
        <f aca="false">IF($P80="","",IF($P80=3,$Q80,""))</f>
        <v/>
      </c>
      <c r="AW80" s="14" t="e">
        <f aca="false">AW79</f>
        <v>#VALUE!</v>
      </c>
      <c r="AX80" s="14" t="str">
        <f aca="false">IF(AV80="","",IF(AV80&lt;AW80,AV80,""))</f>
        <v/>
      </c>
      <c r="AY80" s="14" t="str">
        <f aca="false">IF(AV80="","",IF(AV80&gt;AW80,AV80,""))</f>
        <v/>
      </c>
    </row>
    <row r="81" s="13" customFormat="true" ht="14.4" hidden="false" customHeight="false" outlineLevel="0" collapsed="false">
      <c r="A81" s="13" t="n">
        <f aca="false">data!A81</f>
        <v>0</v>
      </c>
      <c r="B81" s="13" t="n">
        <f aca="false">data!B81</f>
        <v>0</v>
      </c>
      <c r="C81" s="13" t="n">
        <f aca="false">data!C81</f>
        <v>0</v>
      </c>
      <c r="D81" s="13" t="n">
        <f aca="false">data!D81</f>
        <v>0</v>
      </c>
      <c r="E81" s="13" t="n">
        <f aca="false">data!E81</f>
        <v>0</v>
      </c>
      <c r="F81" s="13" t="n">
        <f aca="false">data!F81</f>
        <v>0</v>
      </c>
      <c r="G81" s="13" t="n">
        <f aca="false">data!G81</f>
        <v>0</v>
      </c>
      <c r="H81" s="13" t="n">
        <f aca="false">data!H81</f>
        <v>0</v>
      </c>
      <c r="I81" s="4" t="str">
        <f aca="false">IF(A81=0,"",IF(A81&lt;&gt;A80,1,I80+1))</f>
        <v/>
      </c>
      <c r="J81" s="4" t="str">
        <f aca="false">IF(OR(B81="Code",B81=0),"",IF(B81="CORRECT_NOTE",1,IF(B81="WRONG_NOTE",0,9)))</f>
        <v/>
      </c>
      <c r="K81" s="3" t="str">
        <f aca="false">IF(OR($A81=0,$D81&lt;0),"",D81-F81)</f>
        <v/>
      </c>
      <c r="L81" s="3" t="str">
        <f aca="false">IF(OR($A81=0,$D81&lt;0),"",D81-H81)</f>
        <v/>
      </c>
      <c r="M81" s="3" t="str">
        <f aca="false">IF(OR(K81="",L81=""),"",MIN(ABS(K81),ABS(L81)))</f>
        <v/>
      </c>
      <c r="N81" s="3" t="str">
        <f aca="false">IF(M81="","",IF(J81=1,M81,""))</f>
        <v/>
      </c>
      <c r="O81" s="14" t="str">
        <f aca="false">IF(F81&gt;0,H81-F81,"")</f>
        <v/>
      </c>
      <c r="P81" s="15" t="str">
        <f aca="false">IF(O81="","",IF(O81&lt;800,3,IF(O81&gt;1250,1,2)))</f>
        <v/>
      </c>
      <c r="Q81" s="14" t="str">
        <f aca="false">IF(OR($A81=0,$D81&lt;0),"",IF(J81&lt;&gt;1,"",IF(ABS(K81)&lt;ABS(L81),K81,L81)))</f>
        <v/>
      </c>
      <c r="R81" s="14" t="e">
        <f aca="false">R80</f>
        <v>#VALUE!</v>
      </c>
      <c r="S81" s="14" t="str">
        <f aca="false">IF(Q81="","",IF(Q81&lt;R81,Q81,""))</f>
        <v/>
      </c>
      <c r="T81" s="14" t="str">
        <f aca="false">IF(Q81="","",IF(Q81&gt;R81,Q81,""))</f>
        <v/>
      </c>
      <c r="U81" s="16" t="str">
        <f aca="false">IF($P81="","",IF(AND($P81=1,$J81=0),1,""))</f>
        <v/>
      </c>
      <c r="V81" s="16" t="str">
        <f aca="false">IF($P81="","",IF(AND($P81=1,$J81=1),1,""))</f>
        <v/>
      </c>
      <c r="W81" s="16" t="str">
        <f aca="false">IF($P81="","",IF(AND($P81=1,$J81=9),1,""))</f>
        <v/>
      </c>
      <c r="X81" s="16" t="str">
        <f aca="false">IF($P81="","",IF(AND($P81=2,$J81=0),1,""))</f>
        <v/>
      </c>
      <c r="Y81" s="16" t="str">
        <f aca="false">IF($P81="","",IF(AND($P81=2,$J81=1),1,""))</f>
        <v/>
      </c>
      <c r="Z81" s="16" t="str">
        <f aca="false">IF($P81="","",IF(AND($P81=2,$J81=9),1,""))</f>
        <v/>
      </c>
      <c r="AA81" s="16" t="str">
        <f aca="false">IF($P81="","",IF(AND($P81=3,$J81=0),1,""))</f>
        <v/>
      </c>
      <c r="AB81" s="16" t="str">
        <f aca="false">IF($P81="","",IF(AND($P81=3,$J81=1),1,""))</f>
        <v/>
      </c>
      <c r="AC81" s="16" t="str">
        <f aca="false">IF($P81="","",IF(AND($P81=3,$J81=9),1,""))</f>
        <v/>
      </c>
      <c r="AD81" s="16" t="str">
        <f aca="false">IF($P81="","",IF(AND($P81=1,$J81=0),$M81,""))</f>
        <v/>
      </c>
      <c r="AE81" s="16" t="str">
        <f aca="false">IF($P81="","",IF(AND($P81=1,$J81=1),$M81,""))</f>
        <v/>
      </c>
      <c r="AF81" s="16" t="str">
        <f aca="false">IF($P81="","",IF(AND($P81=1,$J81=9),$M81,""))</f>
        <v/>
      </c>
      <c r="AG81" s="16" t="str">
        <f aca="false">IF($P81="","",IF(AND($P81=2,$J81=0),$M81,""))</f>
        <v/>
      </c>
      <c r="AH81" s="16" t="str">
        <f aca="false">IF($P81="","",IF(AND($P81=2,$J81=1),$M81,""))</f>
        <v/>
      </c>
      <c r="AI81" s="16" t="str">
        <f aca="false">IF($P81="","",IF(AND($P81=2,$J81=9),$M81,""))</f>
        <v/>
      </c>
      <c r="AJ81" s="16" t="str">
        <f aca="false">IF($P81="","",IF(AND($P81=3,$J81=0),$M81,""))</f>
        <v/>
      </c>
      <c r="AK81" s="16" t="str">
        <f aca="false">IF($P81="","",IF(AND($P81=3,$J81=1),$M81,""))</f>
        <v/>
      </c>
      <c r="AL81" s="16" t="str">
        <f aca="false">IF($P81="","",IF(AND($P81=3,$J81=9),$M81,""))</f>
        <v/>
      </c>
      <c r="AM81" s="17" t="str">
        <f aca="false">IF(P81="","",SUM(U81:AC81))</f>
        <v/>
      </c>
      <c r="AN81" s="18" t="str">
        <f aca="false">IF($P81="","",IF($P81=1,$Q81,""))</f>
        <v/>
      </c>
      <c r="AO81" s="14" t="e">
        <f aca="false">MEDIAN(AN81:AN280)</f>
        <v>#VALUE!</v>
      </c>
      <c r="AP81" s="14" t="str">
        <f aca="false">IF(AN81="","",IF(AN81&lt;AO81,AN81,""))</f>
        <v/>
      </c>
      <c r="AQ81" s="14" t="str">
        <f aca="false">IF(AN81="","",IF(AN81&gt;AO81,AN81,""))</f>
        <v/>
      </c>
      <c r="AR81" s="18" t="str">
        <f aca="false">IF($P81="","",IF($P81=2,$Q81,""))</f>
        <v/>
      </c>
      <c r="AS81" s="14" t="e">
        <f aca="false">AS80</f>
        <v>#VALUE!</v>
      </c>
      <c r="AT81" s="14" t="str">
        <f aca="false">IF(AR81="","",IF(AR81&lt;AS81,AR81,""))</f>
        <v/>
      </c>
      <c r="AU81" s="14" t="str">
        <f aca="false">IF(AR81="","",IF(AR81&gt;AS81,AR81,""))</f>
        <v/>
      </c>
      <c r="AV81" s="18" t="str">
        <f aca="false">IF($P81="","",IF($P81=3,$Q81,""))</f>
        <v/>
      </c>
      <c r="AW81" s="14" t="e">
        <f aca="false">AW80</f>
        <v>#VALUE!</v>
      </c>
      <c r="AX81" s="14" t="str">
        <f aca="false">IF(AV81="","",IF(AV81&lt;AW81,AV81,""))</f>
        <v/>
      </c>
      <c r="AY81" s="14" t="str">
        <f aca="false">IF(AV81="","",IF(AV81&gt;AW81,AV81,""))</f>
        <v/>
      </c>
    </row>
    <row r="82" s="13" customFormat="true" ht="14.4" hidden="false" customHeight="false" outlineLevel="0" collapsed="false">
      <c r="A82" s="13" t="n">
        <f aca="false">data!A82</f>
        <v>0</v>
      </c>
      <c r="B82" s="13" t="n">
        <f aca="false">data!B82</f>
        <v>0</v>
      </c>
      <c r="C82" s="13" t="n">
        <f aca="false">data!C82</f>
        <v>0</v>
      </c>
      <c r="D82" s="13" t="n">
        <f aca="false">data!D82</f>
        <v>0</v>
      </c>
      <c r="E82" s="13" t="n">
        <f aca="false">data!E82</f>
        <v>0</v>
      </c>
      <c r="F82" s="13" t="n">
        <f aca="false">data!F82</f>
        <v>0</v>
      </c>
      <c r="G82" s="13" t="n">
        <f aca="false">data!G82</f>
        <v>0</v>
      </c>
      <c r="H82" s="13" t="n">
        <f aca="false">data!H82</f>
        <v>0</v>
      </c>
      <c r="I82" s="4" t="str">
        <f aca="false">IF(A82=0,"",IF(A82&lt;&gt;A81,1,I81+1))</f>
        <v/>
      </c>
      <c r="J82" s="4" t="str">
        <f aca="false">IF(OR(B82="Code",B82=0),"",IF(B82="CORRECT_NOTE",1,IF(B82="WRONG_NOTE",0,9)))</f>
        <v/>
      </c>
      <c r="K82" s="3" t="str">
        <f aca="false">IF(OR($A82=0,$D82&lt;0),"",D82-F82)</f>
        <v/>
      </c>
      <c r="L82" s="3" t="str">
        <f aca="false">IF(OR($A82=0,$D82&lt;0),"",D82-H82)</f>
        <v/>
      </c>
      <c r="M82" s="3" t="str">
        <f aca="false">IF(OR(K82="",L82=""),"",MIN(ABS(K82),ABS(L82)))</f>
        <v/>
      </c>
      <c r="N82" s="3" t="str">
        <f aca="false">IF(M82="","",IF(J82=1,M82,""))</f>
        <v/>
      </c>
      <c r="O82" s="14" t="str">
        <f aca="false">IF(F82&gt;0,H82-F82,"")</f>
        <v/>
      </c>
      <c r="P82" s="15" t="str">
        <f aca="false">IF(O82="","",IF(O82&lt;800,3,IF(O82&gt;1250,1,2)))</f>
        <v/>
      </c>
      <c r="Q82" s="14" t="str">
        <f aca="false">IF(OR($A82=0,$D82&lt;0),"",IF(J82&lt;&gt;1,"",IF(ABS(K82)&lt;ABS(L82),K82,L82)))</f>
        <v/>
      </c>
      <c r="R82" s="14" t="e">
        <f aca="false">R81</f>
        <v>#VALUE!</v>
      </c>
      <c r="S82" s="14" t="str">
        <f aca="false">IF(Q82="","",IF(Q82&lt;R82,Q82,""))</f>
        <v/>
      </c>
      <c r="T82" s="14" t="str">
        <f aca="false">IF(Q82="","",IF(Q82&gt;R82,Q82,""))</f>
        <v/>
      </c>
      <c r="U82" s="16" t="str">
        <f aca="false">IF($P82="","",IF(AND($P82=1,$J82=0),1,""))</f>
        <v/>
      </c>
      <c r="V82" s="16" t="str">
        <f aca="false">IF($P82="","",IF(AND($P82=1,$J82=1),1,""))</f>
        <v/>
      </c>
      <c r="W82" s="16" t="str">
        <f aca="false">IF($P82="","",IF(AND($P82=1,$J82=9),1,""))</f>
        <v/>
      </c>
      <c r="X82" s="16" t="str">
        <f aca="false">IF($P82="","",IF(AND($P82=2,$J82=0),1,""))</f>
        <v/>
      </c>
      <c r="Y82" s="16" t="str">
        <f aca="false">IF($P82="","",IF(AND($P82=2,$J82=1),1,""))</f>
        <v/>
      </c>
      <c r="Z82" s="16" t="str">
        <f aca="false">IF($P82="","",IF(AND($P82=2,$J82=9),1,""))</f>
        <v/>
      </c>
      <c r="AA82" s="16" t="str">
        <f aca="false">IF($P82="","",IF(AND($P82=3,$J82=0),1,""))</f>
        <v/>
      </c>
      <c r="AB82" s="16" t="str">
        <f aca="false">IF($P82="","",IF(AND($P82=3,$J82=1),1,""))</f>
        <v/>
      </c>
      <c r="AC82" s="16" t="str">
        <f aca="false">IF($P82="","",IF(AND($P82=3,$J82=9),1,""))</f>
        <v/>
      </c>
      <c r="AD82" s="16" t="str">
        <f aca="false">IF($P82="","",IF(AND($P82=1,$J82=0),$M82,""))</f>
        <v/>
      </c>
      <c r="AE82" s="16" t="str">
        <f aca="false">IF($P82="","",IF(AND($P82=1,$J82=1),$M82,""))</f>
        <v/>
      </c>
      <c r="AF82" s="16" t="str">
        <f aca="false">IF($P82="","",IF(AND($P82=1,$J82=9),$M82,""))</f>
        <v/>
      </c>
      <c r="AG82" s="16" t="str">
        <f aca="false">IF($P82="","",IF(AND($P82=2,$J82=0),$M82,""))</f>
        <v/>
      </c>
      <c r="AH82" s="16" t="str">
        <f aca="false">IF($P82="","",IF(AND($P82=2,$J82=1),$M82,""))</f>
        <v/>
      </c>
      <c r="AI82" s="16" t="str">
        <f aca="false">IF($P82="","",IF(AND($P82=2,$J82=9),$M82,""))</f>
        <v/>
      </c>
      <c r="AJ82" s="16" t="str">
        <f aca="false">IF($P82="","",IF(AND($P82=3,$J82=0),$M82,""))</f>
        <v/>
      </c>
      <c r="AK82" s="16" t="str">
        <f aca="false">IF($P82="","",IF(AND($P82=3,$J82=1),$M82,""))</f>
        <v/>
      </c>
      <c r="AL82" s="16" t="str">
        <f aca="false">IF($P82="","",IF(AND($P82=3,$J82=9),$M82,""))</f>
        <v/>
      </c>
      <c r="AM82" s="17" t="str">
        <f aca="false">IF(P82="","",SUM(U82:AC82))</f>
        <v/>
      </c>
      <c r="AN82" s="18" t="str">
        <f aca="false">IF($P82="","",IF($P82=1,$Q82,""))</f>
        <v/>
      </c>
      <c r="AO82" s="14" t="e">
        <f aca="false">MEDIAN(AN82:AN281)</f>
        <v>#VALUE!</v>
      </c>
      <c r="AP82" s="14" t="str">
        <f aca="false">IF(AN82="","",IF(AN82&lt;AO82,AN82,""))</f>
        <v/>
      </c>
      <c r="AQ82" s="14" t="str">
        <f aca="false">IF(AN82="","",IF(AN82&gt;AO82,AN82,""))</f>
        <v/>
      </c>
      <c r="AR82" s="18" t="str">
        <f aca="false">IF($P82="","",IF($P82=2,$Q82,""))</f>
        <v/>
      </c>
      <c r="AS82" s="14" t="e">
        <f aca="false">AS81</f>
        <v>#VALUE!</v>
      </c>
      <c r="AT82" s="14" t="str">
        <f aca="false">IF(AR82="","",IF(AR82&lt;AS82,AR82,""))</f>
        <v/>
      </c>
      <c r="AU82" s="14" t="str">
        <f aca="false">IF(AR82="","",IF(AR82&gt;AS82,AR82,""))</f>
        <v/>
      </c>
      <c r="AV82" s="18" t="str">
        <f aca="false">IF($P82="","",IF($P82=3,$Q82,""))</f>
        <v/>
      </c>
      <c r="AW82" s="14" t="e">
        <f aca="false">AW81</f>
        <v>#VALUE!</v>
      </c>
      <c r="AX82" s="14" t="str">
        <f aca="false">IF(AV82="","",IF(AV82&lt;AW82,AV82,""))</f>
        <v/>
      </c>
      <c r="AY82" s="14" t="str">
        <f aca="false">IF(AV82="","",IF(AV82&gt;AW82,AV82,""))</f>
        <v/>
      </c>
    </row>
    <row r="83" s="13" customFormat="true" ht="14.4" hidden="false" customHeight="false" outlineLevel="0" collapsed="false">
      <c r="A83" s="13" t="n">
        <f aca="false">data!A83</f>
        <v>0</v>
      </c>
      <c r="B83" s="13" t="n">
        <f aca="false">data!B83</f>
        <v>0</v>
      </c>
      <c r="C83" s="13" t="n">
        <f aca="false">data!C83</f>
        <v>0</v>
      </c>
      <c r="D83" s="13" t="n">
        <f aca="false">data!D83</f>
        <v>0</v>
      </c>
      <c r="E83" s="13" t="n">
        <f aca="false">data!E83</f>
        <v>0</v>
      </c>
      <c r="F83" s="13" t="n">
        <f aca="false">data!F83</f>
        <v>0</v>
      </c>
      <c r="G83" s="13" t="n">
        <f aca="false">data!G83</f>
        <v>0</v>
      </c>
      <c r="H83" s="13" t="n">
        <f aca="false">data!H83</f>
        <v>0</v>
      </c>
      <c r="I83" s="4" t="str">
        <f aca="false">IF(A83=0,"",IF(A83&lt;&gt;A82,1,I82+1))</f>
        <v/>
      </c>
      <c r="J83" s="4" t="str">
        <f aca="false">IF(OR(B83="Code",B83=0),"",IF(B83="CORRECT_NOTE",1,IF(B83="WRONG_NOTE",0,9)))</f>
        <v/>
      </c>
      <c r="K83" s="3" t="str">
        <f aca="false">IF(OR($A83=0,$D83&lt;0),"",D83-F83)</f>
        <v/>
      </c>
      <c r="L83" s="3" t="str">
        <f aca="false">IF(OR($A83=0,$D83&lt;0),"",D83-H83)</f>
        <v/>
      </c>
      <c r="M83" s="3" t="str">
        <f aca="false">IF(OR(K83="",L83=""),"",MIN(ABS(K83),ABS(L83)))</f>
        <v/>
      </c>
      <c r="N83" s="3" t="str">
        <f aca="false">IF(M83="","",IF(J83=1,M83,""))</f>
        <v/>
      </c>
      <c r="O83" s="14" t="str">
        <f aca="false">IF(F83&gt;0,H83-F83,"")</f>
        <v/>
      </c>
      <c r="P83" s="15" t="str">
        <f aca="false">IF(O83="","",IF(O83&lt;800,3,IF(O83&gt;1250,1,2)))</f>
        <v/>
      </c>
      <c r="Q83" s="14" t="str">
        <f aca="false">IF(OR($A83=0,$D83&lt;0),"",IF(J83&lt;&gt;1,"",IF(ABS(K83)&lt;ABS(L83),K83,L83)))</f>
        <v/>
      </c>
      <c r="R83" s="14" t="e">
        <f aca="false">R82</f>
        <v>#VALUE!</v>
      </c>
      <c r="S83" s="14" t="str">
        <f aca="false">IF(Q83="","",IF(Q83&lt;R83,Q83,""))</f>
        <v/>
      </c>
      <c r="T83" s="14" t="str">
        <f aca="false">IF(Q83="","",IF(Q83&gt;R83,Q83,""))</f>
        <v/>
      </c>
      <c r="U83" s="16" t="str">
        <f aca="false">IF($P83="","",IF(AND($P83=1,$J83=0),1,""))</f>
        <v/>
      </c>
      <c r="V83" s="16" t="str">
        <f aca="false">IF($P83="","",IF(AND($P83=1,$J83=1),1,""))</f>
        <v/>
      </c>
      <c r="W83" s="16" t="str">
        <f aca="false">IF($P83="","",IF(AND($P83=1,$J83=9),1,""))</f>
        <v/>
      </c>
      <c r="X83" s="16" t="str">
        <f aca="false">IF($P83="","",IF(AND($P83=2,$J83=0),1,""))</f>
        <v/>
      </c>
      <c r="Y83" s="16" t="str">
        <f aca="false">IF($P83="","",IF(AND($P83=2,$J83=1),1,""))</f>
        <v/>
      </c>
      <c r="Z83" s="16" t="str">
        <f aca="false">IF($P83="","",IF(AND($P83=2,$J83=9),1,""))</f>
        <v/>
      </c>
      <c r="AA83" s="16" t="str">
        <f aca="false">IF($P83="","",IF(AND($P83=3,$J83=0),1,""))</f>
        <v/>
      </c>
      <c r="AB83" s="16" t="str">
        <f aca="false">IF($P83="","",IF(AND($P83=3,$J83=1),1,""))</f>
        <v/>
      </c>
      <c r="AC83" s="16" t="str">
        <f aca="false">IF($P83="","",IF(AND($P83=3,$J83=9),1,""))</f>
        <v/>
      </c>
      <c r="AD83" s="16" t="str">
        <f aca="false">IF($P83="","",IF(AND($P83=1,$J83=0),$M83,""))</f>
        <v/>
      </c>
      <c r="AE83" s="16" t="str">
        <f aca="false">IF($P83="","",IF(AND($P83=1,$J83=1),$M83,""))</f>
        <v/>
      </c>
      <c r="AF83" s="16" t="str">
        <f aca="false">IF($P83="","",IF(AND($P83=1,$J83=9),$M83,""))</f>
        <v/>
      </c>
      <c r="AG83" s="16" t="str">
        <f aca="false">IF($P83="","",IF(AND($P83=2,$J83=0),$M83,""))</f>
        <v/>
      </c>
      <c r="AH83" s="16" t="str">
        <f aca="false">IF($P83="","",IF(AND($P83=2,$J83=1),$M83,""))</f>
        <v/>
      </c>
      <c r="AI83" s="16" t="str">
        <f aca="false">IF($P83="","",IF(AND($P83=2,$J83=9),$M83,""))</f>
        <v/>
      </c>
      <c r="AJ83" s="16" t="str">
        <f aca="false">IF($P83="","",IF(AND($P83=3,$J83=0),$M83,""))</f>
        <v/>
      </c>
      <c r="AK83" s="16" t="str">
        <f aca="false">IF($P83="","",IF(AND($P83=3,$J83=1),$M83,""))</f>
        <v/>
      </c>
      <c r="AL83" s="16" t="str">
        <f aca="false">IF($P83="","",IF(AND($P83=3,$J83=9),$M83,""))</f>
        <v/>
      </c>
      <c r="AM83" s="17" t="str">
        <f aca="false">IF(P83="","",SUM(U83:AC83))</f>
        <v/>
      </c>
      <c r="AN83" s="18" t="str">
        <f aca="false">IF($P83="","",IF($P83=1,$Q83,""))</f>
        <v/>
      </c>
      <c r="AO83" s="14" t="e">
        <f aca="false">MEDIAN(AN83:AN282)</f>
        <v>#VALUE!</v>
      </c>
      <c r="AP83" s="14" t="str">
        <f aca="false">IF(AN83="","",IF(AN83&lt;AO83,AN83,""))</f>
        <v/>
      </c>
      <c r="AQ83" s="14" t="str">
        <f aca="false">IF(AN83="","",IF(AN83&gt;AO83,AN83,""))</f>
        <v/>
      </c>
      <c r="AR83" s="18" t="str">
        <f aca="false">IF($P83="","",IF($P83=2,$Q83,""))</f>
        <v/>
      </c>
      <c r="AS83" s="14" t="e">
        <f aca="false">AS82</f>
        <v>#VALUE!</v>
      </c>
      <c r="AT83" s="14" t="str">
        <f aca="false">IF(AR83="","",IF(AR83&lt;AS83,AR83,""))</f>
        <v/>
      </c>
      <c r="AU83" s="14" t="str">
        <f aca="false">IF(AR83="","",IF(AR83&gt;AS83,AR83,""))</f>
        <v/>
      </c>
      <c r="AV83" s="18" t="str">
        <f aca="false">IF($P83="","",IF($P83=3,$Q83,""))</f>
        <v/>
      </c>
      <c r="AW83" s="14" t="e">
        <f aca="false">AW82</f>
        <v>#VALUE!</v>
      </c>
      <c r="AX83" s="14" t="str">
        <f aca="false">IF(AV83="","",IF(AV83&lt;AW83,AV83,""))</f>
        <v/>
      </c>
      <c r="AY83" s="14" t="str">
        <f aca="false">IF(AV83="","",IF(AV83&gt;AW83,AV83,""))</f>
        <v/>
      </c>
    </row>
    <row r="84" s="13" customFormat="true" ht="14.4" hidden="false" customHeight="false" outlineLevel="0" collapsed="false">
      <c r="A84" s="13" t="n">
        <f aca="false">data!A84</f>
        <v>0</v>
      </c>
      <c r="B84" s="13" t="n">
        <f aca="false">data!B84</f>
        <v>0</v>
      </c>
      <c r="C84" s="13" t="n">
        <f aca="false">data!C84</f>
        <v>0</v>
      </c>
      <c r="D84" s="13" t="n">
        <f aca="false">data!D84</f>
        <v>0</v>
      </c>
      <c r="E84" s="13" t="n">
        <f aca="false">data!E84</f>
        <v>0</v>
      </c>
      <c r="F84" s="13" t="n">
        <f aca="false">data!F84</f>
        <v>0</v>
      </c>
      <c r="G84" s="13" t="n">
        <f aca="false">data!G84</f>
        <v>0</v>
      </c>
      <c r="H84" s="13" t="n">
        <f aca="false">data!H84</f>
        <v>0</v>
      </c>
      <c r="I84" s="4" t="str">
        <f aca="false">IF(A84=0,"",IF(A84&lt;&gt;A83,1,I83+1))</f>
        <v/>
      </c>
      <c r="J84" s="4" t="str">
        <f aca="false">IF(OR(B84="Code",B84=0),"",IF(B84="CORRECT_NOTE",1,IF(B84="WRONG_NOTE",0,9)))</f>
        <v/>
      </c>
      <c r="K84" s="3" t="str">
        <f aca="false">IF(OR($A84=0,$D84&lt;0),"",D84-F84)</f>
        <v/>
      </c>
      <c r="L84" s="3" t="str">
        <f aca="false">IF(OR($A84=0,$D84&lt;0),"",D84-H84)</f>
        <v/>
      </c>
      <c r="M84" s="3" t="str">
        <f aca="false">IF(OR(K84="",L84=""),"",MIN(ABS(K84),ABS(L84)))</f>
        <v/>
      </c>
      <c r="N84" s="3" t="str">
        <f aca="false">IF(M84="","",IF(J84=1,M84,""))</f>
        <v/>
      </c>
      <c r="O84" s="14" t="str">
        <f aca="false">IF(F84&gt;0,H84-F84,"")</f>
        <v/>
      </c>
      <c r="P84" s="15" t="str">
        <f aca="false">IF(O84="","",IF(O84&lt;800,3,IF(O84&gt;1250,1,2)))</f>
        <v/>
      </c>
      <c r="Q84" s="14" t="str">
        <f aca="false">IF(OR($A84=0,$D84&lt;0),"",IF(J84&lt;&gt;1,"",IF(ABS(K84)&lt;ABS(L84),K84,L84)))</f>
        <v/>
      </c>
      <c r="R84" s="14" t="e">
        <f aca="false">R83</f>
        <v>#VALUE!</v>
      </c>
      <c r="S84" s="14" t="str">
        <f aca="false">IF(Q84="","",IF(Q84&lt;R84,Q84,""))</f>
        <v/>
      </c>
      <c r="T84" s="14" t="str">
        <f aca="false">IF(Q84="","",IF(Q84&gt;R84,Q84,""))</f>
        <v/>
      </c>
      <c r="U84" s="16" t="str">
        <f aca="false">IF($P84="","",IF(AND($P84=1,$J84=0),1,""))</f>
        <v/>
      </c>
      <c r="V84" s="16" t="str">
        <f aca="false">IF($P84="","",IF(AND($P84=1,$J84=1),1,""))</f>
        <v/>
      </c>
      <c r="W84" s="16" t="str">
        <f aca="false">IF($P84="","",IF(AND($P84=1,$J84=9),1,""))</f>
        <v/>
      </c>
      <c r="X84" s="16" t="str">
        <f aca="false">IF($P84="","",IF(AND($P84=2,$J84=0),1,""))</f>
        <v/>
      </c>
      <c r="Y84" s="16" t="str">
        <f aca="false">IF($P84="","",IF(AND($P84=2,$J84=1),1,""))</f>
        <v/>
      </c>
      <c r="Z84" s="16" t="str">
        <f aca="false">IF($P84="","",IF(AND($P84=2,$J84=9),1,""))</f>
        <v/>
      </c>
      <c r="AA84" s="16" t="str">
        <f aca="false">IF($P84="","",IF(AND($P84=3,$J84=0),1,""))</f>
        <v/>
      </c>
      <c r="AB84" s="16" t="str">
        <f aca="false">IF($P84="","",IF(AND($P84=3,$J84=1),1,""))</f>
        <v/>
      </c>
      <c r="AC84" s="16" t="str">
        <f aca="false">IF($P84="","",IF(AND($P84=3,$J84=9),1,""))</f>
        <v/>
      </c>
      <c r="AD84" s="16" t="str">
        <f aca="false">IF($P84="","",IF(AND($P84=1,$J84=0),$M84,""))</f>
        <v/>
      </c>
      <c r="AE84" s="16" t="str">
        <f aca="false">IF($P84="","",IF(AND($P84=1,$J84=1),$M84,""))</f>
        <v/>
      </c>
      <c r="AF84" s="16" t="str">
        <f aca="false">IF($P84="","",IF(AND($P84=1,$J84=9),$M84,""))</f>
        <v/>
      </c>
      <c r="AG84" s="16" t="str">
        <f aca="false">IF($P84="","",IF(AND($P84=2,$J84=0),$M84,""))</f>
        <v/>
      </c>
      <c r="AH84" s="16" t="str">
        <f aca="false">IF($P84="","",IF(AND($P84=2,$J84=1),$M84,""))</f>
        <v/>
      </c>
      <c r="AI84" s="16" t="str">
        <f aca="false">IF($P84="","",IF(AND($P84=2,$J84=9),$M84,""))</f>
        <v/>
      </c>
      <c r="AJ84" s="16" t="str">
        <f aca="false">IF($P84="","",IF(AND($P84=3,$J84=0),$M84,""))</f>
        <v/>
      </c>
      <c r="AK84" s="16" t="str">
        <f aca="false">IF($P84="","",IF(AND($P84=3,$J84=1),$M84,""))</f>
        <v/>
      </c>
      <c r="AL84" s="16" t="str">
        <f aca="false">IF($P84="","",IF(AND($P84=3,$J84=9),$M84,""))</f>
        <v/>
      </c>
      <c r="AM84" s="17" t="str">
        <f aca="false">IF(P84="","",SUM(U84:AC84))</f>
        <v/>
      </c>
      <c r="AN84" s="18" t="str">
        <f aca="false">IF($P84="","",IF($P84=1,$Q84,""))</f>
        <v/>
      </c>
      <c r="AO84" s="14" t="e">
        <f aca="false">MEDIAN(AN84:AN283)</f>
        <v>#VALUE!</v>
      </c>
      <c r="AP84" s="14" t="str">
        <f aca="false">IF(AN84="","",IF(AN84&lt;AO84,AN84,""))</f>
        <v/>
      </c>
      <c r="AQ84" s="14" t="str">
        <f aca="false">IF(AN84="","",IF(AN84&gt;AO84,AN84,""))</f>
        <v/>
      </c>
      <c r="AR84" s="18" t="str">
        <f aca="false">IF($P84="","",IF($P84=2,$Q84,""))</f>
        <v/>
      </c>
      <c r="AS84" s="14" t="e">
        <f aca="false">AS83</f>
        <v>#VALUE!</v>
      </c>
      <c r="AT84" s="14" t="str">
        <f aca="false">IF(AR84="","",IF(AR84&lt;AS84,AR84,""))</f>
        <v/>
      </c>
      <c r="AU84" s="14" t="str">
        <f aca="false">IF(AR84="","",IF(AR84&gt;AS84,AR84,""))</f>
        <v/>
      </c>
      <c r="AV84" s="18" t="str">
        <f aca="false">IF($P84="","",IF($P84=3,$Q84,""))</f>
        <v/>
      </c>
      <c r="AW84" s="14" t="e">
        <f aca="false">AW83</f>
        <v>#VALUE!</v>
      </c>
      <c r="AX84" s="14" t="str">
        <f aca="false">IF(AV84="","",IF(AV84&lt;AW84,AV84,""))</f>
        <v/>
      </c>
      <c r="AY84" s="14" t="str">
        <f aca="false">IF(AV84="","",IF(AV84&gt;AW84,AV84,""))</f>
        <v/>
      </c>
    </row>
    <row r="85" s="13" customFormat="true" ht="14.4" hidden="false" customHeight="false" outlineLevel="0" collapsed="false">
      <c r="A85" s="13" t="n">
        <f aca="false">data!A85</f>
        <v>0</v>
      </c>
      <c r="B85" s="13" t="n">
        <f aca="false">data!B85</f>
        <v>0</v>
      </c>
      <c r="C85" s="13" t="n">
        <f aca="false">data!C85</f>
        <v>0</v>
      </c>
      <c r="D85" s="13" t="n">
        <f aca="false">data!D85</f>
        <v>0</v>
      </c>
      <c r="E85" s="13" t="n">
        <f aca="false">data!E85</f>
        <v>0</v>
      </c>
      <c r="F85" s="13" t="n">
        <f aca="false">data!F85</f>
        <v>0</v>
      </c>
      <c r="G85" s="13" t="n">
        <f aca="false">data!G85</f>
        <v>0</v>
      </c>
      <c r="H85" s="13" t="n">
        <f aca="false">data!H85</f>
        <v>0</v>
      </c>
      <c r="I85" s="4" t="str">
        <f aca="false">IF(A85=0,"",IF(A85&lt;&gt;A84,1,I84+1))</f>
        <v/>
      </c>
      <c r="J85" s="4" t="str">
        <f aca="false">IF(OR(B85="Code",B85=0),"",IF(B85="CORRECT_NOTE",1,IF(B85="WRONG_NOTE",0,9)))</f>
        <v/>
      </c>
      <c r="K85" s="3" t="str">
        <f aca="false">IF(OR($A85=0,$D85&lt;0),"",D85-F85)</f>
        <v/>
      </c>
      <c r="L85" s="3" t="str">
        <f aca="false">IF(OR($A85=0,$D85&lt;0),"",D85-H85)</f>
        <v/>
      </c>
      <c r="M85" s="3" t="str">
        <f aca="false">IF(OR(K85="",L85=""),"",MIN(ABS(K85),ABS(L85)))</f>
        <v/>
      </c>
      <c r="N85" s="3" t="str">
        <f aca="false">IF(M85="","",IF(J85=1,M85,""))</f>
        <v/>
      </c>
      <c r="O85" s="14" t="str">
        <f aca="false">IF(F85&gt;0,H85-F85,"")</f>
        <v/>
      </c>
      <c r="P85" s="15" t="str">
        <f aca="false">IF(O85="","",IF(O85&lt;800,3,IF(O85&gt;1250,1,2)))</f>
        <v/>
      </c>
      <c r="Q85" s="14" t="str">
        <f aca="false">IF(OR($A85=0,$D85&lt;0),"",IF(J85&lt;&gt;1,"",IF(ABS(K85)&lt;ABS(L85),K85,L85)))</f>
        <v/>
      </c>
      <c r="R85" s="14" t="e">
        <f aca="false">R84</f>
        <v>#VALUE!</v>
      </c>
      <c r="S85" s="14" t="str">
        <f aca="false">IF(Q85="","",IF(Q85&lt;R85,Q85,""))</f>
        <v/>
      </c>
      <c r="T85" s="14" t="str">
        <f aca="false">IF(Q85="","",IF(Q85&gt;R85,Q85,""))</f>
        <v/>
      </c>
      <c r="U85" s="16" t="str">
        <f aca="false">IF($P85="","",IF(AND($P85=1,$J85=0),1,""))</f>
        <v/>
      </c>
      <c r="V85" s="16" t="str">
        <f aca="false">IF($P85="","",IF(AND($P85=1,$J85=1),1,""))</f>
        <v/>
      </c>
      <c r="W85" s="16" t="str">
        <f aca="false">IF($P85="","",IF(AND($P85=1,$J85=9),1,""))</f>
        <v/>
      </c>
      <c r="X85" s="16" t="str">
        <f aca="false">IF($P85="","",IF(AND($P85=2,$J85=0),1,""))</f>
        <v/>
      </c>
      <c r="Y85" s="16" t="str">
        <f aca="false">IF($P85="","",IF(AND($P85=2,$J85=1),1,""))</f>
        <v/>
      </c>
      <c r="Z85" s="16" t="str">
        <f aca="false">IF($P85="","",IF(AND($P85=2,$J85=9),1,""))</f>
        <v/>
      </c>
      <c r="AA85" s="16" t="str">
        <f aca="false">IF($P85="","",IF(AND($P85=3,$J85=0),1,""))</f>
        <v/>
      </c>
      <c r="AB85" s="16" t="str">
        <f aca="false">IF($P85="","",IF(AND($P85=3,$J85=1),1,""))</f>
        <v/>
      </c>
      <c r="AC85" s="16" t="str">
        <f aca="false">IF($P85="","",IF(AND($P85=3,$J85=9),1,""))</f>
        <v/>
      </c>
      <c r="AD85" s="16" t="str">
        <f aca="false">IF($P85="","",IF(AND($P85=1,$J85=0),$M85,""))</f>
        <v/>
      </c>
      <c r="AE85" s="16" t="str">
        <f aca="false">IF($P85="","",IF(AND($P85=1,$J85=1),$M85,""))</f>
        <v/>
      </c>
      <c r="AF85" s="16" t="str">
        <f aca="false">IF($P85="","",IF(AND($P85=1,$J85=9),$M85,""))</f>
        <v/>
      </c>
      <c r="AG85" s="16" t="str">
        <f aca="false">IF($P85="","",IF(AND($P85=2,$J85=0),$M85,""))</f>
        <v/>
      </c>
      <c r="AH85" s="16" t="str">
        <f aca="false">IF($P85="","",IF(AND($P85=2,$J85=1),$M85,""))</f>
        <v/>
      </c>
      <c r="AI85" s="16" t="str">
        <f aca="false">IF($P85="","",IF(AND($P85=2,$J85=9),$M85,""))</f>
        <v/>
      </c>
      <c r="AJ85" s="16" t="str">
        <f aca="false">IF($P85="","",IF(AND($P85=3,$J85=0),$M85,""))</f>
        <v/>
      </c>
      <c r="AK85" s="16" t="str">
        <f aca="false">IF($P85="","",IF(AND($P85=3,$J85=1),$M85,""))</f>
        <v/>
      </c>
      <c r="AL85" s="16" t="str">
        <f aca="false">IF($P85="","",IF(AND($P85=3,$J85=9),$M85,""))</f>
        <v/>
      </c>
      <c r="AM85" s="17" t="str">
        <f aca="false">IF(P85="","",SUM(U85:AC85))</f>
        <v/>
      </c>
      <c r="AN85" s="18" t="str">
        <f aca="false">IF($P85="","",IF($P85=1,$Q85,""))</f>
        <v/>
      </c>
      <c r="AO85" s="14" t="e">
        <f aca="false">MEDIAN(AN85:AN284)</f>
        <v>#VALUE!</v>
      </c>
      <c r="AP85" s="14" t="str">
        <f aca="false">IF(AN85="","",IF(AN85&lt;AO85,AN85,""))</f>
        <v/>
      </c>
      <c r="AQ85" s="14" t="str">
        <f aca="false">IF(AN85="","",IF(AN85&gt;AO85,AN85,""))</f>
        <v/>
      </c>
      <c r="AR85" s="18" t="str">
        <f aca="false">IF($P85="","",IF($P85=2,$Q85,""))</f>
        <v/>
      </c>
      <c r="AS85" s="14" t="e">
        <f aca="false">AS84</f>
        <v>#VALUE!</v>
      </c>
      <c r="AT85" s="14" t="str">
        <f aca="false">IF(AR85="","",IF(AR85&lt;AS85,AR85,""))</f>
        <v/>
      </c>
      <c r="AU85" s="14" t="str">
        <f aca="false">IF(AR85="","",IF(AR85&gt;AS85,AR85,""))</f>
        <v/>
      </c>
      <c r="AV85" s="18" t="str">
        <f aca="false">IF($P85="","",IF($P85=3,$Q85,""))</f>
        <v/>
      </c>
      <c r="AW85" s="14" t="e">
        <f aca="false">AW84</f>
        <v>#VALUE!</v>
      </c>
      <c r="AX85" s="14" t="str">
        <f aca="false">IF(AV85="","",IF(AV85&lt;AW85,AV85,""))</f>
        <v/>
      </c>
      <c r="AY85" s="14" t="str">
        <f aca="false">IF(AV85="","",IF(AV85&gt;AW85,AV85,""))</f>
        <v/>
      </c>
    </row>
    <row r="86" s="13" customFormat="true" ht="14.4" hidden="false" customHeight="false" outlineLevel="0" collapsed="false">
      <c r="A86" s="13" t="n">
        <f aca="false">data!A86</f>
        <v>0</v>
      </c>
      <c r="B86" s="13" t="n">
        <f aca="false">data!B86</f>
        <v>0</v>
      </c>
      <c r="C86" s="13" t="n">
        <f aca="false">data!C86</f>
        <v>0</v>
      </c>
      <c r="D86" s="13" t="n">
        <f aca="false">data!D86</f>
        <v>0</v>
      </c>
      <c r="E86" s="13" t="n">
        <f aca="false">data!E86</f>
        <v>0</v>
      </c>
      <c r="F86" s="13" t="n">
        <f aca="false">data!F86</f>
        <v>0</v>
      </c>
      <c r="G86" s="13" t="n">
        <f aca="false">data!G86</f>
        <v>0</v>
      </c>
      <c r="H86" s="13" t="n">
        <f aca="false">data!H86</f>
        <v>0</v>
      </c>
      <c r="I86" s="4" t="str">
        <f aca="false">IF(A86=0,"",IF(A86&lt;&gt;A85,1,I85+1))</f>
        <v/>
      </c>
      <c r="J86" s="4" t="str">
        <f aca="false">IF(OR(B86="Code",B86=0),"",IF(B86="CORRECT_NOTE",1,IF(B86="WRONG_NOTE",0,9)))</f>
        <v/>
      </c>
      <c r="K86" s="3" t="str">
        <f aca="false">IF(OR($A86=0,$D86&lt;0),"",D86-F86)</f>
        <v/>
      </c>
      <c r="L86" s="3" t="str">
        <f aca="false">IF(OR($A86=0,$D86&lt;0),"",D86-H86)</f>
        <v/>
      </c>
      <c r="M86" s="3" t="str">
        <f aca="false">IF(OR(K86="",L86=""),"",MIN(ABS(K86),ABS(L86)))</f>
        <v/>
      </c>
      <c r="N86" s="3" t="str">
        <f aca="false">IF(M86="","",IF(J86=1,M86,""))</f>
        <v/>
      </c>
      <c r="O86" s="14" t="str">
        <f aca="false">IF(F86&gt;0,H86-F86,"")</f>
        <v/>
      </c>
      <c r="P86" s="15" t="str">
        <f aca="false">IF(O86="","",IF(O86&lt;800,3,IF(O86&gt;1250,1,2)))</f>
        <v/>
      </c>
      <c r="Q86" s="14" t="str">
        <f aca="false">IF(OR($A86=0,$D86&lt;0),"",IF(J86&lt;&gt;1,"",IF(ABS(K86)&lt;ABS(L86),K86,L86)))</f>
        <v/>
      </c>
      <c r="R86" s="14" t="e">
        <f aca="false">R85</f>
        <v>#VALUE!</v>
      </c>
      <c r="S86" s="14" t="str">
        <f aca="false">IF(Q86="","",IF(Q86&lt;R86,Q86,""))</f>
        <v/>
      </c>
      <c r="T86" s="14" t="str">
        <f aca="false">IF(Q86="","",IF(Q86&gt;R86,Q86,""))</f>
        <v/>
      </c>
      <c r="U86" s="16" t="str">
        <f aca="false">IF($P86="","",IF(AND($P86=1,$J86=0),1,""))</f>
        <v/>
      </c>
      <c r="V86" s="16" t="str">
        <f aca="false">IF($P86="","",IF(AND($P86=1,$J86=1),1,""))</f>
        <v/>
      </c>
      <c r="W86" s="16" t="str">
        <f aca="false">IF($P86="","",IF(AND($P86=1,$J86=9),1,""))</f>
        <v/>
      </c>
      <c r="X86" s="16" t="str">
        <f aca="false">IF($P86="","",IF(AND($P86=2,$J86=0),1,""))</f>
        <v/>
      </c>
      <c r="Y86" s="16" t="str">
        <f aca="false">IF($P86="","",IF(AND($P86=2,$J86=1),1,""))</f>
        <v/>
      </c>
      <c r="Z86" s="16" t="str">
        <f aca="false">IF($P86="","",IF(AND($P86=2,$J86=9),1,""))</f>
        <v/>
      </c>
      <c r="AA86" s="16" t="str">
        <f aca="false">IF($P86="","",IF(AND($P86=3,$J86=0),1,""))</f>
        <v/>
      </c>
      <c r="AB86" s="16" t="str">
        <f aca="false">IF($P86="","",IF(AND($P86=3,$J86=1),1,""))</f>
        <v/>
      </c>
      <c r="AC86" s="16" t="str">
        <f aca="false">IF($P86="","",IF(AND($P86=3,$J86=9),1,""))</f>
        <v/>
      </c>
      <c r="AD86" s="16" t="str">
        <f aca="false">IF($P86="","",IF(AND($P86=1,$J86=0),$M86,""))</f>
        <v/>
      </c>
      <c r="AE86" s="16" t="str">
        <f aca="false">IF($P86="","",IF(AND($P86=1,$J86=1),$M86,""))</f>
        <v/>
      </c>
      <c r="AF86" s="16" t="str">
        <f aca="false">IF($P86="","",IF(AND($P86=1,$J86=9),$M86,""))</f>
        <v/>
      </c>
      <c r="AG86" s="16" t="str">
        <f aca="false">IF($P86="","",IF(AND($P86=2,$J86=0),$M86,""))</f>
        <v/>
      </c>
      <c r="AH86" s="16" t="str">
        <f aca="false">IF($P86="","",IF(AND($P86=2,$J86=1),$M86,""))</f>
        <v/>
      </c>
      <c r="AI86" s="16" t="str">
        <f aca="false">IF($P86="","",IF(AND($P86=2,$J86=9),$M86,""))</f>
        <v/>
      </c>
      <c r="AJ86" s="16" t="str">
        <f aca="false">IF($P86="","",IF(AND($P86=3,$J86=0),$M86,""))</f>
        <v/>
      </c>
      <c r="AK86" s="16" t="str">
        <f aca="false">IF($P86="","",IF(AND($P86=3,$J86=1),$M86,""))</f>
        <v/>
      </c>
      <c r="AL86" s="16" t="str">
        <f aca="false">IF($P86="","",IF(AND($P86=3,$J86=9),$M86,""))</f>
        <v/>
      </c>
      <c r="AM86" s="17" t="str">
        <f aca="false">IF(P86="","",SUM(U86:AC86))</f>
        <v/>
      </c>
      <c r="AN86" s="18" t="str">
        <f aca="false">IF($P86="","",IF($P86=1,$Q86,""))</f>
        <v/>
      </c>
      <c r="AO86" s="14" t="e">
        <f aca="false">MEDIAN(AN86:AN285)</f>
        <v>#VALUE!</v>
      </c>
      <c r="AP86" s="14" t="str">
        <f aca="false">IF(AN86="","",IF(AN86&lt;AO86,AN86,""))</f>
        <v/>
      </c>
      <c r="AQ86" s="14" t="str">
        <f aca="false">IF(AN86="","",IF(AN86&gt;AO86,AN86,""))</f>
        <v/>
      </c>
      <c r="AR86" s="18" t="str">
        <f aca="false">IF($P86="","",IF($P86=2,$Q86,""))</f>
        <v/>
      </c>
      <c r="AS86" s="14" t="e">
        <f aca="false">AS85</f>
        <v>#VALUE!</v>
      </c>
      <c r="AT86" s="14" t="str">
        <f aca="false">IF(AR86="","",IF(AR86&lt;AS86,AR86,""))</f>
        <v/>
      </c>
      <c r="AU86" s="14" t="str">
        <f aca="false">IF(AR86="","",IF(AR86&gt;AS86,AR86,""))</f>
        <v/>
      </c>
      <c r="AV86" s="18" t="str">
        <f aca="false">IF($P86="","",IF($P86=3,$Q86,""))</f>
        <v/>
      </c>
      <c r="AW86" s="14" t="e">
        <f aca="false">AW85</f>
        <v>#VALUE!</v>
      </c>
      <c r="AX86" s="14" t="str">
        <f aca="false">IF(AV86="","",IF(AV86&lt;AW86,AV86,""))</f>
        <v/>
      </c>
      <c r="AY86" s="14" t="str">
        <f aca="false">IF(AV86="","",IF(AV86&gt;AW86,AV86,""))</f>
        <v/>
      </c>
    </row>
    <row r="87" s="13" customFormat="true" ht="14.4" hidden="false" customHeight="false" outlineLevel="0" collapsed="false">
      <c r="A87" s="13" t="n">
        <f aca="false">data!A87</f>
        <v>0</v>
      </c>
      <c r="B87" s="13" t="n">
        <f aca="false">data!B87</f>
        <v>0</v>
      </c>
      <c r="C87" s="13" t="n">
        <f aca="false">data!C87</f>
        <v>0</v>
      </c>
      <c r="D87" s="13" t="n">
        <f aca="false">data!D87</f>
        <v>0</v>
      </c>
      <c r="E87" s="13" t="n">
        <f aca="false">data!E87</f>
        <v>0</v>
      </c>
      <c r="F87" s="13" t="n">
        <f aca="false">data!F87</f>
        <v>0</v>
      </c>
      <c r="G87" s="13" t="n">
        <f aca="false">data!G87</f>
        <v>0</v>
      </c>
      <c r="H87" s="13" t="n">
        <f aca="false">data!H87</f>
        <v>0</v>
      </c>
      <c r="I87" s="4" t="str">
        <f aca="false">IF(A87=0,"",IF(A87&lt;&gt;A86,1,I86+1))</f>
        <v/>
      </c>
      <c r="J87" s="4" t="str">
        <f aca="false">IF(OR(B87="Code",B87=0),"",IF(B87="CORRECT_NOTE",1,IF(B87="WRONG_NOTE",0,9)))</f>
        <v/>
      </c>
      <c r="K87" s="3" t="str">
        <f aca="false">IF(OR($A87=0,$D87&lt;0),"",D87-F87)</f>
        <v/>
      </c>
      <c r="L87" s="3" t="str">
        <f aca="false">IF(OR($A87=0,$D87&lt;0),"",D87-H87)</f>
        <v/>
      </c>
      <c r="M87" s="3" t="str">
        <f aca="false">IF(OR(K87="",L87=""),"",MIN(ABS(K87),ABS(L87)))</f>
        <v/>
      </c>
      <c r="N87" s="3" t="str">
        <f aca="false">IF(M87="","",IF(J87=1,M87,""))</f>
        <v/>
      </c>
      <c r="O87" s="14" t="str">
        <f aca="false">IF(F87&gt;0,H87-F87,"")</f>
        <v/>
      </c>
      <c r="P87" s="15" t="str">
        <f aca="false">IF(O87="","",IF(O87&lt;800,3,IF(O87&gt;1250,1,2)))</f>
        <v/>
      </c>
      <c r="Q87" s="14" t="str">
        <f aca="false">IF(OR($A87=0,$D87&lt;0),"",IF(J87&lt;&gt;1,"",IF(ABS(K87)&lt;ABS(L87),K87,L87)))</f>
        <v/>
      </c>
      <c r="R87" s="14" t="e">
        <f aca="false">R86</f>
        <v>#VALUE!</v>
      </c>
      <c r="S87" s="14" t="str">
        <f aca="false">IF(Q87="","",IF(Q87&lt;R87,Q87,""))</f>
        <v/>
      </c>
      <c r="T87" s="14" t="str">
        <f aca="false">IF(Q87="","",IF(Q87&gt;R87,Q87,""))</f>
        <v/>
      </c>
      <c r="U87" s="16" t="str">
        <f aca="false">IF($P87="","",IF(AND($P87=1,$J87=0),1,""))</f>
        <v/>
      </c>
      <c r="V87" s="16" t="str">
        <f aca="false">IF($P87="","",IF(AND($P87=1,$J87=1),1,""))</f>
        <v/>
      </c>
      <c r="W87" s="16" t="str">
        <f aca="false">IF($P87="","",IF(AND($P87=1,$J87=9),1,""))</f>
        <v/>
      </c>
      <c r="X87" s="16" t="str">
        <f aca="false">IF($P87="","",IF(AND($P87=2,$J87=0),1,""))</f>
        <v/>
      </c>
      <c r="Y87" s="16" t="str">
        <f aca="false">IF($P87="","",IF(AND($P87=2,$J87=1),1,""))</f>
        <v/>
      </c>
      <c r="Z87" s="16" t="str">
        <f aca="false">IF($P87="","",IF(AND($P87=2,$J87=9),1,""))</f>
        <v/>
      </c>
      <c r="AA87" s="16" t="str">
        <f aca="false">IF($P87="","",IF(AND($P87=3,$J87=0),1,""))</f>
        <v/>
      </c>
      <c r="AB87" s="16" t="str">
        <f aca="false">IF($P87="","",IF(AND($P87=3,$J87=1),1,""))</f>
        <v/>
      </c>
      <c r="AC87" s="16" t="str">
        <f aca="false">IF($P87="","",IF(AND($P87=3,$J87=9),1,""))</f>
        <v/>
      </c>
      <c r="AD87" s="16" t="str">
        <f aca="false">IF($P87="","",IF(AND($P87=1,$J87=0),$M87,""))</f>
        <v/>
      </c>
      <c r="AE87" s="16" t="str">
        <f aca="false">IF($P87="","",IF(AND($P87=1,$J87=1),$M87,""))</f>
        <v/>
      </c>
      <c r="AF87" s="16" t="str">
        <f aca="false">IF($P87="","",IF(AND($P87=1,$J87=9),$M87,""))</f>
        <v/>
      </c>
      <c r="AG87" s="16" t="str">
        <f aca="false">IF($P87="","",IF(AND($P87=2,$J87=0),$M87,""))</f>
        <v/>
      </c>
      <c r="AH87" s="16" t="str">
        <f aca="false">IF($P87="","",IF(AND($P87=2,$J87=1),$M87,""))</f>
        <v/>
      </c>
      <c r="AI87" s="16" t="str">
        <f aca="false">IF($P87="","",IF(AND($P87=2,$J87=9),$M87,""))</f>
        <v/>
      </c>
      <c r="AJ87" s="16" t="str">
        <f aca="false">IF($P87="","",IF(AND($P87=3,$J87=0),$M87,""))</f>
        <v/>
      </c>
      <c r="AK87" s="16" t="str">
        <f aca="false">IF($P87="","",IF(AND($P87=3,$J87=1),$M87,""))</f>
        <v/>
      </c>
      <c r="AL87" s="16" t="str">
        <f aca="false">IF($P87="","",IF(AND($P87=3,$J87=9),$M87,""))</f>
        <v/>
      </c>
      <c r="AM87" s="17" t="str">
        <f aca="false">IF(P87="","",SUM(U87:AC87))</f>
        <v/>
      </c>
      <c r="AN87" s="18" t="str">
        <f aca="false">IF($P87="","",IF($P87=1,$Q87,""))</f>
        <v/>
      </c>
      <c r="AO87" s="14" t="e">
        <f aca="false">MEDIAN(AN87:AN286)</f>
        <v>#VALUE!</v>
      </c>
      <c r="AP87" s="14" t="str">
        <f aca="false">IF(AN87="","",IF(AN87&lt;AO87,AN87,""))</f>
        <v/>
      </c>
      <c r="AQ87" s="14" t="str">
        <f aca="false">IF(AN87="","",IF(AN87&gt;AO87,AN87,""))</f>
        <v/>
      </c>
      <c r="AR87" s="18" t="str">
        <f aca="false">IF($P87="","",IF($P87=2,$Q87,""))</f>
        <v/>
      </c>
      <c r="AS87" s="14" t="e">
        <f aca="false">AS86</f>
        <v>#VALUE!</v>
      </c>
      <c r="AT87" s="14" t="str">
        <f aca="false">IF(AR87="","",IF(AR87&lt;AS87,AR87,""))</f>
        <v/>
      </c>
      <c r="AU87" s="14" t="str">
        <f aca="false">IF(AR87="","",IF(AR87&gt;AS87,AR87,""))</f>
        <v/>
      </c>
      <c r="AV87" s="18" t="str">
        <f aca="false">IF($P87="","",IF($P87=3,$Q87,""))</f>
        <v/>
      </c>
      <c r="AW87" s="14" t="e">
        <f aca="false">AW86</f>
        <v>#VALUE!</v>
      </c>
      <c r="AX87" s="14" t="str">
        <f aca="false">IF(AV87="","",IF(AV87&lt;AW87,AV87,""))</f>
        <v/>
      </c>
      <c r="AY87" s="14" t="str">
        <f aca="false">IF(AV87="","",IF(AV87&gt;AW87,AV87,""))</f>
        <v/>
      </c>
    </row>
    <row r="88" s="13" customFormat="true" ht="14.4" hidden="false" customHeight="false" outlineLevel="0" collapsed="false">
      <c r="A88" s="13" t="n">
        <f aca="false">data!A88</f>
        <v>0</v>
      </c>
      <c r="B88" s="13" t="n">
        <f aca="false">data!B88</f>
        <v>0</v>
      </c>
      <c r="C88" s="13" t="n">
        <f aca="false">data!C88</f>
        <v>0</v>
      </c>
      <c r="D88" s="13" t="n">
        <f aca="false">data!D88</f>
        <v>0</v>
      </c>
      <c r="E88" s="13" t="n">
        <f aca="false">data!E88</f>
        <v>0</v>
      </c>
      <c r="F88" s="13" t="n">
        <f aca="false">data!F88</f>
        <v>0</v>
      </c>
      <c r="G88" s="13" t="n">
        <f aca="false">data!G88</f>
        <v>0</v>
      </c>
      <c r="H88" s="13" t="n">
        <f aca="false">data!H88</f>
        <v>0</v>
      </c>
      <c r="I88" s="4" t="str">
        <f aca="false">IF(A88=0,"",IF(A88&lt;&gt;A87,1,I87+1))</f>
        <v/>
      </c>
      <c r="J88" s="4" t="str">
        <f aca="false">IF(OR(B88="Code",B88=0),"",IF(B88="CORRECT_NOTE",1,IF(B88="WRONG_NOTE",0,9)))</f>
        <v/>
      </c>
      <c r="K88" s="3" t="str">
        <f aca="false">IF(OR($A88=0,$D88&lt;0),"",D88-F88)</f>
        <v/>
      </c>
      <c r="L88" s="3" t="str">
        <f aca="false">IF(OR($A88=0,$D88&lt;0),"",D88-H88)</f>
        <v/>
      </c>
      <c r="M88" s="3" t="str">
        <f aca="false">IF(OR(K88="",L88=""),"",MIN(ABS(K88),ABS(L88)))</f>
        <v/>
      </c>
      <c r="N88" s="3" t="str">
        <f aca="false">IF(M88="","",IF(J88=1,M88,""))</f>
        <v/>
      </c>
      <c r="O88" s="14" t="str">
        <f aca="false">IF(F88&gt;0,H88-F88,"")</f>
        <v/>
      </c>
      <c r="P88" s="15" t="str">
        <f aca="false">IF(O88="","",IF(O88&lt;800,3,IF(O88&gt;1250,1,2)))</f>
        <v/>
      </c>
      <c r="Q88" s="14" t="str">
        <f aca="false">IF(OR($A88=0,$D88&lt;0),"",IF(J88&lt;&gt;1,"",IF(ABS(K88)&lt;ABS(L88),K88,L88)))</f>
        <v/>
      </c>
      <c r="R88" s="14" t="e">
        <f aca="false">R87</f>
        <v>#VALUE!</v>
      </c>
      <c r="S88" s="14" t="str">
        <f aca="false">IF(Q88="","",IF(Q88&lt;R88,Q88,""))</f>
        <v/>
      </c>
      <c r="T88" s="14" t="str">
        <f aca="false">IF(Q88="","",IF(Q88&gt;R88,Q88,""))</f>
        <v/>
      </c>
      <c r="U88" s="16" t="str">
        <f aca="false">IF($P88="","",IF(AND($P88=1,$J88=0),1,""))</f>
        <v/>
      </c>
      <c r="V88" s="16" t="str">
        <f aca="false">IF($P88="","",IF(AND($P88=1,$J88=1),1,""))</f>
        <v/>
      </c>
      <c r="W88" s="16" t="str">
        <f aca="false">IF($P88="","",IF(AND($P88=1,$J88=9),1,""))</f>
        <v/>
      </c>
      <c r="X88" s="16" t="str">
        <f aca="false">IF($P88="","",IF(AND($P88=2,$J88=0),1,""))</f>
        <v/>
      </c>
      <c r="Y88" s="16" t="str">
        <f aca="false">IF($P88="","",IF(AND($P88=2,$J88=1),1,""))</f>
        <v/>
      </c>
      <c r="Z88" s="16" t="str">
        <f aca="false">IF($P88="","",IF(AND($P88=2,$J88=9),1,""))</f>
        <v/>
      </c>
      <c r="AA88" s="16" t="str">
        <f aca="false">IF($P88="","",IF(AND($P88=3,$J88=0),1,""))</f>
        <v/>
      </c>
      <c r="AB88" s="16" t="str">
        <f aca="false">IF($P88="","",IF(AND($P88=3,$J88=1),1,""))</f>
        <v/>
      </c>
      <c r="AC88" s="16" t="str">
        <f aca="false">IF($P88="","",IF(AND($P88=3,$J88=9),1,""))</f>
        <v/>
      </c>
      <c r="AD88" s="16" t="str">
        <f aca="false">IF($P88="","",IF(AND($P88=1,$J88=0),$M88,""))</f>
        <v/>
      </c>
      <c r="AE88" s="16" t="str">
        <f aca="false">IF($P88="","",IF(AND($P88=1,$J88=1),$M88,""))</f>
        <v/>
      </c>
      <c r="AF88" s="16" t="str">
        <f aca="false">IF($P88="","",IF(AND($P88=1,$J88=9),$M88,""))</f>
        <v/>
      </c>
      <c r="AG88" s="16" t="str">
        <f aca="false">IF($P88="","",IF(AND($P88=2,$J88=0),$M88,""))</f>
        <v/>
      </c>
      <c r="AH88" s="16" t="str">
        <f aca="false">IF($P88="","",IF(AND($P88=2,$J88=1),$M88,""))</f>
        <v/>
      </c>
      <c r="AI88" s="16" t="str">
        <f aca="false">IF($P88="","",IF(AND($P88=2,$J88=9),$M88,""))</f>
        <v/>
      </c>
      <c r="AJ88" s="16" t="str">
        <f aca="false">IF($P88="","",IF(AND($P88=3,$J88=0),$M88,""))</f>
        <v/>
      </c>
      <c r="AK88" s="16" t="str">
        <f aca="false">IF($P88="","",IF(AND($P88=3,$J88=1),$M88,""))</f>
        <v/>
      </c>
      <c r="AL88" s="16" t="str">
        <f aca="false">IF($P88="","",IF(AND($P88=3,$J88=9),$M88,""))</f>
        <v/>
      </c>
      <c r="AM88" s="17" t="str">
        <f aca="false">IF(P88="","",SUM(U88:AC88))</f>
        <v/>
      </c>
      <c r="AN88" s="18" t="str">
        <f aca="false">IF($P88="","",IF($P88=1,$Q88,""))</f>
        <v/>
      </c>
      <c r="AO88" s="14" t="e">
        <f aca="false">MEDIAN(AN88:AN287)</f>
        <v>#VALUE!</v>
      </c>
      <c r="AP88" s="14" t="str">
        <f aca="false">IF(AN88="","",IF(AN88&lt;AO88,AN88,""))</f>
        <v/>
      </c>
      <c r="AQ88" s="14" t="str">
        <f aca="false">IF(AN88="","",IF(AN88&gt;AO88,AN88,""))</f>
        <v/>
      </c>
      <c r="AR88" s="18" t="str">
        <f aca="false">IF($P88="","",IF($P88=2,$Q88,""))</f>
        <v/>
      </c>
      <c r="AS88" s="14" t="e">
        <f aca="false">AS87</f>
        <v>#VALUE!</v>
      </c>
      <c r="AT88" s="14" t="str">
        <f aca="false">IF(AR88="","",IF(AR88&lt;AS88,AR88,""))</f>
        <v/>
      </c>
      <c r="AU88" s="14" t="str">
        <f aca="false">IF(AR88="","",IF(AR88&gt;AS88,AR88,""))</f>
        <v/>
      </c>
      <c r="AV88" s="18" t="str">
        <f aca="false">IF($P88="","",IF($P88=3,$Q88,""))</f>
        <v/>
      </c>
      <c r="AW88" s="14" t="e">
        <f aca="false">AW87</f>
        <v>#VALUE!</v>
      </c>
      <c r="AX88" s="14" t="str">
        <f aca="false">IF(AV88="","",IF(AV88&lt;AW88,AV88,""))</f>
        <v/>
      </c>
      <c r="AY88" s="14" t="str">
        <f aca="false">IF(AV88="","",IF(AV88&gt;AW88,AV88,""))</f>
        <v/>
      </c>
    </row>
    <row r="89" s="13" customFormat="true" ht="14.4" hidden="false" customHeight="false" outlineLevel="0" collapsed="false">
      <c r="A89" s="13" t="n">
        <f aca="false">data!A89</f>
        <v>0</v>
      </c>
      <c r="B89" s="13" t="n">
        <f aca="false">data!B89</f>
        <v>0</v>
      </c>
      <c r="C89" s="13" t="n">
        <f aca="false">data!C89</f>
        <v>0</v>
      </c>
      <c r="D89" s="13" t="n">
        <f aca="false">data!D89</f>
        <v>0</v>
      </c>
      <c r="E89" s="13" t="n">
        <f aca="false">data!E89</f>
        <v>0</v>
      </c>
      <c r="F89" s="13" t="n">
        <f aca="false">data!F89</f>
        <v>0</v>
      </c>
      <c r="G89" s="13" t="n">
        <f aca="false">data!G89</f>
        <v>0</v>
      </c>
      <c r="H89" s="13" t="n">
        <f aca="false">data!H89</f>
        <v>0</v>
      </c>
      <c r="I89" s="4" t="str">
        <f aca="false">IF(A89=0,"",IF(A89&lt;&gt;A88,1,I88+1))</f>
        <v/>
      </c>
      <c r="J89" s="4" t="str">
        <f aca="false">IF(OR(B89="Code",B89=0),"",IF(B89="CORRECT_NOTE",1,IF(B89="WRONG_NOTE",0,9)))</f>
        <v/>
      </c>
      <c r="K89" s="3" t="str">
        <f aca="false">IF(OR($A89=0,$D89&lt;0),"",D89-F89)</f>
        <v/>
      </c>
      <c r="L89" s="3" t="str">
        <f aca="false">IF(OR($A89=0,$D89&lt;0),"",D89-H89)</f>
        <v/>
      </c>
      <c r="M89" s="3" t="str">
        <f aca="false">IF(OR(K89="",L89=""),"",MIN(ABS(K89),ABS(L89)))</f>
        <v/>
      </c>
      <c r="N89" s="3" t="str">
        <f aca="false">IF(M89="","",IF(J89=1,M89,""))</f>
        <v/>
      </c>
      <c r="O89" s="14" t="str">
        <f aca="false">IF(F89&gt;0,H89-F89,"")</f>
        <v/>
      </c>
      <c r="P89" s="15" t="str">
        <f aca="false">IF(O89="","",IF(O89&lt;800,3,IF(O89&gt;1250,1,2)))</f>
        <v/>
      </c>
      <c r="Q89" s="14" t="str">
        <f aca="false">IF(OR($A89=0,$D89&lt;0),"",IF(J89&lt;&gt;1,"",IF(ABS(K89)&lt;ABS(L89),K89,L89)))</f>
        <v/>
      </c>
      <c r="R89" s="14" t="e">
        <f aca="false">R88</f>
        <v>#VALUE!</v>
      </c>
      <c r="S89" s="14" t="str">
        <f aca="false">IF(Q89="","",IF(Q89&lt;R89,Q89,""))</f>
        <v/>
      </c>
      <c r="T89" s="14" t="str">
        <f aca="false">IF(Q89="","",IF(Q89&gt;R89,Q89,""))</f>
        <v/>
      </c>
      <c r="U89" s="16" t="str">
        <f aca="false">IF($P89="","",IF(AND($P89=1,$J89=0),1,""))</f>
        <v/>
      </c>
      <c r="V89" s="16" t="str">
        <f aca="false">IF($P89="","",IF(AND($P89=1,$J89=1),1,""))</f>
        <v/>
      </c>
      <c r="W89" s="16" t="str">
        <f aca="false">IF($P89="","",IF(AND($P89=1,$J89=9),1,""))</f>
        <v/>
      </c>
      <c r="X89" s="16" t="str">
        <f aca="false">IF($P89="","",IF(AND($P89=2,$J89=0),1,""))</f>
        <v/>
      </c>
      <c r="Y89" s="16" t="str">
        <f aca="false">IF($P89="","",IF(AND($P89=2,$J89=1),1,""))</f>
        <v/>
      </c>
      <c r="Z89" s="16" t="str">
        <f aca="false">IF($P89="","",IF(AND($P89=2,$J89=9),1,""))</f>
        <v/>
      </c>
      <c r="AA89" s="16" t="str">
        <f aca="false">IF($P89="","",IF(AND($P89=3,$J89=0),1,""))</f>
        <v/>
      </c>
      <c r="AB89" s="16" t="str">
        <f aca="false">IF($P89="","",IF(AND($P89=3,$J89=1),1,""))</f>
        <v/>
      </c>
      <c r="AC89" s="16" t="str">
        <f aca="false">IF($P89="","",IF(AND($P89=3,$J89=9),1,""))</f>
        <v/>
      </c>
      <c r="AD89" s="16" t="str">
        <f aca="false">IF($P89="","",IF(AND($P89=1,$J89=0),$M89,""))</f>
        <v/>
      </c>
      <c r="AE89" s="16" t="str">
        <f aca="false">IF($P89="","",IF(AND($P89=1,$J89=1),$M89,""))</f>
        <v/>
      </c>
      <c r="AF89" s="16" t="str">
        <f aca="false">IF($P89="","",IF(AND($P89=1,$J89=9),$M89,""))</f>
        <v/>
      </c>
      <c r="AG89" s="16" t="str">
        <f aca="false">IF($P89="","",IF(AND($P89=2,$J89=0),$M89,""))</f>
        <v/>
      </c>
      <c r="AH89" s="16" t="str">
        <f aca="false">IF($P89="","",IF(AND($P89=2,$J89=1),$M89,""))</f>
        <v/>
      </c>
      <c r="AI89" s="16" t="str">
        <f aca="false">IF($P89="","",IF(AND($P89=2,$J89=9),$M89,""))</f>
        <v/>
      </c>
      <c r="AJ89" s="16" t="str">
        <f aca="false">IF($P89="","",IF(AND($P89=3,$J89=0),$M89,""))</f>
        <v/>
      </c>
      <c r="AK89" s="16" t="str">
        <f aca="false">IF($P89="","",IF(AND($P89=3,$J89=1),$M89,""))</f>
        <v/>
      </c>
      <c r="AL89" s="16" t="str">
        <f aca="false">IF($P89="","",IF(AND($P89=3,$J89=9),$M89,""))</f>
        <v/>
      </c>
      <c r="AM89" s="17" t="str">
        <f aca="false">IF(P89="","",SUM(U89:AC89))</f>
        <v/>
      </c>
      <c r="AN89" s="18" t="str">
        <f aca="false">IF($P89="","",IF($P89=1,$Q89,""))</f>
        <v/>
      </c>
      <c r="AO89" s="14" t="e">
        <f aca="false">MEDIAN(AN89:AN288)</f>
        <v>#VALUE!</v>
      </c>
      <c r="AP89" s="14" t="str">
        <f aca="false">IF(AN89="","",IF(AN89&lt;AO89,AN89,""))</f>
        <v/>
      </c>
      <c r="AQ89" s="14" t="str">
        <f aca="false">IF(AN89="","",IF(AN89&gt;AO89,AN89,""))</f>
        <v/>
      </c>
      <c r="AR89" s="18" t="str">
        <f aca="false">IF($P89="","",IF($P89=2,$Q89,""))</f>
        <v/>
      </c>
      <c r="AS89" s="14" t="e">
        <f aca="false">AS88</f>
        <v>#VALUE!</v>
      </c>
      <c r="AT89" s="14" t="str">
        <f aca="false">IF(AR89="","",IF(AR89&lt;AS89,AR89,""))</f>
        <v/>
      </c>
      <c r="AU89" s="14" t="str">
        <f aca="false">IF(AR89="","",IF(AR89&gt;AS89,AR89,""))</f>
        <v/>
      </c>
      <c r="AV89" s="18" t="str">
        <f aca="false">IF($P89="","",IF($P89=3,$Q89,""))</f>
        <v/>
      </c>
      <c r="AW89" s="14" t="e">
        <f aca="false">AW88</f>
        <v>#VALUE!</v>
      </c>
      <c r="AX89" s="14" t="str">
        <f aca="false">IF(AV89="","",IF(AV89&lt;AW89,AV89,""))</f>
        <v/>
      </c>
      <c r="AY89" s="14" t="str">
        <f aca="false">IF(AV89="","",IF(AV89&gt;AW89,AV89,""))</f>
        <v/>
      </c>
    </row>
    <row r="90" s="13" customFormat="true" ht="14.4" hidden="false" customHeight="false" outlineLevel="0" collapsed="false">
      <c r="A90" s="13" t="n">
        <f aca="false">data!A90</f>
        <v>0</v>
      </c>
      <c r="B90" s="13" t="n">
        <f aca="false">data!B90</f>
        <v>0</v>
      </c>
      <c r="C90" s="13" t="n">
        <f aca="false">data!C90</f>
        <v>0</v>
      </c>
      <c r="D90" s="13" t="n">
        <f aca="false">data!D90</f>
        <v>0</v>
      </c>
      <c r="E90" s="13" t="n">
        <f aca="false">data!E90</f>
        <v>0</v>
      </c>
      <c r="F90" s="13" t="n">
        <f aca="false">data!F90</f>
        <v>0</v>
      </c>
      <c r="G90" s="13" t="n">
        <f aca="false">data!G90</f>
        <v>0</v>
      </c>
      <c r="H90" s="13" t="n">
        <f aca="false">data!H90</f>
        <v>0</v>
      </c>
      <c r="I90" s="4" t="str">
        <f aca="false">IF(A90=0,"",IF(A90&lt;&gt;A89,1,I89+1))</f>
        <v/>
      </c>
      <c r="J90" s="4" t="str">
        <f aca="false">IF(OR(B90="Code",B90=0),"",IF(B90="CORRECT_NOTE",1,IF(B90="WRONG_NOTE",0,9)))</f>
        <v/>
      </c>
      <c r="K90" s="3" t="str">
        <f aca="false">IF(OR($A90=0,$D90&lt;0),"",D90-F90)</f>
        <v/>
      </c>
      <c r="L90" s="3" t="str">
        <f aca="false">IF(OR($A90=0,$D90&lt;0),"",D90-H90)</f>
        <v/>
      </c>
      <c r="M90" s="3" t="str">
        <f aca="false">IF(OR(K90="",L90=""),"",MIN(ABS(K90),ABS(L90)))</f>
        <v/>
      </c>
      <c r="N90" s="3" t="str">
        <f aca="false">IF(M90="","",IF(J90=1,M90,""))</f>
        <v/>
      </c>
      <c r="O90" s="14" t="str">
        <f aca="false">IF(F90&gt;0,H90-F90,"")</f>
        <v/>
      </c>
      <c r="P90" s="15" t="str">
        <f aca="false">IF(O90="","",IF(O90&lt;800,3,IF(O90&gt;1250,1,2)))</f>
        <v/>
      </c>
      <c r="Q90" s="14" t="str">
        <f aca="false">IF(OR($A90=0,$D90&lt;0),"",IF(J90&lt;&gt;1,"",IF(ABS(K90)&lt;ABS(L90),K90,L90)))</f>
        <v/>
      </c>
      <c r="R90" s="14" t="e">
        <f aca="false">R89</f>
        <v>#VALUE!</v>
      </c>
      <c r="S90" s="14" t="str">
        <f aca="false">IF(Q90="","",IF(Q90&lt;R90,Q90,""))</f>
        <v/>
      </c>
      <c r="T90" s="14" t="str">
        <f aca="false">IF(Q90="","",IF(Q90&gt;R90,Q90,""))</f>
        <v/>
      </c>
      <c r="U90" s="16" t="str">
        <f aca="false">IF($P90="","",IF(AND($P90=1,$J90=0),1,""))</f>
        <v/>
      </c>
      <c r="V90" s="16" t="str">
        <f aca="false">IF($P90="","",IF(AND($P90=1,$J90=1),1,""))</f>
        <v/>
      </c>
      <c r="W90" s="16" t="str">
        <f aca="false">IF($P90="","",IF(AND($P90=1,$J90=9),1,""))</f>
        <v/>
      </c>
      <c r="X90" s="16" t="str">
        <f aca="false">IF($P90="","",IF(AND($P90=2,$J90=0),1,""))</f>
        <v/>
      </c>
      <c r="Y90" s="16" t="str">
        <f aca="false">IF($P90="","",IF(AND($P90=2,$J90=1),1,""))</f>
        <v/>
      </c>
      <c r="Z90" s="16" t="str">
        <f aca="false">IF($P90="","",IF(AND($P90=2,$J90=9),1,""))</f>
        <v/>
      </c>
      <c r="AA90" s="16" t="str">
        <f aca="false">IF($P90="","",IF(AND($P90=3,$J90=0),1,""))</f>
        <v/>
      </c>
      <c r="AB90" s="16" t="str">
        <f aca="false">IF($P90="","",IF(AND($P90=3,$J90=1),1,""))</f>
        <v/>
      </c>
      <c r="AC90" s="16" t="str">
        <f aca="false">IF($P90="","",IF(AND($P90=3,$J90=9),1,""))</f>
        <v/>
      </c>
      <c r="AD90" s="16" t="str">
        <f aca="false">IF($P90="","",IF(AND($P90=1,$J90=0),$M90,""))</f>
        <v/>
      </c>
      <c r="AE90" s="16" t="str">
        <f aca="false">IF($P90="","",IF(AND($P90=1,$J90=1),$M90,""))</f>
        <v/>
      </c>
      <c r="AF90" s="16" t="str">
        <f aca="false">IF($P90="","",IF(AND($P90=1,$J90=9),$M90,""))</f>
        <v/>
      </c>
      <c r="AG90" s="16" t="str">
        <f aca="false">IF($P90="","",IF(AND($P90=2,$J90=0),$M90,""))</f>
        <v/>
      </c>
      <c r="AH90" s="16" t="str">
        <f aca="false">IF($P90="","",IF(AND($P90=2,$J90=1),$M90,""))</f>
        <v/>
      </c>
      <c r="AI90" s="16" t="str">
        <f aca="false">IF($P90="","",IF(AND($P90=2,$J90=9),$M90,""))</f>
        <v/>
      </c>
      <c r="AJ90" s="16" t="str">
        <f aca="false">IF($P90="","",IF(AND($P90=3,$J90=0),$M90,""))</f>
        <v/>
      </c>
      <c r="AK90" s="16" t="str">
        <f aca="false">IF($P90="","",IF(AND($P90=3,$J90=1),$M90,""))</f>
        <v/>
      </c>
      <c r="AL90" s="16" t="str">
        <f aca="false">IF($P90="","",IF(AND($P90=3,$J90=9),$M90,""))</f>
        <v/>
      </c>
      <c r="AM90" s="17" t="str">
        <f aca="false">IF(P90="","",SUM(U90:AC90))</f>
        <v/>
      </c>
      <c r="AN90" s="18" t="str">
        <f aca="false">IF($P90="","",IF($P90=1,$Q90,""))</f>
        <v/>
      </c>
      <c r="AO90" s="14" t="e">
        <f aca="false">MEDIAN(AN90:AN289)</f>
        <v>#VALUE!</v>
      </c>
      <c r="AP90" s="14" t="str">
        <f aca="false">IF(AN90="","",IF(AN90&lt;AO90,AN90,""))</f>
        <v/>
      </c>
      <c r="AQ90" s="14" t="str">
        <f aca="false">IF(AN90="","",IF(AN90&gt;AO90,AN90,""))</f>
        <v/>
      </c>
      <c r="AR90" s="18" t="str">
        <f aca="false">IF($P90="","",IF($P90=2,$Q90,""))</f>
        <v/>
      </c>
      <c r="AS90" s="14" t="e">
        <f aca="false">AS89</f>
        <v>#VALUE!</v>
      </c>
      <c r="AT90" s="14" t="str">
        <f aca="false">IF(AR90="","",IF(AR90&lt;AS90,AR90,""))</f>
        <v/>
      </c>
      <c r="AU90" s="14" t="str">
        <f aca="false">IF(AR90="","",IF(AR90&gt;AS90,AR90,""))</f>
        <v/>
      </c>
      <c r="AV90" s="18" t="str">
        <f aca="false">IF($P90="","",IF($P90=3,$Q90,""))</f>
        <v/>
      </c>
      <c r="AW90" s="14" t="e">
        <f aca="false">AW89</f>
        <v>#VALUE!</v>
      </c>
      <c r="AX90" s="14" t="str">
        <f aca="false">IF(AV90="","",IF(AV90&lt;AW90,AV90,""))</f>
        <v/>
      </c>
      <c r="AY90" s="14" t="str">
        <f aca="false">IF(AV90="","",IF(AV90&gt;AW90,AV90,""))</f>
        <v/>
      </c>
    </row>
    <row r="91" s="13" customFormat="true" ht="14.4" hidden="false" customHeight="false" outlineLevel="0" collapsed="false">
      <c r="A91" s="13" t="n">
        <f aca="false">data!A91</f>
        <v>0</v>
      </c>
      <c r="B91" s="13" t="n">
        <f aca="false">data!B91</f>
        <v>0</v>
      </c>
      <c r="C91" s="13" t="n">
        <f aca="false">data!C91</f>
        <v>0</v>
      </c>
      <c r="D91" s="13" t="n">
        <f aca="false">data!D91</f>
        <v>0</v>
      </c>
      <c r="E91" s="13" t="n">
        <f aca="false">data!E91</f>
        <v>0</v>
      </c>
      <c r="F91" s="13" t="n">
        <f aca="false">data!F91</f>
        <v>0</v>
      </c>
      <c r="G91" s="13" t="n">
        <f aca="false">data!G91</f>
        <v>0</v>
      </c>
      <c r="H91" s="13" t="n">
        <f aca="false">data!H91</f>
        <v>0</v>
      </c>
      <c r="I91" s="4" t="str">
        <f aca="false">IF(A91=0,"",IF(A91&lt;&gt;A90,1,I90+1))</f>
        <v/>
      </c>
      <c r="J91" s="4" t="str">
        <f aca="false">IF(OR(B91="Code",B91=0),"",IF(B91="CORRECT_NOTE",1,IF(B91="WRONG_NOTE",0,9)))</f>
        <v/>
      </c>
      <c r="K91" s="3" t="str">
        <f aca="false">IF(OR($A91=0,$D91&lt;0),"",D91-F91)</f>
        <v/>
      </c>
      <c r="L91" s="3" t="str">
        <f aca="false">IF(OR($A91=0,$D91&lt;0),"",D91-H91)</f>
        <v/>
      </c>
      <c r="M91" s="3" t="str">
        <f aca="false">IF(OR(K91="",L91=""),"",MIN(ABS(K91),ABS(L91)))</f>
        <v/>
      </c>
      <c r="N91" s="3" t="str">
        <f aca="false">IF(M91="","",IF(J91=1,M91,""))</f>
        <v/>
      </c>
      <c r="O91" s="14" t="str">
        <f aca="false">IF(F91&gt;0,H91-F91,"")</f>
        <v/>
      </c>
      <c r="P91" s="15" t="str">
        <f aca="false">IF(O91="","",IF(O91&lt;800,3,IF(O91&gt;1250,1,2)))</f>
        <v/>
      </c>
      <c r="Q91" s="14" t="str">
        <f aca="false">IF(OR($A91=0,$D91&lt;0),"",IF(J91&lt;&gt;1,"",IF(ABS(K91)&lt;ABS(L91),K91,L91)))</f>
        <v/>
      </c>
      <c r="R91" s="14" t="e">
        <f aca="false">R90</f>
        <v>#VALUE!</v>
      </c>
      <c r="S91" s="14" t="str">
        <f aca="false">IF(Q91="","",IF(Q91&lt;R91,Q91,""))</f>
        <v/>
      </c>
      <c r="T91" s="14" t="str">
        <f aca="false">IF(Q91="","",IF(Q91&gt;R91,Q91,""))</f>
        <v/>
      </c>
      <c r="U91" s="16" t="str">
        <f aca="false">IF($P91="","",IF(AND($P91=1,$J91=0),1,""))</f>
        <v/>
      </c>
      <c r="V91" s="16" t="str">
        <f aca="false">IF($P91="","",IF(AND($P91=1,$J91=1),1,""))</f>
        <v/>
      </c>
      <c r="W91" s="16" t="str">
        <f aca="false">IF($P91="","",IF(AND($P91=1,$J91=9),1,""))</f>
        <v/>
      </c>
      <c r="X91" s="16" t="str">
        <f aca="false">IF($P91="","",IF(AND($P91=2,$J91=0),1,""))</f>
        <v/>
      </c>
      <c r="Y91" s="16" t="str">
        <f aca="false">IF($P91="","",IF(AND($P91=2,$J91=1),1,""))</f>
        <v/>
      </c>
      <c r="Z91" s="16" t="str">
        <f aca="false">IF($P91="","",IF(AND($P91=2,$J91=9),1,""))</f>
        <v/>
      </c>
      <c r="AA91" s="16" t="str">
        <f aca="false">IF($P91="","",IF(AND($P91=3,$J91=0),1,""))</f>
        <v/>
      </c>
      <c r="AB91" s="16" t="str">
        <f aca="false">IF($P91="","",IF(AND($P91=3,$J91=1),1,""))</f>
        <v/>
      </c>
      <c r="AC91" s="16" t="str">
        <f aca="false">IF($P91="","",IF(AND($P91=3,$J91=9),1,""))</f>
        <v/>
      </c>
      <c r="AD91" s="16" t="str">
        <f aca="false">IF($P91="","",IF(AND($P91=1,$J91=0),$M91,""))</f>
        <v/>
      </c>
      <c r="AE91" s="16" t="str">
        <f aca="false">IF($P91="","",IF(AND($P91=1,$J91=1),$M91,""))</f>
        <v/>
      </c>
      <c r="AF91" s="16" t="str">
        <f aca="false">IF($P91="","",IF(AND($P91=1,$J91=9),$M91,""))</f>
        <v/>
      </c>
      <c r="AG91" s="16" t="str">
        <f aca="false">IF($P91="","",IF(AND($P91=2,$J91=0),$M91,""))</f>
        <v/>
      </c>
      <c r="AH91" s="16" t="str">
        <f aca="false">IF($P91="","",IF(AND($P91=2,$J91=1),$M91,""))</f>
        <v/>
      </c>
      <c r="AI91" s="16" t="str">
        <f aca="false">IF($P91="","",IF(AND($P91=2,$J91=9),$M91,""))</f>
        <v/>
      </c>
      <c r="AJ91" s="16" t="str">
        <f aca="false">IF($P91="","",IF(AND($P91=3,$J91=0),$M91,""))</f>
        <v/>
      </c>
      <c r="AK91" s="16" t="str">
        <f aca="false">IF($P91="","",IF(AND($P91=3,$J91=1),$M91,""))</f>
        <v/>
      </c>
      <c r="AL91" s="16" t="str">
        <f aca="false">IF($P91="","",IF(AND($P91=3,$J91=9),$M91,""))</f>
        <v/>
      </c>
      <c r="AM91" s="17" t="str">
        <f aca="false">IF(P91="","",SUM(U91:AC91))</f>
        <v/>
      </c>
      <c r="AN91" s="18" t="str">
        <f aca="false">IF($P91="","",IF($P91=1,$Q91,""))</f>
        <v/>
      </c>
      <c r="AO91" s="14" t="e">
        <f aca="false">MEDIAN(AN91:AN290)</f>
        <v>#VALUE!</v>
      </c>
      <c r="AP91" s="14" t="str">
        <f aca="false">IF(AN91="","",IF(AN91&lt;AO91,AN91,""))</f>
        <v/>
      </c>
      <c r="AQ91" s="14" t="str">
        <f aca="false">IF(AN91="","",IF(AN91&gt;AO91,AN91,""))</f>
        <v/>
      </c>
      <c r="AR91" s="18" t="str">
        <f aca="false">IF($P91="","",IF($P91=2,$Q91,""))</f>
        <v/>
      </c>
      <c r="AS91" s="14" t="e">
        <f aca="false">AS90</f>
        <v>#VALUE!</v>
      </c>
      <c r="AT91" s="14" t="str">
        <f aca="false">IF(AR91="","",IF(AR91&lt;AS91,AR91,""))</f>
        <v/>
      </c>
      <c r="AU91" s="14" t="str">
        <f aca="false">IF(AR91="","",IF(AR91&gt;AS91,AR91,""))</f>
        <v/>
      </c>
      <c r="AV91" s="18" t="str">
        <f aca="false">IF($P91="","",IF($P91=3,$Q91,""))</f>
        <v/>
      </c>
      <c r="AW91" s="14" t="e">
        <f aca="false">AW90</f>
        <v>#VALUE!</v>
      </c>
      <c r="AX91" s="14" t="str">
        <f aca="false">IF(AV91="","",IF(AV91&lt;AW91,AV91,""))</f>
        <v/>
      </c>
      <c r="AY91" s="14" t="str">
        <f aca="false">IF(AV91="","",IF(AV91&gt;AW91,AV91,""))</f>
        <v/>
      </c>
    </row>
    <row r="92" s="13" customFormat="true" ht="14.4" hidden="false" customHeight="false" outlineLevel="0" collapsed="false">
      <c r="A92" s="13" t="n">
        <f aca="false">data!A92</f>
        <v>0</v>
      </c>
      <c r="B92" s="13" t="n">
        <f aca="false">data!B92</f>
        <v>0</v>
      </c>
      <c r="C92" s="13" t="n">
        <f aca="false">data!C92</f>
        <v>0</v>
      </c>
      <c r="D92" s="13" t="n">
        <f aca="false">data!D92</f>
        <v>0</v>
      </c>
      <c r="E92" s="13" t="n">
        <f aca="false">data!E92</f>
        <v>0</v>
      </c>
      <c r="F92" s="13" t="n">
        <f aca="false">data!F92</f>
        <v>0</v>
      </c>
      <c r="G92" s="13" t="n">
        <f aca="false">data!G92</f>
        <v>0</v>
      </c>
      <c r="H92" s="13" t="n">
        <f aca="false">data!H92</f>
        <v>0</v>
      </c>
      <c r="I92" s="4" t="str">
        <f aca="false">IF(A92=0,"",IF(A92&lt;&gt;A91,1,I91+1))</f>
        <v/>
      </c>
      <c r="J92" s="4" t="str">
        <f aca="false">IF(OR(B92="Code",B92=0),"",IF(B92="CORRECT_NOTE",1,IF(B92="WRONG_NOTE",0,9)))</f>
        <v/>
      </c>
      <c r="K92" s="3" t="str">
        <f aca="false">IF(OR($A92=0,$D92&lt;0),"",D92-F92)</f>
        <v/>
      </c>
      <c r="L92" s="3" t="str">
        <f aca="false">IF(OR($A92=0,$D92&lt;0),"",D92-H92)</f>
        <v/>
      </c>
      <c r="M92" s="3" t="str">
        <f aca="false">IF(OR(K92="",L92=""),"",MIN(ABS(K92),ABS(L92)))</f>
        <v/>
      </c>
      <c r="N92" s="3" t="str">
        <f aca="false">IF(M92="","",IF(J92=1,M92,""))</f>
        <v/>
      </c>
      <c r="O92" s="14" t="str">
        <f aca="false">IF(F92&gt;0,H92-F92,"")</f>
        <v/>
      </c>
      <c r="P92" s="15" t="str">
        <f aca="false">IF(O92="","",IF(O92&lt;800,3,IF(O92&gt;1250,1,2)))</f>
        <v/>
      </c>
      <c r="Q92" s="14" t="str">
        <f aca="false">IF(OR($A92=0,$D92&lt;0),"",IF(J92&lt;&gt;1,"",IF(ABS(K92)&lt;ABS(L92),K92,L92)))</f>
        <v/>
      </c>
      <c r="R92" s="14" t="e">
        <f aca="false">R91</f>
        <v>#VALUE!</v>
      </c>
      <c r="S92" s="14" t="str">
        <f aca="false">IF(Q92="","",IF(Q92&lt;R92,Q92,""))</f>
        <v/>
      </c>
      <c r="T92" s="14" t="str">
        <f aca="false">IF(Q92="","",IF(Q92&gt;R92,Q92,""))</f>
        <v/>
      </c>
      <c r="U92" s="16" t="str">
        <f aca="false">IF($P92="","",IF(AND($P92=1,$J92=0),1,""))</f>
        <v/>
      </c>
      <c r="V92" s="16" t="str">
        <f aca="false">IF($P92="","",IF(AND($P92=1,$J92=1),1,""))</f>
        <v/>
      </c>
      <c r="W92" s="16" t="str">
        <f aca="false">IF($P92="","",IF(AND($P92=1,$J92=9),1,""))</f>
        <v/>
      </c>
      <c r="X92" s="16" t="str">
        <f aca="false">IF($P92="","",IF(AND($P92=2,$J92=0),1,""))</f>
        <v/>
      </c>
      <c r="Y92" s="16" t="str">
        <f aca="false">IF($P92="","",IF(AND($P92=2,$J92=1),1,""))</f>
        <v/>
      </c>
      <c r="Z92" s="16" t="str">
        <f aca="false">IF($P92="","",IF(AND($P92=2,$J92=9),1,""))</f>
        <v/>
      </c>
      <c r="AA92" s="16" t="str">
        <f aca="false">IF($P92="","",IF(AND($P92=3,$J92=0),1,""))</f>
        <v/>
      </c>
      <c r="AB92" s="16" t="str">
        <f aca="false">IF($P92="","",IF(AND($P92=3,$J92=1),1,""))</f>
        <v/>
      </c>
      <c r="AC92" s="16" t="str">
        <f aca="false">IF($P92="","",IF(AND($P92=3,$J92=9),1,""))</f>
        <v/>
      </c>
      <c r="AD92" s="16" t="str">
        <f aca="false">IF($P92="","",IF(AND($P92=1,$J92=0),$M92,""))</f>
        <v/>
      </c>
      <c r="AE92" s="16" t="str">
        <f aca="false">IF($P92="","",IF(AND($P92=1,$J92=1),$M92,""))</f>
        <v/>
      </c>
      <c r="AF92" s="16" t="str">
        <f aca="false">IF($P92="","",IF(AND($P92=1,$J92=9),$M92,""))</f>
        <v/>
      </c>
      <c r="AG92" s="16" t="str">
        <f aca="false">IF($P92="","",IF(AND($P92=2,$J92=0),$M92,""))</f>
        <v/>
      </c>
      <c r="AH92" s="16" t="str">
        <f aca="false">IF($P92="","",IF(AND($P92=2,$J92=1),$M92,""))</f>
        <v/>
      </c>
      <c r="AI92" s="16" t="str">
        <f aca="false">IF($P92="","",IF(AND($P92=2,$J92=9),$M92,""))</f>
        <v/>
      </c>
      <c r="AJ92" s="16" t="str">
        <f aca="false">IF($P92="","",IF(AND($P92=3,$J92=0),$M92,""))</f>
        <v/>
      </c>
      <c r="AK92" s="16" t="str">
        <f aca="false">IF($P92="","",IF(AND($P92=3,$J92=1),$M92,""))</f>
        <v/>
      </c>
      <c r="AL92" s="16" t="str">
        <f aca="false">IF($P92="","",IF(AND($P92=3,$J92=9),$M92,""))</f>
        <v/>
      </c>
      <c r="AM92" s="17" t="str">
        <f aca="false">IF(P92="","",SUM(U92:AC92))</f>
        <v/>
      </c>
      <c r="AN92" s="18" t="str">
        <f aca="false">IF($P92="","",IF($P92=1,$Q92,""))</f>
        <v/>
      </c>
      <c r="AO92" s="14" t="e">
        <f aca="false">MEDIAN(AN92:AN291)</f>
        <v>#VALUE!</v>
      </c>
      <c r="AP92" s="14" t="str">
        <f aca="false">IF(AN92="","",IF(AN92&lt;AO92,AN92,""))</f>
        <v/>
      </c>
      <c r="AQ92" s="14" t="str">
        <f aca="false">IF(AN92="","",IF(AN92&gt;AO92,AN92,""))</f>
        <v/>
      </c>
      <c r="AR92" s="18" t="str">
        <f aca="false">IF($P92="","",IF($P92=2,$Q92,""))</f>
        <v/>
      </c>
      <c r="AS92" s="14" t="e">
        <f aca="false">AS91</f>
        <v>#VALUE!</v>
      </c>
      <c r="AT92" s="14" t="str">
        <f aca="false">IF(AR92="","",IF(AR92&lt;AS92,AR92,""))</f>
        <v/>
      </c>
      <c r="AU92" s="14" t="str">
        <f aca="false">IF(AR92="","",IF(AR92&gt;AS92,AR92,""))</f>
        <v/>
      </c>
      <c r="AV92" s="18" t="str">
        <f aca="false">IF($P92="","",IF($P92=3,$Q92,""))</f>
        <v/>
      </c>
      <c r="AW92" s="14" t="e">
        <f aca="false">AW91</f>
        <v>#VALUE!</v>
      </c>
      <c r="AX92" s="14" t="str">
        <f aca="false">IF(AV92="","",IF(AV92&lt;AW92,AV92,""))</f>
        <v/>
      </c>
      <c r="AY92" s="14" t="str">
        <f aca="false">IF(AV92="","",IF(AV92&gt;AW92,AV92,""))</f>
        <v/>
      </c>
    </row>
    <row r="93" s="13" customFormat="true" ht="14.4" hidden="false" customHeight="false" outlineLevel="0" collapsed="false">
      <c r="A93" s="13" t="n">
        <f aca="false">data!A93</f>
        <v>0</v>
      </c>
      <c r="B93" s="13" t="n">
        <f aca="false">data!B93</f>
        <v>0</v>
      </c>
      <c r="C93" s="13" t="n">
        <f aca="false">data!C93</f>
        <v>0</v>
      </c>
      <c r="D93" s="13" t="n">
        <f aca="false">data!D93</f>
        <v>0</v>
      </c>
      <c r="E93" s="13" t="n">
        <f aca="false">data!E93</f>
        <v>0</v>
      </c>
      <c r="F93" s="13" t="n">
        <f aca="false">data!F93</f>
        <v>0</v>
      </c>
      <c r="G93" s="13" t="n">
        <f aca="false">data!G93</f>
        <v>0</v>
      </c>
      <c r="H93" s="13" t="n">
        <f aca="false">data!H93</f>
        <v>0</v>
      </c>
      <c r="I93" s="4" t="str">
        <f aca="false">IF(A93=0,"",IF(A93&lt;&gt;A92,1,I92+1))</f>
        <v/>
      </c>
      <c r="J93" s="4" t="str">
        <f aca="false">IF(OR(B93="Code",B93=0),"",IF(B93="CORRECT_NOTE",1,IF(B93="WRONG_NOTE",0,9)))</f>
        <v/>
      </c>
      <c r="K93" s="3" t="str">
        <f aca="false">IF(OR($A93=0,$D93&lt;0),"",D93-F93)</f>
        <v/>
      </c>
      <c r="L93" s="3" t="str">
        <f aca="false">IF(OR($A93=0,$D93&lt;0),"",D93-H93)</f>
        <v/>
      </c>
      <c r="M93" s="3" t="str">
        <f aca="false">IF(OR(K93="",L93=""),"",MIN(ABS(K93),ABS(L93)))</f>
        <v/>
      </c>
      <c r="N93" s="3" t="str">
        <f aca="false">IF(M93="","",IF(J93=1,M93,""))</f>
        <v/>
      </c>
      <c r="O93" s="14" t="str">
        <f aca="false">IF(F93&gt;0,H93-F93,"")</f>
        <v/>
      </c>
      <c r="P93" s="15" t="str">
        <f aca="false">IF(O93="","",IF(O93&lt;800,3,IF(O93&gt;1250,1,2)))</f>
        <v/>
      </c>
      <c r="Q93" s="14" t="str">
        <f aca="false">IF(OR($A93=0,$D93&lt;0),"",IF(J93&lt;&gt;1,"",IF(ABS(K93)&lt;ABS(L93),K93,L93)))</f>
        <v/>
      </c>
      <c r="R93" s="14" t="e">
        <f aca="false">R92</f>
        <v>#VALUE!</v>
      </c>
      <c r="S93" s="14" t="str">
        <f aca="false">IF(Q93="","",IF(Q93&lt;R93,Q93,""))</f>
        <v/>
      </c>
      <c r="T93" s="14" t="str">
        <f aca="false">IF(Q93="","",IF(Q93&gt;R93,Q93,""))</f>
        <v/>
      </c>
      <c r="U93" s="16" t="str">
        <f aca="false">IF($P93="","",IF(AND($P93=1,$J93=0),1,""))</f>
        <v/>
      </c>
      <c r="V93" s="16" t="str">
        <f aca="false">IF($P93="","",IF(AND($P93=1,$J93=1),1,""))</f>
        <v/>
      </c>
      <c r="W93" s="16" t="str">
        <f aca="false">IF($P93="","",IF(AND($P93=1,$J93=9),1,""))</f>
        <v/>
      </c>
      <c r="X93" s="16" t="str">
        <f aca="false">IF($P93="","",IF(AND($P93=2,$J93=0),1,""))</f>
        <v/>
      </c>
      <c r="Y93" s="16" t="str">
        <f aca="false">IF($P93="","",IF(AND($P93=2,$J93=1),1,""))</f>
        <v/>
      </c>
      <c r="Z93" s="16" t="str">
        <f aca="false">IF($P93="","",IF(AND($P93=2,$J93=9),1,""))</f>
        <v/>
      </c>
      <c r="AA93" s="16" t="str">
        <f aca="false">IF($P93="","",IF(AND($P93=3,$J93=0),1,""))</f>
        <v/>
      </c>
      <c r="AB93" s="16" t="str">
        <f aca="false">IF($P93="","",IF(AND($P93=3,$J93=1),1,""))</f>
        <v/>
      </c>
      <c r="AC93" s="16" t="str">
        <f aca="false">IF($P93="","",IF(AND($P93=3,$J93=9),1,""))</f>
        <v/>
      </c>
      <c r="AD93" s="16" t="str">
        <f aca="false">IF($P93="","",IF(AND($P93=1,$J93=0),$M93,""))</f>
        <v/>
      </c>
      <c r="AE93" s="16" t="str">
        <f aca="false">IF($P93="","",IF(AND($P93=1,$J93=1),$M93,""))</f>
        <v/>
      </c>
      <c r="AF93" s="16" t="str">
        <f aca="false">IF($P93="","",IF(AND($P93=1,$J93=9),$M93,""))</f>
        <v/>
      </c>
      <c r="AG93" s="16" t="str">
        <f aca="false">IF($P93="","",IF(AND($P93=2,$J93=0),$M93,""))</f>
        <v/>
      </c>
      <c r="AH93" s="16" t="str">
        <f aca="false">IF($P93="","",IF(AND($P93=2,$J93=1),$M93,""))</f>
        <v/>
      </c>
      <c r="AI93" s="16" t="str">
        <f aca="false">IF($P93="","",IF(AND($P93=2,$J93=9),$M93,""))</f>
        <v/>
      </c>
      <c r="AJ93" s="16" t="str">
        <f aca="false">IF($P93="","",IF(AND($P93=3,$J93=0),$M93,""))</f>
        <v/>
      </c>
      <c r="AK93" s="16" t="str">
        <f aca="false">IF($P93="","",IF(AND($P93=3,$J93=1),$M93,""))</f>
        <v/>
      </c>
      <c r="AL93" s="16" t="str">
        <f aca="false">IF($P93="","",IF(AND($P93=3,$J93=9),$M93,""))</f>
        <v/>
      </c>
      <c r="AM93" s="17" t="str">
        <f aca="false">IF(P93="","",SUM(U93:AC93))</f>
        <v/>
      </c>
      <c r="AN93" s="18" t="str">
        <f aca="false">IF($P93="","",IF($P93=1,$Q93,""))</f>
        <v/>
      </c>
      <c r="AO93" s="14" t="e">
        <f aca="false">MEDIAN(AN93:AN292)</f>
        <v>#VALUE!</v>
      </c>
      <c r="AP93" s="14" t="str">
        <f aca="false">IF(AN93="","",IF(AN93&lt;AO93,AN93,""))</f>
        <v/>
      </c>
      <c r="AQ93" s="14" t="str">
        <f aca="false">IF(AN93="","",IF(AN93&gt;AO93,AN93,""))</f>
        <v/>
      </c>
      <c r="AR93" s="18" t="str">
        <f aca="false">IF($P93="","",IF($P93=2,$Q93,""))</f>
        <v/>
      </c>
      <c r="AS93" s="14" t="e">
        <f aca="false">AS92</f>
        <v>#VALUE!</v>
      </c>
      <c r="AT93" s="14" t="str">
        <f aca="false">IF(AR93="","",IF(AR93&lt;AS93,AR93,""))</f>
        <v/>
      </c>
      <c r="AU93" s="14" t="str">
        <f aca="false">IF(AR93="","",IF(AR93&gt;AS93,AR93,""))</f>
        <v/>
      </c>
      <c r="AV93" s="18" t="str">
        <f aca="false">IF($P93="","",IF($P93=3,$Q93,""))</f>
        <v/>
      </c>
      <c r="AW93" s="14" t="e">
        <f aca="false">AW92</f>
        <v>#VALUE!</v>
      </c>
      <c r="AX93" s="14" t="str">
        <f aca="false">IF(AV93="","",IF(AV93&lt;AW93,AV93,""))</f>
        <v/>
      </c>
      <c r="AY93" s="14" t="str">
        <f aca="false">IF(AV93="","",IF(AV93&gt;AW93,AV93,""))</f>
        <v/>
      </c>
    </row>
    <row r="94" s="13" customFormat="true" ht="14.4" hidden="false" customHeight="false" outlineLevel="0" collapsed="false">
      <c r="A94" s="13" t="n">
        <f aca="false">data!A94</f>
        <v>0</v>
      </c>
      <c r="B94" s="13" t="n">
        <f aca="false">data!B94</f>
        <v>0</v>
      </c>
      <c r="C94" s="13" t="n">
        <f aca="false">data!C94</f>
        <v>0</v>
      </c>
      <c r="D94" s="13" t="n">
        <f aca="false">data!D94</f>
        <v>0</v>
      </c>
      <c r="E94" s="13" t="n">
        <f aca="false">data!E94</f>
        <v>0</v>
      </c>
      <c r="F94" s="13" t="n">
        <f aca="false">data!F94</f>
        <v>0</v>
      </c>
      <c r="G94" s="13" t="n">
        <f aca="false">data!G94</f>
        <v>0</v>
      </c>
      <c r="H94" s="13" t="n">
        <f aca="false">data!H94</f>
        <v>0</v>
      </c>
      <c r="I94" s="4" t="str">
        <f aca="false">IF(A94=0,"",IF(A94&lt;&gt;A93,1,I93+1))</f>
        <v/>
      </c>
      <c r="J94" s="4" t="str">
        <f aca="false">IF(OR(B94="Code",B94=0),"",IF(B94="CORRECT_NOTE",1,IF(B94="WRONG_NOTE",0,9)))</f>
        <v/>
      </c>
      <c r="K94" s="3" t="str">
        <f aca="false">IF(OR($A94=0,$D94&lt;0),"",D94-F94)</f>
        <v/>
      </c>
      <c r="L94" s="3" t="str">
        <f aca="false">IF(OR($A94=0,$D94&lt;0),"",D94-H94)</f>
        <v/>
      </c>
      <c r="M94" s="3" t="str">
        <f aca="false">IF(OR(K94="",L94=""),"",MIN(ABS(K94),ABS(L94)))</f>
        <v/>
      </c>
      <c r="N94" s="3" t="str">
        <f aca="false">IF(M94="","",IF(J94=1,M94,""))</f>
        <v/>
      </c>
      <c r="O94" s="14" t="str">
        <f aca="false">IF(F94&gt;0,H94-F94,"")</f>
        <v/>
      </c>
      <c r="P94" s="15" t="str">
        <f aca="false">IF(O94="","",IF(O94&lt;800,3,IF(O94&gt;1250,1,2)))</f>
        <v/>
      </c>
      <c r="Q94" s="14" t="str">
        <f aca="false">IF(OR($A94=0,$D94&lt;0),"",IF(J94&lt;&gt;1,"",IF(ABS(K94)&lt;ABS(L94),K94,L94)))</f>
        <v/>
      </c>
      <c r="R94" s="14" t="e">
        <f aca="false">R93</f>
        <v>#VALUE!</v>
      </c>
      <c r="S94" s="14" t="str">
        <f aca="false">IF(Q94="","",IF(Q94&lt;R94,Q94,""))</f>
        <v/>
      </c>
      <c r="T94" s="14" t="str">
        <f aca="false">IF(Q94="","",IF(Q94&gt;R94,Q94,""))</f>
        <v/>
      </c>
      <c r="U94" s="16" t="str">
        <f aca="false">IF($P94="","",IF(AND($P94=1,$J94=0),1,""))</f>
        <v/>
      </c>
      <c r="V94" s="16" t="str">
        <f aca="false">IF($P94="","",IF(AND($P94=1,$J94=1),1,""))</f>
        <v/>
      </c>
      <c r="W94" s="16" t="str">
        <f aca="false">IF($P94="","",IF(AND($P94=1,$J94=9),1,""))</f>
        <v/>
      </c>
      <c r="X94" s="16" t="str">
        <f aca="false">IF($P94="","",IF(AND($P94=2,$J94=0),1,""))</f>
        <v/>
      </c>
      <c r="Y94" s="16" t="str">
        <f aca="false">IF($P94="","",IF(AND($P94=2,$J94=1),1,""))</f>
        <v/>
      </c>
      <c r="Z94" s="16" t="str">
        <f aca="false">IF($P94="","",IF(AND($P94=2,$J94=9),1,""))</f>
        <v/>
      </c>
      <c r="AA94" s="16" t="str">
        <f aca="false">IF($P94="","",IF(AND($P94=3,$J94=0),1,""))</f>
        <v/>
      </c>
      <c r="AB94" s="16" t="str">
        <f aca="false">IF($P94="","",IF(AND($P94=3,$J94=1),1,""))</f>
        <v/>
      </c>
      <c r="AC94" s="16" t="str">
        <f aca="false">IF($P94="","",IF(AND($P94=3,$J94=9),1,""))</f>
        <v/>
      </c>
      <c r="AD94" s="16" t="str">
        <f aca="false">IF($P94="","",IF(AND($P94=1,$J94=0),$M94,""))</f>
        <v/>
      </c>
      <c r="AE94" s="16" t="str">
        <f aca="false">IF($P94="","",IF(AND($P94=1,$J94=1),$M94,""))</f>
        <v/>
      </c>
      <c r="AF94" s="16" t="str">
        <f aca="false">IF($P94="","",IF(AND($P94=1,$J94=9),$M94,""))</f>
        <v/>
      </c>
      <c r="AG94" s="16" t="str">
        <f aca="false">IF($P94="","",IF(AND($P94=2,$J94=0),$M94,""))</f>
        <v/>
      </c>
      <c r="AH94" s="16" t="str">
        <f aca="false">IF($P94="","",IF(AND($P94=2,$J94=1),$M94,""))</f>
        <v/>
      </c>
      <c r="AI94" s="16" t="str">
        <f aca="false">IF($P94="","",IF(AND($P94=2,$J94=9),$M94,""))</f>
        <v/>
      </c>
      <c r="AJ94" s="16" t="str">
        <f aca="false">IF($P94="","",IF(AND($P94=3,$J94=0),$M94,""))</f>
        <v/>
      </c>
      <c r="AK94" s="16" t="str">
        <f aca="false">IF($P94="","",IF(AND($P94=3,$J94=1),$M94,""))</f>
        <v/>
      </c>
      <c r="AL94" s="16" t="str">
        <f aca="false">IF($P94="","",IF(AND($P94=3,$J94=9),$M94,""))</f>
        <v/>
      </c>
      <c r="AM94" s="17" t="str">
        <f aca="false">IF(P94="","",SUM(U94:AC94))</f>
        <v/>
      </c>
      <c r="AN94" s="18" t="str">
        <f aca="false">IF($P94="","",IF($P94=1,$Q94,""))</f>
        <v/>
      </c>
      <c r="AO94" s="14" t="e">
        <f aca="false">MEDIAN(AN94:AN293)</f>
        <v>#VALUE!</v>
      </c>
      <c r="AP94" s="14" t="str">
        <f aca="false">IF(AN94="","",IF(AN94&lt;AO94,AN94,""))</f>
        <v/>
      </c>
      <c r="AQ94" s="14" t="str">
        <f aca="false">IF(AN94="","",IF(AN94&gt;AO94,AN94,""))</f>
        <v/>
      </c>
      <c r="AR94" s="18" t="str">
        <f aca="false">IF($P94="","",IF($P94=2,$Q94,""))</f>
        <v/>
      </c>
      <c r="AS94" s="14" t="e">
        <f aca="false">AS93</f>
        <v>#VALUE!</v>
      </c>
      <c r="AT94" s="14" t="str">
        <f aca="false">IF(AR94="","",IF(AR94&lt;AS94,AR94,""))</f>
        <v/>
      </c>
      <c r="AU94" s="14" t="str">
        <f aca="false">IF(AR94="","",IF(AR94&gt;AS94,AR94,""))</f>
        <v/>
      </c>
      <c r="AV94" s="18" t="str">
        <f aca="false">IF($P94="","",IF($P94=3,$Q94,""))</f>
        <v/>
      </c>
      <c r="AW94" s="14" t="e">
        <f aca="false">AW93</f>
        <v>#VALUE!</v>
      </c>
      <c r="AX94" s="14" t="str">
        <f aca="false">IF(AV94="","",IF(AV94&lt;AW94,AV94,""))</f>
        <v/>
      </c>
      <c r="AY94" s="14" t="str">
        <f aca="false">IF(AV94="","",IF(AV94&gt;AW94,AV94,""))</f>
        <v/>
      </c>
    </row>
    <row r="95" s="13" customFormat="true" ht="14.4" hidden="false" customHeight="false" outlineLevel="0" collapsed="false">
      <c r="A95" s="13" t="n">
        <f aca="false">data!A95</f>
        <v>0</v>
      </c>
      <c r="B95" s="13" t="n">
        <f aca="false">data!B95</f>
        <v>0</v>
      </c>
      <c r="C95" s="13" t="n">
        <f aca="false">data!C95</f>
        <v>0</v>
      </c>
      <c r="D95" s="13" t="n">
        <f aca="false">data!D95</f>
        <v>0</v>
      </c>
      <c r="E95" s="13" t="n">
        <f aca="false">data!E95</f>
        <v>0</v>
      </c>
      <c r="F95" s="13" t="n">
        <f aca="false">data!F95</f>
        <v>0</v>
      </c>
      <c r="G95" s="13" t="n">
        <f aca="false">data!G95</f>
        <v>0</v>
      </c>
      <c r="H95" s="13" t="n">
        <f aca="false">data!H95</f>
        <v>0</v>
      </c>
      <c r="I95" s="4" t="str">
        <f aca="false">IF(A95=0,"",IF(A95&lt;&gt;A94,1,I94+1))</f>
        <v/>
      </c>
      <c r="J95" s="4" t="str">
        <f aca="false">IF(OR(B95="Code",B95=0),"",IF(B95="CORRECT_NOTE",1,IF(B95="WRONG_NOTE",0,9)))</f>
        <v/>
      </c>
      <c r="K95" s="3" t="str">
        <f aca="false">IF(OR($A95=0,$D95&lt;0),"",D95-F95)</f>
        <v/>
      </c>
      <c r="L95" s="3" t="str">
        <f aca="false">IF(OR($A95=0,$D95&lt;0),"",D95-H95)</f>
        <v/>
      </c>
      <c r="M95" s="3" t="str">
        <f aca="false">IF(OR(K95="",L95=""),"",MIN(ABS(K95),ABS(L95)))</f>
        <v/>
      </c>
      <c r="N95" s="3" t="str">
        <f aca="false">IF(M95="","",IF(J95=1,M95,""))</f>
        <v/>
      </c>
      <c r="O95" s="14" t="str">
        <f aca="false">IF(F95&gt;0,H95-F95,"")</f>
        <v/>
      </c>
      <c r="P95" s="15" t="str">
        <f aca="false">IF(O95="","",IF(O95&lt;800,3,IF(O95&gt;1250,1,2)))</f>
        <v/>
      </c>
      <c r="Q95" s="14" t="str">
        <f aca="false">IF(OR($A95=0,$D95&lt;0),"",IF(J95&lt;&gt;1,"",IF(ABS(K95)&lt;ABS(L95),K95,L95)))</f>
        <v/>
      </c>
      <c r="R95" s="14" t="e">
        <f aca="false">R94</f>
        <v>#VALUE!</v>
      </c>
      <c r="S95" s="14" t="str">
        <f aca="false">IF(Q95="","",IF(Q95&lt;R95,Q95,""))</f>
        <v/>
      </c>
      <c r="T95" s="14" t="str">
        <f aca="false">IF(Q95="","",IF(Q95&gt;R95,Q95,""))</f>
        <v/>
      </c>
      <c r="U95" s="16" t="str">
        <f aca="false">IF($P95="","",IF(AND($P95=1,$J95=0),1,""))</f>
        <v/>
      </c>
      <c r="V95" s="16" t="str">
        <f aca="false">IF($P95="","",IF(AND($P95=1,$J95=1),1,""))</f>
        <v/>
      </c>
      <c r="W95" s="16" t="str">
        <f aca="false">IF($P95="","",IF(AND($P95=1,$J95=9),1,""))</f>
        <v/>
      </c>
      <c r="X95" s="16" t="str">
        <f aca="false">IF($P95="","",IF(AND($P95=2,$J95=0),1,""))</f>
        <v/>
      </c>
      <c r="Y95" s="16" t="str">
        <f aca="false">IF($P95="","",IF(AND($P95=2,$J95=1),1,""))</f>
        <v/>
      </c>
      <c r="Z95" s="16" t="str">
        <f aca="false">IF($P95="","",IF(AND($P95=2,$J95=9),1,""))</f>
        <v/>
      </c>
      <c r="AA95" s="16" t="str">
        <f aca="false">IF($P95="","",IF(AND($P95=3,$J95=0),1,""))</f>
        <v/>
      </c>
      <c r="AB95" s="16" t="str">
        <f aca="false">IF($P95="","",IF(AND($P95=3,$J95=1),1,""))</f>
        <v/>
      </c>
      <c r="AC95" s="16" t="str">
        <f aca="false">IF($P95="","",IF(AND($P95=3,$J95=9),1,""))</f>
        <v/>
      </c>
      <c r="AD95" s="16" t="str">
        <f aca="false">IF($P95="","",IF(AND($P95=1,$J95=0),$M95,""))</f>
        <v/>
      </c>
      <c r="AE95" s="16" t="str">
        <f aca="false">IF($P95="","",IF(AND($P95=1,$J95=1),$M95,""))</f>
        <v/>
      </c>
      <c r="AF95" s="16" t="str">
        <f aca="false">IF($P95="","",IF(AND($P95=1,$J95=9),$M95,""))</f>
        <v/>
      </c>
      <c r="AG95" s="16" t="str">
        <f aca="false">IF($P95="","",IF(AND($P95=2,$J95=0),$M95,""))</f>
        <v/>
      </c>
      <c r="AH95" s="16" t="str">
        <f aca="false">IF($P95="","",IF(AND($P95=2,$J95=1),$M95,""))</f>
        <v/>
      </c>
      <c r="AI95" s="16" t="str">
        <f aca="false">IF($P95="","",IF(AND($P95=2,$J95=9),$M95,""))</f>
        <v/>
      </c>
      <c r="AJ95" s="16" t="str">
        <f aca="false">IF($P95="","",IF(AND($P95=3,$J95=0),$M95,""))</f>
        <v/>
      </c>
      <c r="AK95" s="16" t="str">
        <f aca="false">IF($P95="","",IF(AND($P95=3,$J95=1),$M95,""))</f>
        <v/>
      </c>
      <c r="AL95" s="16" t="str">
        <f aca="false">IF($P95="","",IF(AND($P95=3,$J95=9),$M95,""))</f>
        <v/>
      </c>
      <c r="AM95" s="17" t="str">
        <f aca="false">IF(P95="","",SUM(U95:AC95))</f>
        <v/>
      </c>
      <c r="AN95" s="18" t="str">
        <f aca="false">IF($P95="","",IF($P95=1,$Q95,""))</f>
        <v/>
      </c>
      <c r="AO95" s="14" t="e">
        <f aca="false">MEDIAN(AN95:AN294)</f>
        <v>#VALUE!</v>
      </c>
      <c r="AP95" s="14" t="str">
        <f aca="false">IF(AN95="","",IF(AN95&lt;AO95,AN95,""))</f>
        <v/>
      </c>
      <c r="AQ95" s="14" t="str">
        <f aca="false">IF(AN95="","",IF(AN95&gt;AO95,AN95,""))</f>
        <v/>
      </c>
      <c r="AR95" s="18" t="str">
        <f aca="false">IF($P95="","",IF($P95=2,$Q95,""))</f>
        <v/>
      </c>
      <c r="AS95" s="14" t="e">
        <f aca="false">AS94</f>
        <v>#VALUE!</v>
      </c>
      <c r="AT95" s="14" t="str">
        <f aca="false">IF(AR95="","",IF(AR95&lt;AS95,AR95,""))</f>
        <v/>
      </c>
      <c r="AU95" s="14" t="str">
        <f aca="false">IF(AR95="","",IF(AR95&gt;AS95,AR95,""))</f>
        <v/>
      </c>
      <c r="AV95" s="18" t="str">
        <f aca="false">IF($P95="","",IF($P95=3,$Q95,""))</f>
        <v/>
      </c>
      <c r="AW95" s="14" t="e">
        <f aca="false">AW94</f>
        <v>#VALUE!</v>
      </c>
      <c r="AX95" s="14" t="str">
        <f aca="false">IF(AV95="","",IF(AV95&lt;AW95,AV95,""))</f>
        <v/>
      </c>
      <c r="AY95" s="14" t="str">
        <f aca="false">IF(AV95="","",IF(AV95&gt;AW95,AV95,""))</f>
        <v/>
      </c>
    </row>
    <row r="96" s="13" customFormat="true" ht="14.4" hidden="false" customHeight="false" outlineLevel="0" collapsed="false">
      <c r="A96" s="13" t="n">
        <f aca="false">data!A96</f>
        <v>0</v>
      </c>
      <c r="B96" s="13" t="n">
        <f aca="false">data!B96</f>
        <v>0</v>
      </c>
      <c r="C96" s="13" t="n">
        <f aca="false">data!C96</f>
        <v>0</v>
      </c>
      <c r="D96" s="13" t="n">
        <f aca="false">data!D96</f>
        <v>0</v>
      </c>
      <c r="E96" s="13" t="n">
        <f aca="false">data!E96</f>
        <v>0</v>
      </c>
      <c r="F96" s="13" t="n">
        <f aca="false">data!F96</f>
        <v>0</v>
      </c>
      <c r="G96" s="13" t="n">
        <f aca="false">data!G96</f>
        <v>0</v>
      </c>
      <c r="H96" s="13" t="n">
        <f aca="false">data!H96</f>
        <v>0</v>
      </c>
      <c r="I96" s="4" t="str">
        <f aca="false">IF(A96=0,"",IF(A96&lt;&gt;A95,1,I95+1))</f>
        <v/>
      </c>
      <c r="J96" s="4" t="str">
        <f aca="false">IF(OR(B96="Code",B96=0),"",IF(B96="CORRECT_NOTE",1,IF(B96="WRONG_NOTE",0,9)))</f>
        <v/>
      </c>
      <c r="K96" s="3" t="str">
        <f aca="false">IF(OR($A96=0,$D96&lt;0),"",D96-F96)</f>
        <v/>
      </c>
      <c r="L96" s="3" t="str">
        <f aca="false">IF(OR($A96=0,$D96&lt;0),"",D96-H96)</f>
        <v/>
      </c>
      <c r="M96" s="3" t="str">
        <f aca="false">IF(OR(K96="",L96=""),"",MIN(ABS(K96),ABS(L96)))</f>
        <v/>
      </c>
      <c r="N96" s="3" t="str">
        <f aca="false">IF(M96="","",IF(J96=1,M96,""))</f>
        <v/>
      </c>
      <c r="O96" s="14" t="str">
        <f aca="false">IF(F96&gt;0,H96-F96,"")</f>
        <v/>
      </c>
      <c r="P96" s="15" t="str">
        <f aca="false">IF(O96="","",IF(O96&lt;800,3,IF(O96&gt;1250,1,2)))</f>
        <v/>
      </c>
      <c r="Q96" s="14" t="str">
        <f aca="false">IF(OR($A96=0,$D96&lt;0),"",IF(J96&lt;&gt;1,"",IF(ABS(K96)&lt;ABS(L96),K96,L96)))</f>
        <v/>
      </c>
      <c r="R96" s="14" t="e">
        <f aca="false">R95</f>
        <v>#VALUE!</v>
      </c>
      <c r="S96" s="14" t="str">
        <f aca="false">IF(Q96="","",IF(Q96&lt;R96,Q96,""))</f>
        <v/>
      </c>
      <c r="T96" s="14" t="str">
        <f aca="false">IF(Q96="","",IF(Q96&gt;R96,Q96,""))</f>
        <v/>
      </c>
      <c r="U96" s="16" t="str">
        <f aca="false">IF($P96="","",IF(AND($P96=1,$J96=0),1,""))</f>
        <v/>
      </c>
      <c r="V96" s="16" t="str">
        <f aca="false">IF($P96="","",IF(AND($P96=1,$J96=1),1,""))</f>
        <v/>
      </c>
      <c r="W96" s="16" t="str">
        <f aca="false">IF($P96="","",IF(AND($P96=1,$J96=9),1,""))</f>
        <v/>
      </c>
      <c r="X96" s="16" t="str">
        <f aca="false">IF($P96="","",IF(AND($P96=2,$J96=0),1,""))</f>
        <v/>
      </c>
      <c r="Y96" s="16" t="str">
        <f aca="false">IF($P96="","",IF(AND($P96=2,$J96=1),1,""))</f>
        <v/>
      </c>
      <c r="Z96" s="16" t="str">
        <f aca="false">IF($P96="","",IF(AND($P96=2,$J96=9),1,""))</f>
        <v/>
      </c>
      <c r="AA96" s="16" t="str">
        <f aca="false">IF($P96="","",IF(AND($P96=3,$J96=0),1,""))</f>
        <v/>
      </c>
      <c r="AB96" s="16" t="str">
        <f aca="false">IF($P96="","",IF(AND($P96=3,$J96=1),1,""))</f>
        <v/>
      </c>
      <c r="AC96" s="16" t="str">
        <f aca="false">IF($P96="","",IF(AND($P96=3,$J96=9),1,""))</f>
        <v/>
      </c>
      <c r="AD96" s="16" t="str">
        <f aca="false">IF($P96="","",IF(AND($P96=1,$J96=0),$M96,""))</f>
        <v/>
      </c>
      <c r="AE96" s="16" t="str">
        <f aca="false">IF($P96="","",IF(AND($P96=1,$J96=1),$M96,""))</f>
        <v/>
      </c>
      <c r="AF96" s="16" t="str">
        <f aca="false">IF($P96="","",IF(AND($P96=1,$J96=9),$M96,""))</f>
        <v/>
      </c>
      <c r="AG96" s="16" t="str">
        <f aca="false">IF($P96="","",IF(AND($P96=2,$J96=0),$M96,""))</f>
        <v/>
      </c>
      <c r="AH96" s="16" t="str">
        <f aca="false">IF($P96="","",IF(AND($P96=2,$J96=1),$M96,""))</f>
        <v/>
      </c>
      <c r="AI96" s="16" t="str">
        <f aca="false">IF($P96="","",IF(AND($P96=2,$J96=9),$M96,""))</f>
        <v/>
      </c>
      <c r="AJ96" s="16" t="str">
        <f aca="false">IF($P96="","",IF(AND($P96=3,$J96=0),$M96,""))</f>
        <v/>
      </c>
      <c r="AK96" s="16" t="str">
        <f aca="false">IF($P96="","",IF(AND($P96=3,$J96=1),$M96,""))</f>
        <v/>
      </c>
      <c r="AL96" s="16" t="str">
        <f aca="false">IF($P96="","",IF(AND($P96=3,$J96=9),$M96,""))</f>
        <v/>
      </c>
      <c r="AM96" s="17" t="str">
        <f aca="false">IF(P96="","",SUM(U96:AC96))</f>
        <v/>
      </c>
      <c r="AN96" s="18" t="str">
        <f aca="false">IF($P96="","",IF($P96=1,$Q96,""))</f>
        <v/>
      </c>
      <c r="AO96" s="14" t="e">
        <f aca="false">MEDIAN(AN96:AN295)</f>
        <v>#VALUE!</v>
      </c>
      <c r="AP96" s="14" t="str">
        <f aca="false">IF(AN96="","",IF(AN96&lt;AO96,AN96,""))</f>
        <v/>
      </c>
      <c r="AQ96" s="14" t="str">
        <f aca="false">IF(AN96="","",IF(AN96&gt;AO96,AN96,""))</f>
        <v/>
      </c>
      <c r="AR96" s="18" t="str">
        <f aca="false">IF($P96="","",IF($P96=2,$Q96,""))</f>
        <v/>
      </c>
      <c r="AS96" s="14" t="e">
        <f aca="false">AS95</f>
        <v>#VALUE!</v>
      </c>
      <c r="AT96" s="14" t="str">
        <f aca="false">IF(AR96="","",IF(AR96&lt;AS96,AR96,""))</f>
        <v/>
      </c>
      <c r="AU96" s="14" t="str">
        <f aca="false">IF(AR96="","",IF(AR96&gt;AS96,AR96,""))</f>
        <v/>
      </c>
      <c r="AV96" s="18" t="str">
        <f aca="false">IF($P96="","",IF($P96=3,$Q96,""))</f>
        <v/>
      </c>
      <c r="AW96" s="14" t="e">
        <f aca="false">AW95</f>
        <v>#VALUE!</v>
      </c>
      <c r="AX96" s="14" t="str">
        <f aca="false">IF(AV96="","",IF(AV96&lt;AW96,AV96,""))</f>
        <v/>
      </c>
      <c r="AY96" s="14" t="str">
        <f aca="false">IF(AV96="","",IF(AV96&gt;AW96,AV96,""))</f>
        <v/>
      </c>
    </row>
    <row r="97" s="13" customFormat="true" ht="14.4" hidden="false" customHeight="false" outlineLevel="0" collapsed="false">
      <c r="A97" s="13" t="n">
        <f aca="false">data!A97</f>
        <v>0</v>
      </c>
      <c r="B97" s="13" t="n">
        <f aca="false">data!B97</f>
        <v>0</v>
      </c>
      <c r="C97" s="13" t="n">
        <f aca="false">data!C97</f>
        <v>0</v>
      </c>
      <c r="D97" s="13" t="n">
        <f aca="false">data!D97</f>
        <v>0</v>
      </c>
      <c r="E97" s="13" t="n">
        <f aca="false">data!E97</f>
        <v>0</v>
      </c>
      <c r="F97" s="13" t="n">
        <f aca="false">data!F97</f>
        <v>0</v>
      </c>
      <c r="G97" s="13" t="n">
        <f aca="false">data!G97</f>
        <v>0</v>
      </c>
      <c r="H97" s="13" t="n">
        <f aca="false">data!H97</f>
        <v>0</v>
      </c>
      <c r="I97" s="4" t="str">
        <f aca="false">IF(A97=0,"",IF(A97&lt;&gt;A96,1,I96+1))</f>
        <v/>
      </c>
      <c r="J97" s="4" t="str">
        <f aca="false">IF(OR(B97="Code",B97=0),"",IF(B97="CORRECT_NOTE",1,IF(B97="WRONG_NOTE",0,9)))</f>
        <v/>
      </c>
      <c r="K97" s="3" t="str">
        <f aca="false">IF(OR($A97=0,$D97&lt;0),"",D97-F97)</f>
        <v/>
      </c>
      <c r="L97" s="3" t="str">
        <f aca="false">IF(OR($A97=0,$D97&lt;0),"",D97-H97)</f>
        <v/>
      </c>
      <c r="M97" s="3" t="str">
        <f aca="false">IF(OR(K97="",L97=""),"",MIN(ABS(K97),ABS(L97)))</f>
        <v/>
      </c>
      <c r="N97" s="3" t="str">
        <f aca="false">IF(M97="","",IF(J97=1,M97,""))</f>
        <v/>
      </c>
      <c r="O97" s="14" t="str">
        <f aca="false">IF(F97&gt;0,H97-F97,"")</f>
        <v/>
      </c>
      <c r="P97" s="15" t="str">
        <f aca="false">IF(O97="","",IF(O97&lt;800,3,IF(O97&gt;1250,1,2)))</f>
        <v/>
      </c>
      <c r="Q97" s="14" t="str">
        <f aca="false">IF(OR($A97=0,$D97&lt;0),"",IF(J97&lt;&gt;1,"",IF(ABS(K97)&lt;ABS(L97),K97,L97)))</f>
        <v/>
      </c>
      <c r="R97" s="14" t="e">
        <f aca="false">R96</f>
        <v>#VALUE!</v>
      </c>
      <c r="S97" s="14" t="str">
        <f aca="false">IF(Q97="","",IF(Q97&lt;R97,Q97,""))</f>
        <v/>
      </c>
      <c r="T97" s="14" t="str">
        <f aca="false">IF(Q97="","",IF(Q97&gt;R97,Q97,""))</f>
        <v/>
      </c>
      <c r="U97" s="16" t="str">
        <f aca="false">IF($P97="","",IF(AND($P97=1,$J97=0),1,""))</f>
        <v/>
      </c>
      <c r="V97" s="16" t="str">
        <f aca="false">IF($P97="","",IF(AND($P97=1,$J97=1),1,""))</f>
        <v/>
      </c>
      <c r="W97" s="16" t="str">
        <f aca="false">IF($P97="","",IF(AND($P97=1,$J97=9),1,""))</f>
        <v/>
      </c>
      <c r="X97" s="16" t="str">
        <f aca="false">IF($P97="","",IF(AND($P97=2,$J97=0),1,""))</f>
        <v/>
      </c>
      <c r="Y97" s="16" t="str">
        <f aca="false">IF($P97="","",IF(AND($P97=2,$J97=1),1,""))</f>
        <v/>
      </c>
      <c r="Z97" s="16" t="str">
        <f aca="false">IF($P97="","",IF(AND($P97=2,$J97=9),1,""))</f>
        <v/>
      </c>
      <c r="AA97" s="16" t="str">
        <f aca="false">IF($P97="","",IF(AND($P97=3,$J97=0),1,""))</f>
        <v/>
      </c>
      <c r="AB97" s="16" t="str">
        <f aca="false">IF($P97="","",IF(AND($P97=3,$J97=1),1,""))</f>
        <v/>
      </c>
      <c r="AC97" s="16" t="str">
        <f aca="false">IF($P97="","",IF(AND($P97=3,$J97=9),1,""))</f>
        <v/>
      </c>
      <c r="AD97" s="16" t="str">
        <f aca="false">IF($P97="","",IF(AND($P97=1,$J97=0),$M97,""))</f>
        <v/>
      </c>
      <c r="AE97" s="16" t="str">
        <f aca="false">IF($P97="","",IF(AND($P97=1,$J97=1),$M97,""))</f>
        <v/>
      </c>
      <c r="AF97" s="16" t="str">
        <f aca="false">IF($P97="","",IF(AND($P97=1,$J97=9),$M97,""))</f>
        <v/>
      </c>
      <c r="AG97" s="16" t="str">
        <f aca="false">IF($P97="","",IF(AND($P97=2,$J97=0),$M97,""))</f>
        <v/>
      </c>
      <c r="AH97" s="16" t="str">
        <f aca="false">IF($P97="","",IF(AND($P97=2,$J97=1),$M97,""))</f>
        <v/>
      </c>
      <c r="AI97" s="16" t="str">
        <f aca="false">IF($P97="","",IF(AND($P97=2,$J97=9),$M97,""))</f>
        <v/>
      </c>
      <c r="AJ97" s="16" t="str">
        <f aca="false">IF($P97="","",IF(AND($P97=3,$J97=0),$M97,""))</f>
        <v/>
      </c>
      <c r="AK97" s="16" t="str">
        <f aca="false">IF($P97="","",IF(AND($P97=3,$J97=1),$M97,""))</f>
        <v/>
      </c>
      <c r="AL97" s="16" t="str">
        <f aca="false">IF($P97="","",IF(AND($P97=3,$J97=9),$M97,""))</f>
        <v/>
      </c>
      <c r="AM97" s="17" t="str">
        <f aca="false">IF(P97="","",SUM(U97:AC97))</f>
        <v/>
      </c>
      <c r="AN97" s="18" t="str">
        <f aca="false">IF($P97="","",IF($P97=1,$Q97,""))</f>
        <v/>
      </c>
      <c r="AO97" s="14" t="e">
        <f aca="false">MEDIAN(AN97:AN296)</f>
        <v>#VALUE!</v>
      </c>
      <c r="AP97" s="14" t="str">
        <f aca="false">IF(AN97="","",IF(AN97&lt;AO97,AN97,""))</f>
        <v/>
      </c>
      <c r="AQ97" s="14" t="str">
        <f aca="false">IF(AN97="","",IF(AN97&gt;AO97,AN97,""))</f>
        <v/>
      </c>
      <c r="AR97" s="18" t="str">
        <f aca="false">IF($P97="","",IF($P97=2,$Q97,""))</f>
        <v/>
      </c>
      <c r="AS97" s="14" t="e">
        <f aca="false">AS96</f>
        <v>#VALUE!</v>
      </c>
      <c r="AT97" s="14" t="str">
        <f aca="false">IF(AR97="","",IF(AR97&lt;AS97,AR97,""))</f>
        <v/>
      </c>
      <c r="AU97" s="14" t="str">
        <f aca="false">IF(AR97="","",IF(AR97&gt;AS97,AR97,""))</f>
        <v/>
      </c>
      <c r="AV97" s="18" t="str">
        <f aca="false">IF($P97="","",IF($P97=3,$Q97,""))</f>
        <v/>
      </c>
      <c r="AW97" s="14" t="e">
        <f aca="false">AW96</f>
        <v>#VALUE!</v>
      </c>
      <c r="AX97" s="14" t="str">
        <f aca="false">IF(AV97="","",IF(AV97&lt;AW97,AV97,""))</f>
        <v/>
      </c>
      <c r="AY97" s="14" t="str">
        <f aca="false">IF(AV97="","",IF(AV97&gt;AW97,AV97,""))</f>
        <v/>
      </c>
    </row>
    <row r="98" s="13" customFormat="true" ht="14.4" hidden="false" customHeight="false" outlineLevel="0" collapsed="false">
      <c r="A98" s="13" t="n">
        <f aca="false">data!A98</f>
        <v>0</v>
      </c>
      <c r="B98" s="13" t="n">
        <f aca="false">data!B98</f>
        <v>0</v>
      </c>
      <c r="C98" s="13" t="n">
        <f aca="false">data!C98</f>
        <v>0</v>
      </c>
      <c r="D98" s="13" t="n">
        <f aca="false">data!D98</f>
        <v>0</v>
      </c>
      <c r="E98" s="13" t="n">
        <f aca="false">data!E98</f>
        <v>0</v>
      </c>
      <c r="F98" s="13" t="n">
        <f aca="false">data!F98</f>
        <v>0</v>
      </c>
      <c r="G98" s="13" t="n">
        <f aca="false">data!G98</f>
        <v>0</v>
      </c>
      <c r="H98" s="13" t="n">
        <f aca="false">data!H98</f>
        <v>0</v>
      </c>
      <c r="I98" s="4" t="str">
        <f aca="false">IF(A98=0,"",IF(A98&lt;&gt;A97,1,I97+1))</f>
        <v/>
      </c>
      <c r="J98" s="4" t="str">
        <f aca="false">IF(OR(B98="Code",B98=0),"",IF(B98="CORRECT_NOTE",1,IF(B98="WRONG_NOTE",0,9)))</f>
        <v/>
      </c>
      <c r="K98" s="3" t="str">
        <f aca="false">IF(OR($A98=0,$D98&lt;0),"",D98-F98)</f>
        <v/>
      </c>
      <c r="L98" s="3" t="str">
        <f aca="false">IF(OR($A98=0,$D98&lt;0),"",D98-H98)</f>
        <v/>
      </c>
      <c r="M98" s="3" t="str">
        <f aca="false">IF(OR(K98="",L98=""),"",MIN(ABS(K98),ABS(L98)))</f>
        <v/>
      </c>
      <c r="N98" s="3" t="str">
        <f aca="false">IF(M98="","",IF(J98=1,M98,""))</f>
        <v/>
      </c>
      <c r="O98" s="14" t="str">
        <f aca="false">IF(F98&gt;0,H98-F98,"")</f>
        <v/>
      </c>
      <c r="P98" s="15" t="str">
        <f aca="false">IF(O98="","",IF(O98&lt;800,3,IF(O98&gt;1250,1,2)))</f>
        <v/>
      </c>
      <c r="Q98" s="14" t="str">
        <f aca="false">IF(OR($A98=0,$D98&lt;0),"",IF(J98&lt;&gt;1,"",IF(ABS(K98)&lt;ABS(L98),K98,L98)))</f>
        <v/>
      </c>
      <c r="R98" s="14" t="e">
        <f aca="false">R97</f>
        <v>#VALUE!</v>
      </c>
      <c r="S98" s="14" t="str">
        <f aca="false">IF(Q98="","",IF(Q98&lt;R98,Q98,""))</f>
        <v/>
      </c>
      <c r="T98" s="14" t="str">
        <f aca="false">IF(Q98="","",IF(Q98&gt;R98,Q98,""))</f>
        <v/>
      </c>
      <c r="U98" s="16" t="str">
        <f aca="false">IF($P98="","",IF(AND($P98=1,$J98=0),1,""))</f>
        <v/>
      </c>
      <c r="V98" s="16" t="str">
        <f aca="false">IF($P98="","",IF(AND($P98=1,$J98=1),1,""))</f>
        <v/>
      </c>
      <c r="W98" s="16" t="str">
        <f aca="false">IF($P98="","",IF(AND($P98=1,$J98=9),1,""))</f>
        <v/>
      </c>
      <c r="X98" s="16" t="str">
        <f aca="false">IF($P98="","",IF(AND($P98=2,$J98=0),1,""))</f>
        <v/>
      </c>
      <c r="Y98" s="16" t="str">
        <f aca="false">IF($P98="","",IF(AND($P98=2,$J98=1),1,""))</f>
        <v/>
      </c>
      <c r="Z98" s="16" t="str">
        <f aca="false">IF($P98="","",IF(AND($P98=2,$J98=9),1,""))</f>
        <v/>
      </c>
      <c r="AA98" s="16" t="str">
        <f aca="false">IF($P98="","",IF(AND($P98=3,$J98=0),1,""))</f>
        <v/>
      </c>
      <c r="AB98" s="16" t="str">
        <f aca="false">IF($P98="","",IF(AND($P98=3,$J98=1),1,""))</f>
        <v/>
      </c>
      <c r="AC98" s="16" t="str">
        <f aca="false">IF($P98="","",IF(AND($P98=3,$J98=9),1,""))</f>
        <v/>
      </c>
      <c r="AD98" s="16" t="str">
        <f aca="false">IF($P98="","",IF(AND($P98=1,$J98=0),$M98,""))</f>
        <v/>
      </c>
      <c r="AE98" s="16" t="str">
        <f aca="false">IF($P98="","",IF(AND($P98=1,$J98=1),$M98,""))</f>
        <v/>
      </c>
      <c r="AF98" s="16" t="str">
        <f aca="false">IF($P98="","",IF(AND($P98=1,$J98=9),$M98,""))</f>
        <v/>
      </c>
      <c r="AG98" s="16" t="str">
        <f aca="false">IF($P98="","",IF(AND($P98=2,$J98=0),$M98,""))</f>
        <v/>
      </c>
      <c r="AH98" s="16" t="str">
        <f aca="false">IF($P98="","",IF(AND($P98=2,$J98=1),$M98,""))</f>
        <v/>
      </c>
      <c r="AI98" s="16" t="str">
        <f aca="false">IF($P98="","",IF(AND($P98=2,$J98=9),$M98,""))</f>
        <v/>
      </c>
      <c r="AJ98" s="16" t="str">
        <f aca="false">IF($P98="","",IF(AND($P98=3,$J98=0),$M98,""))</f>
        <v/>
      </c>
      <c r="AK98" s="16" t="str">
        <f aca="false">IF($P98="","",IF(AND($P98=3,$J98=1),$M98,""))</f>
        <v/>
      </c>
      <c r="AL98" s="16" t="str">
        <f aca="false">IF($P98="","",IF(AND($P98=3,$J98=9),$M98,""))</f>
        <v/>
      </c>
      <c r="AM98" s="17" t="str">
        <f aca="false">IF(P98="","",SUM(U98:AC98))</f>
        <v/>
      </c>
      <c r="AN98" s="18" t="str">
        <f aca="false">IF($P98="","",IF($P98=1,$Q98,""))</f>
        <v/>
      </c>
      <c r="AO98" s="14" t="e">
        <f aca="false">MEDIAN(AN98:AN297)</f>
        <v>#VALUE!</v>
      </c>
      <c r="AP98" s="14" t="str">
        <f aca="false">IF(AN98="","",IF(AN98&lt;AO98,AN98,""))</f>
        <v/>
      </c>
      <c r="AQ98" s="14" t="str">
        <f aca="false">IF(AN98="","",IF(AN98&gt;AO98,AN98,""))</f>
        <v/>
      </c>
      <c r="AR98" s="18" t="str">
        <f aca="false">IF($P98="","",IF($P98=2,$Q98,""))</f>
        <v/>
      </c>
      <c r="AS98" s="14" t="e">
        <f aca="false">AS97</f>
        <v>#VALUE!</v>
      </c>
      <c r="AT98" s="14" t="str">
        <f aca="false">IF(AR98="","",IF(AR98&lt;AS98,AR98,""))</f>
        <v/>
      </c>
      <c r="AU98" s="14" t="str">
        <f aca="false">IF(AR98="","",IF(AR98&gt;AS98,AR98,""))</f>
        <v/>
      </c>
      <c r="AV98" s="18" t="str">
        <f aca="false">IF($P98="","",IF($P98=3,$Q98,""))</f>
        <v/>
      </c>
      <c r="AW98" s="14" t="e">
        <f aca="false">AW97</f>
        <v>#VALUE!</v>
      </c>
      <c r="AX98" s="14" t="str">
        <f aca="false">IF(AV98="","",IF(AV98&lt;AW98,AV98,""))</f>
        <v/>
      </c>
      <c r="AY98" s="14" t="str">
        <f aca="false">IF(AV98="","",IF(AV98&gt;AW98,AV98,""))</f>
        <v/>
      </c>
    </row>
    <row r="99" s="13" customFormat="true" ht="14.4" hidden="false" customHeight="false" outlineLevel="0" collapsed="false">
      <c r="A99" s="13" t="n">
        <f aca="false">data!A99</f>
        <v>0</v>
      </c>
      <c r="B99" s="13" t="n">
        <f aca="false">data!B99</f>
        <v>0</v>
      </c>
      <c r="C99" s="13" t="n">
        <f aca="false">data!C99</f>
        <v>0</v>
      </c>
      <c r="D99" s="13" t="n">
        <f aca="false">data!D99</f>
        <v>0</v>
      </c>
      <c r="E99" s="13" t="n">
        <f aca="false">data!E99</f>
        <v>0</v>
      </c>
      <c r="F99" s="13" t="n">
        <f aca="false">data!F99</f>
        <v>0</v>
      </c>
      <c r="G99" s="13" t="n">
        <f aca="false">data!G99</f>
        <v>0</v>
      </c>
      <c r="H99" s="13" t="n">
        <f aca="false">data!H99</f>
        <v>0</v>
      </c>
      <c r="I99" s="4" t="str">
        <f aca="false">IF(A99=0,"",IF(A99&lt;&gt;A98,1,I98+1))</f>
        <v/>
      </c>
      <c r="J99" s="4" t="str">
        <f aca="false">IF(OR(B99="Code",B99=0),"",IF(B99="CORRECT_NOTE",1,IF(B99="WRONG_NOTE",0,9)))</f>
        <v/>
      </c>
      <c r="K99" s="3" t="str">
        <f aca="false">IF(OR($A99=0,$D99&lt;0),"",D99-F99)</f>
        <v/>
      </c>
      <c r="L99" s="3" t="str">
        <f aca="false">IF(OR($A99=0,$D99&lt;0),"",D99-H99)</f>
        <v/>
      </c>
      <c r="M99" s="3" t="str">
        <f aca="false">IF(OR(K99="",L99=""),"",MIN(ABS(K99),ABS(L99)))</f>
        <v/>
      </c>
      <c r="N99" s="3" t="str">
        <f aca="false">IF(M99="","",IF(J99=1,M99,""))</f>
        <v/>
      </c>
      <c r="O99" s="14" t="str">
        <f aca="false">IF(F99&gt;0,H99-F99,"")</f>
        <v/>
      </c>
      <c r="P99" s="15" t="str">
        <f aca="false">IF(O99="","",IF(O99&lt;800,3,IF(O99&gt;1250,1,2)))</f>
        <v/>
      </c>
      <c r="Q99" s="14" t="str">
        <f aca="false">IF(OR($A99=0,$D99&lt;0),"",IF(J99&lt;&gt;1,"",IF(ABS(K99)&lt;ABS(L99),K99,L99)))</f>
        <v/>
      </c>
      <c r="R99" s="14" t="e">
        <f aca="false">R98</f>
        <v>#VALUE!</v>
      </c>
      <c r="S99" s="14" t="str">
        <f aca="false">IF(Q99="","",IF(Q99&lt;R99,Q99,""))</f>
        <v/>
      </c>
      <c r="T99" s="14" t="str">
        <f aca="false">IF(Q99="","",IF(Q99&gt;R99,Q99,""))</f>
        <v/>
      </c>
      <c r="U99" s="16" t="str">
        <f aca="false">IF($P99="","",IF(AND($P99=1,$J99=0),1,""))</f>
        <v/>
      </c>
      <c r="V99" s="16" t="str">
        <f aca="false">IF($P99="","",IF(AND($P99=1,$J99=1),1,""))</f>
        <v/>
      </c>
      <c r="W99" s="16" t="str">
        <f aca="false">IF($P99="","",IF(AND($P99=1,$J99=9),1,""))</f>
        <v/>
      </c>
      <c r="X99" s="16" t="str">
        <f aca="false">IF($P99="","",IF(AND($P99=2,$J99=0),1,""))</f>
        <v/>
      </c>
      <c r="Y99" s="16" t="str">
        <f aca="false">IF($P99="","",IF(AND($P99=2,$J99=1),1,""))</f>
        <v/>
      </c>
      <c r="Z99" s="16" t="str">
        <f aca="false">IF($P99="","",IF(AND($P99=2,$J99=9),1,""))</f>
        <v/>
      </c>
      <c r="AA99" s="16" t="str">
        <f aca="false">IF($P99="","",IF(AND($P99=3,$J99=0),1,""))</f>
        <v/>
      </c>
      <c r="AB99" s="16" t="str">
        <f aca="false">IF($P99="","",IF(AND($P99=3,$J99=1),1,""))</f>
        <v/>
      </c>
      <c r="AC99" s="16" t="str">
        <f aca="false">IF($P99="","",IF(AND($P99=3,$J99=9),1,""))</f>
        <v/>
      </c>
      <c r="AD99" s="16" t="str">
        <f aca="false">IF($P99="","",IF(AND($P99=1,$J99=0),$M99,""))</f>
        <v/>
      </c>
      <c r="AE99" s="16" t="str">
        <f aca="false">IF($P99="","",IF(AND($P99=1,$J99=1),$M99,""))</f>
        <v/>
      </c>
      <c r="AF99" s="16" t="str">
        <f aca="false">IF($P99="","",IF(AND($P99=1,$J99=9),$M99,""))</f>
        <v/>
      </c>
      <c r="AG99" s="16" t="str">
        <f aca="false">IF($P99="","",IF(AND($P99=2,$J99=0),$M99,""))</f>
        <v/>
      </c>
      <c r="AH99" s="16" t="str">
        <f aca="false">IF($P99="","",IF(AND($P99=2,$J99=1),$M99,""))</f>
        <v/>
      </c>
      <c r="AI99" s="16" t="str">
        <f aca="false">IF($P99="","",IF(AND($P99=2,$J99=9),$M99,""))</f>
        <v/>
      </c>
      <c r="AJ99" s="16" t="str">
        <f aca="false">IF($P99="","",IF(AND($P99=3,$J99=0),$M99,""))</f>
        <v/>
      </c>
      <c r="AK99" s="16" t="str">
        <f aca="false">IF($P99="","",IF(AND($P99=3,$J99=1),$M99,""))</f>
        <v/>
      </c>
      <c r="AL99" s="16" t="str">
        <f aca="false">IF($P99="","",IF(AND($P99=3,$J99=9),$M99,""))</f>
        <v/>
      </c>
      <c r="AM99" s="17" t="str">
        <f aca="false">IF(P99="","",SUM(U99:AC99))</f>
        <v/>
      </c>
      <c r="AN99" s="18" t="str">
        <f aca="false">IF($P99="","",IF($P99=1,$Q99,""))</f>
        <v/>
      </c>
      <c r="AO99" s="14" t="e">
        <f aca="false">MEDIAN(AN99:AN298)</f>
        <v>#VALUE!</v>
      </c>
      <c r="AP99" s="14" t="str">
        <f aca="false">IF(AN99="","",IF(AN99&lt;AO99,AN99,""))</f>
        <v/>
      </c>
      <c r="AQ99" s="14" t="str">
        <f aca="false">IF(AN99="","",IF(AN99&gt;AO99,AN99,""))</f>
        <v/>
      </c>
      <c r="AR99" s="18" t="str">
        <f aca="false">IF($P99="","",IF($P99=2,$Q99,""))</f>
        <v/>
      </c>
      <c r="AS99" s="14" t="e">
        <f aca="false">AS98</f>
        <v>#VALUE!</v>
      </c>
      <c r="AT99" s="14" t="str">
        <f aca="false">IF(AR99="","",IF(AR99&lt;AS99,AR99,""))</f>
        <v/>
      </c>
      <c r="AU99" s="14" t="str">
        <f aca="false">IF(AR99="","",IF(AR99&gt;AS99,AR99,""))</f>
        <v/>
      </c>
      <c r="AV99" s="18" t="str">
        <f aca="false">IF($P99="","",IF($P99=3,$Q99,""))</f>
        <v/>
      </c>
      <c r="AW99" s="14" t="e">
        <f aca="false">AW98</f>
        <v>#VALUE!</v>
      </c>
      <c r="AX99" s="14" t="str">
        <f aca="false">IF(AV99="","",IF(AV99&lt;AW99,AV99,""))</f>
        <v/>
      </c>
      <c r="AY99" s="14" t="str">
        <f aca="false">IF(AV99="","",IF(AV99&gt;AW99,AV99,""))</f>
        <v/>
      </c>
    </row>
    <row r="100" s="13" customFormat="true" ht="14.4" hidden="false" customHeight="false" outlineLevel="0" collapsed="false">
      <c r="A100" s="13" t="n">
        <f aca="false">data!A100</f>
        <v>0</v>
      </c>
      <c r="B100" s="13" t="n">
        <f aca="false">data!B100</f>
        <v>0</v>
      </c>
      <c r="C100" s="13" t="n">
        <f aca="false">data!C100</f>
        <v>0</v>
      </c>
      <c r="D100" s="13" t="n">
        <f aca="false">data!D100</f>
        <v>0</v>
      </c>
      <c r="E100" s="13" t="n">
        <f aca="false">data!E100</f>
        <v>0</v>
      </c>
      <c r="F100" s="13" t="n">
        <f aca="false">data!F100</f>
        <v>0</v>
      </c>
      <c r="G100" s="13" t="n">
        <f aca="false">data!G100</f>
        <v>0</v>
      </c>
      <c r="H100" s="13" t="n">
        <f aca="false">data!H100</f>
        <v>0</v>
      </c>
      <c r="I100" s="4" t="str">
        <f aca="false">IF(A100=0,"",IF(A100&lt;&gt;A99,1,I99+1))</f>
        <v/>
      </c>
      <c r="J100" s="4" t="str">
        <f aca="false">IF(OR(B100="Code",B100=0),"",IF(B100="CORRECT_NOTE",1,IF(B100="WRONG_NOTE",0,9)))</f>
        <v/>
      </c>
      <c r="K100" s="3" t="str">
        <f aca="false">IF(OR($A100=0,$D100&lt;0),"",D100-F100)</f>
        <v/>
      </c>
      <c r="L100" s="3" t="str">
        <f aca="false">IF(OR($A100=0,$D100&lt;0),"",D100-H100)</f>
        <v/>
      </c>
      <c r="M100" s="3" t="str">
        <f aca="false">IF(OR(K100="",L100=""),"",MIN(ABS(K100),ABS(L100)))</f>
        <v/>
      </c>
      <c r="N100" s="3" t="str">
        <f aca="false">IF(M100="","",IF(J100=1,M100,""))</f>
        <v/>
      </c>
      <c r="O100" s="14" t="str">
        <f aca="false">IF(F100&gt;0,H100-F100,"")</f>
        <v/>
      </c>
      <c r="P100" s="15" t="str">
        <f aca="false">IF(O100="","",IF(O100&lt;800,3,IF(O100&gt;1250,1,2)))</f>
        <v/>
      </c>
      <c r="Q100" s="14" t="str">
        <f aca="false">IF(OR($A100=0,$D100&lt;0),"",IF(J100&lt;&gt;1,"",IF(ABS(K100)&lt;ABS(L100),K100,L100)))</f>
        <v/>
      </c>
      <c r="R100" s="14" t="e">
        <f aca="false">R99</f>
        <v>#VALUE!</v>
      </c>
      <c r="S100" s="14" t="str">
        <f aca="false">IF(Q100="","",IF(Q100&lt;R100,Q100,""))</f>
        <v/>
      </c>
      <c r="T100" s="14" t="str">
        <f aca="false">IF(Q100="","",IF(Q100&gt;R100,Q100,""))</f>
        <v/>
      </c>
      <c r="U100" s="16" t="str">
        <f aca="false">IF($P100="","",IF(AND($P100=1,$J100=0),1,""))</f>
        <v/>
      </c>
      <c r="V100" s="16" t="str">
        <f aca="false">IF($P100="","",IF(AND($P100=1,$J100=1),1,""))</f>
        <v/>
      </c>
      <c r="W100" s="16" t="str">
        <f aca="false">IF($P100="","",IF(AND($P100=1,$J100=9),1,""))</f>
        <v/>
      </c>
      <c r="X100" s="16" t="str">
        <f aca="false">IF($P100="","",IF(AND($P100=2,$J100=0),1,""))</f>
        <v/>
      </c>
      <c r="Y100" s="16" t="str">
        <f aca="false">IF($P100="","",IF(AND($P100=2,$J100=1),1,""))</f>
        <v/>
      </c>
      <c r="Z100" s="16" t="str">
        <f aca="false">IF($P100="","",IF(AND($P100=2,$J100=9),1,""))</f>
        <v/>
      </c>
      <c r="AA100" s="16" t="str">
        <f aca="false">IF($P100="","",IF(AND($P100=3,$J100=0),1,""))</f>
        <v/>
      </c>
      <c r="AB100" s="16" t="str">
        <f aca="false">IF($P100="","",IF(AND($P100=3,$J100=1),1,""))</f>
        <v/>
      </c>
      <c r="AC100" s="16" t="str">
        <f aca="false">IF($P100="","",IF(AND($P100=3,$J100=9),1,""))</f>
        <v/>
      </c>
      <c r="AD100" s="16" t="str">
        <f aca="false">IF($P100="","",IF(AND($P100=1,$J100=0),$M100,""))</f>
        <v/>
      </c>
      <c r="AE100" s="16" t="str">
        <f aca="false">IF($P100="","",IF(AND($P100=1,$J100=1),$M100,""))</f>
        <v/>
      </c>
      <c r="AF100" s="16" t="str">
        <f aca="false">IF($P100="","",IF(AND($P100=1,$J100=9),$M100,""))</f>
        <v/>
      </c>
      <c r="AG100" s="16" t="str">
        <f aca="false">IF($P100="","",IF(AND($P100=2,$J100=0),$M100,""))</f>
        <v/>
      </c>
      <c r="AH100" s="16" t="str">
        <f aca="false">IF($P100="","",IF(AND($P100=2,$J100=1),$M100,""))</f>
        <v/>
      </c>
      <c r="AI100" s="16" t="str">
        <f aca="false">IF($P100="","",IF(AND($P100=2,$J100=9),$M100,""))</f>
        <v/>
      </c>
      <c r="AJ100" s="16" t="str">
        <f aca="false">IF($P100="","",IF(AND($P100=3,$J100=0),$M100,""))</f>
        <v/>
      </c>
      <c r="AK100" s="16" t="str">
        <f aca="false">IF($P100="","",IF(AND($P100=3,$J100=1),$M100,""))</f>
        <v/>
      </c>
      <c r="AL100" s="16" t="str">
        <f aca="false">IF($P100="","",IF(AND($P100=3,$J100=9),$M100,""))</f>
        <v/>
      </c>
      <c r="AM100" s="17" t="str">
        <f aca="false">IF(P100="","",SUM(U100:AC100))</f>
        <v/>
      </c>
      <c r="AN100" s="18" t="str">
        <f aca="false">IF($P100="","",IF($P100=1,$Q100,""))</f>
        <v/>
      </c>
      <c r="AO100" s="14" t="e">
        <f aca="false">MEDIAN(AN100:AN299)</f>
        <v>#VALUE!</v>
      </c>
      <c r="AP100" s="14" t="str">
        <f aca="false">IF(AN100="","",IF(AN100&lt;AO100,AN100,""))</f>
        <v/>
      </c>
      <c r="AQ100" s="14" t="str">
        <f aca="false">IF(AN100="","",IF(AN100&gt;AO100,AN100,""))</f>
        <v/>
      </c>
      <c r="AR100" s="18" t="str">
        <f aca="false">IF($P100="","",IF($P100=2,$Q100,""))</f>
        <v/>
      </c>
      <c r="AS100" s="14" t="e">
        <f aca="false">AS99</f>
        <v>#VALUE!</v>
      </c>
      <c r="AT100" s="14" t="str">
        <f aca="false">IF(AR100="","",IF(AR100&lt;AS100,AR100,""))</f>
        <v/>
      </c>
      <c r="AU100" s="14" t="str">
        <f aca="false">IF(AR100="","",IF(AR100&gt;AS100,AR100,""))</f>
        <v/>
      </c>
      <c r="AV100" s="18" t="str">
        <f aca="false">IF($P100="","",IF($P100=3,$Q100,""))</f>
        <v/>
      </c>
      <c r="AW100" s="14" t="e">
        <f aca="false">AW99</f>
        <v>#VALUE!</v>
      </c>
      <c r="AX100" s="14" t="str">
        <f aca="false">IF(AV100="","",IF(AV100&lt;AW100,AV100,""))</f>
        <v/>
      </c>
      <c r="AY100" s="14" t="str">
        <f aca="false">IF(AV100="","",IF(AV100&gt;AW100,AV100,""))</f>
        <v/>
      </c>
    </row>
    <row r="101" s="13" customFormat="true" ht="14.4" hidden="false" customHeight="false" outlineLevel="0" collapsed="false">
      <c r="A101" s="13" t="n">
        <f aca="false">data!A101</f>
        <v>0</v>
      </c>
      <c r="B101" s="13" t="n">
        <f aca="false">data!B101</f>
        <v>0</v>
      </c>
      <c r="C101" s="13" t="n">
        <f aca="false">data!C101</f>
        <v>0</v>
      </c>
      <c r="D101" s="13" t="n">
        <f aca="false">data!D101</f>
        <v>0</v>
      </c>
      <c r="E101" s="13" t="n">
        <f aca="false">data!E101</f>
        <v>0</v>
      </c>
      <c r="F101" s="13" t="n">
        <f aca="false">data!F101</f>
        <v>0</v>
      </c>
      <c r="G101" s="13" t="n">
        <f aca="false">data!G101</f>
        <v>0</v>
      </c>
      <c r="H101" s="13" t="n">
        <f aca="false">data!H101</f>
        <v>0</v>
      </c>
      <c r="I101" s="4" t="str">
        <f aca="false">IF(A101=0,"",IF(A101&lt;&gt;A100,1,I100+1))</f>
        <v/>
      </c>
      <c r="J101" s="4" t="str">
        <f aca="false">IF(OR(B101="Code",B101=0),"",IF(B101="CORRECT_NOTE",1,IF(B101="WRONG_NOTE",0,9)))</f>
        <v/>
      </c>
      <c r="K101" s="3" t="str">
        <f aca="false">IF(OR($A101=0,$D101&lt;0),"",D101-F101)</f>
        <v/>
      </c>
      <c r="L101" s="3" t="str">
        <f aca="false">IF(OR($A101=0,$D101&lt;0),"",D101-H101)</f>
        <v/>
      </c>
      <c r="M101" s="3" t="str">
        <f aca="false">IF(OR(K101="",L101=""),"",MIN(ABS(K101),ABS(L101)))</f>
        <v/>
      </c>
      <c r="N101" s="3" t="str">
        <f aca="false">IF(M101="","",IF(J101=1,M101,""))</f>
        <v/>
      </c>
      <c r="O101" s="14" t="str">
        <f aca="false">IF(F101&gt;0,H101-F101,"")</f>
        <v/>
      </c>
      <c r="P101" s="15" t="str">
        <f aca="false">IF(O101="","",IF(O101&lt;800,3,IF(O101&gt;1250,1,2)))</f>
        <v/>
      </c>
      <c r="Q101" s="14" t="str">
        <f aca="false">IF(OR($A101=0,$D101&lt;0),"",IF(J101&lt;&gt;1,"",IF(ABS(K101)&lt;ABS(L101),K101,L101)))</f>
        <v/>
      </c>
      <c r="R101" s="14" t="e">
        <f aca="false">R100</f>
        <v>#VALUE!</v>
      </c>
      <c r="S101" s="14" t="str">
        <f aca="false">IF(Q101="","",IF(Q101&lt;R101,Q101,""))</f>
        <v/>
      </c>
      <c r="T101" s="14" t="str">
        <f aca="false">IF(Q101="","",IF(Q101&gt;R101,Q101,""))</f>
        <v/>
      </c>
      <c r="U101" s="16" t="str">
        <f aca="false">IF($P101="","",IF(AND($P101=1,$J101=0),1,""))</f>
        <v/>
      </c>
      <c r="V101" s="16" t="str">
        <f aca="false">IF($P101="","",IF(AND($P101=1,$J101=1),1,""))</f>
        <v/>
      </c>
      <c r="W101" s="16" t="str">
        <f aca="false">IF($P101="","",IF(AND($P101=1,$J101=9),1,""))</f>
        <v/>
      </c>
      <c r="X101" s="16" t="str">
        <f aca="false">IF($P101="","",IF(AND($P101=2,$J101=0),1,""))</f>
        <v/>
      </c>
      <c r="Y101" s="16" t="str">
        <f aca="false">IF($P101="","",IF(AND($P101=2,$J101=1),1,""))</f>
        <v/>
      </c>
      <c r="Z101" s="16" t="str">
        <f aca="false">IF($P101="","",IF(AND($P101=2,$J101=9),1,""))</f>
        <v/>
      </c>
      <c r="AA101" s="16" t="str">
        <f aca="false">IF($P101="","",IF(AND($P101=3,$J101=0),1,""))</f>
        <v/>
      </c>
      <c r="AB101" s="16" t="str">
        <f aca="false">IF($P101="","",IF(AND($P101=3,$J101=1),1,""))</f>
        <v/>
      </c>
      <c r="AC101" s="16" t="str">
        <f aca="false">IF($P101="","",IF(AND($P101=3,$J101=9),1,""))</f>
        <v/>
      </c>
      <c r="AD101" s="16" t="str">
        <f aca="false">IF($P101="","",IF(AND($P101=1,$J101=0),$M101,""))</f>
        <v/>
      </c>
      <c r="AE101" s="16" t="str">
        <f aca="false">IF($P101="","",IF(AND($P101=1,$J101=1),$M101,""))</f>
        <v/>
      </c>
      <c r="AF101" s="16" t="str">
        <f aca="false">IF($P101="","",IF(AND($P101=1,$J101=9),$M101,""))</f>
        <v/>
      </c>
      <c r="AG101" s="16" t="str">
        <f aca="false">IF($P101="","",IF(AND($P101=2,$J101=0),$M101,""))</f>
        <v/>
      </c>
      <c r="AH101" s="16" t="str">
        <f aca="false">IF($P101="","",IF(AND($P101=2,$J101=1),$M101,""))</f>
        <v/>
      </c>
      <c r="AI101" s="16" t="str">
        <f aca="false">IF($P101="","",IF(AND($P101=2,$J101=9),$M101,""))</f>
        <v/>
      </c>
      <c r="AJ101" s="16" t="str">
        <f aca="false">IF($P101="","",IF(AND($P101=3,$J101=0),$M101,""))</f>
        <v/>
      </c>
      <c r="AK101" s="16" t="str">
        <f aca="false">IF($P101="","",IF(AND($P101=3,$J101=1),$M101,""))</f>
        <v/>
      </c>
      <c r="AL101" s="16" t="str">
        <f aca="false">IF($P101="","",IF(AND($P101=3,$J101=9),$M101,""))</f>
        <v/>
      </c>
      <c r="AM101" s="17" t="str">
        <f aca="false">IF(P101="","",SUM(U101:AC101))</f>
        <v/>
      </c>
      <c r="AN101" s="18" t="str">
        <f aca="false">IF($P101="","",IF($P101=1,$Q101,""))</f>
        <v/>
      </c>
      <c r="AO101" s="14" t="e">
        <f aca="false">MEDIAN(AN101:AN300)</f>
        <v>#VALUE!</v>
      </c>
      <c r="AP101" s="14" t="str">
        <f aca="false">IF(AN101="","",IF(AN101&lt;AO101,AN101,""))</f>
        <v/>
      </c>
      <c r="AQ101" s="14" t="str">
        <f aca="false">IF(AN101="","",IF(AN101&gt;AO101,AN101,""))</f>
        <v/>
      </c>
      <c r="AR101" s="18" t="str">
        <f aca="false">IF($P101="","",IF($P101=2,$Q101,""))</f>
        <v/>
      </c>
      <c r="AS101" s="14" t="e">
        <f aca="false">AS100</f>
        <v>#VALUE!</v>
      </c>
      <c r="AT101" s="14" t="str">
        <f aca="false">IF(AR101="","",IF(AR101&lt;AS101,AR101,""))</f>
        <v/>
      </c>
      <c r="AU101" s="14" t="str">
        <f aca="false">IF(AR101="","",IF(AR101&gt;AS101,AR101,""))</f>
        <v/>
      </c>
      <c r="AV101" s="18" t="str">
        <f aca="false">IF($P101="","",IF($P101=3,$Q101,""))</f>
        <v/>
      </c>
      <c r="AW101" s="14" t="e">
        <f aca="false">AW100</f>
        <v>#VALUE!</v>
      </c>
      <c r="AX101" s="14" t="str">
        <f aca="false">IF(AV101="","",IF(AV101&lt;AW101,AV101,""))</f>
        <v/>
      </c>
      <c r="AY101" s="14" t="str">
        <f aca="false">IF(AV101="","",IF(AV101&gt;AW101,AV101,""))</f>
        <v/>
      </c>
    </row>
    <row r="102" s="13" customFormat="true" ht="14.4" hidden="false" customHeight="false" outlineLevel="0" collapsed="false">
      <c r="A102" s="13" t="n">
        <f aca="false">data!A102</f>
        <v>0</v>
      </c>
      <c r="B102" s="13" t="n">
        <f aca="false">data!B102</f>
        <v>0</v>
      </c>
      <c r="C102" s="13" t="n">
        <f aca="false">data!C102</f>
        <v>0</v>
      </c>
      <c r="D102" s="13" t="n">
        <f aca="false">data!D102</f>
        <v>0</v>
      </c>
      <c r="E102" s="13" t="n">
        <f aca="false">data!E102</f>
        <v>0</v>
      </c>
      <c r="F102" s="13" t="n">
        <f aca="false">data!F102</f>
        <v>0</v>
      </c>
      <c r="G102" s="13" t="n">
        <f aca="false">data!G102</f>
        <v>0</v>
      </c>
      <c r="H102" s="13" t="n">
        <f aca="false">data!H102</f>
        <v>0</v>
      </c>
      <c r="I102" s="4" t="str">
        <f aca="false">IF(A102=0,"",IF(A102&lt;&gt;A101,1,I101+1))</f>
        <v/>
      </c>
      <c r="J102" s="4" t="str">
        <f aca="false">IF(OR(B102="Code",B102=0),"",IF(B102="CORRECT_NOTE",1,IF(B102="WRONG_NOTE",0,9)))</f>
        <v/>
      </c>
      <c r="K102" s="3" t="str">
        <f aca="false">IF(OR($A102=0,$D102&lt;0),"",D102-F102)</f>
        <v/>
      </c>
      <c r="L102" s="3" t="str">
        <f aca="false">IF(OR($A102=0,$D102&lt;0),"",D102-H102)</f>
        <v/>
      </c>
      <c r="M102" s="3" t="str">
        <f aca="false">IF(OR(K102="",L102=""),"",MIN(ABS(K102),ABS(L102)))</f>
        <v/>
      </c>
      <c r="N102" s="3" t="str">
        <f aca="false">IF(M102="","",IF(J102=1,M102,""))</f>
        <v/>
      </c>
      <c r="O102" s="14" t="str">
        <f aca="false">IF(F102&gt;0,H102-F102,"")</f>
        <v/>
      </c>
      <c r="P102" s="15" t="str">
        <f aca="false">IF(O102="","",IF(O102&lt;800,3,IF(O102&gt;1250,1,2)))</f>
        <v/>
      </c>
      <c r="Q102" s="14" t="str">
        <f aca="false">IF(OR($A102=0,$D102&lt;0),"",IF(J102&lt;&gt;1,"",IF(ABS(K102)&lt;ABS(L102),K102,L102)))</f>
        <v/>
      </c>
      <c r="R102" s="14" t="e">
        <f aca="false">R101</f>
        <v>#VALUE!</v>
      </c>
      <c r="S102" s="14" t="str">
        <f aca="false">IF(Q102="","",IF(Q102&lt;R102,Q102,""))</f>
        <v/>
      </c>
      <c r="T102" s="14" t="str">
        <f aca="false">IF(Q102="","",IF(Q102&gt;R102,Q102,""))</f>
        <v/>
      </c>
      <c r="U102" s="16" t="str">
        <f aca="false">IF($P102="","",IF(AND($P102=1,$J102=0),1,""))</f>
        <v/>
      </c>
      <c r="V102" s="16" t="str">
        <f aca="false">IF($P102="","",IF(AND($P102=1,$J102=1),1,""))</f>
        <v/>
      </c>
      <c r="W102" s="16" t="str">
        <f aca="false">IF($P102="","",IF(AND($P102=1,$J102=9),1,""))</f>
        <v/>
      </c>
      <c r="X102" s="16" t="str">
        <f aca="false">IF($P102="","",IF(AND($P102=2,$J102=0),1,""))</f>
        <v/>
      </c>
      <c r="Y102" s="16" t="str">
        <f aca="false">IF($P102="","",IF(AND($P102=2,$J102=1),1,""))</f>
        <v/>
      </c>
      <c r="Z102" s="16" t="str">
        <f aca="false">IF($P102="","",IF(AND($P102=2,$J102=9),1,""))</f>
        <v/>
      </c>
      <c r="AA102" s="16" t="str">
        <f aca="false">IF($P102="","",IF(AND($P102=3,$J102=0),1,""))</f>
        <v/>
      </c>
      <c r="AB102" s="16" t="str">
        <f aca="false">IF($P102="","",IF(AND($P102=3,$J102=1),1,""))</f>
        <v/>
      </c>
      <c r="AC102" s="16" t="str">
        <f aca="false">IF($P102="","",IF(AND($P102=3,$J102=9),1,""))</f>
        <v/>
      </c>
      <c r="AD102" s="16" t="str">
        <f aca="false">IF($P102="","",IF(AND($P102=1,$J102=0),$M102,""))</f>
        <v/>
      </c>
      <c r="AE102" s="16" t="str">
        <f aca="false">IF($P102="","",IF(AND($P102=1,$J102=1),$M102,""))</f>
        <v/>
      </c>
      <c r="AF102" s="16" t="str">
        <f aca="false">IF($P102="","",IF(AND($P102=1,$J102=9),$M102,""))</f>
        <v/>
      </c>
      <c r="AG102" s="16" t="str">
        <f aca="false">IF($P102="","",IF(AND($P102=2,$J102=0),$M102,""))</f>
        <v/>
      </c>
      <c r="AH102" s="16" t="str">
        <f aca="false">IF($P102="","",IF(AND($P102=2,$J102=1),$M102,""))</f>
        <v/>
      </c>
      <c r="AI102" s="16" t="str">
        <f aca="false">IF($P102="","",IF(AND($P102=2,$J102=9),$M102,""))</f>
        <v/>
      </c>
      <c r="AJ102" s="16" t="str">
        <f aca="false">IF($P102="","",IF(AND($P102=3,$J102=0),$M102,""))</f>
        <v/>
      </c>
      <c r="AK102" s="16" t="str">
        <f aca="false">IF($P102="","",IF(AND($P102=3,$J102=1),$M102,""))</f>
        <v/>
      </c>
      <c r="AL102" s="16" t="str">
        <f aca="false">IF($P102="","",IF(AND($P102=3,$J102=9),$M102,""))</f>
        <v/>
      </c>
      <c r="AM102" s="17" t="str">
        <f aca="false">IF(P102="","",SUM(U102:AC102))</f>
        <v/>
      </c>
      <c r="AN102" s="18" t="str">
        <f aca="false">IF($P102="","",IF($P102=1,$Q102,""))</f>
        <v/>
      </c>
      <c r="AO102" s="14" t="e">
        <f aca="false">MEDIAN(AN102:AN301)</f>
        <v>#VALUE!</v>
      </c>
      <c r="AP102" s="14" t="str">
        <f aca="false">IF(AN102="","",IF(AN102&lt;AO102,AN102,""))</f>
        <v/>
      </c>
      <c r="AQ102" s="14" t="str">
        <f aca="false">IF(AN102="","",IF(AN102&gt;AO102,AN102,""))</f>
        <v/>
      </c>
      <c r="AR102" s="18" t="str">
        <f aca="false">IF($P102="","",IF($P102=2,$Q102,""))</f>
        <v/>
      </c>
      <c r="AS102" s="14" t="e">
        <f aca="false">AS101</f>
        <v>#VALUE!</v>
      </c>
      <c r="AT102" s="14" t="str">
        <f aca="false">IF(AR102="","",IF(AR102&lt;AS102,AR102,""))</f>
        <v/>
      </c>
      <c r="AU102" s="14" t="str">
        <f aca="false">IF(AR102="","",IF(AR102&gt;AS102,AR102,""))</f>
        <v/>
      </c>
      <c r="AV102" s="18" t="str">
        <f aca="false">IF($P102="","",IF($P102=3,$Q102,""))</f>
        <v/>
      </c>
      <c r="AW102" s="14" t="e">
        <f aca="false">AW101</f>
        <v>#VALUE!</v>
      </c>
      <c r="AX102" s="14" t="str">
        <f aca="false">IF(AV102="","",IF(AV102&lt;AW102,AV102,""))</f>
        <v/>
      </c>
      <c r="AY102" s="14" t="str">
        <f aca="false">IF(AV102="","",IF(AV102&gt;AW102,AV102,""))</f>
        <v/>
      </c>
    </row>
    <row r="103" s="13" customFormat="true" ht="14.4" hidden="false" customHeight="false" outlineLevel="0" collapsed="false">
      <c r="A103" s="13" t="n">
        <f aca="false">data!A103</f>
        <v>0</v>
      </c>
      <c r="B103" s="13" t="n">
        <f aca="false">data!B103</f>
        <v>0</v>
      </c>
      <c r="C103" s="13" t="n">
        <f aca="false">data!C103</f>
        <v>0</v>
      </c>
      <c r="D103" s="13" t="n">
        <f aca="false">data!D103</f>
        <v>0</v>
      </c>
      <c r="E103" s="13" t="n">
        <f aca="false">data!E103</f>
        <v>0</v>
      </c>
      <c r="F103" s="13" t="n">
        <f aca="false">data!F103</f>
        <v>0</v>
      </c>
      <c r="G103" s="13" t="n">
        <f aca="false">data!G103</f>
        <v>0</v>
      </c>
      <c r="H103" s="13" t="n">
        <f aca="false">data!H103</f>
        <v>0</v>
      </c>
      <c r="I103" s="4" t="str">
        <f aca="false">IF(A103=0,"",IF(A103&lt;&gt;A102,1,I102+1))</f>
        <v/>
      </c>
      <c r="J103" s="4" t="str">
        <f aca="false">IF(OR(B103="Code",B103=0),"",IF(B103="CORRECT_NOTE",1,IF(B103="WRONG_NOTE",0,9)))</f>
        <v/>
      </c>
      <c r="K103" s="3" t="str">
        <f aca="false">IF(OR($A103=0,$D103&lt;0),"",D103-F103)</f>
        <v/>
      </c>
      <c r="L103" s="3" t="str">
        <f aca="false">IF(OR($A103=0,$D103&lt;0),"",D103-H103)</f>
        <v/>
      </c>
      <c r="M103" s="3" t="str">
        <f aca="false">IF(OR(K103="",L103=""),"",MIN(ABS(K103),ABS(L103)))</f>
        <v/>
      </c>
      <c r="N103" s="3" t="str">
        <f aca="false">IF(M103="","",IF(J103=1,M103,""))</f>
        <v/>
      </c>
      <c r="O103" s="14" t="str">
        <f aca="false">IF(F103&gt;0,H103-F103,"")</f>
        <v/>
      </c>
      <c r="P103" s="15" t="str">
        <f aca="false">IF(O103="","",IF(O103&lt;800,3,IF(O103&gt;1250,1,2)))</f>
        <v/>
      </c>
      <c r="Q103" s="14" t="str">
        <f aca="false">IF(OR($A103=0,$D103&lt;0),"",IF(J103&lt;&gt;1,"",IF(ABS(K103)&lt;ABS(L103),K103,L103)))</f>
        <v/>
      </c>
      <c r="R103" s="14" t="e">
        <f aca="false">R102</f>
        <v>#VALUE!</v>
      </c>
      <c r="S103" s="14" t="str">
        <f aca="false">IF(Q103="","",IF(Q103&lt;R103,Q103,""))</f>
        <v/>
      </c>
      <c r="T103" s="14" t="str">
        <f aca="false">IF(Q103="","",IF(Q103&gt;R103,Q103,""))</f>
        <v/>
      </c>
      <c r="U103" s="16" t="str">
        <f aca="false">IF($P103="","",IF(AND($P103=1,$J103=0),1,""))</f>
        <v/>
      </c>
      <c r="V103" s="16" t="str">
        <f aca="false">IF($P103="","",IF(AND($P103=1,$J103=1),1,""))</f>
        <v/>
      </c>
      <c r="W103" s="16" t="str">
        <f aca="false">IF($P103="","",IF(AND($P103=1,$J103=9),1,""))</f>
        <v/>
      </c>
      <c r="X103" s="16" t="str">
        <f aca="false">IF($P103="","",IF(AND($P103=2,$J103=0),1,""))</f>
        <v/>
      </c>
      <c r="Y103" s="16" t="str">
        <f aca="false">IF($P103="","",IF(AND($P103=2,$J103=1),1,""))</f>
        <v/>
      </c>
      <c r="Z103" s="16" t="str">
        <f aca="false">IF($P103="","",IF(AND($P103=2,$J103=9),1,""))</f>
        <v/>
      </c>
      <c r="AA103" s="16" t="str">
        <f aca="false">IF($P103="","",IF(AND($P103=3,$J103=0),1,""))</f>
        <v/>
      </c>
      <c r="AB103" s="16" t="str">
        <f aca="false">IF($P103="","",IF(AND($P103=3,$J103=1),1,""))</f>
        <v/>
      </c>
      <c r="AC103" s="16" t="str">
        <f aca="false">IF($P103="","",IF(AND($P103=3,$J103=9),1,""))</f>
        <v/>
      </c>
      <c r="AD103" s="16" t="str">
        <f aca="false">IF($P103="","",IF(AND($P103=1,$J103=0),$M103,""))</f>
        <v/>
      </c>
      <c r="AE103" s="16" t="str">
        <f aca="false">IF($P103="","",IF(AND($P103=1,$J103=1),$M103,""))</f>
        <v/>
      </c>
      <c r="AF103" s="16" t="str">
        <f aca="false">IF($P103="","",IF(AND($P103=1,$J103=9),$M103,""))</f>
        <v/>
      </c>
      <c r="AG103" s="16" t="str">
        <f aca="false">IF($P103="","",IF(AND($P103=2,$J103=0),$M103,""))</f>
        <v/>
      </c>
      <c r="AH103" s="16" t="str">
        <f aca="false">IF($P103="","",IF(AND($P103=2,$J103=1),$M103,""))</f>
        <v/>
      </c>
      <c r="AI103" s="16" t="str">
        <f aca="false">IF($P103="","",IF(AND($P103=2,$J103=9),$M103,""))</f>
        <v/>
      </c>
      <c r="AJ103" s="16" t="str">
        <f aca="false">IF($P103="","",IF(AND($P103=3,$J103=0),$M103,""))</f>
        <v/>
      </c>
      <c r="AK103" s="16" t="str">
        <f aca="false">IF($P103="","",IF(AND($P103=3,$J103=1),$M103,""))</f>
        <v/>
      </c>
      <c r="AL103" s="16" t="str">
        <f aca="false">IF($P103="","",IF(AND($P103=3,$J103=9),$M103,""))</f>
        <v/>
      </c>
      <c r="AM103" s="17" t="str">
        <f aca="false">IF(P103="","",SUM(U103:AC103))</f>
        <v/>
      </c>
      <c r="AN103" s="18" t="str">
        <f aca="false">IF($P103="","",IF($P103=1,$Q103,""))</f>
        <v/>
      </c>
      <c r="AO103" s="14" t="e">
        <f aca="false">MEDIAN(AN103:AN302)</f>
        <v>#VALUE!</v>
      </c>
      <c r="AP103" s="14" t="str">
        <f aca="false">IF(AN103="","",IF(AN103&lt;AO103,AN103,""))</f>
        <v/>
      </c>
      <c r="AQ103" s="14" t="str">
        <f aca="false">IF(AN103="","",IF(AN103&gt;AO103,AN103,""))</f>
        <v/>
      </c>
      <c r="AR103" s="18" t="str">
        <f aca="false">IF($P103="","",IF($P103=2,$Q103,""))</f>
        <v/>
      </c>
      <c r="AS103" s="14" t="e">
        <f aca="false">AS102</f>
        <v>#VALUE!</v>
      </c>
      <c r="AT103" s="14" t="str">
        <f aca="false">IF(AR103="","",IF(AR103&lt;AS103,AR103,""))</f>
        <v/>
      </c>
      <c r="AU103" s="14" t="str">
        <f aca="false">IF(AR103="","",IF(AR103&gt;AS103,AR103,""))</f>
        <v/>
      </c>
      <c r="AV103" s="18" t="str">
        <f aca="false">IF($P103="","",IF($P103=3,$Q103,""))</f>
        <v/>
      </c>
      <c r="AW103" s="14" t="e">
        <f aca="false">AW102</f>
        <v>#VALUE!</v>
      </c>
      <c r="AX103" s="14" t="str">
        <f aca="false">IF(AV103="","",IF(AV103&lt;AW103,AV103,""))</f>
        <v/>
      </c>
      <c r="AY103" s="14" t="str">
        <f aca="false">IF(AV103="","",IF(AV103&gt;AW103,AV103,""))</f>
        <v/>
      </c>
    </row>
    <row r="104" s="13" customFormat="true" ht="14.4" hidden="false" customHeight="false" outlineLevel="0" collapsed="false">
      <c r="A104" s="13" t="n">
        <f aca="false">data!A104</f>
        <v>0</v>
      </c>
      <c r="B104" s="13" t="n">
        <f aca="false">data!B104</f>
        <v>0</v>
      </c>
      <c r="C104" s="13" t="n">
        <f aca="false">data!C104</f>
        <v>0</v>
      </c>
      <c r="D104" s="13" t="n">
        <f aca="false">data!D104</f>
        <v>0</v>
      </c>
      <c r="E104" s="13" t="n">
        <f aca="false">data!E104</f>
        <v>0</v>
      </c>
      <c r="F104" s="13" t="n">
        <f aca="false">data!F104</f>
        <v>0</v>
      </c>
      <c r="G104" s="13" t="n">
        <f aca="false">data!G104</f>
        <v>0</v>
      </c>
      <c r="H104" s="13" t="n">
        <f aca="false">data!H104</f>
        <v>0</v>
      </c>
      <c r="I104" s="4" t="str">
        <f aca="false">IF(A104=0,"",IF(A104&lt;&gt;A103,1,I103+1))</f>
        <v/>
      </c>
      <c r="J104" s="4" t="str">
        <f aca="false">IF(OR(B104="Code",B104=0),"",IF(B104="CORRECT_NOTE",1,IF(B104="WRONG_NOTE",0,9)))</f>
        <v/>
      </c>
      <c r="K104" s="3" t="str">
        <f aca="false">IF(OR($A104=0,$D104&lt;0),"",D104-F104)</f>
        <v/>
      </c>
      <c r="L104" s="3" t="str">
        <f aca="false">IF(OR($A104=0,$D104&lt;0),"",D104-H104)</f>
        <v/>
      </c>
      <c r="M104" s="3" t="str">
        <f aca="false">IF(OR(K104="",L104=""),"",MIN(ABS(K104),ABS(L104)))</f>
        <v/>
      </c>
      <c r="N104" s="3" t="str">
        <f aca="false">IF(M104="","",IF(J104=1,M104,""))</f>
        <v/>
      </c>
      <c r="O104" s="14" t="str">
        <f aca="false">IF(F104&gt;0,H104-F104,"")</f>
        <v/>
      </c>
      <c r="P104" s="15" t="str">
        <f aca="false">IF(O104="","",IF(O104&lt;800,3,IF(O104&gt;1250,1,2)))</f>
        <v/>
      </c>
      <c r="Q104" s="14" t="str">
        <f aca="false">IF(OR($A104=0,$D104&lt;0),"",IF(J104&lt;&gt;1,"",IF(ABS(K104)&lt;ABS(L104),K104,L104)))</f>
        <v/>
      </c>
      <c r="R104" s="14" t="e">
        <f aca="false">R103</f>
        <v>#VALUE!</v>
      </c>
      <c r="S104" s="14" t="str">
        <f aca="false">IF(Q104="","",IF(Q104&lt;R104,Q104,""))</f>
        <v/>
      </c>
      <c r="T104" s="14" t="str">
        <f aca="false">IF(Q104="","",IF(Q104&gt;R104,Q104,""))</f>
        <v/>
      </c>
      <c r="U104" s="16" t="str">
        <f aca="false">IF($P104="","",IF(AND($P104=1,$J104=0),1,""))</f>
        <v/>
      </c>
      <c r="V104" s="16" t="str">
        <f aca="false">IF($P104="","",IF(AND($P104=1,$J104=1),1,""))</f>
        <v/>
      </c>
      <c r="W104" s="16" t="str">
        <f aca="false">IF($P104="","",IF(AND($P104=1,$J104=9),1,""))</f>
        <v/>
      </c>
      <c r="X104" s="16" t="str">
        <f aca="false">IF($P104="","",IF(AND($P104=2,$J104=0),1,""))</f>
        <v/>
      </c>
      <c r="Y104" s="16" t="str">
        <f aca="false">IF($P104="","",IF(AND($P104=2,$J104=1),1,""))</f>
        <v/>
      </c>
      <c r="Z104" s="16" t="str">
        <f aca="false">IF($P104="","",IF(AND($P104=2,$J104=9),1,""))</f>
        <v/>
      </c>
      <c r="AA104" s="16" t="str">
        <f aca="false">IF($P104="","",IF(AND($P104=3,$J104=0),1,""))</f>
        <v/>
      </c>
      <c r="AB104" s="16" t="str">
        <f aca="false">IF($P104="","",IF(AND($P104=3,$J104=1),1,""))</f>
        <v/>
      </c>
      <c r="AC104" s="16" t="str">
        <f aca="false">IF($P104="","",IF(AND($P104=3,$J104=9),1,""))</f>
        <v/>
      </c>
      <c r="AD104" s="16" t="str">
        <f aca="false">IF($P104="","",IF(AND($P104=1,$J104=0),$M104,""))</f>
        <v/>
      </c>
      <c r="AE104" s="16" t="str">
        <f aca="false">IF($P104="","",IF(AND($P104=1,$J104=1),$M104,""))</f>
        <v/>
      </c>
      <c r="AF104" s="16" t="str">
        <f aca="false">IF($P104="","",IF(AND($P104=1,$J104=9),$M104,""))</f>
        <v/>
      </c>
      <c r="AG104" s="16" t="str">
        <f aca="false">IF($P104="","",IF(AND($P104=2,$J104=0),$M104,""))</f>
        <v/>
      </c>
      <c r="AH104" s="16" t="str">
        <f aca="false">IF($P104="","",IF(AND($P104=2,$J104=1),$M104,""))</f>
        <v/>
      </c>
      <c r="AI104" s="16" t="str">
        <f aca="false">IF($P104="","",IF(AND($P104=2,$J104=9),$M104,""))</f>
        <v/>
      </c>
      <c r="AJ104" s="16" t="str">
        <f aca="false">IF($P104="","",IF(AND($P104=3,$J104=0),$M104,""))</f>
        <v/>
      </c>
      <c r="AK104" s="16" t="str">
        <f aca="false">IF($P104="","",IF(AND($P104=3,$J104=1),$M104,""))</f>
        <v/>
      </c>
      <c r="AL104" s="16" t="str">
        <f aca="false">IF($P104="","",IF(AND($P104=3,$J104=9),$M104,""))</f>
        <v/>
      </c>
      <c r="AM104" s="17" t="str">
        <f aca="false">IF(P104="","",SUM(U104:AC104))</f>
        <v/>
      </c>
      <c r="AN104" s="18" t="str">
        <f aca="false">IF($P104="","",IF($P104=1,$Q104,""))</f>
        <v/>
      </c>
      <c r="AO104" s="14" t="e">
        <f aca="false">MEDIAN(AN104:AN303)</f>
        <v>#VALUE!</v>
      </c>
      <c r="AP104" s="14" t="str">
        <f aca="false">IF(AN104="","",IF(AN104&lt;AO104,AN104,""))</f>
        <v/>
      </c>
      <c r="AQ104" s="14" t="str">
        <f aca="false">IF(AN104="","",IF(AN104&gt;AO104,AN104,""))</f>
        <v/>
      </c>
      <c r="AR104" s="18" t="str">
        <f aca="false">IF($P104="","",IF($P104=2,$Q104,""))</f>
        <v/>
      </c>
      <c r="AS104" s="14" t="e">
        <f aca="false">AS103</f>
        <v>#VALUE!</v>
      </c>
      <c r="AT104" s="14" t="str">
        <f aca="false">IF(AR104="","",IF(AR104&lt;AS104,AR104,""))</f>
        <v/>
      </c>
      <c r="AU104" s="14" t="str">
        <f aca="false">IF(AR104="","",IF(AR104&gt;AS104,AR104,""))</f>
        <v/>
      </c>
      <c r="AV104" s="18" t="str">
        <f aca="false">IF($P104="","",IF($P104=3,$Q104,""))</f>
        <v/>
      </c>
      <c r="AW104" s="14" t="e">
        <f aca="false">AW103</f>
        <v>#VALUE!</v>
      </c>
      <c r="AX104" s="14" t="str">
        <f aca="false">IF(AV104="","",IF(AV104&lt;AW104,AV104,""))</f>
        <v/>
      </c>
      <c r="AY104" s="14" t="str">
        <f aca="false">IF(AV104="","",IF(AV104&gt;AW104,AV104,""))</f>
        <v/>
      </c>
    </row>
    <row r="105" s="13" customFormat="true" ht="14.4" hidden="false" customHeight="false" outlineLevel="0" collapsed="false">
      <c r="A105" s="13" t="n">
        <f aca="false">data!A105</f>
        <v>0</v>
      </c>
      <c r="B105" s="13" t="n">
        <f aca="false">data!B105</f>
        <v>0</v>
      </c>
      <c r="C105" s="13" t="n">
        <f aca="false">data!C105</f>
        <v>0</v>
      </c>
      <c r="D105" s="13" t="n">
        <f aca="false">data!D105</f>
        <v>0</v>
      </c>
      <c r="E105" s="13" t="n">
        <f aca="false">data!E105</f>
        <v>0</v>
      </c>
      <c r="F105" s="13" t="n">
        <f aca="false">data!F105</f>
        <v>0</v>
      </c>
      <c r="G105" s="13" t="n">
        <f aca="false">data!G105</f>
        <v>0</v>
      </c>
      <c r="H105" s="13" t="n">
        <f aca="false">data!H105</f>
        <v>0</v>
      </c>
      <c r="I105" s="4" t="str">
        <f aca="false">IF(A105=0,"",IF(A105&lt;&gt;A104,1,I104+1))</f>
        <v/>
      </c>
      <c r="J105" s="4" t="str">
        <f aca="false">IF(OR(B105="Code",B105=0),"",IF(B105="CORRECT_NOTE",1,IF(B105="WRONG_NOTE",0,9)))</f>
        <v/>
      </c>
      <c r="K105" s="3" t="str">
        <f aca="false">IF(OR($A105=0,$D105&lt;0),"",D105-F105)</f>
        <v/>
      </c>
      <c r="L105" s="3" t="str">
        <f aca="false">IF(OR($A105=0,$D105&lt;0),"",D105-H105)</f>
        <v/>
      </c>
      <c r="M105" s="3" t="str">
        <f aca="false">IF(OR(K105="",L105=""),"",MIN(ABS(K105),ABS(L105)))</f>
        <v/>
      </c>
      <c r="N105" s="3" t="str">
        <f aca="false">IF(M105="","",IF(J105=1,M105,""))</f>
        <v/>
      </c>
      <c r="O105" s="14" t="str">
        <f aca="false">IF(F105&gt;0,H105-F105,"")</f>
        <v/>
      </c>
      <c r="P105" s="15" t="str">
        <f aca="false">IF(O105="","",IF(O105&lt;800,3,IF(O105&gt;1250,1,2)))</f>
        <v/>
      </c>
      <c r="Q105" s="14" t="str">
        <f aca="false">IF(OR($A105=0,$D105&lt;0),"",IF(J105&lt;&gt;1,"",IF(ABS(K105)&lt;ABS(L105),K105,L105)))</f>
        <v/>
      </c>
      <c r="R105" s="14" t="e">
        <f aca="false">R104</f>
        <v>#VALUE!</v>
      </c>
      <c r="S105" s="14" t="str">
        <f aca="false">IF(Q105="","",IF(Q105&lt;R105,Q105,""))</f>
        <v/>
      </c>
      <c r="T105" s="14" t="str">
        <f aca="false">IF(Q105="","",IF(Q105&gt;R105,Q105,""))</f>
        <v/>
      </c>
      <c r="U105" s="16" t="str">
        <f aca="false">IF($P105="","",IF(AND($P105=1,$J105=0),1,""))</f>
        <v/>
      </c>
      <c r="V105" s="16" t="str">
        <f aca="false">IF($P105="","",IF(AND($P105=1,$J105=1),1,""))</f>
        <v/>
      </c>
      <c r="W105" s="16" t="str">
        <f aca="false">IF($P105="","",IF(AND($P105=1,$J105=9),1,""))</f>
        <v/>
      </c>
      <c r="X105" s="16" t="str">
        <f aca="false">IF($P105="","",IF(AND($P105=2,$J105=0),1,""))</f>
        <v/>
      </c>
      <c r="Y105" s="16" t="str">
        <f aca="false">IF($P105="","",IF(AND($P105=2,$J105=1),1,""))</f>
        <v/>
      </c>
      <c r="Z105" s="16" t="str">
        <f aca="false">IF($P105="","",IF(AND($P105=2,$J105=9),1,""))</f>
        <v/>
      </c>
      <c r="AA105" s="16" t="str">
        <f aca="false">IF($P105="","",IF(AND($P105=3,$J105=0),1,""))</f>
        <v/>
      </c>
      <c r="AB105" s="16" t="str">
        <f aca="false">IF($P105="","",IF(AND($P105=3,$J105=1),1,""))</f>
        <v/>
      </c>
      <c r="AC105" s="16" t="str">
        <f aca="false">IF($P105="","",IF(AND($P105=3,$J105=9),1,""))</f>
        <v/>
      </c>
      <c r="AD105" s="16" t="str">
        <f aca="false">IF($P105="","",IF(AND($P105=1,$J105=0),$M105,""))</f>
        <v/>
      </c>
      <c r="AE105" s="16" t="str">
        <f aca="false">IF($P105="","",IF(AND($P105=1,$J105=1),$M105,""))</f>
        <v/>
      </c>
      <c r="AF105" s="16" t="str">
        <f aca="false">IF($P105="","",IF(AND($P105=1,$J105=9),$M105,""))</f>
        <v/>
      </c>
      <c r="AG105" s="16" t="str">
        <f aca="false">IF($P105="","",IF(AND($P105=2,$J105=0),$M105,""))</f>
        <v/>
      </c>
      <c r="AH105" s="16" t="str">
        <f aca="false">IF($P105="","",IF(AND($P105=2,$J105=1),$M105,""))</f>
        <v/>
      </c>
      <c r="AI105" s="16" t="str">
        <f aca="false">IF($P105="","",IF(AND($P105=2,$J105=9),$M105,""))</f>
        <v/>
      </c>
      <c r="AJ105" s="16" t="str">
        <f aca="false">IF($P105="","",IF(AND($P105=3,$J105=0),$M105,""))</f>
        <v/>
      </c>
      <c r="AK105" s="16" t="str">
        <f aca="false">IF($P105="","",IF(AND($P105=3,$J105=1),$M105,""))</f>
        <v/>
      </c>
      <c r="AL105" s="16" t="str">
        <f aca="false">IF($P105="","",IF(AND($P105=3,$J105=9),$M105,""))</f>
        <v/>
      </c>
      <c r="AM105" s="17" t="str">
        <f aca="false">IF(P105="","",SUM(U105:AC105))</f>
        <v/>
      </c>
      <c r="AN105" s="18" t="str">
        <f aca="false">IF($P105="","",IF($P105=1,$Q105,""))</f>
        <v/>
      </c>
      <c r="AO105" s="14" t="e">
        <f aca="false">MEDIAN(AN105:AN304)</f>
        <v>#VALUE!</v>
      </c>
      <c r="AP105" s="14" t="str">
        <f aca="false">IF(AN105="","",IF(AN105&lt;AO105,AN105,""))</f>
        <v/>
      </c>
      <c r="AQ105" s="14" t="str">
        <f aca="false">IF(AN105="","",IF(AN105&gt;AO105,AN105,""))</f>
        <v/>
      </c>
      <c r="AR105" s="18" t="str">
        <f aca="false">IF($P105="","",IF($P105=2,$Q105,""))</f>
        <v/>
      </c>
      <c r="AS105" s="14" t="e">
        <f aca="false">AS104</f>
        <v>#VALUE!</v>
      </c>
      <c r="AT105" s="14" t="str">
        <f aca="false">IF(AR105="","",IF(AR105&lt;AS105,AR105,""))</f>
        <v/>
      </c>
      <c r="AU105" s="14" t="str">
        <f aca="false">IF(AR105="","",IF(AR105&gt;AS105,AR105,""))</f>
        <v/>
      </c>
      <c r="AV105" s="18" t="str">
        <f aca="false">IF($P105="","",IF($P105=3,$Q105,""))</f>
        <v/>
      </c>
      <c r="AW105" s="14" t="e">
        <f aca="false">AW104</f>
        <v>#VALUE!</v>
      </c>
      <c r="AX105" s="14" t="str">
        <f aca="false">IF(AV105="","",IF(AV105&lt;AW105,AV105,""))</f>
        <v/>
      </c>
      <c r="AY105" s="14" t="str">
        <f aca="false">IF(AV105="","",IF(AV105&gt;AW105,AV105,""))</f>
        <v/>
      </c>
    </row>
    <row r="106" s="13" customFormat="true" ht="14.4" hidden="false" customHeight="false" outlineLevel="0" collapsed="false">
      <c r="A106" s="13" t="n">
        <f aca="false">data!A106</f>
        <v>0</v>
      </c>
      <c r="B106" s="13" t="n">
        <f aca="false">data!B106</f>
        <v>0</v>
      </c>
      <c r="C106" s="13" t="n">
        <f aca="false">data!C106</f>
        <v>0</v>
      </c>
      <c r="D106" s="13" t="n">
        <f aca="false">data!D106</f>
        <v>0</v>
      </c>
      <c r="E106" s="13" t="n">
        <f aca="false">data!E106</f>
        <v>0</v>
      </c>
      <c r="F106" s="13" t="n">
        <f aca="false">data!F106</f>
        <v>0</v>
      </c>
      <c r="G106" s="13" t="n">
        <f aca="false">data!G106</f>
        <v>0</v>
      </c>
      <c r="H106" s="13" t="n">
        <f aca="false">data!H106</f>
        <v>0</v>
      </c>
      <c r="I106" s="4" t="str">
        <f aca="false">IF(A106=0,"",IF(A106&lt;&gt;A105,1,I105+1))</f>
        <v/>
      </c>
      <c r="J106" s="4" t="str">
        <f aca="false">IF(OR(B106="Code",B106=0),"",IF(B106="CORRECT_NOTE",1,IF(B106="WRONG_NOTE",0,9)))</f>
        <v/>
      </c>
      <c r="K106" s="3" t="str">
        <f aca="false">IF(OR($A106=0,$D106&lt;0),"",D106-F106)</f>
        <v/>
      </c>
      <c r="L106" s="3" t="str">
        <f aca="false">IF(OR($A106=0,$D106&lt;0),"",D106-H106)</f>
        <v/>
      </c>
      <c r="M106" s="3" t="str">
        <f aca="false">IF(OR(K106="",L106=""),"",MIN(ABS(K106),ABS(L106)))</f>
        <v/>
      </c>
      <c r="N106" s="3" t="str">
        <f aca="false">IF(M106="","",IF(J106=1,M106,""))</f>
        <v/>
      </c>
      <c r="O106" s="14" t="str">
        <f aca="false">IF(F106&gt;0,H106-F106,"")</f>
        <v/>
      </c>
      <c r="P106" s="15" t="str">
        <f aca="false">IF(O106="","",IF(O106&lt;800,3,IF(O106&gt;1250,1,2)))</f>
        <v/>
      </c>
      <c r="Q106" s="14" t="str">
        <f aca="false">IF(OR($A106=0,$D106&lt;0),"",IF(J106&lt;&gt;1,"",IF(ABS(K106)&lt;ABS(L106),K106,L106)))</f>
        <v/>
      </c>
      <c r="R106" s="14" t="e">
        <f aca="false">R105</f>
        <v>#VALUE!</v>
      </c>
      <c r="S106" s="14" t="str">
        <f aca="false">IF(Q106="","",IF(Q106&lt;R106,Q106,""))</f>
        <v/>
      </c>
      <c r="T106" s="14" t="str">
        <f aca="false">IF(Q106="","",IF(Q106&gt;R106,Q106,""))</f>
        <v/>
      </c>
      <c r="U106" s="16" t="str">
        <f aca="false">IF($P106="","",IF(AND($P106=1,$J106=0),1,""))</f>
        <v/>
      </c>
      <c r="V106" s="16" t="str">
        <f aca="false">IF($P106="","",IF(AND($P106=1,$J106=1),1,""))</f>
        <v/>
      </c>
      <c r="W106" s="16" t="str">
        <f aca="false">IF($P106="","",IF(AND($P106=1,$J106=9),1,""))</f>
        <v/>
      </c>
      <c r="X106" s="16" t="str">
        <f aca="false">IF($P106="","",IF(AND($P106=2,$J106=0),1,""))</f>
        <v/>
      </c>
      <c r="Y106" s="16" t="str">
        <f aca="false">IF($P106="","",IF(AND($P106=2,$J106=1),1,""))</f>
        <v/>
      </c>
      <c r="Z106" s="16" t="str">
        <f aca="false">IF($P106="","",IF(AND($P106=2,$J106=9),1,""))</f>
        <v/>
      </c>
      <c r="AA106" s="16" t="str">
        <f aca="false">IF($P106="","",IF(AND($P106=3,$J106=0),1,""))</f>
        <v/>
      </c>
      <c r="AB106" s="16" t="str">
        <f aca="false">IF($P106="","",IF(AND($P106=3,$J106=1),1,""))</f>
        <v/>
      </c>
      <c r="AC106" s="16" t="str">
        <f aca="false">IF($P106="","",IF(AND($P106=3,$J106=9),1,""))</f>
        <v/>
      </c>
      <c r="AD106" s="16" t="str">
        <f aca="false">IF($P106="","",IF(AND($P106=1,$J106=0),$M106,""))</f>
        <v/>
      </c>
      <c r="AE106" s="16" t="str">
        <f aca="false">IF($P106="","",IF(AND($P106=1,$J106=1),$M106,""))</f>
        <v/>
      </c>
      <c r="AF106" s="16" t="str">
        <f aca="false">IF($P106="","",IF(AND($P106=1,$J106=9),$M106,""))</f>
        <v/>
      </c>
      <c r="AG106" s="16" t="str">
        <f aca="false">IF($P106="","",IF(AND($P106=2,$J106=0),$M106,""))</f>
        <v/>
      </c>
      <c r="AH106" s="16" t="str">
        <f aca="false">IF($P106="","",IF(AND($P106=2,$J106=1),$M106,""))</f>
        <v/>
      </c>
      <c r="AI106" s="16" t="str">
        <f aca="false">IF($P106="","",IF(AND($P106=2,$J106=9),$M106,""))</f>
        <v/>
      </c>
      <c r="AJ106" s="16" t="str">
        <f aca="false">IF($P106="","",IF(AND($P106=3,$J106=0),$M106,""))</f>
        <v/>
      </c>
      <c r="AK106" s="16" t="str">
        <f aca="false">IF($P106="","",IF(AND($P106=3,$J106=1),$M106,""))</f>
        <v/>
      </c>
      <c r="AL106" s="16" t="str">
        <f aca="false">IF($P106="","",IF(AND($P106=3,$J106=9),$M106,""))</f>
        <v/>
      </c>
      <c r="AM106" s="17" t="str">
        <f aca="false">IF(P106="","",SUM(U106:AC106))</f>
        <v/>
      </c>
      <c r="AN106" s="18" t="str">
        <f aca="false">IF($P106="","",IF($P106=1,$Q106,""))</f>
        <v/>
      </c>
      <c r="AO106" s="14" t="e">
        <f aca="false">MEDIAN(AN106:AN305)</f>
        <v>#VALUE!</v>
      </c>
      <c r="AP106" s="14" t="str">
        <f aca="false">IF(AN106="","",IF(AN106&lt;AO106,AN106,""))</f>
        <v/>
      </c>
      <c r="AQ106" s="14" t="str">
        <f aca="false">IF(AN106="","",IF(AN106&gt;AO106,AN106,""))</f>
        <v/>
      </c>
      <c r="AR106" s="18" t="str">
        <f aca="false">IF($P106="","",IF($P106=2,$Q106,""))</f>
        <v/>
      </c>
      <c r="AS106" s="14" t="e">
        <f aca="false">AS105</f>
        <v>#VALUE!</v>
      </c>
      <c r="AT106" s="14" t="str">
        <f aca="false">IF(AR106="","",IF(AR106&lt;AS106,AR106,""))</f>
        <v/>
      </c>
      <c r="AU106" s="14" t="str">
        <f aca="false">IF(AR106="","",IF(AR106&gt;AS106,AR106,""))</f>
        <v/>
      </c>
      <c r="AV106" s="18" t="str">
        <f aca="false">IF($P106="","",IF($P106=3,$Q106,""))</f>
        <v/>
      </c>
      <c r="AW106" s="14" t="e">
        <f aca="false">AW105</f>
        <v>#VALUE!</v>
      </c>
      <c r="AX106" s="14" t="str">
        <f aca="false">IF(AV106="","",IF(AV106&lt;AW106,AV106,""))</f>
        <v/>
      </c>
      <c r="AY106" s="14" t="str">
        <f aca="false">IF(AV106="","",IF(AV106&gt;AW106,AV106,""))</f>
        <v/>
      </c>
    </row>
    <row r="107" s="13" customFormat="true" ht="14.4" hidden="false" customHeight="false" outlineLevel="0" collapsed="false">
      <c r="A107" s="13" t="n">
        <f aca="false">data!A107</f>
        <v>0</v>
      </c>
      <c r="B107" s="13" t="n">
        <f aca="false">data!B107</f>
        <v>0</v>
      </c>
      <c r="C107" s="13" t="n">
        <f aca="false">data!C107</f>
        <v>0</v>
      </c>
      <c r="D107" s="13" t="n">
        <f aca="false">data!D107</f>
        <v>0</v>
      </c>
      <c r="E107" s="13" t="n">
        <f aca="false">data!E107</f>
        <v>0</v>
      </c>
      <c r="F107" s="13" t="n">
        <f aca="false">data!F107</f>
        <v>0</v>
      </c>
      <c r="G107" s="13" t="n">
        <f aca="false">data!G107</f>
        <v>0</v>
      </c>
      <c r="H107" s="13" t="n">
        <f aca="false">data!H107</f>
        <v>0</v>
      </c>
      <c r="I107" s="4" t="str">
        <f aca="false">IF(A107=0,"",IF(A107&lt;&gt;A106,1,I106+1))</f>
        <v/>
      </c>
      <c r="J107" s="4" t="str">
        <f aca="false">IF(OR(B107="Code",B107=0),"",IF(B107="CORRECT_NOTE",1,IF(B107="WRONG_NOTE",0,9)))</f>
        <v/>
      </c>
      <c r="K107" s="3" t="str">
        <f aca="false">IF(OR($A107=0,$D107&lt;0),"",D107-F107)</f>
        <v/>
      </c>
      <c r="L107" s="3" t="str">
        <f aca="false">IF(OR($A107=0,$D107&lt;0),"",D107-H107)</f>
        <v/>
      </c>
      <c r="M107" s="3" t="str">
        <f aca="false">IF(OR(K107="",L107=""),"",MIN(ABS(K107),ABS(L107)))</f>
        <v/>
      </c>
      <c r="N107" s="3" t="str">
        <f aca="false">IF(M107="","",IF(J107=1,M107,""))</f>
        <v/>
      </c>
      <c r="O107" s="14" t="str">
        <f aca="false">IF(F107&gt;0,H107-F107,"")</f>
        <v/>
      </c>
      <c r="P107" s="15" t="str">
        <f aca="false">IF(O107="","",IF(O107&lt;800,3,IF(O107&gt;1250,1,2)))</f>
        <v/>
      </c>
      <c r="Q107" s="14" t="str">
        <f aca="false">IF(OR($A107=0,$D107&lt;0),"",IF(J107&lt;&gt;1,"",IF(ABS(K107)&lt;ABS(L107),K107,L107)))</f>
        <v/>
      </c>
      <c r="R107" s="14" t="e">
        <f aca="false">R106</f>
        <v>#VALUE!</v>
      </c>
      <c r="S107" s="14" t="str">
        <f aca="false">IF(Q107="","",IF(Q107&lt;R107,Q107,""))</f>
        <v/>
      </c>
      <c r="T107" s="14" t="str">
        <f aca="false">IF(Q107="","",IF(Q107&gt;R107,Q107,""))</f>
        <v/>
      </c>
      <c r="U107" s="16" t="str">
        <f aca="false">IF($P107="","",IF(AND($P107=1,$J107=0),1,""))</f>
        <v/>
      </c>
      <c r="V107" s="16" t="str">
        <f aca="false">IF($P107="","",IF(AND($P107=1,$J107=1),1,""))</f>
        <v/>
      </c>
      <c r="W107" s="16" t="str">
        <f aca="false">IF($P107="","",IF(AND($P107=1,$J107=9),1,""))</f>
        <v/>
      </c>
      <c r="X107" s="16" t="str">
        <f aca="false">IF($P107="","",IF(AND($P107=2,$J107=0),1,""))</f>
        <v/>
      </c>
      <c r="Y107" s="16" t="str">
        <f aca="false">IF($P107="","",IF(AND($P107=2,$J107=1),1,""))</f>
        <v/>
      </c>
      <c r="Z107" s="16" t="str">
        <f aca="false">IF($P107="","",IF(AND($P107=2,$J107=9),1,""))</f>
        <v/>
      </c>
      <c r="AA107" s="16" t="str">
        <f aca="false">IF($P107="","",IF(AND($P107=3,$J107=0),1,""))</f>
        <v/>
      </c>
      <c r="AB107" s="16" t="str">
        <f aca="false">IF($P107="","",IF(AND($P107=3,$J107=1),1,""))</f>
        <v/>
      </c>
      <c r="AC107" s="16" t="str">
        <f aca="false">IF($P107="","",IF(AND($P107=3,$J107=9),1,""))</f>
        <v/>
      </c>
      <c r="AD107" s="16" t="str">
        <f aca="false">IF($P107="","",IF(AND($P107=1,$J107=0),$M107,""))</f>
        <v/>
      </c>
      <c r="AE107" s="16" t="str">
        <f aca="false">IF($P107="","",IF(AND($P107=1,$J107=1),$M107,""))</f>
        <v/>
      </c>
      <c r="AF107" s="16" t="str">
        <f aca="false">IF($P107="","",IF(AND($P107=1,$J107=9),$M107,""))</f>
        <v/>
      </c>
      <c r="AG107" s="16" t="str">
        <f aca="false">IF($P107="","",IF(AND($P107=2,$J107=0),$M107,""))</f>
        <v/>
      </c>
      <c r="AH107" s="16" t="str">
        <f aca="false">IF($P107="","",IF(AND($P107=2,$J107=1),$M107,""))</f>
        <v/>
      </c>
      <c r="AI107" s="16" t="str">
        <f aca="false">IF($P107="","",IF(AND($P107=2,$J107=9),$M107,""))</f>
        <v/>
      </c>
      <c r="AJ107" s="16" t="str">
        <f aca="false">IF($P107="","",IF(AND($P107=3,$J107=0),$M107,""))</f>
        <v/>
      </c>
      <c r="AK107" s="16" t="str">
        <f aca="false">IF($P107="","",IF(AND($P107=3,$J107=1),$M107,""))</f>
        <v/>
      </c>
      <c r="AL107" s="16" t="str">
        <f aca="false">IF($P107="","",IF(AND($P107=3,$J107=9),$M107,""))</f>
        <v/>
      </c>
      <c r="AM107" s="17" t="str">
        <f aca="false">IF(P107="","",SUM(U107:AC107))</f>
        <v/>
      </c>
      <c r="AN107" s="18" t="str">
        <f aca="false">IF($P107="","",IF($P107=1,$Q107,""))</f>
        <v/>
      </c>
      <c r="AO107" s="14" t="e">
        <f aca="false">MEDIAN(AN107:AN306)</f>
        <v>#VALUE!</v>
      </c>
      <c r="AP107" s="14" t="str">
        <f aca="false">IF(AN107="","",IF(AN107&lt;AO107,AN107,""))</f>
        <v/>
      </c>
      <c r="AQ107" s="14" t="str">
        <f aca="false">IF(AN107="","",IF(AN107&gt;AO107,AN107,""))</f>
        <v/>
      </c>
      <c r="AR107" s="18" t="str">
        <f aca="false">IF($P107="","",IF($P107=2,$Q107,""))</f>
        <v/>
      </c>
      <c r="AS107" s="14" t="e">
        <f aca="false">AS106</f>
        <v>#VALUE!</v>
      </c>
      <c r="AT107" s="14" t="str">
        <f aca="false">IF(AR107="","",IF(AR107&lt;AS107,AR107,""))</f>
        <v/>
      </c>
      <c r="AU107" s="14" t="str">
        <f aca="false">IF(AR107="","",IF(AR107&gt;AS107,AR107,""))</f>
        <v/>
      </c>
      <c r="AV107" s="18" t="str">
        <f aca="false">IF($P107="","",IF($P107=3,$Q107,""))</f>
        <v/>
      </c>
      <c r="AW107" s="14" t="e">
        <f aca="false">AW106</f>
        <v>#VALUE!</v>
      </c>
      <c r="AX107" s="14" t="str">
        <f aca="false">IF(AV107="","",IF(AV107&lt;AW107,AV107,""))</f>
        <v/>
      </c>
      <c r="AY107" s="14" t="str">
        <f aca="false">IF(AV107="","",IF(AV107&gt;AW107,AV107,""))</f>
        <v/>
      </c>
    </row>
    <row r="108" s="13" customFormat="true" ht="14.4" hidden="false" customHeight="false" outlineLevel="0" collapsed="false">
      <c r="A108" s="13" t="n">
        <f aca="false">data!A108</f>
        <v>0</v>
      </c>
      <c r="B108" s="13" t="n">
        <f aca="false">data!B108</f>
        <v>0</v>
      </c>
      <c r="C108" s="13" t="n">
        <f aca="false">data!C108</f>
        <v>0</v>
      </c>
      <c r="D108" s="13" t="n">
        <f aca="false">data!D108</f>
        <v>0</v>
      </c>
      <c r="E108" s="13" t="n">
        <f aca="false">data!E108</f>
        <v>0</v>
      </c>
      <c r="F108" s="13" t="n">
        <f aca="false">data!F108</f>
        <v>0</v>
      </c>
      <c r="G108" s="13" t="n">
        <f aca="false">data!G108</f>
        <v>0</v>
      </c>
      <c r="H108" s="13" t="n">
        <f aca="false">data!H108</f>
        <v>0</v>
      </c>
      <c r="I108" s="4" t="str">
        <f aca="false">IF(A108=0,"",IF(A108&lt;&gt;A107,1,I107+1))</f>
        <v/>
      </c>
      <c r="J108" s="4" t="str">
        <f aca="false">IF(OR(B108="Code",B108=0),"",IF(B108="CORRECT_NOTE",1,IF(B108="WRONG_NOTE",0,9)))</f>
        <v/>
      </c>
      <c r="K108" s="3" t="str">
        <f aca="false">IF(OR($A108=0,$D108&lt;0),"",D108-F108)</f>
        <v/>
      </c>
      <c r="L108" s="3" t="str">
        <f aca="false">IF(OR($A108=0,$D108&lt;0),"",D108-H108)</f>
        <v/>
      </c>
      <c r="M108" s="3" t="str">
        <f aca="false">IF(OR(K108="",L108=""),"",MIN(ABS(K108),ABS(L108)))</f>
        <v/>
      </c>
      <c r="N108" s="3" t="str">
        <f aca="false">IF(M108="","",IF(J108=1,M108,""))</f>
        <v/>
      </c>
      <c r="O108" s="14" t="str">
        <f aca="false">IF(F108&gt;0,H108-F108,"")</f>
        <v/>
      </c>
      <c r="P108" s="15" t="str">
        <f aca="false">IF(O108="","",IF(O108&lt;800,3,IF(O108&gt;1250,1,2)))</f>
        <v/>
      </c>
      <c r="Q108" s="14" t="str">
        <f aca="false">IF(OR($A108=0,$D108&lt;0),"",IF(J108&lt;&gt;1,"",IF(ABS(K108)&lt;ABS(L108),K108,L108)))</f>
        <v/>
      </c>
      <c r="R108" s="14" t="e">
        <f aca="false">R107</f>
        <v>#VALUE!</v>
      </c>
      <c r="S108" s="14" t="str">
        <f aca="false">IF(Q108="","",IF(Q108&lt;R108,Q108,""))</f>
        <v/>
      </c>
      <c r="T108" s="14" t="str">
        <f aca="false">IF(Q108="","",IF(Q108&gt;R108,Q108,""))</f>
        <v/>
      </c>
      <c r="U108" s="16" t="str">
        <f aca="false">IF($P108="","",IF(AND($P108=1,$J108=0),1,""))</f>
        <v/>
      </c>
      <c r="V108" s="16" t="str">
        <f aca="false">IF($P108="","",IF(AND($P108=1,$J108=1),1,""))</f>
        <v/>
      </c>
      <c r="W108" s="16" t="str">
        <f aca="false">IF($P108="","",IF(AND($P108=1,$J108=9),1,""))</f>
        <v/>
      </c>
      <c r="X108" s="16" t="str">
        <f aca="false">IF($P108="","",IF(AND($P108=2,$J108=0),1,""))</f>
        <v/>
      </c>
      <c r="Y108" s="16" t="str">
        <f aca="false">IF($P108="","",IF(AND($P108=2,$J108=1),1,""))</f>
        <v/>
      </c>
      <c r="Z108" s="16" t="str">
        <f aca="false">IF($P108="","",IF(AND($P108=2,$J108=9),1,""))</f>
        <v/>
      </c>
      <c r="AA108" s="16" t="str">
        <f aca="false">IF($P108="","",IF(AND($P108=3,$J108=0),1,""))</f>
        <v/>
      </c>
      <c r="AB108" s="16" t="str">
        <f aca="false">IF($P108="","",IF(AND($P108=3,$J108=1),1,""))</f>
        <v/>
      </c>
      <c r="AC108" s="16" t="str">
        <f aca="false">IF($P108="","",IF(AND($P108=3,$J108=9),1,""))</f>
        <v/>
      </c>
      <c r="AD108" s="16" t="str">
        <f aca="false">IF($P108="","",IF(AND($P108=1,$J108=0),$M108,""))</f>
        <v/>
      </c>
      <c r="AE108" s="16" t="str">
        <f aca="false">IF($P108="","",IF(AND($P108=1,$J108=1),$M108,""))</f>
        <v/>
      </c>
      <c r="AF108" s="16" t="str">
        <f aca="false">IF($P108="","",IF(AND($P108=1,$J108=9),$M108,""))</f>
        <v/>
      </c>
      <c r="AG108" s="16" t="str">
        <f aca="false">IF($P108="","",IF(AND($P108=2,$J108=0),$M108,""))</f>
        <v/>
      </c>
      <c r="AH108" s="16" t="str">
        <f aca="false">IF($P108="","",IF(AND($P108=2,$J108=1),$M108,""))</f>
        <v/>
      </c>
      <c r="AI108" s="16" t="str">
        <f aca="false">IF($P108="","",IF(AND($P108=2,$J108=9),$M108,""))</f>
        <v/>
      </c>
      <c r="AJ108" s="16" t="str">
        <f aca="false">IF($P108="","",IF(AND($P108=3,$J108=0),$M108,""))</f>
        <v/>
      </c>
      <c r="AK108" s="16" t="str">
        <f aca="false">IF($P108="","",IF(AND($P108=3,$J108=1),$M108,""))</f>
        <v/>
      </c>
      <c r="AL108" s="16" t="str">
        <f aca="false">IF($P108="","",IF(AND($P108=3,$J108=9),$M108,""))</f>
        <v/>
      </c>
      <c r="AM108" s="17" t="str">
        <f aca="false">IF(P108="","",SUM(U108:AC108))</f>
        <v/>
      </c>
      <c r="AN108" s="18" t="str">
        <f aca="false">IF($P108="","",IF($P108=1,$Q108,""))</f>
        <v/>
      </c>
      <c r="AO108" s="14" t="e">
        <f aca="false">MEDIAN(AN108:AN307)</f>
        <v>#VALUE!</v>
      </c>
      <c r="AP108" s="14" t="str">
        <f aca="false">IF(AN108="","",IF(AN108&lt;AO108,AN108,""))</f>
        <v/>
      </c>
      <c r="AQ108" s="14" t="str">
        <f aca="false">IF(AN108="","",IF(AN108&gt;AO108,AN108,""))</f>
        <v/>
      </c>
      <c r="AR108" s="18" t="str">
        <f aca="false">IF($P108="","",IF($P108=2,$Q108,""))</f>
        <v/>
      </c>
      <c r="AS108" s="14" t="e">
        <f aca="false">AS107</f>
        <v>#VALUE!</v>
      </c>
      <c r="AT108" s="14" t="str">
        <f aca="false">IF(AR108="","",IF(AR108&lt;AS108,AR108,""))</f>
        <v/>
      </c>
      <c r="AU108" s="14" t="str">
        <f aca="false">IF(AR108="","",IF(AR108&gt;AS108,AR108,""))</f>
        <v/>
      </c>
      <c r="AV108" s="18" t="str">
        <f aca="false">IF($P108="","",IF($P108=3,$Q108,""))</f>
        <v/>
      </c>
      <c r="AW108" s="14" t="e">
        <f aca="false">AW107</f>
        <v>#VALUE!</v>
      </c>
      <c r="AX108" s="14" t="str">
        <f aca="false">IF(AV108="","",IF(AV108&lt;AW108,AV108,""))</f>
        <v/>
      </c>
      <c r="AY108" s="14" t="str">
        <f aca="false">IF(AV108="","",IF(AV108&gt;AW108,AV108,""))</f>
        <v/>
      </c>
    </row>
    <row r="109" s="13" customFormat="true" ht="14.4" hidden="false" customHeight="false" outlineLevel="0" collapsed="false">
      <c r="A109" s="13" t="n">
        <f aca="false">data!A109</f>
        <v>0</v>
      </c>
      <c r="B109" s="13" t="n">
        <f aca="false">data!B109</f>
        <v>0</v>
      </c>
      <c r="C109" s="13" t="n">
        <f aca="false">data!C109</f>
        <v>0</v>
      </c>
      <c r="D109" s="13" t="n">
        <f aca="false">data!D109</f>
        <v>0</v>
      </c>
      <c r="E109" s="13" t="n">
        <f aca="false">data!E109</f>
        <v>0</v>
      </c>
      <c r="F109" s="13" t="n">
        <f aca="false">data!F109</f>
        <v>0</v>
      </c>
      <c r="G109" s="13" t="n">
        <f aca="false">data!G109</f>
        <v>0</v>
      </c>
      <c r="H109" s="13" t="n">
        <f aca="false">data!H109</f>
        <v>0</v>
      </c>
      <c r="I109" s="4" t="str">
        <f aca="false">IF(A109=0,"",IF(A109&lt;&gt;A108,1,I108+1))</f>
        <v/>
      </c>
      <c r="J109" s="4" t="str">
        <f aca="false">IF(OR(B109="Code",B109=0),"",IF(B109="CORRECT_NOTE",1,IF(B109="WRONG_NOTE",0,9)))</f>
        <v/>
      </c>
      <c r="K109" s="3" t="str">
        <f aca="false">IF(OR($A109=0,$D109&lt;0),"",D109-F109)</f>
        <v/>
      </c>
      <c r="L109" s="3" t="str">
        <f aca="false">IF(OR($A109=0,$D109&lt;0),"",D109-H109)</f>
        <v/>
      </c>
      <c r="M109" s="3" t="str">
        <f aca="false">IF(OR(K109="",L109=""),"",MIN(ABS(K109),ABS(L109)))</f>
        <v/>
      </c>
      <c r="N109" s="3" t="str">
        <f aca="false">IF(M109="","",IF(J109=1,M109,""))</f>
        <v/>
      </c>
      <c r="O109" s="14" t="str">
        <f aca="false">IF(F109&gt;0,H109-F109,"")</f>
        <v/>
      </c>
      <c r="P109" s="15" t="str">
        <f aca="false">IF(O109="","",IF(O109&lt;800,3,IF(O109&gt;1250,1,2)))</f>
        <v/>
      </c>
      <c r="Q109" s="14" t="str">
        <f aca="false">IF(OR($A109=0,$D109&lt;0),"",IF(J109&lt;&gt;1,"",IF(ABS(K109)&lt;ABS(L109),K109,L109)))</f>
        <v/>
      </c>
      <c r="R109" s="14" t="e">
        <f aca="false">R108</f>
        <v>#VALUE!</v>
      </c>
      <c r="S109" s="14" t="str">
        <f aca="false">IF(Q109="","",IF(Q109&lt;R109,Q109,""))</f>
        <v/>
      </c>
      <c r="T109" s="14" t="str">
        <f aca="false">IF(Q109="","",IF(Q109&gt;R109,Q109,""))</f>
        <v/>
      </c>
      <c r="U109" s="16" t="str">
        <f aca="false">IF($P109="","",IF(AND($P109=1,$J109=0),1,""))</f>
        <v/>
      </c>
      <c r="V109" s="16" t="str">
        <f aca="false">IF($P109="","",IF(AND($P109=1,$J109=1),1,""))</f>
        <v/>
      </c>
      <c r="W109" s="16" t="str">
        <f aca="false">IF($P109="","",IF(AND($P109=1,$J109=9),1,""))</f>
        <v/>
      </c>
      <c r="X109" s="16" t="str">
        <f aca="false">IF($P109="","",IF(AND($P109=2,$J109=0),1,""))</f>
        <v/>
      </c>
      <c r="Y109" s="16" t="str">
        <f aca="false">IF($P109="","",IF(AND($P109=2,$J109=1),1,""))</f>
        <v/>
      </c>
      <c r="Z109" s="16" t="str">
        <f aca="false">IF($P109="","",IF(AND($P109=2,$J109=9),1,""))</f>
        <v/>
      </c>
      <c r="AA109" s="16" t="str">
        <f aca="false">IF($P109="","",IF(AND($P109=3,$J109=0),1,""))</f>
        <v/>
      </c>
      <c r="AB109" s="16" t="str">
        <f aca="false">IF($P109="","",IF(AND($P109=3,$J109=1),1,""))</f>
        <v/>
      </c>
      <c r="AC109" s="16" t="str">
        <f aca="false">IF($P109="","",IF(AND($P109=3,$J109=9),1,""))</f>
        <v/>
      </c>
      <c r="AD109" s="16" t="str">
        <f aca="false">IF($P109="","",IF(AND($P109=1,$J109=0),$M109,""))</f>
        <v/>
      </c>
      <c r="AE109" s="16" t="str">
        <f aca="false">IF($P109="","",IF(AND($P109=1,$J109=1),$M109,""))</f>
        <v/>
      </c>
      <c r="AF109" s="16" t="str">
        <f aca="false">IF($P109="","",IF(AND($P109=1,$J109=9),$M109,""))</f>
        <v/>
      </c>
      <c r="AG109" s="16" t="str">
        <f aca="false">IF($P109="","",IF(AND($P109=2,$J109=0),$M109,""))</f>
        <v/>
      </c>
      <c r="AH109" s="16" t="str">
        <f aca="false">IF($P109="","",IF(AND($P109=2,$J109=1),$M109,""))</f>
        <v/>
      </c>
      <c r="AI109" s="16" t="str">
        <f aca="false">IF($P109="","",IF(AND($P109=2,$J109=9),$M109,""))</f>
        <v/>
      </c>
      <c r="AJ109" s="16" t="str">
        <f aca="false">IF($P109="","",IF(AND($P109=3,$J109=0),$M109,""))</f>
        <v/>
      </c>
      <c r="AK109" s="16" t="str">
        <f aca="false">IF($P109="","",IF(AND($P109=3,$J109=1),$M109,""))</f>
        <v/>
      </c>
      <c r="AL109" s="16" t="str">
        <f aca="false">IF($P109="","",IF(AND($P109=3,$J109=9),$M109,""))</f>
        <v/>
      </c>
      <c r="AM109" s="17" t="str">
        <f aca="false">IF(P109="","",SUM(U109:AC109))</f>
        <v/>
      </c>
      <c r="AN109" s="18" t="str">
        <f aca="false">IF($P109="","",IF($P109=1,$Q109,""))</f>
        <v/>
      </c>
      <c r="AO109" s="14" t="e">
        <f aca="false">MEDIAN(AN109:AN308)</f>
        <v>#VALUE!</v>
      </c>
      <c r="AP109" s="14" t="str">
        <f aca="false">IF(AN109="","",IF(AN109&lt;AO109,AN109,""))</f>
        <v/>
      </c>
      <c r="AQ109" s="14" t="str">
        <f aca="false">IF(AN109="","",IF(AN109&gt;AO109,AN109,""))</f>
        <v/>
      </c>
      <c r="AR109" s="18" t="str">
        <f aca="false">IF($P109="","",IF($P109=2,$Q109,""))</f>
        <v/>
      </c>
      <c r="AS109" s="14" t="e">
        <f aca="false">AS108</f>
        <v>#VALUE!</v>
      </c>
      <c r="AT109" s="14" t="str">
        <f aca="false">IF(AR109="","",IF(AR109&lt;AS109,AR109,""))</f>
        <v/>
      </c>
      <c r="AU109" s="14" t="str">
        <f aca="false">IF(AR109="","",IF(AR109&gt;AS109,AR109,""))</f>
        <v/>
      </c>
      <c r="AV109" s="18" t="str">
        <f aca="false">IF($P109="","",IF($P109=3,$Q109,""))</f>
        <v/>
      </c>
      <c r="AW109" s="14" t="e">
        <f aca="false">AW108</f>
        <v>#VALUE!</v>
      </c>
      <c r="AX109" s="14" t="str">
        <f aca="false">IF(AV109="","",IF(AV109&lt;AW109,AV109,""))</f>
        <v/>
      </c>
      <c r="AY109" s="14" t="str">
        <f aca="false">IF(AV109="","",IF(AV109&gt;AW109,AV109,""))</f>
        <v/>
      </c>
    </row>
    <row r="110" s="13" customFormat="true" ht="14.4" hidden="false" customHeight="false" outlineLevel="0" collapsed="false">
      <c r="A110" s="13" t="n">
        <f aca="false">data!A110</f>
        <v>0</v>
      </c>
      <c r="B110" s="13" t="n">
        <f aca="false">data!B110</f>
        <v>0</v>
      </c>
      <c r="C110" s="13" t="n">
        <f aca="false">data!C110</f>
        <v>0</v>
      </c>
      <c r="D110" s="13" t="n">
        <f aca="false">data!D110</f>
        <v>0</v>
      </c>
      <c r="E110" s="13" t="n">
        <f aca="false">data!E110</f>
        <v>0</v>
      </c>
      <c r="F110" s="13" t="n">
        <f aca="false">data!F110</f>
        <v>0</v>
      </c>
      <c r="G110" s="13" t="n">
        <f aca="false">data!G110</f>
        <v>0</v>
      </c>
      <c r="H110" s="13" t="n">
        <f aca="false">data!H110</f>
        <v>0</v>
      </c>
      <c r="I110" s="4" t="str">
        <f aca="false">IF(A110=0,"",IF(A110&lt;&gt;A109,1,I109+1))</f>
        <v/>
      </c>
      <c r="J110" s="4" t="str">
        <f aca="false">IF(OR(B110="Code",B110=0),"",IF(B110="CORRECT_NOTE",1,IF(B110="WRONG_NOTE",0,9)))</f>
        <v/>
      </c>
      <c r="K110" s="3" t="str">
        <f aca="false">IF(OR($A110=0,$D110&lt;0),"",D110-F110)</f>
        <v/>
      </c>
      <c r="L110" s="3" t="str">
        <f aca="false">IF(OR($A110=0,$D110&lt;0),"",D110-H110)</f>
        <v/>
      </c>
      <c r="M110" s="3" t="str">
        <f aca="false">IF(OR(K110="",L110=""),"",MIN(ABS(K110),ABS(L110)))</f>
        <v/>
      </c>
      <c r="N110" s="3" t="str">
        <f aca="false">IF(M110="","",IF(J110=1,M110,""))</f>
        <v/>
      </c>
      <c r="O110" s="14" t="str">
        <f aca="false">IF(F110&gt;0,H110-F110,"")</f>
        <v/>
      </c>
      <c r="P110" s="15" t="str">
        <f aca="false">IF(O110="","",IF(O110&lt;800,3,IF(O110&gt;1250,1,2)))</f>
        <v/>
      </c>
      <c r="Q110" s="14" t="str">
        <f aca="false">IF(OR($A110=0,$D110&lt;0),"",IF(J110&lt;&gt;1,"",IF(ABS(K110)&lt;ABS(L110),K110,L110)))</f>
        <v/>
      </c>
      <c r="R110" s="14" t="e">
        <f aca="false">R109</f>
        <v>#VALUE!</v>
      </c>
      <c r="S110" s="14" t="str">
        <f aca="false">IF(Q110="","",IF(Q110&lt;R110,Q110,""))</f>
        <v/>
      </c>
      <c r="T110" s="14" t="str">
        <f aca="false">IF(Q110="","",IF(Q110&gt;R110,Q110,""))</f>
        <v/>
      </c>
      <c r="U110" s="16" t="str">
        <f aca="false">IF($P110="","",IF(AND($P110=1,$J110=0),1,""))</f>
        <v/>
      </c>
      <c r="V110" s="16" t="str">
        <f aca="false">IF($P110="","",IF(AND($P110=1,$J110=1),1,""))</f>
        <v/>
      </c>
      <c r="W110" s="16" t="str">
        <f aca="false">IF($P110="","",IF(AND($P110=1,$J110=9),1,""))</f>
        <v/>
      </c>
      <c r="X110" s="16" t="str">
        <f aca="false">IF($P110="","",IF(AND($P110=2,$J110=0),1,""))</f>
        <v/>
      </c>
      <c r="Y110" s="16" t="str">
        <f aca="false">IF($P110="","",IF(AND($P110=2,$J110=1),1,""))</f>
        <v/>
      </c>
      <c r="Z110" s="16" t="str">
        <f aca="false">IF($P110="","",IF(AND($P110=2,$J110=9),1,""))</f>
        <v/>
      </c>
      <c r="AA110" s="16" t="str">
        <f aca="false">IF($P110="","",IF(AND($P110=3,$J110=0),1,""))</f>
        <v/>
      </c>
      <c r="AB110" s="16" t="str">
        <f aca="false">IF($P110="","",IF(AND($P110=3,$J110=1),1,""))</f>
        <v/>
      </c>
      <c r="AC110" s="16" t="str">
        <f aca="false">IF($P110="","",IF(AND($P110=3,$J110=9),1,""))</f>
        <v/>
      </c>
      <c r="AD110" s="16" t="str">
        <f aca="false">IF($P110="","",IF(AND($P110=1,$J110=0),$M110,""))</f>
        <v/>
      </c>
      <c r="AE110" s="16" t="str">
        <f aca="false">IF($P110="","",IF(AND($P110=1,$J110=1),$M110,""))</f>
        <v/>
      </c>
      <c r="AF110" s="16" t="str">
        <f aca="false">IF($P110="","",IF(AND($P110=1,$J110=9),$M110,""))</f>
        <v/>
      </c>
      <c r="AG110" s="16" t="str">
        <f aca="false">IF($P110="","",IF(AND($P110=2,$J110=0),$M110,""))</f>
        <v/>
      </c>
      <c r="AH110" s="16" t="str">
        <f aca="false">IF($P110="","",IF(AND($P110=2,$J110=1),$M110,""))</f>
        <v/>
      </c>
      <c r="AI110" s="16" t="str">
        <f aca="false">IF($P110="","",IF(AND($P110=2,$J110=9),$M110,""))</f>
        <v/>
      </c>
      <c r="AJ110" s="16" t="str">
        <f aca="false">IF($P110="","",IF(AND($P110=3,$J110=0),$M110,""))</f>
        <v/>
      </c>
      <c r="AK110" s="16" t="str">
        <f aca="false">IF($P110="","",IF(AND($P110=3,$J110=1),$M110,""))</f>
        <v/>
      </c>
      <c r="AL110" s="16" t="str">
        <f aca="false">IF($P110="","",IF(AND($P110=3,$J110=9),$M110,""))</f>
        <v/>
      </c>
      <c r="AM110" s="17" t="str">
        <f aca="false">IF(P110="","",SUM(U110:AC110))</f>
        <v/>
      </c>
      <c r="AN110" s="18" t="str">
        <f aca="false">IF($P110="","",IF($P110=1,$Q110,""))</f>
        <v/>
      </c>
      <c r="AO110" s="14" t="e">
        <f aca="false">MEDIAN(AN110:AN309)</f>
        <v>#VALUE!</v>
      </c>
      <c r="AP110" s="14" t="str">
        <f aca="false">IF(AN110="","",IF(AN110&lt;AO110,AN110,""))</f>
        <v/>
      </c>
      <c r="AQ110" s="14" t="str">
        <f aca="false">IF(AN110="","",IF(AN110&gt;AO110,AN110,""))</f>
        <v/>
      </c>
      <c r="AR110" s="18" t="str">
        <f aca="false">IF($P110="","",IF($P110=2,$Q110,""))</f>
        <v/>
      </c>
      <c r="AS110" s="14" t="e">
        <f aca="false">AS109</f>
        <v>#VALUE!</v>
      </c>
      <c r="AT110" s="14" t="str">
        <f aca="false">IF(AR110="","",IF(AR110&lt;AS110,AR110,""))</f>
        <v/>
      </c>
      <c r="AU110" s="14" t="str">
        <f aca="false">IF(AR110="","",IF(AR110&gt;AS110,AR110,""))</f>
        <v/>
      </c>
      <c r="AV110" s="18" t="str">
        <f aca="false">IF($P110="","",IF($P110=3,$Q110,""))</f>
        <v/>
      </c>
      <c r="AW110" s="14" t="e">
        <f aca="false">AW109</f>
        <v>#VALUE!</v>
      </c>
      <c r="AX110" s="14" t="str">
        <f aca="false">IF(AV110="","",IF(AV110&lt;AW110,AV110,""))</f>
        <v/>
      </c>
      <c r="AY110" s="14" t="str">
        <f aca="false">IF(AV110="","",IF(AV110&gt;AW110,AV110,""))</f>
        <v/>
      </c>
    </row>
    <row r="111" s="13" customFormat="true" ht="14.4" hidden="false" customHeight="false" outlineLevel="0" collapsed="false">
      <c r="A111" s="13" t="n">
        <f aca="false">data!A111</f>
        <v>0</v>
      </c>
      <c r="B111" s="13" t="n">
        <f aca="false">data!B111</f>
        <v>0</v>
      </c>
      <c r="C111" s="13" t="n">
        <f aca="false">data!C111</f>
        <v>0</v>
      </c>
      <c r="D111" s="13" t="n">
        <f aca="false">data!D111</f>
        <v>0</v>
      </c>
      <c r="E111" s="13" t="n">
        <f aca="false">data!E111</f>
        <v>0</v>
      </c>
      <c r="F111" s="13" t="n">
        <f aca="false">data!F111</f>
        <v>0</v>
      </c>
      <c r="G111" s="13" t="n">
        <f aca="false">data!G111</f>
        <v>0</v>
      </c>
      <c r="H111" s="13" t="n">
        <f aca="false">data!H111</f>
        <v>0</v>
      </c>
      <c r="I111" s="4" t="str">
        <f aca="false">IF(A111=0,"",IF(A111&lt;&gt;A110,1,I110+1))</f>
        <v/>
      </c>
      <c r="J111" s="4" t="str">
        <f aca="false">IF(OR(B111="Code",B111=0),"",IF(B111="CORRECT_NOTE",1,IF(B111="WRONG_NOTE",0,9)))</f>
        <v/>
      </c>
      <c r="K111" s="3" t="str">
        <f aca="false">IF(OR($A111=0,$D111&lt;0),"",D111-F111)</f>
        <v/>
      </c>
      <c r="L111" s="3" t="str">
        <f aca="false">IF(OR($A111=0,$D111&lt;0),"",D111-H111)</f>
        <v/>
      </c>
      <c r="M111" s="3" t="str">
        <f aca="false">IF(OR(K111="",L111=""),"",MIN(ABS(K111),ABS(L111)))</f>
        <v/>
      </c>
      <c r="N111" s="3" t="str">
        <f aca="false">IF(M111="","",IF(J111=1,M111,""))</f>
        <v/>
      </c>
      <c r="O111" s="14" t="str">
        <f aca="false">IF(F111&gt;0,H111-F111,"")</f>
        <v/>
      </c>
      <c r="P111" s="15" t="str">
        <f aca="false">IF(O111="","",IF(O111&lt;800,3,IF(O111&gt;1250,1,2)))</f>
        <v/>
      </c>
      <c r="Q111" s="14" t="str">
        <f aca="false">IF(OR($A111=0,$D111&lt;0),"",IF(J111&lt;&gt;1,"",IF(ABS(K111)&lt;ABS(L111),K111,L111)))</f>
        <v/>
      </c>
      <c r="R111" s="14" t="e">
        <f aca="false">R110</f>
        <v>#VALUE!</v>
      </c>
      <c r="S111" s="14" t="str">
        <f aca="false">IF(Q111="","",IF(Q111&lt;R111,Q111,""))</f>
        <v/>
      </c>
      <c r="T111" s="14" t="str">
        <f aca="false">IF(Q111="","",IF(Q111&gt;R111,Q111,""))</f>
        <v/>
      </c>
      <c r="U111" s="16" t="str">
        <f aca="false">IF($P111="","",IF(AND($P111=1,$J111=0),1,""))</f>
        <v/>
      </c>
      <c r="V111" s="16" t="str">
        <f aca="false">IF($P111="","",IF(AND($P111=1,$J111=1),1,""))</f>
        <v/>
      </c>
      <c r="W111" s="16" t="str">
        <f aca="false">IF($P111="","",IF(AND($P111=1,$J111=9),1,""))</f>
        <v/>
      </c>
      <c r="X111" s="16" t="str">
        <f aca="false">IF($P111="","",IF(AND($P111=2,$J111=0),1,""))</f>
        <v/>
      </c>
      <c r="Y111" s="16" t="str">
        <f aca="false">IF($P111="","",IF(AND($P111=2,$J111=1),1,""))</f>
        <v/>
      </c>
      <c r="Z111" s="16" t="str">
        <f aca="false">IF($P111="","",IF(AND($P111=2,$J111=9),1,""))</f>
        <v/>
      </c>
      <c r="AA111" s="16" t="str">
        <f aca="false">IF($P111="","",IF(AND($P111=3,$J111=0),1,""))</f>
        <v/>
      </c>
      <c r="AB111" s="16" t="str">
        <f aca="false">IF($P111="","",IF(AND($P111=3,$J111=1),1,""))</f>
        <v/>
      </c>
      <c r="AC111" s="16" t="str">
        <f aca="false">IF($P111="","",IF(AND($P111=3,$J111=9),1,""))</f>
        <v/>
      </c>
      <c r="AD111" s="16" t="str">
        <f aca="false">IF($P111="","",IF(AND($P111=1,$J111=0),$M111,""))</f>
        <v/>
      </c>
      <c r="AE111" s="16" t="str">
        <f aca="false">IF($P111="","",IF(AND($P111=1,$J111=1),$M111,""))</f>
        <v/>
      </c>
      <c r="AF111" s="16" t="str">
        <f aca="false">IF($P111="","",IF(AND($P111=1,$J111=9),$M111,""))</f>
        <v/>
      </c>
      <c r="AG111" s="16" t="str">
        <f aca="false">IF($P111="","",IF(AND($P111=2,$J111=0),$M111,""))</f>
        <v/>
      </c>
      <c r="AH111" s="16" t="str">
        <f aca="false">IF($P111="","",IF(AND($P111=2,$J111=1),$M111,""))</f>
        <v/>
      </c>
      <c r="AI111" s="16" t="str">
        <f aca="false">IF($P111="","",IF(AND($P111=2,$J111=9),$M111,""))</f>
        <v/>
      </c>
      <c r="AJ111" s="16" t="str">
        <f aca="false">IF($P111="","",IF(AND($P111=3,$J111=0),$M111,""))</f>
        <v/>
      </c>
      <c r="AK111" s="16" t="str">
        <f aca="false">IF($P111="","",IF(AND($P111=3,$J111=1),$M111,""))</f>
        <v/>
      </c>
      <c r="AL111" s="16" t="str">
        <f aca="false">IF($P111="","",IF(AND($P111=3,$J111=9),$M111,""))</f>
        <v/>
      </c>
      <c r="AM111" s="17" t="str">
        <f aca="false">IF(P111="","",SUM(U111:AC111))</f>
        <v/>
      </c>
      <c r="AN111" s="18" t="str">
        <f aca="false">IF($P111="","",IF($P111=1,$Q111,""))</f>
        <v/>
      </c>
      <c r="AO111" s="14" t="e">
        <f aca="false">MEDIAN(AN111:AN310)</f>
        <v>#VALUE!</v>
      </c>
      <c r="AP111" s="14" t="str">
        <f aca="false">IF(AN111="","",IF(AN111&lt;AO111,AN111,""))</f>
        <v/>
      </c>
      <c r="AQ111" s="14" t="str">
        <f aca="false">IF(AN111="","",IF(AN111&gt;AO111,AN111,""))</f>
        <v/>
      </c>
      <c r="AR111" s="18" t="str">
        <f aca="false">IF($P111="","",IF($P111=2,$Q111,""))</f>
        <v/>
      </c>
      <c r="AS111" s="14" t="e">
        <f aca="false">AS110</f>
        <v>#VALUE!</v>
      </c>
      <c r="AT111" s="14" t="str">
        <f aca="false">IF(AR111="","",IF(AR111&lt;AS111,AR111,""))</f>
        <v/>
      </c>
      <c r="AU111" s="14" t="str">
        <f aca="false">IF(AR111="","",IF(AR111&gt;AS111,AR111,""))</f>
        <v/>
      </c>
      <c r="AV111" s="18" t="str">
        <f aca="false">IF($P111="","",IF($P111=3,$Q111,""))</f>
        <v/>
      </c>
      <c r="AW111" s="14" t="e">
        <f aca="false">AW110</f>
        <v>#VALUE!</v>
      </c>
      <c r="AX111" s="14" t="str">
        <f aca="false">IF(AV111="","",IF(AV111&lt;AW111,AV111,""))</f>
        <v/>
      </c>
      <c r="AY111" s="14" t="str">
        <f aca="false">IF(AV111="","",IF(AV111&gt;AW111,AV111,""))</f>
        <v/>
      </c>
    </row>
    <row r="112" s="13" customFormat="true" ht="14.4" hidden="false" customHeight="false" outlineLevel="0" collapsed="false">
      <c r="A112" s="13" t="n">
        <f aca="false">data!A112</f>
        <v>0</v>
      </c>
      <c r="B112" s="13" t="n">
        <f aca="false">data!B112</f>
        <v>0</v>
      </c>
      <c r="C112" s="13" t="n">
        <f aca="false">data!C112</f>
        <v>0</v>
      </c>
      <c r="D112" s="13" t="n">
        <f aca="false">data!D112</f>
        <v>0</v>
      </c>
      <c r="E112" s="13" t="n">
        <f aca="false">data!E112</f>
        <v>0</v>
      </c>
      <c r="F112" s="13" t="n">
        <f aca="false">data!F112</f>
        <v>0</v>
      </c>
      <c r="G112" s="13" t="n">
        <f aca="false">data!G112</f>
        <v>0</v>
      </c>
      <c r="H112" s="13" t="n">
        <f aca="false">data!H112</f>
        <v>0</v>
      </c>
      <c r="I112" s="4" t="str">
        <f aca="false">IF(A112=0,"",IF(A112&lt;&gt;A111,1,I111+1))</f>
        <v/>
      </c>
      <c r="J112" s="4" t="str">
        <f aca="false">IF(OR(B112="Code",B112=0),"",IF(B112="CORRECT_NOTE",1,IF(B112="WRONG_NOTE",0,9)))</f>
        <v/>
      </c>
      <c r="K112" s="3" t="str">
        <f aca="false">IF(OR($A112=0,$D112&lt;0),"",D112-F112)</f>
        <v/>
      </c>
      <c r="L112" s="3" t="str">
        <f aca="false">IF(OR($A112=0,$D112&lt;0),"",D112-H112)</f>
        <v/>
      </c>
      <c r="M112" s="3" t="str">
        <f aca="false">IF(OR(K112="",L112=""),"",MIN(ABS(K112),ABS(L112)))</f>
        <v/>
      </c>
      <c r="N112" s="3" t="str">
        <f aca="false">IF(M112="","",IF(J112=1,M112,""))</f>
        <v/>
      </c>
      <c r="O112" s="14" t="str">
        <f aca="false">IF(F112&gt;0,H112-F112,"")</f>
        <v/>
      </c>
      <c r="P112" s="15" t="str">
        <f aca="false">IF(O112="","",IF(O112&lt;800,3,IF(O112&gt;1250,1,2)))</f>
        <v/>
      </c>
      <c r="Q112" s="14" t="str">
        <f aca="false">IF(OR($A112=0,$D112&lt;0),"",IF(J112&lt;&gt;1,"",IF(ABS(K112)&lt;ABS(L112),K112,L112)))</f>
        <v/>
      </c>
      <c r="R112" s="14" t="e">
        <f aca="false">R111</f>
        <v>#VALUE!</v>
      </c>
      <c r="S112" s="14" t="str">
        <f aca="false">IF(Q112="","",IF(Q112&lt;R112,Q112,""))</f>
        <v/>
      </c>
      <c r="T112" s="14" t="str">
        <f aca="false">IF(Q112="","",IF(Q112&gt;R112,Q112,""))</f>
        <v/>
      </c>
      <c r="U112" s="16" t="str">
        <f aca="false">IF($P112="","",IF(AND($P112=1,$J112=0),1,""))</f>
        <v/>
      </c>
      <c r="V112" s="16" t="str">
        <f aca="false">IF($P112="","",IF(AND($P112=1,$J112=1),1,""))</f>
        <v/>
      </c>
      <c r="W112" s="16" t="str">
        <f aca="false">IF($P112="","",IF(AND($P112=1,$J112=9),1,""))</f>
        <v/>
      </c>
      <c r="X112" s="16" t="str">
        <f aca="false">IF($P112="","",IF(AND($P112=2,$J112=0),1,""))</f>
        <v/>
      </c>
      <c r="Y112" s="16" t="str">
        <f aca="false">IF($P112="","",IF(AND($P112=2,$J112=1),1,""))</f>
        <v/>
      </c>
      <c r="Z112" s="16" t="str">
        <f aca="false">IF($P112="","",IF(AND($P112=2,$J112=9),1,""))</f>
        <v/>
      </c>
      <c r="AA112" s="16" t="str">
        <f aca="false">IF($P112="","",IF(AND($P112=3,$J112=0),1,""))</f>
        <v/>
      </c>
      <c r="AB112" s="16" t="str">
        <f aca="false">IF($P112="","",IF(AND($P112=3,$J112=1),1,""))</f>
        <v/>
      </c>
      <c r="AC112" s="16" t="str">
        <f aca="false">IF($P112="","",IF(AND($P112=3,$J112=9),1,""))</f>
        <v/>
      </c>
      <c r="AD112" s="16" t="str">
        <f aca="false">IF($P112="","",IF(AND($P112=1,$J112=0),$M112,""))</f>
        <v/>
      </c>
      <c r="AE112" s="16" t="str">
        <f aca="false">IF($P112="","",IF(AND($P112=1,$J112=1),$M112,""))</f>
        <v/>
      </c>
      <c r="AF112" s="16" t="str">
        <f aca="false">IF($P112="","",IF(AND($P112=1,$J112=9),$M112,""))</f>
        <v/>
      </c>
      <c r="AG112" s="16" t="str">
        <f aca="false">IF($P112="","",IF(AND($P112=2,$J112=0),$M112,""))</f>
        <v/>
      </c>
      <c r="AH112" s="16" t="str">
        <f aca="false">IF($P112="","",IF(AND($P112=2,$J112=1),$M112,""))</f>
        <v/>
      </c>
      <c r="AI112" s="16" t="str">
        <f aca="false">IF($P112="","",IF(AND($P112=2,$J112=9),$M112,""))</f>
        <v/>
      </c>
      <c r="AJ112" s="16" t="str">
        <f aca="false">IF($P112="","",IF(AND($P112=3,$J112=0),$M112,""))</f>
        <v/>
      </c>
      <c r="AK112" s="16" t="str">
        <f aca="false">IF($P112="","",IF(AND($P112=3,$J112=1),$M112,""))</f>
        <v/>
      </c>
      <c r="AL112" s="16" t="str">
        <f aca="false">IF($P112="","",IF(AND($P112=3,$J112=9),$M112,""))</f>
        <v/>
      </c>
      <c r="AM112" s="17" t="str">
        <f aca="false">IF(P112="","",SUM(U112:AC112))</f>
        <v/>
      </c>
      <c r="AN112" s="18" t="str">
        <f aca="false">IF($P112="","",IF($P112=1,$Q112,""))</f>
        <v/>
      </c>
      <c r="AO112" s="14" t="e">
        <f aca="false">MEDIAN(AN112:AN311)</f>
        <v>#VALUE!</v>
      </c>
      <c r="AP112" s="14" t="str">
        <f aca="false">IF(AN112="","",IF(AN112&lt;AO112,AN112,""))</f>
        <v/>
      </c>
      <c r="AQ112" s="14" t="str">
        <f aca="false">IF(AN112="","",IF(AN112&gt;AO112,AN112,""))</f>
        <v/>
      </c>
      <c r="AR112" s="18" t="str">
        <f aca="false">IF($P112="","",IF($P112=2,$Q112,""))</f>
        <v/>
      </c>
      <c r="AS112" s="14" t="e">
        <f aca="false">AS111</f>
        <v>#VALUE!</v>
      </c>
      <c r="AT112" s="14" t="str">
        <f aca="false">IF(AR112="","",IF(AR112&lt;AS112,AR112,""))</f>
        <v/>
      </c>
      <c r="AU112" s="14" t="str">
        <f aca="false">IF(AR112="","",IF(AR112&gt;AS112,AR112,""))</f>
        <v/>
      </c>
      <c r="AV112" s="18" t="str">
        <f aca="false">IF($P112="","",IF($P112=3,$Q112,""))</f>
        <v/>
      </c>
      <c r="AW112" s="14" t="e">
        <f aca="false">AW111</f>
        <v>#VALUE!</v>
      </c>
      <c r="AX112" s="14" t="str">
        <f aca="false">IF(AV112="","",IF(AV112&lt;AW112,AV112,""))</f>
        <v/>
      </c>
      <c r="AY112" s="14" t="str">
        <f aca="false">IF(AV112="","",IF(AV112&gt;AW112,AV112,""))</f>
        <v/>
      </c>
    </row>
    <row r="113" s="13" customFormat="true" ht="14.4" hidden="false" customHeight="false" outlineLevel="0" collapsed="false">
      <c r="A113" s="13" t="n">
        <f aca="false">data!A113</f>
        <v>0</v>
      </c>
      <c r="B113" s="13" t="n">
        <f aca="false">data!B113</f>
        <v>0</v>
      </c>
      <c r="C113" s="13" t="n">
        <f aca="false">data!C113</f>
        <v>0</v>
      </c>
      <c r="D113" s="13" t="n">
        <f aca="false">data!D113</f>
        <v>0</v>
      </c>
      <c r="E113" s="13" t="n">
        <f aca="false">data!E113</f>
        <v>0</v>
      </c>
      <c r="F113" s="13" t="n">
        <f aca="false">data!F113</f>
        <v>0</v>
      </c>
      <c r="G113" s="13" t="n">
        <f aca="false">data!G113</f>
        <v>0</v>
      </c>
      <c r="H113" s="13" t="n">
        <f aca="false">data!H113</f>
        <v>0</v>
      </c>
      <c r="I113" s="4" t="str">
        <f aca="false">IF(A113=0,"",IF(A113&lt;&gt;A112,1,I112+1))</f>
        <v/>
      </c>
      <c r="J113" s="4" t="str">
        <f aca="false">IF(OR(B113="Code",B113=0),"",IF(B113="CORRECT_NOTE",1,IF(B113="WRONG_NOTE",0,9)))</f>
        <v/>
      </c>
      <c r="K113" s="3" t="str">
        <f aca="false">IF(OR($A113=0,$D113&lt;0),"",D113-F113)</f>
        <v/>
      </c>
      <c r="L113" s="3" t="str">
        <f aca="false">IF(OR($A113=0,$D113&lt;0),"",D113-H113)</f>
        <v/>
      </c>
      <c r="M113" s="3" t="str">
        <f aca="false">IF(OR(K113="",L113=""),"",MIN(ABS(K113),ABS(L113)))</f>
        <v/>
      </c>
      <c r="N113" s="3" t="str">
        <f aca="false">IF(M113="","",IF(J113=1,M113,""))</f>
        <v/>
      </c>
      <c r="O113" s="14" t="str">
        <f aca="false">IF(F113&gt;0,H113-F113,"")</f>
        <v/>
      </c>
      <c r="P113" s="15" t="str">
        <f aca="false">IF(O113="","",IF(O113&lt;800,3,IF(O113&gt;1250,1,2)))</f>
        <v/>
      </c>
      <c r="Q113" s="14" t="str">
        <f aca="false">IF(OR($A113=0,$D113&lt;0),"",IF(J113&lt;&gt;1,"",IF(ABS(K113)&lt;ABS(L113),K113,L113)))</f>
        <v/>
      </c>
      <c r="R113" s="14" t="e">
        <f aca="false">R112</f>
        <v>#VALUE!</v>
      </c>
      <c r="S113" s="14" t="str">
        <f aca="false">IF(Q113="","",IF(Q113&lt;R113,Q113,""))</f>
        <v/>
      </c>
      <c r="T113" s="14" t="str">
        <f aca="false">IF(Q113="","",IF(Q113&gt;R113,Q113,""))</f>
        <v/>
      </c>
      <c r="U113" s="16" t="str">
        <f aca="false">IF($P113="","",IF(AND($P113=1,$J113=0),1,""))</f>
        <v/>
      </c>
      <c r="V113" s="16" t="str">
        <f aca="false">IF($P113="","",IF(AND($P113=1,$J113=1),1,""))</f>
        <v/>
      </c>
      <c r="W113" s="16" t="str">
        <f aca="false">IF($P113="","",IF(AND($P113=1,$J113=9),1,""))</f>
        <v/>
      </c>
      <c r="X113" s="16" t="str">
        <f aca="false">IF($P113="","",IF(AND($P113=2,$J113=0),1,""))</f>
        <v/>
      </c>
      <c r="Y113" s="16" t="str">
        <f aca="false">IF($P113="","",IF(AND($P113=2,$J113=1),1,""))</f>
        <v/>
      </c>
      <c r="Z113" s="16" t="str">
        <f aca="false">IF($P113="","",IF(AND($P113=2,$J113=9),1,""))</f>
        <v/>
      </c>
      <c r="AA113" s="16" t="str">
        <f aca="false">IF($P113="","",IF(AND($P113=3,$J113=0),1,""))</f>
        <v/>
      </c>
      <c r="AB113" s="16" t="str">
        <f aca="false">IF($P113="","",IF(AND($P113=3,$J113=1),1,""))</f>
        <v/>
      </c>
      <c r="AC113" s="16" t="str">
        <f aca="false">IF($P113="","",IF(AND($P113=3,$J113=9),1,""))</f>
        <v/>
      </c>
      <c r="AD113" s="16" t="str">
        <f aca="false">IF($P113="","",IF(AND($P113=1,$J113=0),$M113,""))</f>
        <v/>
      </c>
      <c r="AE113" s="16" t="str">
        <f aca="false">IF($P113="","",IF(AND($P113=1,$J113=1),$M113,""))</f>
        <v/>
      </c>
      <c r="AF113" s="16" t="str">
        <f aca="false">IF($P113="","",IF(AND($P113=1,$J113=9),$M113,""))</f>
        <v/>
      </c>
      <c r="AG113" s="16" t="str">
        <f aca="false">IF($P113="","",IF(AND($P113=2,$J113=0),$M113,""))</f>
        <v/>
      </c>
      <c r="AH113" s="16" t="str">
        <f aca="false">IF($P113="","",IF(AND($P113=2,$J113=1),$M113,""))</f>
        <v/>
      </c>
      <c r="AI113" s="16" t="str">
        <f aca="false">IF($P113="","",IF(AND($P113=2,$J113=9),$M113,""))</f>
        <v/>
      </c>
      <c r="AJ113" s="16" t="str">
        <f aca="false">IF($P113="","",IF(AND($P113=3,$J113=0),$M113,""))</f>
        <v/>
      </c>
      <c r="AK113" s="16" t="str">
        <f aca="false">IF($P113="","",IF(AND($P113=3,$J113=1),$M113,""))</f>
        <v/>
      </c>
      <c r="AL113" s="16" t="str">
        <f aca="false">IF($P113="","",IF(AND($P113=3,$J113=9),$M113,""))</f>
        <v/>
      </c>
      <c r="AM113" s="17" t="str">
        <f aca="false">IF(P113="","",SUM(U113:AC113))</f>
        <v/>
      </c>
      <c r="AN113" s="18" t="str">
        <f aca="false">IF($P113="","",IF($P113=1,$Q113,""))</f>
        <v/>
      </c>
      <c r="AO113" s="14" t="e">
        <f aca="false">MEDIAN(AN113:AN312)</f>
        <v>#VALUE!</v>
      </c>
      <c r="AP113" s="14" t="str">
        <f aca="false">IF(AN113="","",IF(AN113&lt;AO113,AN113,""))</f>
        <v/>
      </c>
      <c r="AQ113" s="14" t="str">
        <f aca="false">IF(AN113="","",IF(AN113&gt;AO113,AN113,""))</f>
        <v/>
      </c>
      <c r="AR113" s="18" t="str">
        <f aca="false">IF($P113="","",IF($P113=2,$Q113,""))</f>
        <v/>
      </c>
      <c r="AS113" s="14" t="e">
        <f aca="false">AS112</f>
        <v>#VALUE!</v>
      </c>
      <c r="AT113" s="14" t="str">
        <f aca="false">IF(AR113="","",IF(AR113&lt;AS113,AR113,""))</f>
        <v/>
      </c>
      <c r="AU113" s="14" t="str">
        <f aca="false">IF(AR113="","",IF(AR113&gt;AS113,AR113,""))</f>
        <v/>
      </c>
      <c r="AV113" s="18" t="str">
        <f aca="false">IF($P113="","",IF($P113=3,$Q113,""))</f>
        <v/>
      </c>
      <c r="AW113" s="14" t="e">
        <f aca="false">AW112</f>
        <v>#VALUE!</v>
      </c>
      <c r="AX113" s="14" t="str">
        <f aca="false">IF(AV113="","",IF(AV113&lt;AW113,AV113,""))</f>
        <v/>
      </c>
      <c r="AY113" s="14" t="str">
        <f aca="false">IF(AV113="","",IF(AV113&gt;AW113,AV113,""))</f>
        <v/>
      </c>
    </row>
    <row r="114" s="13" customFormat="true" ht="14.4" hidden="false" customHeight="false" outlineLevel="0" collapsed="false">
      <c r="A114" s="13" t="n">
        <f aca="false">data!A114</f>
        <v>0</v>
      </c>
      <c r="B114" s="13" t="n">
        <f aca="false">data!B114</f>
        <v>0</v>
      </c>
      <c r="C114" s="13" t="n">
        <f aca="false">data!C114</f>
        <v>0</v>
      </c>
      <c r="D114" s="13" t="n">
        <f aca="false">data!D114</f>
        <v>0</v>
      </c>
      <c r="E114" s="13" t="n">
        <f aca="false">data!E114</f>
        <v>0</v>
      </c>
      <c r="F114" s="13" t="n">
        <f aca="false">data!F114</f>
        <v>0</v>
      </c>
      <c r="G114" s="13" t="n">
        <f aca="false">data!G114</f>
        <v>0</v>
      </c>
      <c r="H114" s="13" t="n">
        <f aca="false">data!H114</f>
        <v>0</v>
      </c>
      <c r="I114" s="4" t="str">
        <f aca="false">IF(A114=0,"",IF(A114&lt;&gt;A113,1,I113+1))</f>
        <v/>
      </c>
      <c r="J114" s="4" t="str">
        <f aca="false">IF(OR(B114="Code",B114=0),"",IF(B114="CORRECT_NOTE",1,IF(B114="WRONG_NOTE",0,9)))</f>
        <v/>
      </c>
      <c r="K114" s="3" t="str">
        <f aca="false">IF(OR($A114=0,$D114&lt;0),"",D114-F114)</f>
        <v/>
      </c>
      <c r="L114" s="3" t="str">
        <f aca="false">IF(OR($A114=0,$D114&lt;0),"",D114-H114)</f>
        <v/>
      </c>
      <c r="M114" s="3" t="str">
        <f aca="false">IF(OR(K114="",L114=""),"",MIN(ABS(K114),ABS(L114)))</f>
        <v/>
      </c>
      <c r="N114" s="3" t="str">
        <f aca="false">IF(M114="","",IF(J114=1,M114,""))</f>
        <v/>
      </c>
      <c r="O114" s="14" t="str">
        <f aca="false">IF(F114&gt;0,H114-F114,"")</f>
        <v/>
      </c>
      <c r="P114" s="15" t="str">
        <f aca="false">IF(O114="","",IF(O114&lt;800,3,IF(O114&gt;1250,1,2)))</f>
        <v/>
      </c>
      <c r="Q114" s="14" t="str">
        <f aca="false">IF(OR($A114=0,$D114&lt;0),"",IF(J114&lt;&gt;1,"",IF(ABS(K114)&lt;ABS(L114),K114,L114)))</f>
        <v/>
      </c>
      <c r="R114" s="14" t="e">
        <f aca="false">R113</f>
        <v>#VALUE!</v>
      </c>
      <c r="S114" s="14" t="str">
        <f aca="false">IF(Q114="","",IF(Q114&lt;R114,Q114,""))</f>
        <v/>
      </c>
      <c r="T114" s="14" t="str">
        <f aca="false">IF(Q114="","",IF(Q114&gt;R114,Q114,""))</f>
        <v/>
      </c>
      <c r="U114" s="16" t="str">
        <f aca="false">IF($P114="","",IF(AND($P114=1,$J114=0),1,""))</f>
        <v/>
      </c>
      <c r="V114" s="16" t="str">
        <f aca="false">IF($P114="","",IF(AND($P114=1,$J114=1),1,""))</f>
        <v/>
      </c>
      <c r="W114" s="16" t="str">
        <f aca="false">IF($P114="","",IF(AND($P114=1,$J114=9),1,""))</f>
        <v/>
      </c>
      <c r="X114" s="16" t="str">
        <f aca="false">IF($P114="","",IF(AND($P114=2,$J114=0),1,""))</f>
        <v/>
      </c>
      <c r="Y114" s="16" t="str">
        <f aca="false">IF($P114="","",IF(AND($P114=2,$J114=1),1,""))</f>
        <v/>
      </c>
      <c r="Z114" s="16" t="str">
        <f aca="false">IF($P114="","",IF(AND($P114=2,$J114=9),1,""))</f>
        <v/>
      </c>
      <c r="AA114" s="16" t="str">
        <f aca="false">IF($P114="","",IF(AND($P114=3,$J114=0),1,""))</f>
        <v/>
      </c>
      <c r="AB114" s="16" t="str">
        <f aca="false">IF($P114="","",IF(AND($P114=3,$J114=1),1,""))</f>
        <v/>
      </c>
      <c r="AC114" s="16" t="str">
        <f aca="false">IF($P114="","",IF(AND($P114=3,$J114=9),1,""))</f>
        <v/>
      </c>
      <c r="AD114" s="16" t="str">
        <f aca="false">IF($P114="","",IF(AND($P114=1,$J114=0),$M114,""))</f>
        <v/>
      </c>
      <c r="AE114" s="16" t="str">
        <f aca="false">IF($P114="","",IF(AND($P114=1,$J114=1),$M114,""))</f>
        <v/>
      </c>
      <c r="AF114" s="16" t="str">
        <f aca="false">IF($P114="","",IF(AND($P114=1,$J114=9),$M114,""))</f>
        <v/>
      </c>
      <c r="AG114" s="16" t="str">
        <f aca="false">IF($P114="","",IF(AND($P114=2,$J114=0),$M114,""))</f>
        <v/>
      </c>
      <c r="AH114" s="16" t="str">
        <f aca="false">IF($P114="","",IF(AND($P114=2,$J114=1),$M114,""))</f>
        <v/>
      </c>
      <c r="AI114" s="16" t="str">
        <f aca="false">IF($P114="","",IF(AND($P114=2,$J114=9),$M114,""))</f>
        <v/>
      </c>
      <c r="AJ114" s="16" t="str">
        <f aca="false">IF($P114="","",IF(AND($P114=3,$J114=0),$M114,""))</f>
        <v/>
      </c>
      <c r="AK114" s="16" t="str">
        <f aca="false">IF($P114="","",IF(AND($P114=3,$J114=1),$M114,""))</f>
        <v/>
      </c>
      <c r="AL114" s="16" t="str">
        <f aca="false">IF($P114="","",IF(AND($P114=3,$J114=9),$M114,""))</f>
        <v/>
      </c>
      <c r="AM114" s="17" t="str">
        <f aca="false">IF(P114="","",SUM(U114:AC114))</f>
        <v/>
      </c>
      <c r="AN114" s="18" t="str">
        <f aca="false">IF($P114="","",IF($P114=1,$Q114,""))</f>
        <v/>
      </c>
      <c r="AO114" s="14" t="e">
        <f aca="false">MEDIAN(AN114:AN313)</f>
        <v>#VALUE!</v>
      </c>
      <c r="AP114" s="14" t="str">
        <f aca="false">IF(AN114="","",IF(AN114&lt;AO114,AN114,""))</f>
        <v/>
      </c>
      <c r="AQ114" s="14" t="str">
        <f aca="false">IF(AN114="","",IF(AN114&gt;AO114,AN114,""))</f>
        <v/>
      </c>
      <c r="AR114" s="18" t="str">
        <f aca="false">IF($P114="","",IF($P114=2,$Q114,""))</f>
        <v/>
      </c>
      <c r="AS114" s="14" t="e">
        <f aca="false">AS113</f>
        <v>#VALUE!</v>
      </c>
      <c r="AT114" s="14" t="str">
        <f aca="false">IF(AR114="","",IF(AR114&lt;AS114,AR114,""))</f>
        <v/>
      </c>
      <c r="AU114" s="14" t="str">
        <f aca="false">IF(AR114="","",IF(AR114&gt;AS114,AR114,""))</f>
        <v/>
      </c>
      <c r="AV114" s="18" t="str">
        <f aca="false">IF($P114="","",IF($P114=3,$Q114,""))</f>
        <v/>
      </c>
      <c r="AW114" s="14" t="e">
        <f aca="false">AW113</f>
        <v>#VALUE!</v>
      </c>
      <c r="AX114" s="14" t="str">
        <f aca="false">IF(AV114="","",IF(AV114&lt;AW114,AV114,""))</f>
        <v/>
      </c>
      <c r="AY114" s="14" t="str">
        <f aca="false">IF(AV114="","",IF(AV114&gt;AW114,AV114,""))</f>
        <v/>
      </c>
    </row>
    <row r="115" s="13" customFormat="true" ht="14.4" hidden="false" customHeight="false" outlineLevel="0" collapsed="false">
      <c r="A115" s="13" t="n">
        <f aca="false">data!A115</f>
        <v>0</v>
      </c>
      <c r="B115" s="13" t="n">
        <f aca="false">data!B115</f>
        <v>0</v>
      </c>
      <c r="C115" s="13" t="n">
        <f aca="false">data!C115</f>
        <v>0</v>
      </c>
      <c r="D115" s="13" t="n">
        <f aca="false">data!D115</f>
        <v>0</v>
      </c>
      <c r="E115" s="13" t="n">
        <f aca="false">data!E115</f>
        <v>0</v>
      </c>
      <c r="F115" s="13" t="n">
        <f aca="false">data!F115</f>
        <v>0</v>
      </c>
      <c r="G115" s="13" t="n">
        <f aca="false">data!G115</f>
        <v>0</v>
      </c>
      <c r="H115" s="13" t="n">
        <f aca="false">data!H115</f>
        <v>0</v>
      </c>
      <c r="I115" s="4" t="str">
        <f aca="false">IF(A115=0,"",IF(A115&lt;&gt;A114,1,I114+1))</f>
        <v/>
      </c>
      <c r="J115" s="4" t="str">
        <f aca="false">IF(OR(B115="Code",B115=0),"",IF(B115="CORRECT_NOTE",1,IF(B115="WRONG_NOTE",0,9)))</f>
        <v/>
      </c>
      <c r="K115" s="3" t="str">
        <f aca="false">IF(OR($A115=0,$D115&lt;0),"",D115-F115)</f>
        <v/>
      </c>
      <c r="L115" s="3" t="str">
        <f aca="false">IF(OR($A115=0,$D115&lt;0),"",D115-H115)</f>
        <v/>
      </c>
      <c r="M115" s="3" t="str">
        <f aca="false">IF(OR(K115="",L115=""),"",MIN(ABS(K115),ABS(L115)))</f>
        <v/>
      </c>
      <c r="N115" s="3" t="str">
        <f aca="false">IF(M115="","",IF(J115=1,M115,""))</f>
        <v/>
      </c>
      <c r="O115" s="14" t="str">
        <f aca="false">IF(F115&gt;0,H115-F115,"")</f>
        <v/>
      </c>
      <c r="P115" s="15" t="str">
        <f aca="false">IF(O115="","",IF(O115&lt;800,3,IF(O115&gt;1250,1,2)))</f>
        <v/>
      </c>
      <c r="Q115" s="14" t="str">
        <f aca="false">IF(OR($A115=0,$D115&lt;0),"",IF(J115&lt;&gt;1,"",IF(ABS(K115)&lt;ABS(L115),K115,L115)))</f>
        <v/>
      </c>
      <c r="R115" s="14" t="e">
        <f aca="false">R114</f>
        <v>#VALUE!</v>
      </c>
      <c r="S115" s="14" t="str">
        <f aca="false">IF(Q115="","",IF(Q115&lt;R115,Q115,""))</f>
        <v/>
      </c>
      <c r="T115" s="14" t="str">
        <f aca="false">IF(Q115="","",IF(Q115&gt;R115,Q115,""))</f>
        <v/>
      </c>
      <c r="U115" s="16" t="str">
        <f aca="false">IF($P115="","",IF(AND($P115=1,$J115=0),1,""))</f>
        <v/>
      </c>
      <c r="V115" s="16" t="str">
        <f aca="false">IF($P115="","",IF(AND($P115=1,$J115=1),1,""))</f>
        <v/>
      </c>
      <c r="W115" s="16" t="str">
        <f aca="false">IF($P115="","",IF(AND($P115=1,$J115=9),1,""))</f>
        <v/>
      </c>
      <c r="X115" s="16" t="str">
        <f aca="false">IF($P115="","",IF(AND($P115=2,$J115=0),1,""))</f>
        <v/>
      </c>
      <c r="Y115" s="16" t="str">
        <f aca="false">IF($P115="","",IF(AND($P115=2,$J115=1),1,""))</f>
        <v/>
      </c>
      <c r="Z115" s="16" t="str">
        <f aca="false">IF($P115="","",IF(AND($P115=2,$J115=9),1,""))</f>
        <v/>
      </c>
      <c r="AA115" s="16" t="str">
        <f aca="false">IF($P115="","",IF(AND($P115=3,$J115=0),1,""))</f>
        <v/>
      </c>
      <c r="AB115" s="16" t="str">
        <f aca="false">IF($P115="","",IF(AND($P115=3,$J115=1),1,""))</f>
        <v/>
      </c>
      <c r="AC115" s="16" t="str">
        <f aca="false">IF($P115="","",IF(AND($P115=3,$J115=9),1,""))</f>
        <v/>
      </c>
      <c r="AD115" s="16" t="str">
        <f aca="false">IF($P115="","",IF(AND($P115=1,$J115=0),$M115,""))</f>
        <v/>
      </c>
      <c r="AE115" s="16" t="str">
        <f aca="false">IF($P115="","",IF(AND($P115=1,$J115=1),$M115,""))</f>
        <v/>
      </c>
      <c r="AF115" s="16" t="str">
        <f aca="false">IF($P115="","",IF(AND($P115=1,$J115=9),$M115,""))</f>
        <v/>
      </c>
      <c r="AG115" s="16" t="str">
        <f aca="false">IF($P115="","",IF(AND($P115=2,$J115=0),$M115,""))</f>
        <v/>
      </c>
      <c r="AH115" s="16" t="str">
        <f aca="false">IF($P115="","",IF(AND($P115=2,$J115=1),$M115,""))</f>
        <v/>
      </c>
      <c r="AI115" s="16" t="str">
        <f aca="false">IF($P115="","",IF(AND($P115=2,$J115=9),$M115,""))</f>
        <v/>
      </c>
      <c r="AJ115" s="16" t="str">
        <f aca="false">IF($P115="","",IF(AND($P115=3,$J115=0),$M115,""))</f>
        <v/>
      </c>
      <c r="AK115" s="16" t="str">
        <f aca="false">IF($P115="","",IF(AND($P115=3,$J115=1),$M115,""))</f>
        <v/>
      </c>
      <c r="AL115" s="16" t="str">
        <f aca="false">IF($P115="","",IF(AND($P115=3,$J115=9),$M115,""))</f>
        <v/>
      </c>
      <c r="AM115" s="17" t="str">
        <f aca="false">IF(P115="","",SUM(U115:AC115))</f>
        <v/>
      </c>
      <c r="AN115" s="18" t="str">
        <f aca="false">IF($P115="","",IF($P115=1,$Q115,""))</f>
        <v/>
      </c>
      <c r="AO115" s="14" t="e">
        <f aca="false">MEDIAN(AN115:AN314)</f>
        <v>#VALUE!</v>
      </c>
      <c r="AP115" s="14" t="str">
        <f aca="false">IF(AN115="","",IF(AN115&lt;AO115,AN115,""))</f>
        <v/>
      </c>
      <c r="AQ115" s="14" t="str">
        <f aca="false">IF(AN115="","",IF(AN115&gt;AO115,AN115,""))</f>
        <v/>
      </c>
      <c r="AR115" s="18" t="str">
        <f aca="false">IF($P115="","",IF($P115=2,$Q115,""))</f>
        <v/>
      </c>
      <c r="AS115" s="14" t="e">
        <f aca="false">AS114</f>
        <v>#VALUE!</v>
      </c>
      <c r="AT115" s="14" t="str">
        <f aca="false">IF(AR115="","",IF(AR115&lt;AS115,AR115,""))</f>
        <v/>
      </c>
      <c r="AU115" s="14" t="str">
        <f aca="false">IF(AR115="","",IF(AR115&gt;AS115,AR115,""))</f>
        <v/>
      </c>
      <c r="AV115" s="18" t="str">
        <f aca="false">IF($P115="","",IF($P115=3,$Q115,""))</f>
        <v/>
      </c>
      <c r="AW115" s="14" t="e">
        <f aca="false">AW114</f>
        <v>#VALUE!</v>
      </c>
      <c r="AX115" s="14" t="str">
        <f aca="false">IF(AV115="","",IF(AV115&lt;AW115,AV115,""))</f>
        <v/>
      </c>
      <c r="AY115" s="14" t="str">
        <f aca="false">IF(AV115="","",IF(AV115&gt;AW115,AV115,""))</f>
        <v/>
      </c>
    </row>
    <row r="116" s="13" customFormat="true" ht="14.4" hidden="false" customHeight="false" outlineLevel="0" collapsed="false">
      <c r="A116" s="13" t="n">
        <f aca="false">data!A116</f>
        <v>0</v>
      </c>
      <c r="B116" s="13" t="n">
        <f aca="false">data!B116</f>
        <v>0</v>
      </c>
      <c r="C116" s="13" t="n">
        <f aca="false">data!C116</f>
        <v>0</v>
      </c>
      <c r="D116" s="13" t="n">
        <f aca="false">data!D116</f>
        <v>0</v>
      </c>
      <c r="E116" s="13" t="n">
        <f aca="false">data!E116</f>
        <v>0</v>
      </c>
      <c r="F116" s="13" t="n">
        <f aca="false">data!F116</f>
        <v>0</v>
      </c>
      <c r="G116" s="13" t="n">
        <f aca="false">data!G116</f>
        <v>0</v>
      </c>
      <c r="H116" s="13" t="n">
        <f aca="false">data!H116</f>
        <v>0</v>
      </c>
      <c r="I116" s="4" t="str">
        <f aca="false">IF(A116=0,"",IF(A116&lt;&gt;A115,1,I115+1))</f>
        <v/>
      </c>
      <c r="J116" s="4" t="str">
        <f aca="false">IF(OR(B116="Code",B116=0),"",IF(B116="CORRECT_NOTE",1,IF(B116="WRONG_NOTE",0,9)))</f>
        <v/>
      </c>
      <c r="K116" s="3" t="str">
        <f aca="false">IF(OR($A116=0,$D116&lt;0),"",D116-F116)</f>
        <v/>
      </c>
      <c r="L116" s="3" t="str">
        <f aca="false">IF(OR($A116=0,$D116&lt;0),"",D116-H116)</f>
        <v/>
      </c>
      <c r="M116" s="3" t="str">
        <f aca="false">IF(OR(K116="",L116=""),"",MIN(ABS(K116),ABS(L116)))</f>
        <v/>
      </c>
      <c r="N116" s="3" t="str">
        <f aca="false">IF(M116="","",IF(J116=1,M116,""))</f>
        <v/>
      </c>
      <c r="O116" s="14" t="str">
        <f aca="false">IF(F116&gt;0,H116-F116,"")</f>
        <v/>
      </c>
      <c r="P116" s="15" t="str">
        <f aca="false">IF(O116="","",IF(O116&lt;800,3,IF(O116&gt;1250,1,2)))</f>
        <v/>
      </c>
      <c r="Q116" s="14" t="str">
        <f aca="false">IF(OR($A116=0,$D116&lt;0),"",IF(J116&lt;&gt;1,"",IF(ABS(K116)&lt;ABS(L116),K116,L116)))</f>
        <v/>
      </c>
      <c r="R116" s="14" t="e">
        <f aca="false">R115</f>
        <v>#VALUE!</v>
      </c>
      <c r="S116" s="14" t="str">
        <f aca="false">IF(Q116="","",IF(Q116&lt;R116,Q116,""))</f>
        <v/>
      </c>
      <c r="T116" s="14" t="str">
        <f aca="false">IF(Q116="","",IF(Q116&gt;R116,Q116,""))</f>
        <v/>
      </c>
      <c r="U116" s="16" t="str">
        <f aca="false">IF($P116="","",IF(AND($P116=1,$J116=0),1,""))</f>
        <v/>
      </c>
      <c r="V116" s="16" t="str">
        <f aca="false">IF($P116="","",IF(AND($P116=1,$J116=1),1,""))</f>
        <v/>
      </c>
      <c r="W116" s="16" t="str">
        <f aca="false">IF($P116="","",IF(AND($P116=1,$J116=9),1,""))</f>
        <v/>
      </c>
      <c r="X116" s="16" t="str">
        <f aca="false">IF($P116="","",IF(AND($P116=2,$J116=0),1,""))</f>
        <v/>
      </c>
      <c r="Y116" s="16" t="str">
        <f aca="false">IF($P116="","",IF(AND($P116=2,$J116=1),1,""))</f>
        <v/>
      </c>
      <c r="Z116" s="16" t="str">
        <f aca="false">IF($P116="","",IF(AND($P116=2,$J116=9),1,""))</f>
        <v/>
      </c>
      <c r="AA116" s="16" t="str">
        <f aca="false">IF($P116="","",IF(AND($P116=3,$J116=0),1,""))</f>
        <v/>
      </c>
      <c r="AB116" s="16" t="str">
        <f aca="false">IF($P116="","",IF(AND($P116=3,$J116=1),1,""))</f>
        <v/>
      </c>
      <c r="AC116" s="16" t="str">
        <f aca="false">IF($P116="","",IF(AND($P116=3,$J116=9),1,""))</f>
        <v/>
      </c>
      <c r="AD116" s="16" t="str">
        <f aca="false">IF($P116="","",IF(AND($P116=1,$J116=0),$M116,""))</f>
        <v/>
      </c>
      <c r="AE116" s="16" t="str">
        <f aca="false">IF($P116="","",IF(AND($P116=1,$J116=1),$M116,""))</f>
        <v/>
      </c>
      <c r="AF116" s="16" t="str">
        <f aca="false">IF($P116="","",IF(AND($P116=1,$J116=9),$M116,""))</f>
        <v/>
      </c>
      <c r="AG116" s="16" t="str">
        <f aca="false">IF($P116="","",IF(AND($P116=2,$J116=0),$M116,""))</f>
        <v/>
      </c>
      <c r="AH116" s="16" t="str">
        <f aca="false">IF($P116="","",IF(AND($P116=2,$J116=1),$M116,""))</f>
        <v/>
      </c>
      <c r="AI116" s="16" t="str">
        <f aca="false">IF($P116="","",IF(AND($P116=2,$J116=9),$M116,""))</f>
        <v/>
      </c>
      <c r="AJ116" s="16" t="str">
        <f aca="false">IF($P116="","",IF(AND($P116=3,$J116=0),$M116,""))</f>
        <v/>
      </c>
      <c r="AK116" s="16" t="str">
        <f aca="false">IF($P116="","",IF(AND($P116=3,$J116=1),$M116,""))</f>
        <v/>
      </c>
      <c r="AL116" s="16" t="str">
        <f aca="false">IF($P116="","",IF(AND($P116=3,$J116=9),$M116,""))</f>
        <v/>
      </c>
      <c r="AM116" s="17" t="str">
        <f aca="false">IF(P116="","",SUM(U116:AC116))</f>
        <v/>
      </c>
      <c r="AN116" s="18" t="str">
        <f aca="false">IF($P116="","",IF($P116=1,$Q116,""))</f>
        <v/>
      </c>
      <c r="AO116" s="14" t="e">
        <f aca="false">MEDIAN(AN116:AN315)</f>
        <v>#VALUE!</v>
      </c>
      <c r="AP116" s="14" t="str">
        <f aca="false">IF(AN116="","",IF(AN116&lt;AO116,AN116,""))</f>
        <v/>
      </c>
      <c r="AQ116" s="14" t="str">
        <f aca="false">IF(AN116="","",IF(AN116&gt;AO116,AN116,""))</f>
        <v/>
      </c>
      <c r="AR116" s="18" t="str">
        <f aca="false">IF($P116="","",IF($P116=2,$Q116,""))</f>
        <v/>
      </c>
      <c r="AS116" s="14" t="e">
        <f aca="false">AS115</f>
        <v>#VALUE!</v>
      </c>
      <c r="AT116" s="14" t="str">
        <f aca="false">IF(AR116="","",IF(AR116&lt;AS116,AR116,""))</f>
        <v/>
      </c>
      <c r="AU116" s="14" t="str">
        <f aca="false">IF(AR116="","",IF(AR116&gt;AS116,AR116,""))</f>
        <v/>
      </c>
      <c r="AV116" s="18" t="str">
        <f aca="false">IF($P116="","",IF($P116=3,$Q116,""))</f>
        <v/>
      </c>
      <c r="AW116" s="14" t="e">
        <f aca="false">AW115</f>
        <v>#VALUE!</v>
      </c>
      <c r="AX116" s="14" t="str">
        <f aca="false">IF(AV116="","",IF(AV116&lt;AW116,AV116,""))</f>
        <v/>
      </c>
      <c r="AY116" s="14" t="str">
        <f aca="false">IF(AV116="","",IF(AV116&gt;AW116,AV116,""))</f>
        <v/>
      </c>
    </row>
    <row r="117" s="13" customFormat="true" ht="14.4" hidden="false" customHeight="false" outlineLevel="0" collapsed="false">
      <c r="A117" s="13" t="n">
        <f aca="false">data!A117</f>
        <v>0</v>
      </c>
      <c r="B117" s="13" t="n">
        <f aca="false">data!B117</f>
        <v>0</v>
      </c>
      <c r="C117" s="13" t="n">
        <f aca="false">data!C117</f>
        <v>0</v>
      </c>
      <c r="D117" s="13" t="n">
        <f aca="false">data!D117</f>
        <v>0</v>
      </c>
      <c r="E117" s="13" t="n">
        <f aca="false">data!E117</f>
        <v>0</v>
      </c>
      <c r="F117" s="13" t="n">
        <f aca="false">data!F117</f>
        <v>0</v>
      </c>
      <c r="G117" s="13" t="n">
        <f aca="false">data!G117</f>
        <v>0</v>
      </c>
      <c r="H117" s="13" t="n">
        <f aca="false">data!H117</f>
        <v>0</v>
      </c>
      <c r="I117" s="4" t="str">
        <f aca="false">IF(A117=0,"",IF(A117&lt;&gt;A116,1,I116+1))</f>
        <v/>
      </c>
      <c r="J117" s="4" t="str">
        <f aca="false">IF(OR(B117="Code",B117=0),"",IF(B117="CORRECT_NOTE",1,IF(B117="WRONG_NOTE",0,9)))</f>
        <v/>
      </c>
      <c r="K117" s="3" t="str">
        <f aca="false">IF(OR($A117=0,$D117&lt;0),"",D117-F117)</f>
        <v/>
      </c>
      <c r="L117" s="3" t="str">
        <f aca="false">IF(OR($A117=0,$D117&lt;0),"",D117-H117)</f>
        <v/>
      </c>
      <c r="M117" s="3" t="str">
        <f aca="false">IF(OR(K117="",L117=""),"",MIN(ABS(K117),ABS(L117)))</f>
        <v/>
      </c>
      <c r="N117" s="3" t="str">
        <f aca="false">IF(M117="","",IF(J117=1,M117,""))</f>
        <v/>
      </c>
      <c r="O117" s="14" t="str">
        <f aca="false">IF(F117&gt;0,H117-F117,"")</f>
        <v/>
      </c>
      <c r="P117" s="15" t="str">
        <f aca="false">IF(O117="","",IF(O117&lt;800,3,IF(O117&gt;1250,1,2)))</f>
        <v/>
      </c>
      <c r="Q117" s="14" t="str">
        <f aca="false">IF(OR($A117=0,$D117&lt;0),"",IF(J117&lt;&gt;1,"",IF(ABS(K117)&lt;ABS(L117),K117,L117)))</f>
        <v/>
      </c>
      <c r="R117" s="14" t="e">
        <f aca="false">R116</f>
        <v>#VALUE!</v>
      </c>
      <c r="S117" s="14" t="str">
        <f aca="false">IF(Q117="","",IF(Q117&lt;R117,Q117,""))</f>
        <v/>
      </c>
      <c r="T117" s="14" t="str">
        <f aca="false">IF(Q117="","",IF(Q117&gt;R117,Q117,""))</f>
        <v/>
      </c>
      <c r="U117" s="16" t="str">
        <f aca="false">IF($P117="","",IF(AND($P117=1,$J117=0),1,""))</f>
        <v/>
      </c>
      <c r="V117" s="16" t="str">
        <f aca="false">IF($P117="","",IF(AND($P117=1,$J117=1),1,""))</f>
        <v/>
      </c>
      <c r="W117" s="16" t="str">
        <f aca="false">IF($P117="","",IF(AND($P117=1,$J117=9),1,""))</f>
        <v/>
      </c>
      <c r="X117" s="16" t="str">
        <f aca="false">IF($P117="","",IF(AND($P117=2,$J117=0),1,""))</f>
        <v/>
      </c>
      <c r="Y117" s="16" t="str">
        <f aca="false">IF($P117="","",IF(AND($P117=2,$J117=1),1,""))</f>
        <v/>
      </c>
      <c r="Z117" s="16" t="str">
        <f aca="false">IF($P117="","",IF(AND($P117=2,$J117=9),1,""))</f>
        <v/>
      </c>
      <c r="AA117" s="16" t="str">
        <f aca="false">IF($P117="","",IF(AND($P117=3,$J117=0),1,""))</f>
        <v/>
      </c>
      <c r="AB117" s="16" t="str">
        <f aca="false">IF($P117="","",IF(AND($P117=3,$J117=1),1,""))</f>
        <v/>
      </c>
      <c r="AC117" s="16" t="str">
        <f aca="false">IF($P117="","",IF(AND($P117=3,$J117=9),1,""))</f>
        <v/>
      </c>
      <c r="AD117" s="16" t="str">
        <f aca="false">IF($P117="","",IF(AND($P117=1,$J117=0),$M117,""))</f>
        <v/>
      </c>
      <c r="AE117" s="16" t="str">
        <f aca="false">IF($P117="","",IF(AND($P117=1,$J117=1),$M117,""))</f>
        <v/>
      </c>
      <c r="AF117" s="16" t="str">
        <f aca="false">IF($P117="","",IF(AND($P117=1,$J117=9),$M117,""))</f>
        <v/>
      </c>
      <c r="AG117" s="16" t="str">
        <f aca="false">IF($P117="","",IF(AND($P117=2,$J117=0),$M117,""))</f>
        <v/>
      </c>
      <c r="AH117" s="16" t="str">
        <f aca="false">IF($P117="","",IF(AND($P117=2,$J117=1),$M117,""))</f>
        <v/>
      </c>
      <c r="AI117" s="16" t="str">
        <f aca="false">IF($P117="","",IF(AND($P117=2,$J117=9),$M117,""))</f>
        <v/>
      </c>
      <c r="AJ117" s="16" t="str">
        <f aca="false">IF($P117="","",IF(AND($P117=3,$J117=0),$M117,""))</f>
        <v/>
      </c>
      <c r="AK117" s="16" t="str">
        <f aca="false">IF($P117="","",IF(AND($P117=3,$J117=1),$M117,""))</f>
        <v/>
      </c>
      <c r="AL117" s="16" t="str">
        <f aca="false">IF($P117="","",IF(AND($P117=3,$J117=9),$M117,""))</f>
        <v/>
      </c>
      <c r="AM117" s="17" t="str">
        <f aca="false">IF(P117="","",SUM(U117:AC117))</f>
        <v/>
      </c>
      <c r="AN117" s="18" t="str">
        <f aca="false">IF($P117="","",IF($P117=1,$Q117,""))</f>
        <v/>
      </c>
      <c r="AO117" s="14" t="e">
        <f aca="false">MEDIAN(AN117:AN316)</f>
        <v>#VALUE!</v>
      </c>
      <c r="AP117" s="14" t="str">
        <f aca="false">IF(AN117="","",IF(AN117&lt;AO117,AN117,""))</f>
        <v/>
      </c>
      <c r="AQ117" s="14" t="str">
        <f aca="false">IF(AN117="","",IF(AN117&gt;AO117,AN117,""))</f>
        <v/>
      </c>
      <c r="AR117" s="18" t="str">
        <f aca="false">IF($P117="","",IF($P117=2,$Q117,""))</f>
        <v/>
      </c>
      <c r="AS117" s="14" t="e">
        <f aca="false">AS116</f>
        <v>#VALUE!</v>
      </c>
      <c r="AT117" s="14" t="str">
        <f aca="false">IF(AR117="","",IF(AR117&lt;AS117,AR117,""))</f>
        <v/>
      </c>
      <c r="AU117" s="14" t="str">
        <f aca="false">IF(AR117="","",IF(AR117&gt;AS117,AR117,""))</f>
        <v/>
      </c>
      <c r="AV117" s="18" t="str">
        <f aca="false">IF($P117="","",IF($P117=3,$Q117,""))</f>
        <v/>
      </c>
      <c r="AW117" s="14" t="e">
        <f aca="false">AW116</f>
        <v>#VALUE!</v>
      </c>
      <c r="AX117" s="14" t="str">
        <f aca="false">IF(AV117="","",IF(AV117&lt;AW117,AV117,""))</f>
        <v/>
      </c>
      <c r="AY117" s="14" t="str">
        <f aca="false">IF(AV117="","",IF(AV117&gt;AW117,AV117,""))</f>
        <v/>
      </c>
    </row>
    <row r="118" s="13" customFormat="true" ht="14.4" hidden="false" customHeight="false" outlineLevel="0" collapsed="false">
      <c r="A118" s="13" t="n">
        <f aca="false">data!A118</f>
        <v>0</v>
      </c>
      <c r="B118" s="13" t="n">
        <f aca="false">data!B118</f>
        <v>0</v>
      </c>
      <c r="C118" s="13" t="n">
        <f aca="false">data!C118</f>
        <v>0</v>
      </c>
      <c r="D118" s="13" t="n">
        <f aca="false">data!D118</f>
        <v>0</v>
      </c>
      <c r="E118" s="13" t="n">
        <f aca="false">data!E118</f>
        <v>0</v>
      </c>
      <c r="F118" s="13" t="n">
        <f aca="false">data!F118</f>
        <v>0</v>
      </c>
      <c r="G118" s="13" t="n">
        <f aca="false">data!G118</f>
        <v>0</v>
      </c>
      <c r="H118" s="13" t="n">
        <f aca="false">data!H118</f>
        <v>0</v>
      </c>
      <c r="I118" s="4" t="str">
        <f aca="false">IF(A118=0,"",IF(A118&lt;&gt;A117,1,I117+1))</f>
        <v/>
      </c>
      <c r="J118" s="4" t="str">
        <f aca="false">IF(OR(B118="Code",B118=0),"",IF(B118="CORRECT_NOTE",1,IF(B118="WRONG_NOTE",0,9)))</f>
        <v/>
      </c>
      <c r="K118" s="3" t="str">
        <f aca="false">IF(OR($A118=0,$D118&lt;0),"",D118-F118)</f>
        <v/>
      </c>
      <c r="L118" s="3" t="str">
        <f aca="false">IF(OR($A118=0,$D118&lt;0),"",D118-H118)</f>
        <v/>
      </c>
      <c r="M118" s="3" t="str">
        <f aca="false">IF(OR(K118="",L118=""),"",MIN(ABS(K118),ABS(L118)))</f>
        <v/>
      </c>
      <c r="N118" s="3" t="str">
        <f aca="false">IF(M118="","",IF(J118=1,M118,""))</f>
        <v/>
      </c>
      <c r="O118" s="14" t="str">
        <f aca="false">IF(F118&gt;0,H118-F118,"")</f>
        <v/>
      </c>
      <c r="P118" s="15" t="str">
        <f aca="false">IF(O118="","",IF(O118&lt;800,3,IF(O118&gt;1250,1,2)))</f>
        <v/>
      </c>
      <c r="Q118" s="14" t="str">
        <f aca="false">IF(OR($A118=0,$D118&lt;0),"",IF(J118&lt;&gt;1,"",IF(ABS(K118)&lt;ABS(L118),K118,L118)))</f>
        <v/>
      </c>
      <c r="R118" s="14" t="e">
        <f aca="false">R117</f>
        <v>#VALUE!</v>
      </c>
      <c r="S118" s="14" t="str">
        <f aca="false">IF(Q118="","",IF(Q118&lt;R118,Q118,""))</f>
        <v/>
      </c>
      <c r="T118" s="14" t="str">
        <f aca="false">IF(Q118="","",IF(Q118&gt;R118,Q118,""))</f>
        <v/>
      </c>
      <c r="U118" s="16" t="str">
        <f aca="false">IF($P118="","",IF(AND($P118=1,$J118=0),1,""))</f>
        <v/>
      </c>
      <c r="V118" s="16" t="str">
        <f aca="false">IF($P118="","",IF(AND($P118=1,$J118=1),1,""))</f>
        <v/>
      </c>
      <c r="W118" s="16" t="str">
        <f aca="false">IF($P118="","",IF(AND($P118=1,$J118=9),1,""))</f>
        <v/>
      </c>
      <c r="X118" s="16" t="str">
        <f aca="false">IF($P118="","",IF(AND($P118=2,$J118=0),1,""))</f>
        <v/>
      </c>
      <c r="Y118" s="16" t="str">
        <f aca="false">IF($P118="","",IF(AND($P118=2,$J118=1),1,""))</f>
        <v/>
      </c>
      <c r="Z118" s="16" t="str">
        <f aca="false">IF($P118="","",IF(AND($P118=2,$J118=9),1,""))</f>
        <v/>
      </c>
      <c r="AA118" s="16" t="str">
        <f aca="false">IF($P118="","",IF(AND($P118=3,$J118=0),1,""))</f>
        <v/>
      </c>
      <c r="AB118" s="16" t="str">
        <f aca="false">IF($P118="","",IF(AND($P118=3,$J118=1),1,""))</f>
        <v/>
      </c>
      <c r="AC118" s="16" t="str">
        <f aca="false">IF($P118="","",IF(AND($P118=3,$J118=9),1,""))</f>
        <v/>
      </c>
      <c r="AD118" s="16" t="str">
        <f aca="false">IF($P118="","",IF(AND($P118=1,$J118=0),$M118,""))</f>
        <v/>
      </c>
      <c r="AE118" s="16" t="str">
        <f aca="false">IF($P118="","",IF(AND($P118=1,$J118=1),$M118,""))</f>
        <v/>
      </c>
      <c r="AF118" s="16" t="str">
        <f aca="false">IF($P118="","",IF(AND($P118=1,$J118=9),$M118,""))</f>
        <v/>
      </c>
      <c r="AG118" s="16" t="str">
        <f aca="false">IF($P118="","",IF(AND($P118=2,$J118=0),$M118,""))</f>
        <v/>
      </c>
      <c r="AH118" s="16" t="str">
        <f aca="false">IF($P118="","",IF(AND($P118=2,$J118=1),$M118,""))</f>
        <v/>
      </c>
      <c r="AI118" s="16" t="str">
        <f aca="false">IF($P118="","",IF(AND($P118=2,$J118=9),$M118,""))</f>
        <v/>
      </c>
      <c r="AJ118" s="16" t="str">
        <f aca="false">IF($P118="","",IF(AND($P118=3,$J118=0),$M118,""))</f>
        <v/>
      </c>
      <c r="AK118" s="16" t="str">
        <f aca="false">IF($P118="","",IF(AND($P118=3,$J118=1),$M118,""))</f>
        <v/>
      </c>
      <c r="AL118" s="16" t="str">
        <f aca="false">IF($P118="","",IF(AND($P118=3,$J118=9),$M118,""))</f>
        <v/>
      </c>
      <c r="AM118" s="17" t="str">
        <f aca="false">IF(P118="","",SUM(U118:AC118))</f>
        <v/>
      </c>
      <c r="AN118" s="18" t="str">
        <f aca="false">IF($P118="","",IF($P118=1,$Q118,""))</f>
        <v/>
      </c>
      <c r="AO118" s="14" t="e">
        <f aca="false">MEDIAN(AN118:AN317)</f>
        <v>#VALUE!</v>
      </c>
      <c r="AP118" s="14" t="str">
        <f aca="false">IF(AN118="","",IF(AN118&lt;AO118,AN118,""))</f>
        <v/>
      </c>
      <c r="AQ118" s="14" t="str">
        <f aca="false">IF(AN118="","",IF(AN118&gt;AO118,AN118,""))</f>
        <v/>
      </c>
      <c r="AR118" s="18" t="str">
        <f aca="false">IF($P118="","",IF($P118=2,$Q118,""))</f>
        <v/>
      </c>
      <c r="AS118" s="14" t="e">
        <f aca="false">AS117</f>
        <v>#VALUE!</v>
      </c>
      <c r="AT118" s="14" t="str">
        <f aca="false">IF(AR118="","",IF(AR118&lt;AS118,AR118,""))</f>
        <v/>
      </c>
      <c r="AU118" s="14" t="str">
        <f aca="false">IF(AR118="","",IF(AR118&gt;AS118,AR118,""))</f>
        <v/>
      </c>
      <c r="AV118" s="18" t="str">
        <f aca="false">IF($P118="","",IF($P118=3,$Q118,""))</f>
        <v/>
      </c>
      <c r="AW118" s="14" t="e">
        <f aca="false">AW117</f>
        <v>#VALUE!</v>
      </c>
      <c r="AX118" s="14" t="str">
        <f aca="false">IF(AV118="","",IF(AV118&lt;AW118,AV118,""))</f>
        <v/>
      </c>
      <c r="AY118" s="14" t="str">
        <f aca="false">IF(AV118="","",IF(AV118&gt;AW118,AV118,""))</f>
        <v/>
      </c>
    </row>
    <row r="119" s="13" customFormat="true" ht="14.4" hidden="false" customHeight="false" outlineLevel="0" collapsed="false">
      <c r="A119" s="13" t="n">
        <f aca="false">data!A119</f>
        <v>0</v>
      </c>
      <c r="B119" s="13" t="n">
        <f aca="false">data!B119</f>
        <v>0</v>
      </c>
      <c r="C119" s="13" t="n">
        <f aca="false">data!C119</f>
        <v>0</v>
      </c>
      <c r="D119" s="13" t="n">
        <f aca="false">data!D119</f>
        <v>0</v>
      </c>
      <c r="E119" s="13" t="n">
        <f aca="false">data!E119</f>
        <v>0</v>
      </c>
      <c r="F119" s="13" t="n">
        <f aca="false">data!F119</f>
        <v>0</v>
      </c>
      <c r="G119" s="13" t="n">
        <f aca="false">data!G119</f>
        <v>0</v>
      </c>
      <c r="H119" s="13" t="n">
        <f aca="false">data!H119</f>
        <v>0</v>
      </c>
      <c r="I119" s="4" t="str">
        <f aca="false">IF(A119=0,"",IF(A119&lt;&gt;A118,1,I118+1))</f>
        <v/>
      </c>
      <c r="J119" s="4" t="str">
        <f aca="false">IF(OR(B119="Code",B119=0),"",IF(B119="CORRECT_NOTE",1,IF(B119="WRONG_NOTE",0,9)))</f>
        <v/>
      </c>
      <c r="K119" s="3" t="str">
        <f aca="false">IF(OR($A119=0,$D119&lt;0),"",D119-F119)</f>
        <v/>
      </c>
      <c r="L119" s="3" t="str">
        <f aca="false">IF(OR($A119=0,$D119&lt;0),"",D119-H119)</f>
        <v/>
      </c>
      <c r="M119" s="3" t="str">
        <f aca="false">IF(OR(K119="",L119=""),"",MIN(ABS(K119),ABS(L119)))</f>
        <v/>
      </c>
      <c r="N119" s="3" t="str">
        <f aca="false">IF(M119="","",IF(J119=1,M119,""))</f>
        <v/>
      </c>
      <c r="O119" s="14" t="str">
        <f aca="false">IF(F119&gt;0,H119-F119,"")</f>
        <v/>
      </c>
      <c r="P119" s="15" t="str">
        <f aca="false">IF(O119="","",IF(O119&lt;800,3,IF(O119&gt;1250,1,2)))</f>
        <v/>
      </c>
      <c r="Q119" s="14" t="str">
        <f aca="false">IF(OR($A119=0,$D119&lt;0),"",IF(J119&lt;&gt;1,"",IF(ABS(K119)&lt;ABS(L119),K119,L119)))</f>
        <v/>
      </c>
      <c r="R119" s="14" t="e">
        <f aca="false">R118</f>
        <v>#VALUE!</v>
      </c>
      <c r="S119" s="14" t="str">
        <f aca="false">IF(Q119="","",IF(Q119&lt;R119,Q119,""))</f>
        <v/>
      </c>
      <c r="T119" s="14" t="str">
        <f aca="false">IF(Q119="","",IF(Q119&gt;R119,Q119,""))</f>
        <v/>
      </c>
      <c r="U119" s="16" t="str">
        <f aca="false">IF($P119="","",IF(AND($P119=1,$J119=0),1,""))</f>
        <v/>
      </c>
      <c r="V119" s="16" t="str">
        <f aca="false">IF($P119="","",IF(AND($P119=1,$J119=1),1,""))</f>
        <v/>
      </c>
      <c r="W119" s="16" t="str">
        <f aca="false">IF($P119="","",IF(AND($P119=1,$J119=9),1,""))</f>
        <v/>
      </c>
      <c r="X119" s="16" t="str">
        <f aca="false">IF($P119="","",IF(AND($P119=2,$J119=0),1,""))</f>
        <v/>
      </c>
      <c r="Y119" s="16" t="str">
        <f aca="false">IF($P119="","",IF(AND($P119=2,$J119=1),1,""))</f>
        <v/>
      </c>
      <c r="Z119" s="16" t="str">
        <f aca="false">IF($P119="","",IF(AND($P119=2,$J119=9),1,""))</f>
        <v/>
      </c>
      <c r="AA119" s="16" t="str">
        <f aca="false">IF($P119="","",IF(AND($P119=3,$J119=0),1,""))</f>
        <v/>
      </c>
      <c r="AB119" s="16" t="str">
        <f aca="false">IF($P119="","",IF(AND($P119=3,$J119=1),1,""))</f>
        <v/>
      </c>
      <c r="AC119" s="16" t="str">
        <f aca="false">IF($P119="","",IF(AND($P119=3,$J119=9),1,""))</f>
        <v/>
      </c>
      <c r="AD119" s="16" t="str">
        <f aca="false">IF($P119="","",IF(AND($P119=1,$J119=0),$M119,""))</f>
        <v/>
      </c>
      <c r="AE119" s="16" t="str">
        <f aca="false">IF($P119="","",IF(AND($P119=1,$J119=1),$M119,""))</f>
        <v/>
      </c>
      <c r="AF119" s="16" t="str">
        <f aca="false">IF($P119="","",IF(AND($P119=1,$J119=9),$M119,""))</f>
        <v/>
      </c>
      <c r="AG119" s="16" t="str">
        <f aca="false">IF($P119="","",IF(AND($P119=2,$J119=0),$M119,""))</f>
        <v/>
      </c>
      <c r="AH119" s="16" t="str">
        <f aca="false">IF($P119="","",IF(AND($P119=2,$J119=1),$M119,""))</f>
        <v/>
      </c>
      <c r="AI119" s="16" t="str">
        <f aca="false">IF($P119="","",IF(AND($P119=2,$J119=9),$M119,""))</f>
        <v/>
      </c>
      <c r="AJ119" s="16" t="str">
        <f aca="false">IF($P119="","",IF(AND($P119=3,$J119=0),$M119,""))</f>
        <v/>
      </c>
      <c r="AK119" s="16" t="str">
        <f aca="false">IF($P119="","",IF(AND($P119=3,$J119=1),$M119,""))</f>
        <v/>
      </c>
      <c r="AL119" s="16" t="str">
        <f aca="false">IF($P119="","",IF(AND($P119=3,$J119=9),$M119,""))</f>
        <v/>
      </c>
      <c r="AM119" s="17" t="str">
        <f aca="false">IF(P119="","",SUM(U119:AC119))</f>
        <v/>
      </c>
      <c r="AN119" s="18" t="str">
        <f aca="false">IF($P119="","",IF($P119=1,$Q119,""))</f>
        <v/>
      </c>
      <c r="AO119" s="14" t="e">
        <f aca="false">MEDIAN(AN119:AN318)</f>
        <v>#VALUE!</v>
      </c>
      <c r="AP119" s="14" t="str">
        <f aca="false">IF(AN119="","",IF(AN119&lt;AO119,AN119,""))</f>
        <v/>
      </c>
      <c r="AQ119" s="14" t="str">
        <f aca="false">IF(AN119="","",IF(AN119&gt;AO119,AN119,""))</f>
        <v/>
      </c>
      <c r="AR119" s="18" t="str">
        <f aca="false">IF($P119="","",IF($P119=2,$Q119,""))</f>
        <v/>
      </c>
      <c r="AS119" s="14" t="e">
        <f aca="false">AS118</f>
        <v>#VALUE!</v>
      </c>
      <c r="AT119" s="14" t="str">
        <f aca="false">IF(AR119="","",IF(AR119&lt;AS119,AR119,""))</f>
        <v/>
      </c>
      <c r="AU119" s="14" t="str">
        <f aca="false">IF(AR119="","",IF(AR119&gt;AS119,AR119,""))</f>
        <v/>
      </c>
      <c r="AV119" s="18" t="str">
        <f aca="false">IF($P119="","",IF($P119=3,$Q119,""))</f>
        <v/>
      </c>
      <c r="AW119" s="14" t="e">
        <f aca="false">AW118</f>
        <v>#VALUE!</v>
      </c>
      <c r="AX119" s="14" t="str">
        <f aca="false">IF(AV119="","",IF(AV119&lt;AW119,AV119,""))</f>
        <v/>
      </c>
      <c r="AY119" s="14" t="str">
        <f aca="false">IF(AV119="","",IF(AV119&gt;AW119,AV119,""))</f>
        <v/>
      </c>
    </row>
    <row r="120" s="13" customFormat="true" ht="14.4" hidden="false" customHeight="false" outlineLevel="0" collapsed="false">
      <c r="A120" s="13" t="n">
        <f aca="false">data!A120</f>
        <v>0</v>
      </c>
      <c r="B120" s="13" t="n">
        <f aca="false">data!B120</f>
        <v>0</v>
      </c>
      <c r="C120" s="13" t="n">
        <f aca="false">data!C120</f>
        <v>0</v>
      </c>
      <c r="D120" s="13" t="n">
        <f aca="false">data!D120</f>
        <v>0</v>
      </c>
      <c r="E120" s="13" t="n">
        <f aca="false">data!E120</f>
        <v>0</v>
      </c>
      <c r="F120" s="13" t="n">
        <f aca="false">data!F120</f>
        <v>0</v>
      </c>
      <c r="G120" s="13" t="n">
        <f aca="false">data!G120</f>
        <v>0</v>
      </c>
      <c r="H120" s="13" t="n">
        <f aca="false">data!H120</f>
        <v>0</v>
      </c>
      <c r="I120" s="4" t="str">
        <f aca="false">IF(A120=0,"",IF(A120&lt;&gt;A119,1,I119+1))</f>
        <v/>
      </c>
      <c r="J120" s="4" t="str">
        <f aca="false">IF(OR(B120="Code",B120=0),"",IF(B120="CORRECT_NOTE",1,IF(B120="WRONG_NOTE",0,9)))</f>
        <v/>
      </c>
      <c r="K120" s="3" t="str">
        <f aca="false">IF(OR($A120=0,$D120&lt;0),"",D120-F120)</f>
        <v/>
      </c>
      <c r="L120" s="3" t="str">
        <f aca="false">IF(OR($A120=0,$D120&lt;0),"",D120-H120)</f>
        <v/>
      </c>
      <c r="M120" s="3" t="str">
        <f aca="false">IF(OR(K120="",L120=""),"",MIN(ABS(K120),ABS(L120)))</f>
        <v/>
      </c>
      <c r="N120" s="3" t="str">
        <f aca="false">IF(M120="","",IF(J120=1,M120,""))</f>
        <v/>
      </c>
      <c r="O120" s="14" t="str">
        <f aca="false">IF(F120&gt;0,H120-F120,"")</f>
        <v/>
      </c>
      <c r="P120" s="15" t="str">
        <f aca="false">IF(O120="","",IF(O120&lt;800,3,IF(O120&gt;1250,1,2)))</f>
        <v/>
      </c>
      <c r="Q120" s="14" t="str">
        <f aca="false">IF(OR($A120=0,$D120&lt;0),"",IF(J120&lt;&gt;1,"",IF(ABS(K120)&lt;ABS(L120),K120,L120)))</f>
        <v/>
      </c>
      <c r="R120" s="14" t="e">
        <f aca="false">R119</f>
        <v>#VALUE!</v>
      </c>
      <c r="S120" s="14" t="str">
        <f aca="false">IF(Q120="","",IF(Q120&lt;R120,Q120,""))</f>
        <v/>
      </c>
      <c r="T120" s="14" t="str">
        <f aca="false">IF(Q120="","",IF(Q120&gt;R120,Q120,""))</f>
        <v/>
      </c>
      <c r="U120" s="16" t="str">
        <f aca="false">IF($P120="","",IF(AND($P120=1,$J120=0),1,""))</f>
        <v/>
      </c>
      <c r="V120" s="16" t="str">
        <f aca="false">IF($P120="","",IF(AND($P120=1,$J120=1),1,""))</f>
        <v/>
      </c>
      <c r="W120" s="16" t="str">
        <f aca="false">IF($P120="","",IF(AND($P120=1,$J120=9),1,""))</f>
        <v/>
      </c>
      <c r="X120" s="16" t="str">
        <f aca="false">IF($P120="","",IF(AND($P120=2,$J120=0),1,""))</f>
        <v/>
      </c>
      <c r="Y120" s="16" t="str">
        <f aca="false">IF($P120="","",IF(AND($P120=2,$J120=1),1,""))</f>
        <v/>
      </c>
      <c r="Z120" s="16" t="str">
        <f aca="false">IF($P120="","",IF(AND($P120=2,$J120=9),1,""))</f>
        <v/>
      </c>
      <c r="AA120" s="16" t="str">
        <f aca="false">IF($P120="","",IF(AND($P120=3,$J120=0),1,""))</f>
        <v/>
      </c>
      <c r="AB120" s="16" t="str">
        <f aca="false">IF($P120="","",IF(AND($P120=3,$J120=1),1,""))</f>
        <v/>
      </c>
      <c r="AC120" s="16" t="str">
        <f aca="false">IF($P120="","",IF(AND($P120=3,$J120=9),1,""))</f>
        <v/>
      </c>
      <c r="AD120" s="16" t="str">
        <f aca="false">IF($P120="","",IF(AND($P120=1,$J120=0),$M120,""))</f>
        <v/>
      </c>
      <c r="AE120" s="16" t="str">
        <f aca="false">IF($P120="","",IF(AND($P120=1,$J120=1),$M120,""))</f>
        <v/>
      </c>
      <c r="AF120" s="16" t="str">
        <f aca="false">IF($P120="","",IF(AND($P120=1,$J120=9),$M120,""))</f>
        <v/>
      </c>
      <c r="AG120" s="16" t="str">
        <f aca="false">IF($P120="","",IF(AND($P120=2,$J120=0),$M120,""))</f>
        <v/>
      </c>
      <c r="AH120" s="16" t="str">
        <f aca="false">IF($P120="","",IF(AND($P120=2,$J120=1),$M120,""))</f>
        <v/>
      </c>
      <c r="AI120" s="16" t="str">
        <f aca="false">IF($P120="","",IF(AND($P120=2,$J120=9),$M120,""))</f>
        <v/>
      </c>
      <c r="AJ120" s="16" t="str">
        <f aca="false">IF($P120="","",IF(AND($P120=3,$J120=0),$M120,""))</f>
        <v/>
      </c>
      <c r="AK120" s="16" t="str">
        <f aca="false">IF($P120="","",IF(AND($P120=3,$J120=1),$M120,""))</f>
        <v/>
      </c>
      <c r="AL120" s="16" t="str">
        <f aca="false">IF($P120="","",IF(AND($P120=3,$J120=9),$M120,""))</f>
        <v/>
      </c>
      <c r="AM120" s="17" t="str">
        <f aca="false">IF(P120="","",SUM(U120:AC120))</f>
        <v/>
      </c>
      <c r="AN120" s="18" t="str">
        <f aca="false">IF($P120="","",IF($P120=1,$Q120,""))</f>
        <v/>
      </c>
      <c r="AO120" s="14" t="e">
        <f aca="false">MEDIAN(AN120:AN319)</f>
        <v>#VALUE!</v>
      </c>
      <c r="AP120" s="14" t="str">
        <f aca="false">IF(AN120="","",IF(AN120&lt;AO120,AN120,""))</f>
        <v/>
      </c>
      <c r="AQ120" s="14" t="str">
        <f aca="false">IF(AN120="","",IF(AN120&gt;AO120,AN120,""))</f>
        <v/>
      </c>
      <c r="AR120" s="18" t="str">
        <f aca="false">IF($P120="","",IF($P120=2,$Q120,""))</f>
        <v/>
      </c>
      <c r="AS120" s="14" t="e">
        <f aca="false">AS119</f>
        <v>#VALUE!</v>
      </c>
      <c r="AT120" s="14" t="str">
        <f aca="false">IF(AR120="","",IF(AR120&lt;AS120,AR120,""))</f>
        <v/>
      </c>
      <c r="AU120" s="14" t="str">
        <f aca="false">IF(AR120="","",IF(AR120&gt;AS120,AR120,""))</f>
        <v/>
      </c>
      <c r="AV120" s="18" t="str">
        <f aca="false">IF($P120="","",IF($P120=3,$Q120,""))</f>
        <v/>
      </c>
      <c r="AW120" s="14" t="e">
        <f aca="false">AW119</f>
        <v>#VALUE!</v>
      </c>
      <c r="AX120" s="14" t="str">
        <f aca="false">IF(AV120="","",IF(AV120&lt;AW120,AV120,""))</f>
        <v/>
      </c>
      <c r="AY120" s="14" t="str">
        <f aca="false">IF(AV120="","",IF(AV120&gt;AW120,AV120,""))</f>
        <v/>
      </c>
    </row>
    <row r="121" s="13" customFormat="true" ht="14.4" hidden="false" customHeight="false" outlineLevel="0" collapsed="false">
      <c r="A121" s="13" t="n">
        <f aca="false">data!A121</f>
        <v>0</v>
      </c>
      <c r="B121" s="13" t="n">
        <f aca="false">data!B121</f>
        <v>0</v>
      </c>
      <c r="C121" s="13" t="n">
        <f aca="false">data!C121</f>
        <v>0</v>
      </c>
      <c r="D121" s="13" t="n">
        <f aca="false">data!D121</f>
        <v>0</v>
      </c>
      <c r="E121" s="13" t="n">
        <f aca="false">data!E121</f>
        <v>0</v>
      </c>
      <c r="F121" s="13" t="n">
        <f aca="false">data!F121</f>
        <v>0</v>
      </c>
      <c r="G121" s="13" t="n">
        <f aca="false">data!G121</f>
        <v>0</v>
      </c>
      <c r="H121" s="13" t="n">
        <f aca="false">data!H121</f>
        <v>0</v>
      </c>
      <c r="I121" s="4" t="str">
        <f aca="false">IF(A121=0,"",IF(A121&lt;&gt;A120,1,I120+1))</f>
        <v/>
      </c>
      <c r="J121" s="4" t="str">
        <f aca="false">IF(OR(B121="Code",B121=0),"",IF(B121="CORRECT_NOTE",1,IF(B121="WRONG_NOTE",0,9)))</f>
        <v/>
      </c>
      <c r="K121" s="3" t="str">
        <f aca="false">IF(OR($A121=0,$D121&lt;0),"",D121-F121)</f>
        <v/>
      </c>
      <c r="L121" s="3" t="str">
        <f aca="false">IF(OR($A121=0,$D121&lt;0),"",D121-H121)</f>
        <v/>
      </c>
      <c r="M121" s="3" t="str">
        <f aca="false">IF(OR(K121="",L121=""),"",MIN(ABS(K121),ABS(L121)))</f>
        <v/>
      </c>
      <c r="N121" s="3" t="str">
        <f aca="false">IF(M121="","",IF(J121=1,M121,""))</f>
        <v/>
      </c>
      <c r="O121" s="14" t="str">
        <f aca="false">IF(F121&gt;0,H121-F121,"")</f>
        <v/>
      </c>
      <c r="P121" s="15" t="str">
        <f aca="false">IF(O121="","",IF(O121&lt;800,3,IF(O121&gt;1250,1,2)))</f>
        <v/>
      </c>
      <c r="Q121" s="14" t="str">
        <f aca="false">IF(OR($A121=0,$D121&lt;0),"",IF(J121&lt;&gt;1,"",IF(ABS(K121)&lt;ABS(L121),K121,L121)))</f>
        <v/>
      </c>
      <c r="R121" s="14" t="e">
        <f aca="false">R120</f>
        <v>#VALUE!</v>
      </c>
      <c r="S121" s="14" t="str">
        <f aca="false">IF(Q121="","",IF(Q121&lt;R121,Q121,""))</f>
        <v/>
      </c>
      <c r="T121" s="14" t="str">
        <f aca="false">IF(Q121="","",IF(Q121&gt;R121,Q121,""))</f>
        <v/>
      </c>
      <c r="U121" s="16" t="str">
        <f aca="false">IF($P121="","",IF(AND($P121=1,$J121=0),1,""))</f>
        <v/>
      </c>
      <c r="V121" s="16" t="str">
        <f aca="false">IF($P121="","",IF(AND($P121=1,$J121=1),1,""))</f>
        <v/>
      </c>
      <c r="W121" s="16" t="str">
        <f aca="false">IF($P121="","",IF(AND($P121=1,$J121=9),1,""))</f>
        <v/>
      </c>
      <c r="X121" s="16" t="str">
        <f aca="false">IF($P121="","",IF(AND($P121=2,$J121=0),1,""))</f>
        <v/>
      </c>
      <c r="Y121" s="16" t="str">
        <f aca="false">IF($P121="","",IF(AND($P121=2,$J121=1),1,""))</f>
        <v/>
      </c>
      <c r="Z121" s="16" t="str">
        <f aca="false">IF($P121="","",IF(AND($P121=2,$J121=9),1,""))</f>
        <v/>
      </c>
      <c r="AA121" s="16" t="str">
        <f aca="false">IF($P121="","",IF(AND($P121=3,$J121=0),1,""))</f>
        <v/>
      </c>
      <c r="AB121" s="16" t="str">
        <f aca="false">IF($P121="","",IF(AND($P121=3,$J121=1),1,""))</f>
        <v/>
      </c>
      <c r="AC121" s="16" t="str">
        <f aca="false">IF($P121="","",IF(AND($P121=3,$J121=9),1,""))</f>
        <v/>
      </c>
      <c r="AD121" s="16" t="str">
        <f aca="false">IF($P121="","",IF(AND($P121=1,$J121=0),$M121,""))</f>
        <v/>
      </c>
      <c r="AE121" s="16" t="str">
        <f aca="false">IF($P121="","",IF(AND($P121=1,$J121=1),$M121,""))</f>
        <v/>
      </c>
      <c r="AF121" s="16" t="str">
        <f aca="false">IF($P121="","",IF(AND($P121=1,$J121=9),$M121,""))</f>
        <v/>
      </c>
      <c r="AG121" s="16" t="str">
        <f aca="false">IF($P121="","",IF(AND($P121=2,$J121=0),$M121,""))</f>
        <v/>
      </c>
      <c r="AH121" s="16" t="str">
        <f aca="false">IF($P121="","",IF(AND($P121=2,$J121=1),$M121,""))</f>
        <v/>
      </c>
      <c r="AI121" s="16" t="str">
        <f aca="false">IF($P121="","",IF(AND($P121=2,$J121=9),$M121,""))</f>
        <v/>
      </c>
      <c r="AJ121" s="16" t="str">
        <f aca="false">IF($P121="","",IF(AND($P121=3,$J121=0),$M121,""))</f>
        <v/>
      </c>
      <c r="AK121" s="16" t="str">
        <f aca="false">IF($P121="","",IF(AND($P121=3,$J121=1),$M121,""))</f>
        <v/>
      </c>
      <c r="AL121" s="16" t="str">
        <f aca="false">IF($P121="","",IF(AND($P121=3,$J121=9),$M121,""))</f>
        <v/>
      </c>
      <c r="AM121" s="17" t="str">
        <f aca="false">IF(P121="","",SUM(U121:AC121))</f>
        <v/>
      </c>
      <c r="AN121" s="18" t="str">
        <f aca="false">IF($P121="","",IF($P121=1,$Q121,""))</f>
        <v/>
      </c>
      <c r="AO121" s="14" t="e">
        <f aca="false">MEDIAN(AN121:AN320)</f>
        <v>#VALUE!</v>
      </c>
      <c r="AP121" s="14" t="str">
        <f aca="false">IF(AN121="","",IF(AN121&lt;AO121,AN121,""))</f>
        <v/>
      </c>
      <c r="AQ121" s="14" t="str">
        <f aca="false">IF(AN121="","",IF(AN121&gt;AO121,AN121,""))</f>
        <v/>
      </c>
      <c r="AR121" s="18" t="str">
        <f aca="false">IF($P121="","",IF($P121=2,$Q121,""))</f>
        <v/>
      </c>
      <c r="AS121" s="14" t="e">
        <f aca="false">AS120</f>
        <v>#VALUE!</v>
      </c>
      <c r="AT121" s="14" t="str">
        <f aca="false">IF(AR121="","",IF(AR121&lt;AS121,AR121,""))</f>
        <v/>
      </c>
      <c r="AU121" s="14" t="str">
        <f aca="false">IF(AR121="","",IF(AR121&gt;AS121,AR121,""))</f>
        <v/>
      </c>
      <c r="AV121" s="18" t="str">
        <f aca="false">IF($P121="","",IF($P121=3,$Q121,""))</f>
        <v/>
      </c>
      <c r="AW121" s="14" t="e">
        <f aca="false">AW120</f>
        <v>#VALUE!</v>
      </c>
      <c r="AX121" s="14" t="str">
        <f aca="false">IF(AV121="","",IF(AV121&lt;AW121,AV121,""))</f>
        <v/>
      </c>
      <c r="AY121" s="14" t="str">
        <f aca="false">IF(AV121="","",IF(AV121&gt;AW121,AV121,""))</f>
        <v/>
      </c>
    </row>
    <row r="122" s="13" customFormat="true" ht="14.4" hidden="false" customHeight="false" outlineLevel="0" collapsed="false">
      <c r="A122" s="13" t="n">
        <f aca="false">data!A122</f>
        <v>0</v>
      </c>
      <c r="B122" s="13" t="n">
        <f aca="false">data!B122</f>
        <v>0</v>
      </c>
      <c r="C122" s="13" t="n">
        <f aca="false">data!C122</f>
        <v>0</v>
      </c>
      <c r="D122" s="13" t="n">
        <f aca="false">data!D122</f>
        <v>0</v>
      </c>
      <c r="E122" s="13" t="n">
        <f aca="false">data!E122</f>
        <v>0</v>
      </c>
      <c r="F122" s="13" t="n">
        <f aca="false">data!F122</f>
        <v>0</v>
      </c>
      <c r="G122" s="13" t="n">
        <f aca="false">data!G122</f>
        <v>0</v>
      </c>
      <c r="H122" s="13" t="n">
        <f aca="false">data!H122</f>
        <v>0</v>
      </c>
      <c r="I122" s="4" t="str">
        <f aca="false">IF(A122=0,"",IF(A122&lt;&gt;A121,1,I121+1))</f>
        <v/>
      </c>
      <c r="J122" s="4" t="str">
        <f aca="false">IF(OR(B122="Code",B122=0),"",IF(B122="CORRECT_NOTE",1,IF(B122="WRONG_NOTE",0,9)))</f>
        <v/>
      </c>
      <c r="K122" s="3" t="str">
        <f aca="false">IF(OR($A122=0,$D122&lt;0),"",D122-F122)</f>
        <v/>
      </c>
      <c r="L122" s="3" t="str">
        <f aca="false">IF(OR($A122=0,$D122&lt;0),"",D122-H122)</f>
        <v/>
      </c>
      <c r="M122" s="3" t="str">
        <f aca="false">IF(OR(K122="",L122=""),"",MIN(ABS(K122),ABS(L122)))</f>
        <v/>
      </c>
      <c r="N122" s="3" t="str">
        <f aca="false">IF(M122="","",IF(J122=1,M122,""))</f>
        <v/>
      </c>
      <c r="O122" s="14" t="str">
        <f aca="false">IF(F122&gt;0,H122-F122,"")</f>
        <v/>
      </c>
      <c r="P122" s="15" t="str">
        <f aca="false">IF(O122="","",IF(O122&lt;800,3,IF(O122&gt;1250,1,2)))</f>
        <v/>
      </c>
      <c r="Q122" s="14" t="str">
        <f aca="false">IF(OR($A122=0,$D122&lt;0),"",IF(J122&lt;&gt;1,"",IF(ABS(K122)&lt;ABS(L122),K122,L122)))</f>
        <v/>
      </c>
      <c r="R122" s="14" t="e">
        <f aca="false">R121</f>
        <v>#VALUE!</v>
      </c>
      <c r="S122" s="14" t="str">
        <f aca="false">IF(Q122="","",IF(Q122&lt;R122,Q122,""))</f>
        <v/>
      </c>
      <c r="T122" s="14" t="str">
        <f aca="false">IF(Q122="","",IF(Q122&gt;R122,Q122,""))</f>
        <v/>
      </c>
      <c r="U122" s="16" t="str">
        <f aca="false">IF($P122="","",IF(AND($P122=1,$J122=0),1,""))</f>
        <v/>
      </c>
      <c r="V122" s="16" t="str">
        <f aca="false">IF($P122="","",IF(AND($P122=1,$J122=1),1,""))</f>
        <v/>
      </c>
      <c r="W122" s="16" t="str">
        <f aca="false">IF($P122="","",IF(AND($P122=1,$J122=9),1,""))</f>
        <v/>
      </c>
      <c r="X122" s="16" t="str">
        <f aca="false">IF($P122="","",IF(AND($P122=2,$J122=0),1,""))</f>
        <v/>
      </c>
      <c r="Y122" s="16" t="str">
        <f aca="false">IF($P122="","",IF(AND($P122=2,$J122=1),1,""))</f>
        <v/>
      </c>
      <c r="Z122" s="16" t="str">
        <f aca="false">IF($P122="","",IF(AND($P122=2,$J122=9),1,""))</f>
        <v/>
      </c>
      <c r="AA122" s="16" t="str">
        <f aca="false">IF($P122="","",IF(AND($P122=3,$J122=0),1,""))</f>
        <v/>
      </c>
      <c r="AB122" s="16" t="str">
        <f aca="false">IF($P122="","",IF(AND($P122=3,$J122=1),1,""))</f>
        <v/>
      </c>
      <c r="AC122" s="16" t="str">
        <f aca="false">IF($P122="","",IF(AND($P122=3,$J122=9),1,""))</f>
        <v/>
      </c>
      <c r="AD122" s="16" t="str">
        <f aca="false">IF($P122="","",IF(AND($P122=1,$J122=0),$M122,""))</f>
        <v/>
      </c>
      <c r="AE122" s="16" t="str">
        <f aca="false">IF($P122="","",IF(AND($P122=1,$J122=1),$M122,""))</f>
        <v/>
      </c>
      <c r="AF122" s="16" t="str">
        <f aca="false">IF($P122="","",IF(AND($P122=1,$J122=9),$M122,""))</f>
        <v/>
      </c>
      <c r="AG122" s="16" t="str">
        <f aca="false">IF($P122="","",IF(AND($P122=2,$J122=0),$M122,""))</f>
        <v/>
      </c>
      <c r="AH122" s="16" t="str">
        <f aca="false">IF($P122="","",IF(AND($P122=2,$J122=1),$M122,""))</f>
        <v/>
      </c>
      <c r="AI122" s="16" t="str">
        <f aca="false">IF($P122="","",IF(AND($P122=2,$J122=9),$M122,""))</f>
        <v/>
      </c>
      <c r="AJ122" s="16" t="str">
        <f aca="false">IF($P122="","",IF(AND($P122=3,$J122=0),$M122,""))</f>
        <v/>
      </c>
      <c r="AK122" s="16" t="str">
        <f aca="false">IF($P122="","",IF(AND($P122=3,$J122=1),$M122,""))</f>
        <v/>
      </c>
      <c r="AL122" s="16" t="str">
        <f aca="false">IF($P122="","",IF(AND($P122=3,$J122=9),$M122,""))</f>
        <v/>
      </c>
      <c r="AM122" s="17" t="str">
        <f aca="false">IF(P122="","",SUM(U122:AC122))</f>
        <v/>
      </c>
      <c r="AN122" s="18" t="str">
        <f aca="false">IF($P122="","",IF($P122=1,$Q122,""))</f>
        <v/>
      </c>
      <c r="AO122" s="14" t="e">
        <f aca="false">MEDIAN(AN122:AN321)</f>
        <v>#VALUE!</v>
      </c>
      <c r="AP122" s="14" t="str">
        <f aca="false">IF(AN122="","",IF(AN122&lt;AO122,AN122,""))</f>
        <v/>
      </c>
      <c r="AQ122" s="14" t="str">
        <f aca="false">IF(AN122="","",IF(AN122&gt;AO122,AN122,""))</f>
        <v/>
      </c>
      <c r="AR122" s="18" t="str">
        <f aca="false">IF($P122="","",IF($P122=2,$Q122,""))</f>
        <v/>
      </c>
      <c r="AS122" s="14" t="e">
        <f aca="false">AS121</f>
        <v>#VALUE!</v>
      </c>
      <c r="AT122" s="14" t="str">
        <f aca="false">IF(AR122="","",IF(AR122&lt;AS122,AR122,""))</f>
        <v/>
      </c>
      <c r="AU122" s="14" t="str">
        <f aca="false">IF(AR122="","",IF(AR122&gt;AS122,AR122,""))</f>
        <v/>
      </c>
      <c r="AV122" s="18" t="str">
        <f aca="false">IF($P122="","",IF($P122=3,$Q122,""))</f>
        <v/>
      </c>
      <c r="AW122" s="14" t="e">
        <f aca="false">AW121</f>
        <v>#VALUE!</v>
      </c>
      <c r="AX122" s="14" t="str">
        <f aca="false">IF(AV122="","",IF(AV122&lt;AW122,AV122,""))</f>
        <v/>
      </c>
      <c r="AY122" s="14" t="str">
        <f aca="false">IF(AV122="","",IF(AV122&gt;AW122,AV122,""))</f>
        <v/>
      </c>
    </row>
    <row r="123" s="13" customFormat="true" ht="14.4" hidden="false" customHeight="false" outlineLevel="0" collapsed="false">
      <c r="A123" s="13" t="n">
        <f aca="false">data!A123</f>
        <v>0</v>
      </c>
      <c r="B123" s="13" t="n">
        <f aca="false">data!B123</f>
        <v>0</v>
      </c>
      <c r="C123" s="13" t="n">
        <f aca="false">data!C123</f>
        <v>0</v>
      </c>
      <c r="D123" s="13" t="n">
        <f aca="false">data!D123</f>
        <v>0</v>
      </c>
      <c r="E123" s="13" t="n">
        <f aca="false">data!E123</f>
        <v>0</v>
      </c>
      <c r="F123" s="13" t="n">
        <f aca="false">data!F123</f>
        <v>0</v>
      </c>
      <c r="G123" s="13" t="n">
        <f aca="false">data!G123</f>
        <v>0</v>
      </c>
      <c r="H123" s="13" t="n">
        <f aca="false">data!H123</f>
        <v>0</v>
      </c>
      <c r="I123" s="4" t="str">
        <f aca="false">IF(A123=0,"",IF(A123&lt;&gt;A122,1,I122+1))</f>
        <v/>
      </c>
      <c r="J123" s="4" t="str">
        <f aca="false">IF(OR(B123="Code",B123=0),"",IF(B123="CORRECT_NOTE",1,IF(B123="WRONG_NOTE",0,9)))</f>
        <v/>
      </c>
      <c r="K123" s="3" t="str">
        <f aca="false">IF(OR($A123=0,$D123&lt;0),"",D123-F123)</f>
        <v/>
      </c>
      <c r="L123" s="3" t="str">
        <f aca="false">IF(OR($A123=0,$D123&lt;0),"",D123-H123)</f>
        <v/>
      </c>
      <c r="M123" s="3" t="str">
        <f aca="false">IF(OR(K123="",L123=""),"",MIN(ABS(K123),ABS(L123)))</f>
        <v/>
      </c>
      <c r="N123" s="3" t="str">
        <f aca="false">IF(M123="","",IF(J123=1,M123,""))</f>
        <v/>
      </c>
      <c r="O123" s="14" t="str">
        <f aca="false">IF(F123&gt;0,H123-F123,"")</f>
        <v/>
      </c>
      <c r="P123" s="15" t="str">
        <f aca="false">IF(O123="","",IF(O123&lt;800,3,IF(O123&gt;1250,1,2)))</f>
        <v/>
      </c>
      <c r="Q123" s="14" t="str">
        <f aca="false">IF(OR($A123=0,$D123&lt;0),"",IF(J123&lt;&gt;1,"",IF(ABS(K123)&lt;ABS(L123),K123,L123)))</f>
        <v/>
      </c>
      <c r="R123" s="14" t="e">
        <f aca="false">R122</f>
        <v>#VALUE!</v>
      </c>
      <c r="S123" s="14" t="str">
        <f aca="false">IF(Q123="","",IF(Q123&lt;R123,Q123,""))</f>
        <v/>
      </c>
      <c r="T123" s="14" t="str">
        <f aca="false">IF(Q123="","",IF(Q123&gt;R123,Q123,""))</f>
        <v/>
      </c>
      <c r="U123" s="16" t="str">
        <f aca="false">IF($P123="","",IF(AND($P123=1,$J123=0),1,""))</f>
        <v/>
      </c>
      <c r="V123" s="16" t="str">
        <f aca="false">IF($P123="","",IF(AND($P123=1,$J123=1),1,""))</f>
        <v/>
      </c>
      <c r="W123" s="16" t="str">
        <f aca="false">IF($P123="","",IF(AND($P123=1,$J123=9),1,""))</f>
        <v/>
      </c>
      <c r="X123" s="16" t="str">
        <f aca="false">IF($P123="","",IF(AND($P123=2,$J123=0),1,""))</f>
        <v/>
      </c>
      <c r="Y123" s="16" t="str">
        <f aca="false">IF($P123="","",IF(AND($P123=2,$J123=1),1,""))</f>
        <v/>
      </c>
      <c r="Z123" s="16" t="str">
        <f aca="false">IF($P123="","",IF(AND($P123=2,$J123=9),1,""))</f>
        <v/>
      </c>
      <c r="AA123" s="16" t="str">
        <f aca="false">IF($P123="","",IF(AND($P123=3,$J123=0),1,""))</f>
        <v/>
      </c>
      <c r="AB123" s="16" t="str">
        <f aca="false">IF($P123="","",IF(AND($P123=3,$J123=1),1,""))</f>
        <v/>
      </c>
      <c r="AC123" s="16" t="str">
        <f aca="false">IF($P123="","",IF(AND($P123=3,$J123=9),1,""))</f>
        <v/>
      </c>
      <c r="AD123" s="16" t="str">
        <f aca="false">IF($P123="","",IF(AND($P123=1,$J123=0),$M123,""))</f>
        <v/>
      </c>
      <c r="AE123" s="16" t="str">
        <f aca="false">IF($P123="","",IF(AND($P123=1,$J123=1),$M123,""))</f>
        <v/>
      </c>
      <c r="AF123" s="16" t="str">
        <f aca="false">IF($P123="","",IF(AND($P123=1,$J123=9),$M123,""))</f>
        <v/>
      </c>
      <c r="AG123" s="16" t="str">
        <f aca="false">IF($P123="","",IF(AND($P123=2,$J123=0),$M123,""))</f>
        <v/>
      </c>
      <c r="AH123" s="16" t="str">
        <f aca="false">IF($P123="","",IF(AND($P123=2,$J123=1),$M123,""))</f>
        <v/>
      </c>
      <c r="AI123" s="16" t="str">
        <f aca="false">IF($P123="","",IF(AND($P123=2,$J123=9),$M123,""))</f>
        <v/>
      </c>
      <c r="AJ123" s="16" t="str">
        <f aca="false">IF($P123="","",IF(AND($P123=3,$J123=0),$M123,""))</f>
        <v/>
      </c>
      <c r="AK123" s="16" t="str">
        <f aca="false">IF($P123="","",IF(AND($P123=3,$J123=1),$M123,""))</f>
        <v/>
      </c>
      <c r="AL123" s="16" t="str">
        <f aca="false">IF($P123="","",IF(AND($P123=3,$J123=9),$M123,""))</f>
        <v/>
      </c>
      <c r="AM123" s="17" t="str">
        <f aca="false">IF(P123="","",SUM(U123:AC123))</f>
        <v/>
      </c>
      <c r="AN123" s="18" t="str">
        <f aca="false">IF($P123="","",IF($P123=1,$Q123,""))</f>
        <v/>
      </c>
      <c r="AO123" s="14" t="e">
        <f aca="false">MEDIAN(AN123:AN322)</f>
        <v>#VALUE!</v>
      </c>
      <c r="AP123" s="14" t="str">
        <f aca="false">IF(AN123="","",IF(AN123&lt;AO123,AN123,""))</f>
        <v/>
      </c>
      <c r="AQ123" s="14" t="str">
        <f aca="false">IF(AN123="","",IF(AN123&gt;AO123,AN123,""))</f>
        <v/>
      </c>
      <c r="AR123" s="18" t="str">
        <f aca="false">IF($P123="","",IF($P123=2,$Q123,""))</f>
        <v/>
      </c>
      <c r="AS123" s="14" t="e">
        <f aca="false">AS122</f>
        <v>#VALUE!</v>
      </c>
      <c r="AT123" s="14" t="str">
        <f aca="false">IF(AR123="","",IF(AR123&lt;AS123,AR123,""))</f>
        <v/>
      </c>
      <c r="AU123" s="14" t="str">
        <f aca="false">IF(AR123="","",IF(AR123&gt;AS123,AR123,""))</f>
        <v/>
      </c>
      <c r="AV123" s="18" t="str">
        <f aca="false">IF($P123="","",IF($P123=3,$Q123,""))</f>
        <v/>
      </c>
      <c r="AW123" s="14" t="e">
        <f aca="false">AW122</f>
        <v>#VALUE!</v>
      </c>
      <c r="AX123" s="14" t="str">
        <f aca="false">IF(AV123="","",IF(AV123&lt;AW123,AV123,""))</f>
        <v/>
      </c>
      <c r="AY123" s="14" t="str">
        <f aca="false">IF(AV123="","",IF(AV123&gt;AW123,AV123,""))</f>
        <v/>
      </c>
    </row>
    <row r="124" s="13" customFormat="true" ht="14.4" hidden="false" customHeight="false" outlineLevel="0" collapsed="false">
      <c r="A124" s="13" t="n">
        <f aca="false">data!A124</f>
        <v>0</v>
      </c>
      <c r="B124" s="13" t="n">
        <f aca="false">data!B124</f>
        <v>0</v>
      </c>
      <c r="C124" s="13" t="n">
        <f aca="false">data!C124</f>
        <v>0</v>
      </c>
      <c r="D124" s="13" t="n">
        <f aca="false">data!D124</f>
        <v>0</v>
      </c>
      <c r="E124" s="13" t="n">
        <f aca="false">data!E124</f>
        <v>0</v>
      </c>
      <c r="F124" s="13" t="n">
        <f aca="false">data!F124</f>
        <v>0</v>
      </c>
      <c r="G124" s="13" t="n">
        <f aca="false">data!G124</f>
        <v>0</v>
      </c>
      <c r="H124" s="13" t="n">
        <f aca="false">data!H124</f>
        <v>0</v>
      </c>
      <c r="I124" s="4" t="str">
        <f aca="false">IF(A124=0,"",IF(A124&lt;&gt;A123,1,I123+1))</f>
        <v/>
      </c>
      <c r="J124" s="4" t="str">
        <f aca="false">IF(OR(B124="Code",B124=0),"",IF(B124="CORRECT_NOTE",1,IF(B124="WRONG_NOTE",0,9)))</f>
        <v/>
      </c>
      <c r="K124" s="3" t="str">
        <f aca="false">IF(OR($A124=0,$D124&lt;0),"",D124-F124)</f>
        <v/>
      </c>
      <c r="L124" s="3" t="str">
        <f aca="false">IF(OR($A124=0,$D124&lt;0),"",D124-H124)</f>
        <v/>
      </c>
      <c r="M124" s="3" t="str">
        <f aca="false">IF(OR(K124="",L124=""),"",MIN(ABS(K124),ABS(L124)))</f>
        <v/>
      </c>
      <c r="N124" s="3" t="str">
        <f aca="false">IF(M124="","",IF(J124=1,M124,""))</f>
        <v/>
      </c>
      <c r="O124" s="14" t="str">
        <f aca="false">IF(F124&gt;0,H124-F124,"")</f>
        <v/>
      </c>
      <c r="P124" s="15" t="str">
        <f aca="false">IF(O124="","",IF(O124&lt;800,3,IF(O124&gt;1250,1,2)))</f>
        <v/>
      </c>
      <c r="Q124" s="14" t="str">
        <f aca="false">IF(OR($A124=0,$D124&lt;0),"",IF(J124&lt;&gt;1,"",IF(ABS(K124)&lt;ABS(L124),K124,L124)))</f>
        <v/>
      </c>
      <c r="R124" s="14" t="e">
        <f aca="false">R123</f>
        <v>#VALUE!</v>
      </c>
      <c r="S124" s="14" t="str">
        <f aca="false">IF(Q124="","",IF(Q124&lt;R124,Q124,""))</f>
        <v/>
      </c>
      <c r="T124" s="14" t="str">
        <f aca="false">IF(Q124="","",IF(Q124&gt;R124,Q124,""))</f>
        <v/>
      </c>
      <c r="U124" s="16" t="str">
        <f aca="false">IF($P124="","",IF(AND($P124=1,$J124=0),1,""))</f>
        <v/>
      </c>
      <c r="V124" s="16" t="str">
        <f aca="false">IF($P124="","",IF(AND($P124=1,$J124=1),1,""))</f>
        <v/>
      </c>
      <c r="W124" s="16" t="str">
        <f aca="false">IF($P124="","",IF(AND($P124=1,$J124=9),1,""))</f>
        <v/>
      </c>
      <c r="X124" s="16" t="str">
        <f aca="false">IF($P124="","",IF(AND($P124=2,$J124=0),1,""))</f>
        <v/>
      </c>
      <c r="Y124" s="16" t="str">
        <f aca="false">IF($P124="","",IF(AND($P124=2,$J124=1),1,""))</f>
        <v/>
      </c>
      <c r="Z124" s="16" t="str">
        <f aca="false">IF($P124="","",IF(AND($P124=2,$J124=9),1,""))</f>
        <v/>
      </c>
      <c r="AA124" s="16" t="str">
        <f aca="false">IF($P124="","",IF(AND($P124=3,$J124=0),1,""))</f>
        <v/>
      </c>
      <c r="AB124" s="16" t="str">
        <f aca="false">IF($P124="","",IF(AND($P124=3,$J124=1),1,""))</f>
        <v/>
      </c>
      <c r="AC124" s="16" t="str">
        <f aca="false">IF($P124="","",IF(AND($P124=3,$J124=9),1,""))</f>
        <v/>
      </c>
      <c r="AD124" s="16" t="str">
        <f aca="false">IF($P124="","",IF(AND($P124=1,$J124=0),$M124,""))</f>
        <v/>
      </c>
      <c r="AE124" s="16" t="str">
        <f aca="false">IF($P124="","",IF(AND($P124=1,$J124=1),$M124,""))</f>
        <v/>
      </c>
      <c r="AF124" s="16" t="str">
        <f aca="false">IF($P124="","",IF(AND($P124=1,$J124=9),$M124,""))</f>
        <v/>
      </c>
      <c r="AG124" s="16" t="str">
        <f aca="false">IF($P124="","",IF(AND($P124=2,$J124=0),$M124,""))</f>
        <v/>
      </c>
      <c r="AH124" s="16" t="str">
        <f aca="false">IF($P124="","",IF(AND($P124=2,$J124=1),$M124,""))</f>
        <v/>
      </c>
      <c r="AI124" s="16" t="str">
        <f aca="false">IF($P124="","",IF(AND($P124=2,$J124=9),$M124,""))</f>
        <v/>
      </c>
      <c r="AJ124" s="16" t="str">
        <f aca="false">IF($P124="","",IF(AND($P124=3,$J124=0),$M124,""))</f>
        <v/>
      </c>
      <c r="AK124" s="16" t="str">
        <f aca="false">IF($P124="","",IF(AND($P124=3,$J124=1),$M124,""))</f>
        <v/>
      </c>
      <c r="AL124" s="16" t="str">
        <f aca="false">IF($P124="","",IF(AND($P124=3,$J124=9),$M124,""))</f>
        <v/>
      </c>
      <c r="AM124" s="17" t="str">
        <f aca="false">IF(P124="","",SUM(U124:AC124))</f>
        <v/>
      </c>
      <c r="AN124" s="18" t="str">
        <f aca="false">IF($P124="","",IF($P124=1,$Q124,""))</f>
        <v/>
      </c>
      <c r="AO124" s="14" t="e">
        <f aca="false">MEDIAN(AN124:AN323)</f>
        <v>#VALUE!</v>
      </c>
      <c r="AP124" s="14" t="str">
        <f aca="false">IF(AN124="","",IF(AN124&lt;AO124,AN124,""))</f>
        <v/>
      </c>
      <c r="AQ124" s="14" t="str">
        <f aca="false">IF(AN124="","",IF(AN124&gt;AO124,AN124,""))</f>
        <v/>
      </c>
      <c r="AR124" s="18" t="str">
        <f aca="false">IF($P124="","",IF($P124=2,$Q124,""))</f>
        <v/>
      </c>
      <c r="AS124" s="14" t="e">
        <f aca="false">AS123</f>
        <v>#VALUE!</v>
      </c>
      <c r="AT124" s="14" t="str">
        <f aca="false">IF(AR124="","",IF(AR124&lt;AS124,AR124,""))</f>
        <v/>
      </c>
      <c r="AU124" s="14" t="str">
        <f aca="false">IF(AR124="","",IF(AR124&gt;AS124,AR124,""))</f>
        <v/>
      </c>
      <c r="AV124" s="18" t="str">
        <f aca="false">IF($P124="","",IF($P124=3,$Q124,""))</f>
        <v/>
      </c>
      <c r="AW124" s="14" t="e">
        <f aca="false">AW123</f>
        <v>#VALUE!</v>
      </c>
      <c r="AX124" s="14" t="str">
        <f aca="false">IF(AV124="","",IF(AV124&lt;AW124,AV124,""))</f>
        <v/>
      </c>
      <c r="AY124" s="14" t="str">
        <f aca="false">IF(AV124="","",IF(AV124&gt;AW124,AV124,""))</f>
        <v/>
      </c>
    </row>
    <row r="125" s="13" customFormat="true" ht="14.4" hidden="false" customHeight="false" outlineLevel="0" collapsed="false">
      <c r="A125" s="13" t="n">
        <f aca="false">data!A125</f>
        <v>0</v>
      </c>
      <c r="B125" s="13" t="n">
        <f aca="false">data!B125</f>
        <v>0</v>
      </c>
      <c r="C125" s="13" t="n">
        <f aca="false">data!C125</f>
        <v>0</v>
      </c>
      <c r="D125" s="13" t="n">
        <f aca="false">data!D125</f>
        <v>0</v>
      </c>
      <c r="E125" s="13" t="n">
        <f aca="false">data!E125</f>
        <v>0</v>
      </c>
      <c r="F125" s="13" t="n">
        <f aca="false">data!F125</f>
        <v>0</v>
      </c>
      <c r="G125" s="13" t="n">
        <f aca="false">data!G125</f>
        <v>0</v>
      </c>
      <c r="H125" s="13" t="n">
        <f aca="false">data!H125</f>
        <v>0</v>
      </c>
      <c r="I125" s="4" t="str">
        <f aca="false">IF(A125=0,"",IF(A125&lt;&gt;A124,1,I124+1))</f>
        <v/>
      </c>
      <c r="J125" s="4" t="str">
        <f aca="false">IF(OR(B125="Code",B125=0),"",IF(B125="CORRECT_NOTE",1,IF(B125="WRONG_NOTE",0,9)))</f>
        <v/>
      </c>
      <c r="K125" s="3" t="str">
        <f aca="false">IF(OR($A125=0,$D125&lt;0),"",D125-F125)</f>
        <v/>
      </c>
      <c r="L125" s="3" t="str">
        <f aca="false">IF(OR($A125=0,$D125&lt;0),"",D125-H125)</f>
        <v/>
      </c>
      <c r="M125" s="3" t="str">
        <f aca="false">IF(OR(K125="",L125=""),"",MIN(ABS(K125),ABS(L125)))</f>
        <v/>
      </c>
      <c r="N125" s="3" t="str">
        <f aca="false">IF(M125="","",IF(J125=1,M125,""))</f>
        <v/>
      </c>
      <c r="O125" s="14" t="str">
        <f aca="false">IF(F125&gt;0,H125-F125,"")</f>
        <v/>
      </c>
      <c r="P125" s="15" t="str">
        <f aca="false">IF(O125="","",IF(O125&lt;800,3,IF(O125&gt;1250,1,2)))</f>
        <v/>
      </c>
      <c r="Q125" s="14" t="str">
        <f aca="false">IF(OR($A125=0,$D125&lt;0),"",IF(J125&lt;&gt;1,"",IF(ABS(K125)&lt;ABS(L125),K125,L125)))</f>
        <v/>
      </c>
      <c r="R125" s="14" t="e">
        <f aca="false">R124</f>
        <v>#VALUE!</v>
      </c>
      <c r="S125" s="14" t="str">
        <f aca="false">IF(Q125="","",IF(Q125&lt;R125,Q125,""))</f>
        <v/>
      </c>
      <c r="T125" s="14" t="str">
        <f aca="false">IF(Q125="","",IF(Q125&gt;R125,Q125,""))</f>
        <v/>
      </c>
      <c r="U125" s="16" t="str">
        <f aca="false">IF($P125="","",IF(AND($P125=1,$J125=0),1,""))</f>
        <v/>
      </c>
      <c r="V125" s="16" t="str">
        <f aca="false">IF($P125="","",IF(AND($P125=1,$J125=1),1,""))</f>
        <v/>
      </c>
      <c r="W125" s="16" t="str">
        <f aca="false">IF($P125="","",IF(AND($P125=1,$J125=9),1,""))</f>
        <v/>
      </c>
      <c r="X125" s="16" t="str">
        <f aca="false">IF($P125="","",IF(AND($P125=2,$J125=0),1,""))</f>
        <v/>
      </c>
      <c r="Y125" s="16" t="str">
        <f aca="false">IF($P125="","",IF(AND($P125=2,$J125=1),1,""))</f>
        <v/>
      </c>
      <c r="Z125" s="16" t="str">
        <f aca="false">IF($P125="","",IF(AND($P125=2,$J125=9),1,""))</f>
        <v/>
      </c>
      <c r="AA125" s="16" t="str">
        <f aca="false">IF($P125="","",IF(AND($P125=3,$J125=0),1,""))</f>
        <v/>
      </c>
      <c r="AB125" s="16" t="str">
        <f aca="false">IF($P125="","",IF(AND($P125=3,$J125=1),1,""))</f>
        <v/>
      </c>
      <c r="AC125" s="16" t="str">
        <f aca="false">IF($P125="","",IF(AND($P125=3,$J125=9),1,""))</f>
        <v/>
      </c>
      <c r="AD125" s="16" t="str">
        <f aca="false">IF($P125="","",IF(AND($P125=1,$J125=0),$M125,""))</f>
        <v/>
      </c>
      <c r="AE125" s="16" t="str">
        <f aca="false">IF($P125="","",IF(AND($P125=1,$J125=1),$M125,""))</f>
        <v/>
      </c>
      <c r="AF125" s="16" t="str">
        <f aca="false">IF($P125="","",IF(AND($P125=1,$J125=9),$M125,""))</f>
        <v/>
      </c>
      <c r="AG125" s="16" t="str">
        <f aca="false">IF($P125="","",IF(AND($P125=2,$J125=0),$M125,""))</f>
        <v/>
      </c>
      <c r="AH125" s="16" t="str">
        <f aca="false">IF($P125="","",IF(AND($P125=2,$J125=1),$M125,""))</f>
        <v/>
      </c>
      <c r="AI125" s="16" t="str">
        <f aca="false">IF($P125="","",IF(AND($P125=2,$J125=9),$M125,""))</f>
        <v/>
      </c>
      <c r="AJ125" s="16" t="str">
        <f aca="false">IF($P125="","",IF(AND($P125=3,$J125=0),$M125,""))</f>
        <v/>
      </c>
      <c r="AK125" s="16" t="str">
        <f aca="false">IF($P125="","",IF(AND($P125=3,$J125=1),$M125,""))</f>
        <v/>
      </c>
      <c r="AL125" s="16" t="str">
        <f aca="false">IF($P125="","",IF(AND($P125=3,$J125=9),$M125,""))</f>
        <v/>
      </c>
      <c r="AM125" s="17" t="str">
        <f aca="false">IF(P125="","",SUM(U125:AC125))</f>
        <v/>
      </c>
      <c r="AN125" s="18" t="str">
        <f aca="false">IF($P125="","",IF($P125=1,$Q125,""))</f>
        <v/>
      </c>
      <c r="AO125" s="14" t="e">
        <f aca="false">MEDIAN(AN125:AN324)</f>
        <v>#VALUE!</v>
      </c>
      <c r="AP125" s="14" t="str">
        <f aca="false">IF(AN125="","",IF(AN125&lt;AO125,AN125,""))</f>
        <v/>
      </c>
      <c r="AQ125" s="14" t="str">
        <f aca="false">IF(AN125="","",IF(AN125&gt;AO125,AN125,""))</f>
        <v/>
      </c>
      <c r="AR125" s="18" t="str">
        <f aca="false">IF($P125="","",IF($P125=2,$Q125,""))</f>
        <v/>
      </c>
      <c r="AS125" s="14" t="e">
        <f aca="false">AS124</f>
        <v>#VALUE!</v>
      </c>
      <c r="AT125" s="14" t="str">
        <f aca="false">IF(AR125="","",IF(AR125&lt;AS125,AR125,""))</f>
        <v/>
      </c>
      <c r="AU125" s="14" t="str">
        <f aca="false">IF(AR125="","",IF(AR125&gt;AS125,AR125,""))</f>
        <v/>
      </c>
      <c r="AV125" s="18" t="str">
        <f aca="false">IF($P125="","",IF($P125=3,$Q125,""))</f>
        <v/>
      </c>
      <c r="AW125" s="14" t="e">
        <f aca="false">AW124</f>
        <v>#VALUE!</v>
      </c>
      <c r="AX125" s="14" t="str">
        <f aca="false">IF(AV125="","",IF(AV125&lt;AW125,AV125,""))</f>
        <v/>
      </c>
      <c r="AY125" s="14" t="str">
        <f aca="false">IF(AV125="","",IF(AV125&gt;AW125,AV125,""))</f>
        <v/>
      </c>
    </row>
    <row r="126" s="13" customFormat="true" ht="14.4" hidden="false" customHeight="false" outlineLevel="0" collapsed="false">
      <c r="A126" s="13" t="n">
        <f aca="false">data!A126</f>
        <v>0</v>
      </c>
      <c r="B126" s="13" t="n">
        <f aca="false">data!B126</f>
        <v>0</v>
      </c>
      <c r="C126" s="13" t="n">
        <f aca="false">data!C126</f>
        <v>0</v>
      </c>
      <c r="D126" s="13" t="n">
        <f aca="false">data!D126</f>
        <v>0</v>
      </c>
      <c r="E126" s="13" t="n">
        <f aca="false">data!E126</f>
        <v>0</v>
      </c>
      <c r="F126" s="13" t="n">
        <f aca="false">data!F126</f>
        <v>0</v>
      </c>
      <c r="G126" s="13" t="n">
        <f aca="false">data!G126</f>
        <v>0</v>
      </c>
      <c r="H126" s="13" t="n">
        <f aca="false">data!H126</f>
        <v>0</v>
      </c>
      <c r="I126" s="4" t="str">
        <f aca="false">IF(A126=0,"",IF(A126&lt;&gt;A125,1,I125+1))</f>
        <v/>
      </c>
      <c r="J126" s="4" t="str">
        <f aca="false">IF(OR(B126="Code",B126=0),"",IF(B126="CORRECT_NOTE",1,IF(B126="WRONG_NOTE",0,9)))</f>
        <v/>
      </c>
      <c r="K126" s="3" t="str">
        <f aca="false">IF(OR($A126=0,$D126&lt;0),"",D126-F126)</f>
        <v/>
      </c>
      <c r="L126" s="3" t="str">
        <f aca="false">IF(OR($A126=0,$D126&lt;0),"",D126-H126)</f>
        <v/>
      </c>
      <c r="M126" s="3" t="str">
        <f aca="false">IF(OR(K126="",L126=""),"",MIN(ABS(K126),ABS(L126)))</f>
        <v/>
      </c>
      <c r="N126" s="3" t="str">
        <f aca="false">IF(M126="","",IF(J126=1,M126,""))</f>
        <v/>
      </c>
      <c r="O126" s="14" t="str">
        <f aca="false">IF(F126&gt;0,H126-F126,"")</f>
        <v/>
      </c>
      <c r="P126" s="15" t="str">
        <f aca="false">IF(O126="","",IF(O126&lt;800,3,IF(O126&gt;1250,1,2)))</f>
        <v/>
      </c>
      <c r="Q126" s="14" t="str">
        <f aca="false">IF(OR($A126=0,$D126&lt;0),"",IF(J126&lt;&gt;1,"",IF(ABS(K126)&lt;ABS(L126),K126,L126)))</f>
        <v/>
      </c>
      <c r="R126" s="14" t="e">
        <f aca="false">R125</f>
        <v>#VALUE!</v>
      </c>
      <c r="S126" s="14" t="str">
        <f aca="false">IF(Q126="","",IF(Q126&lt;R126,Q126,""))</f>
        <v/>
      </c>
      <c r="T126" s="14" t="str">
        <f aca="false">IF(Q126="","",IF(Q126&gt;R126,Q126,""))</f>
        <v/>
      </c>
      <c r="U126" s="16" t="str">
        <f aca="false">IF($P126="","",IF(AND($P126=1,$J126=0),1,""))</f>
        <v/>
      </c>
      <c r="V126" s="16" t="str">
        <f aca="false">IF($P126="","",IF(AND($P126=1,$J126=1),1,""))</f>
        <v/>
      </c>
      <c r="W126" s="16" t="str">
        <f aca="false">IF($P126="","",IF(AND($P126=1,$J126=9),1,""))</f>
        <v/>
      </c>
      <c r="X126" s="16" t="str">
        <f aca="false">IF($P126="","",IF(AND($P126=2,$J126=0),1,""))</f>
        <v/>
      </c>
      <c r="Y126" s="16" t="str">
        <f aca="false">IF($P126="","",IF(AND($P126=2,$J126=1),1,""))</f>
        <v/>
      </c>
      <c r="Z126" s="16" t="str">
        <f aca="false">IF($P126="","",IF(AND($P126=2,$J126=9),1,""))</f>
        <v/>
      </c>
      <c r="AA126" s="16" t="str">
        <f aca="false">IF($P126="","",IF(AND($P126=3,$J126=0),1,""))</f>
        <v/>
      </c>
      <c r="AB126" s="16" t="str">
        <f aca="false">IF($P126="","",IF(AND($P126=3,$J126=1),1,""))</f>
        <v/>
      </c>
      <c r="AC126" s="16" t="str">
        <f aca="false">IF($P126="","",IF(AND($P126=3,$J126=9),1,""))</f>
        <v/>
      </c>
      <c r="AD126" s="16" t="str">
        <f aca="false">IF($P126="","",IF(AND($P126=1,$J126=0),$M126,""))</f>
        <v/>
      </c>
      <c r="AE126" s="16" t="str">
        <f aca="false">IF($P126="","",IF(AND($P126=1,$J126=1),$M126,""))</f>
        <v/>
      </c>
      <c r="AF126" s="16" t="str">
        <f aca="false">IF($P126="","",IF(AND($P126=1,$J126=9),$M126,""))</f>
        <v/>
      </c>
      <c r="AG126" s="16" t="str">
        <f aca="false">IF($P126="","",IF(AND($P126=2,$J126=0),$M126,""))</f>
        <v/>
      </c>
      <c r="AH126" s="16" t="str">
        <f aca="false">IF($P126="","",IF(AND($P126=2,$J126=1),$M126,""))</f>
        <v/>
      </c>
      <c r="AI126" s="16" t="str">
        <f aca="false">IF($P126="","",IF(AND($P126=2,$J126=9),$M126,""))</f>
        <v/>
      </c>
      <c r="AJ126" s="16" t="str">
        <f aca="false">IF($P126="","",IF(AND($P126=3,$J126=0),$M126,""))</f>
        <v/>
      </c>
      <c r="AK126" s="16" t="str">
        <f aca="false">IF($P126="","",IF(AND($P126=3,$J126=1),$M126,""))</f>
        <v/>
      </c>
      <c r="AL126" s="16" t="str">
        <f aca="false">IF($P126="","",IF(AND($P126=3,$J126=9),$M126,""))</f>
        <v/>
      </c>
      <c r="AM126" s="17" t="str">
        <f aca="false">IF(P126="","",SUM(U126:AC126))</f>
        <v/>
      </c>
      <c r="AN126" s="18" t="str">
        <f aca="false">IF($P126="","",IF($P126=1,$Q126,""))</f>
        <v/>
      </c>
      <c r="AO126" s="14" t="e">
        <f aca="false">MEDIAN(AN126:AN325)</f>
        <v>#VALUE!</v>
      </c>
      <c r="AP126" s="14" t="str">
        <f aca="false">IF(AN126="","",IF(AN126&lt;AO126,AN126,""))</f>
        <v/>
      </c>
      <c r="AQ126" s="14" t="str">
        <f aca="false">IF(AN126="","",IF(AN126&gt;AO126,AN126,""))</f>
        <v/>
      </c>
      <c r="AR126" s="18" t="str">
        <f aca="false">IF($P126="","",IF($P126=2,$Q126,""))</f>
        <v/>
      </c>
      <c r="AS126" s="14" t="e">
        <f aca="false">AS125</f>
        <v>#VALUE!</v>
      </c>
      <c r="AT126" s="14" t="str">
        <f aca="false">IF(AR126="","",IF(AR126&lt;AS126,AR126,""))</f>
        <v/>
      </c>
      <c r="AU126" s="14" t="str">
        <f aca="false">IF(AR126="","",IF(AR126&gt;AS126,AR126,""))</f>
        <v/>
      </c>
      <c r="AV126" s="18" t="str">
        <f aca="false">IF($P126="","",IF($P126=3,$Q126,""))</f>
        <v/>
      </c>
      <c r="AW126" s="14" t="e">
        <f aca="false">AW125</f>
        <v>#VALUE!</v>
      </c>
      <c r="AX126" s="14" t="str">
        <f aca="false">IF(AV126="","",IF(AV126&lt;AW126,AV126,""))</f>
        <v/>
      </c>
      <c r="AY126" s="14" t="str">
        <f aca="false">IF(AV126="","",IF(AV126&gt;AW126,AV126,""))</f>
        <v/>
      </c>
    </row>
    <row r="127" s="13" customFormat="true" ht="14.4" hidden="false" customHeight="false" outlineLevel="0" collapsed="false">
      <c r="A127" s="13" t="n">
        <f aca="false">data!A127</f>
        <v>0</v>
      </c>
      <c r="B127" s="13" t="n">
        <f aca="false">data!B127</f>
        <v>0</v>
      </c>
      <c r="C127" s="13" t="n">
        <f aca="false">data!C127</f>
        <v>0</v>
      </c>
      <c r="D127" s="13" t="n">
        <f aca="false">data!D127</f>
        <v>0</v>
      </c>
      <c r="E127" s="13" t="n">
        <f aca="false">data!E127</f>
        <v>0</v>
      </c>
      <c r="F127" s="13" t="n">
        <f aca="false">data!F127</f>
        <v>0</v>
      </c>
      <c r="G127" s="13" t="n">
        <f aca="false">data!G127</f>
        <v>0</v>
      </c>
      <c r="H127" s="13" t="n">
        <f aca="false">data!H127</f>
        <v>0</v>
      </c>
      <c r="I127" s="4" t="str">
        <f aca="false">IF(A127=0,"",IF(A127&lt;&gt;A126,1,I126+1))</f>
        <v/>
      </c>
      <c r="J127" s="4" t="str">
        <f aca="false">IF(OR(B127="Code",B127=0),"",IF(B127="CORRECT_NOTE",1,IF(B127="WRONG_NOTE",0,9)))</f>
        <v/>
      </c>
      <c r="K127" s="3" t="str">
        <f aca="false">IF(OR($A127=0,$D127&lt;0),"",D127-F127)</f>
        <v/>
      </c>
      <c r="L127" s="3" t="str">
        <f aca="false">IF(OR($A127=0,$D127&lt;0),"",D127-H127)</f>
        <v/>
      </c>
      <c r="M127" s="3" t="str">
        <f aca="false">IF(OR(K127="",L127=""),"",MIN(ABS(K127),ABS(L127)))</f>
        <v/>
      </c>
      <c r="N127" s="3" t="str">
        <f aca="false">IF(M127="","",IF(J127=1,M127,""))</f>
        <v/>
      </c>
      <c r="O127" s="14" t="str">
        <f aca="false">IF(F127&gt;0,H127-F127,"")</f>
        <v/>
      </c>
      <c r="P127" s="15" t="str">
        <f aca="false">IF(O127="","",IF(O127&lt;800,3,IF(O127&gt;1250,1,2)))</f>
        <v/>
      </c>
      <c r="Q127" s="14" t="str">
        <f aca="false">IF(OR($A127=0,$D127&lt;0),"",IF(J127&lt;&gt;1,"",IF(ABS(K127)&lt;ABS(L127),K127,L127)))</f>
        <v/>
      </c>
      <c r="R127" s="14" t="e">
        <f aca="false">R126</f>
        <v>#VALUE!</v>
      </c>
      <c r="S127" s="14" t="str">
        <f aca="false">IF(Q127="","",IF(Q127&lt;R127,Q127,""))</f>
        <v/>
      </c>
      <c r="T127" s="14" t="str">
        <f aca="false">IF(Q127="","",IF(Q127&gt;R127,Q127,""))</f>
        <v/>
      </c>
      <c r="U127" s="16" t="str">
        <f aca="false">IF($P127="","",IF(AND($P127=1,$J127=0),1,""))</f>
        <v/>
      </c>
      <c r="V127" s="16" t="str">
        <f aca="false">IF($P127="","",IF(AND($P127=1,$J127=1),1,""))</f>
        <v/>
      </c>
      <c r="W127" s="16" t="str">
        <f aca="false">IF($P127="","",IF(AND($P127=1,$J127=9),1,""))</f>
        <v/>
      </c>
      <c r="X127" s="16" t="str">
        <f aca="false">IF($P127="","",IF(AND($P127=2,$J127=0),1,""))</f>
        <v/>
      </c>
      <c r="Y127" s="16" t="str">
        <f aca="false">IF($P127="","",IF(AND($P127=2,$J127=1),1,""))</f>
        <v/>
      </c>
      <c r="Z127" s="16" t="str">
        <f aca="false">IF($P127="","",IF(AND($P127=2,$J127=9),1,""))</f>
        <v/>
      </c>
      <c r="AA127" s="16" t="str">
        <f aca="false">IF($P127="","",IF(AND($P127=3,$J127=0),1,""))</f>
        <v/>
      </c>
      <c r="AB127" s="16" t="str">
        <f aca="false">IF($P127="","",IF(AND($P127=3,$J127=1),1,""))</f>
        <v/>
      </c>
      <c r="AC127" s="16" t="str">
        <f aca="false">IF($P127="","",IF(AND($P127=3,$J127=9),1,""))</f>
        <v/>
      </c>
      <c r="AD127" s="16" t="str">
        <f aca="false">IF($P127="","",IF(AND($P127=1,$J127=0),$M127,""))</f>
        <v/>
      </c>
      <c r="AE127" s="16" t="str">
        <f aca="false">IF($P127="","",IF(AND($P127=1,$J127=1),$M127,""))</f>
        <v/>
      </c>
      <c r="AF127" s="16" t="str">
        <f aca="false">IF($P127="","",IF(AND($P127=1,$J127=9),$M127,""))</f>
        <v/>
      </c>
      <c r="AG127" s="16" t="str">
        <f aca="false">IF($P127="","",IF(AND($P127=2,$J127=0),$M127,""))</f>
        <v/>
      </c>
      <c r="AH127" s="16" t="str">
        <f aca="false">IF($P127="","",IF(AND($P127=2,$J127=1),$M127,""))</f>
        <v/>
      </c>
      <c r="AI127" s="16" t="str">
        <f aca="false">IF($P127="","",IF(AND($P127=2,$J127=9),$M127,""))</f>
        <v/>
      </c>
      <c r="AJ127" s="16" t="str">
        <f aca="false">IF($P127="","",IF(AND($P127=3,$J127=0),$M127,""))</f>
        <v/>
      </c>
      <c r="AK127" s="16" t="str">
        <f aca="false">IF($P127="","",IF(AND($P127=3,$J127=1),$M127,""))</f>
        <v/>
      </c>
      <c r="AL127" s="16" t="str">
        <f aca="false">IF($P127="","",IF(AND($P127=3,$J127=9),$M127,""))</f>
        <v/>
      </c>
      <c r="AM127" s="17" t="str">
        <f aca="false">IF(P127="","",SUM(U127:AC127))</f>
        <v/>
      </c>
      <c r="AN127" s="18" t="str">
        <f aca="false">IF($P127="","",IF($P127=1,$Q127,""))</f>
        <v/>
      </c>
      <c r="AO127" s="14" t="e">
        <f aca="false">MEDIAN(AN127:AN326)</f>
        <v>#VALUE!</v>
      </c>
      <c r="AP127" s="14" t="str">
        <f aca="false">IF(AN127="","",IF(AN127&lt;AO127,AN127,""))</f>
        <v/>
      </c>
      <c r="AQ127" s="14" t="str">
        <f aca="false">IF(AN127="","",IF(AN127&gt;AO127,AN127,""))</f>
        <v/>
      </c>
      <c r="AR127" s="18" t="str">
        <f aca="false">IF($P127="","",IF($P127=2,$Q127,""))</f>
        <v/>
      </c>
      <c r="AS127" s="14" t="e">
        <f aca="false">AS126</f>
        <v>#VALUE!</v>
      </c>
      <c r="AT127" s="14" t="str">
        <f aca="false">IF(AR127="","",IF(AR127&lt;AS127,AR127,""))</f>
        <v/>
      </c>
      <c r="AU127" s="14" t="str">
        <f aca="false">IF(AR127="","",IF(AR127&gt;AS127,AR127,""))</f>
        <v/>
      </c>
      <c r="AV127" s="18" t="str">
        <f aca="false">IF($P127="","",IF($P127=3,$Q127,""))</f>
        <v/>
      </c>
      <c r="AW127" s="14" t="e">
        <f aca="false">AW126</f>
        <v>#VALUE!</v>
      </c>
      <c r="AX127" s="14" t="str">
        <f aca="false">IF(AV127="","",IF(AV127&lt;AW127,AV127,""))</f>
        <v/>
      </c>
      <c r="AY127" s="14" t="str">
        <f aca="false">IF(AV127="","",IF(AV127&gt;AW127,AV127,""))</f>
        <v/>
      </c>
    </row>
    <row r="128" s="13" customFormat="true" ht="14.4" hidden="false" customHeight="false" outlineLevel="0" collapsed="false">
      <c r="A128" s="13" t="n">
        <f aca="false">data!A128</f>
        <v>0</v>
      </c>
      <c r="B128" s="13" t="n">
        <f aca="false">data!B128</f>
        <v>0</v>
      </c>
      <c r="C128" s="13" t="n">
        <f aca="false">data!C128</f>
        <v>0</v>
      </c>
      <c r="D128" s="13" t="n">
        <f aca="false">data!D128</f>
        <v>0</v>
      </c>
      <c r="E128" s="13" t="n">
        <f aca="false">data!E128</f>
        <v>0</v>
      </c>
      <c r="F128" s="13" t="n">
        <f aca="false">data!F128</f>
        <v>0</v>
      </c>
      <c r="G128" s="13" t="n">
        <f aca="false">data!G128</f>
        <v>0</v>
      </c>
      <c r="H128" s="13" t="n">
        <f aca="false">data!H128</f>
        <v>0</v>
      </c>
      <c r="I128" s="4" t="str">
        <f aca="false">IF(A128=0,"",IF(A128&lt;&gt;A127,1,I127+1))</f>
        <v/>
      </c>
      <c r="J128" s="4" t="str">
        <f aca="false">IF(OR(B128="Code",B128=0),"",IF(B128="CORRECT_NOTE",1,IF(B128="WRONG_NOTE",0,9)))</f>
        <v/>
      </c>
      <c r="K128" s="3" t="str">
        <f aca="false">IF(OR($A128=0,$D128&lt;0),"",D128-F128)</f>
        <v/>
      </c>
      <c r="L128" s="3" t="str">
        <f aca="false">IF(OR($A128=0,$D128&lt;0),"",D128-H128)</f>
        <v/>
      </c>
      <c r="M128" s="3" t="str">
        <f aca="false">IF(OR(K128="",L128=""),"",MIN(ABS(K128),ABS(L128)))</f>
        <v/>
      </c>
      <c r="N128" s="3" t="str">
        <f aca="false">IF(M128="","",IF(J128=1,M128,""))</f>
        <v/>
      </c>
      <c r="O128" s="14" t="str">
        <f aca="false">IF(F128&gt;0,H128-F128,"")</f>
        <v/>
      </c>
      <c r="P128" s="15" t="str">
        <f aca="false">IF(O128="","",IF(O128&lt;800,3,IF(O128&gt;1250,1,2)))</f>
        <v/>
      </c>
      <c r="Q128" s="14" t="str">
        <f aca="false">IF(OR($A128=0,$D128&lt;0),"",IF(J128&lt;&gt;1,"",IF(ABS(K128)&lt;ABS(L128),K128,L128)))</f>
        <v/>
      </c>
      <c r="R128" s="14" t="e">
        <f aca="false">R127</f>
        <v>#VALUE!</v>
      </c>
      <c r="S128" s="14" t="str">
        <f aca="false">IF(Q128="","",IF(Q128&lt;R128,Q128,""))</f>
        <v/>
      </c>
      <c r="T128" s="14" t="str">
        <f aca="false">IF(Q128="","",IF(Q128&gt;R128,Q128,""))</f>
        <v/>
      </c>
      <c r="U128" s="16" t="str">
        <f aca="false">IF($P128="","",IF(AND($P128=1,$J128=0),1,""))</f>
        <v/>
      </c>
      <c r="V128" s="16" t="str">
        <f aca="false">IF($P128="","",IF(AND($P128=1,$J128=1),1,""))</f>
        <v/>
      </c>
      <c r="W128" s="16" t="str">
        <f aca="false">IF($P128="","",IF(AND($P128=1,$J128=9),1,""))</f>
        <v/>
      </c>
      <c r="X128" s="16" t="str">
        <f aca="false">IF($P128="","",IF(AND($P128=2,$J128=0),1,""))</f>
        <v/>
      </c>
      <c r="Y128" s="16" t="str">
        <f aca="false">IF($P128="","",IF(AND($P128=2,$J128=1),1,""))</f>
        <v/>
      </c>
      <c r="Z128" s="16" t="str">
        <f aca="false">IF($P128="","",IF(AND($P128=2,$J128=9),1,""))</f>
        <v/>
      </c>
      <c r="AA128" s="16" t="str">
        <f aca="false">IF($P128="","",IF(AND($P128=3,$J128=0),1,""))</f>
        <v/>
      </c>
      <c r="AB128" s="16" t="str">
        <f aca="false">IF($P128="","",IF(AND($P128=3,$J128=1),1,""))</f>
        <v/>
      </c>
      <c r="AC128" s="16" t="str">
        <f aca="false">IF($P128="","",IF(AND($P128=3,$J128=9),1,""))</f>
        <v/>
      </c>
      <c r="AD128" s="16" t="str">
        <f aca="false">IF($P128="","",IF(AND($P128=1,$J128=0),$M128,""))</f>
        <v/>
      </c>
      <c r="AE128" s="16" t="str">
        <f aca="false">IF($P128="","",IF(AND($P128=1,$J128=1),$M128,""))</f>
        <v/>
      </c>
      <c r="AF128" s="16" t="str">
        <f aca="false">IF($P128="","",IF(AND($P128=1,$J128=9),$M128,""))</f>
        <v/>
      </c>
      <c r="AG128" s="16" t="str">
        <f aca="false">IF($P128="","",IF(AND($P128=2,$J128=0),$M128,""))</f>
        <v/>
      </c>
      <c r="AH128" s="16" t="str">
        <f aca="false">IF($P128="","",IF(AND($P128=2,$J128=1),$M128,""))</f>
        <v/>
      </c>
      <c r="AI128" s="16" t="str">
        <f aca="false">IF($P128="","",IF(AND($P128=2,$J128=9),$M128,""))</f>
        <v/>
      </c>
      <c r="AJ128" s="16" t="str">
        <f aca="false">IF($P128="","",IF(AND($P128=3,$J128=0),$M128,""))</f>
        <v/>
      </c>
      <c r="AK128" s="16" t="str">
        <f aca="false">IF($P128="","",IF(AND($P128=3,$J128=1),$M128,""))</f>
        <v/>
      </c>
      <c r="AL128" s="16" t="str">
        <f aca="false">IF($P128="","",IF(AND($P128=3,$J128=9),$M128,""))</f>
        <v/>
      </c>
      <c r="AM128" s="17" t="str">
        <f aca="false">IF(P128="","",SUM(U128:AC128))</f>
        <v/>
      </c>
      <c r="AN128" s="18" t="str">
        <f aca="false">IF($P128="","",IF($P128=1,$Q128,""))</f>
        <v/>
      </c>
      <c r="AO128" s="14" t="e">
        <f aca="false">MEDIAN(AN128:AN327)</f>
        <v>#VALUE!</v>
      </c>
      <c r="AP128" s="14" t="str">
        <f aca="false">IF(AN128="","",IF(AN128&lt;AO128,AN128,""))</f>
        <v/>
      </c>
      <c r="AQ128" s="14" t="str">
        <f aca="false">IF(AN128="","",IF(AN128&gt;AO128,AN128,""))</f>
        <v/>
      </c>
      <c r="AR128" s="18" t="str">
        <f aca="false">IF($P128="","",IF($P128=2,$Q128,""))</f>
        <v/>
      </c>
      <c r="AS128" s="14" t="e">
        <f aca="false">AS127</f>
        <v>#VALUE!</v>
      </c>
      <c r="AT128" s="14" t="str">
        <f aca="false">IF(AR128="","",IF(AR128&lt;AS128,AR128,""))</f>
        <v/>
      </c>
      <c r="AU128" s="14" t="str">
        <f aca="false">IF(AR128="","",IF(AR128&gt;AS128,AR128,""))</f>
        <v/>
      </c>
      <c r="AV128" s="18" t="str">
        <f aca="false">IF($P128="","",IF($P128=3,$Q128,""))</f>
        <v/>
      </c>
      <c r="AW128" s="14" t="e">
        <f aca="false">AW127</f>
        <v>#VALUE!</v>
      </c>
      <c r="AX128" s="14" t="str">
        <f aca="false">IF(AV128="","",IF(AV128&lt;AW128,AV128,""))</f>
        <v/>
      </c>
      <c r="AY128" s="14" t="str">
        <f aca="false">IF(AV128="","",IF(AV128&gt;AW128,AV128,""))</f>
        <v/>
      </c>
    </row>
    <row r="129" s="13" customFormat="true" ht="14.4" hidden="false" customHeight="false" outlineLevel="0" collapsed="false">
      <c r="A129" s="13" t="n">
        <f aca="false">data!A129</f>
        <v>0</v>
      </c>
      <c r="B129" s="13" t="n">
        <f aca="false">data!B129</f>
        <v>0</v>
      </c>
      <c r="C129" s="13" t="n">
        <f aca="false">data!C129</f>
        <v>0</v>
      </c>
      <c r="D129" s="13" t="n">
        <f aca="false">data!D129</f>
        <v>0</v>
      </c>
      <c r="E129" s="13" t="n">
        <f aca="false">data!E129</f>
        <v>0</v>
      </c>
      <c r="F129" s="13" t="n">
        <f aca="false">data!F129</f>
        <v>0</v>
      </c>
      <c r="G129" s="13" t="n">
        <f aca="false">data!G129</f>
        <v>0</v>
      </c>
      <c r="H129" s="13" t="n">
        <f aca="false">data!H129</f>
        <v>0</v>
      </c>
      <c r="I129" s="4" t="str">
        <f aca="false">IF(A129=0,"",IF(A129&lt;&gt;A128,1,I128+1))</f>
        <v/>
      </c>
      <c r="J129" s="4" t="str">
        <f aca="false">IF(OR(B129="Code",B129=0),"",IF(B129="CORRECT_NOTE",1,IF(B129="WRONG_NOTE",0,9)))</f>
        <v/>
      </c>
      <c r="K129" s="3" t="str">
        <f aca="false">IF(OR($A129=0,$D129&lt;0),"",D129-F129)</f>
        <v/>
      </c>
      <c r="L129" s="3" t="str">
        <f aca="false">IF(OR($A129=0,$D129&lt;0),"",D129-H129)</f>
        <v/>
      </c>
      <c r="M129" s="3" t="str">
        <f aca="false">IF(OR(K129="",L129=""),"",MIN(ABS(K129),ABS(L129)))</f>
        <v/>
      </c>
      <c r="N129" s="3" t="str">
        <f aca="false">IF(M129="","",IF(J129=1,M129,""))</f>
        <v/>
      </c>
      <c r="O129" s="14" t="str">
        <f aca="false">IF(F129&gt;0,H129-F129,"")</f>
        <v/>
      </c>
      <c r="P129" s="15" t="str">
        <f aca="false">IF(O129="","",IF(O129&lt;800,3,IF(O129&gt;1250,1,2)))</f>
        <v/>
      </c>
      <c r="Q129" s="14" t="str">
        <f aca="false">IF(OR($A129=0,$D129&lt;0),"",IF(J129&lt;&gt;1,"",IF(ABS(K129)&lt;ABS(L129),K129,L129)))</f>
        <v/>
      </c>
      <c r="R129" s="14" t="e">
        <f aca="false">R128</f>
        <v>#VALUE!</v>
      </c>
      <c r="S129" s="14" t="str">
        <f aca="false">IF(Q129="","",IF(Q129&lt;R129,Q129,""))</f>
        <v/>
      </c>
      <c r="T129" s="14" t="str">
        <f aca="false">IF(Q129="","",IF(Q129&gt;R129,Q129,""))</f>
        <v/>
      </c>
      <c r="U129" s="16" t="str">
        <f aca="false">IF($P129="","",IF(AND($P129=1,$J129=0),1,""))</f>
        <v/>
      </c>
      <c r="V129" s="16" t="str">
        <f aca="false">IF($P129="","",IF(AND($P129=1,$J129=1),1,""))</f>
        <v/>
      </c>
      <c r="W129" s="16" t="str">
        <f aca="false">IF($P129="","",IF(AND($P129=1,$J129=9),1,""))</f>
        <v/>
      </c>
      <c r="X129" s="16" t="str">
        <f aca="false">IF($P129="","",IF(AND($P129=2,$J129=0),1,""))</f>
        <v/>
      </c>
      <c r="Y129" s="16" t="str">
        <f aca="false">IF($P129="","",IF(AND($P129=2,$J129=1),1,""))</f>
        <v/>
      </c>
      <c r="Z129" s="16" t="str">
        <f aca="false">IF($P129="","",IF(AND($P129=2,$J129=9),1,""))</f>
        <v/>
      </c>
      <c r="AA129" s="16" t="str">
        <f aca="false">IF($P129="","",IF(AND($P129=3,$J129=0),1,""))</f>
        <v/>
      </c>
      <c r="AB129" s="16" t="str">
        <f aca="false">IF($P129="","",IF(AND($P129=3,$J129=1),1,""))</f>
        <v/>
      </c>
      <c r="AC129" s="16" t="str">
        <f aca="false">IF($P129="","",IF(AND($P129=3,$J129=9),1,""))</f>
        <v/>
      </c>
      <c r="AD129" s="16" t="str">
        <f aca="false">IF($P129="","",IF(AND($P129=1,$J129=0),$M129,""))</f>
        <v/>
      </c>
      <c r="AE129" s="16" t="str">
        <f aca="false">IF($P129="","",IF(AND($P129=1,$J129=1),$M129,""))</f>
        <v/>
      </c>
      <c r="AF129" s="16" t="str">
        <f aca="false">IF($P129="","",IF(AND($P129=1,$J129=9),$M129,""))</f>
        <v/>
      </c>
      <c r="AG129" s="16" t="str">
        <f aca="false">IF($P129="","",IF(AND($P129=2,$J129=0),$M129,""))</f>
        <v/>
      </c>
      <c r="AH129" s="16" t="str">
        <f aca="false">IF($P129="","",IF(AND($P129=2,$J129=1),$M129,""))</f>
        <v/>
      </c>
      <c r="AI129" s="16" t="str">
        <f aca="false">IF($P129="","",IF(AND($P129=2,$J129=9),$M129,""))</f>
        <v/>
      </c>
      <c r="AJ129" s="16" t="str">
        <f aca="false">IF($P129="","",IF(AND($P129=3,$J129=0),$M129,""))</f>
        <v/>
      </c>
      <c r="AK129" s="16" t="str">
        <f aca="false">IF($P129="","",IF(AND($P129=3,$J129=1),$M129,""))</f>
        <v/>
      </c>
      <c r="AL129" s="16" t="str">
        <f aca="false">IF($P129="","",IF(AND($P129=3,$J129=9),$M129,""))</f>
        <v/>
      </c>
      <c r="AM129" s="17" t="str">
        <f aca="false">IF(P129="","",SUM(U129:AC129))</f>
        <v/>
      </c>
      <c r="AN129" s="18" t="str">
        <f aca="false">IF($P129="","",IF($P129=1,$Q129,""))</f>
        <v/>
      </c>
      <c r="AO129" s="14" t="e">
        <f aca="false">MEDIAN(AN129:AN328)</f>
        <v>#VALUE!</v>
      </c>
      <c r="AP129" s="14" t="str">
        <f aca="false">IF(AN129="","",IF(AN129&lt;AO129,AN129,""))</f>
        <v/>
      </c>
      <c r="AQ129" s="14" t="str">
        <f aca="false">IF(AN129="","",IF(AN129&gt;AO129,AN129,""))</f>
        <v/>
      </c>
      <c r="AR129" s="18" t="str">
        <f aca="false">IF($P129="","",IF($P129=2,$Q129,""))</f>
        <v/>
      </c>
      <c r="AS129" s="14" t="e">
        <f aca="false">AS128</f>
        <v>#VALUE!</v>
      </c>
      <c r="AT129" s="14" t="str">
        <f aca="false">IF(AR129="","",IF(AR129&lt;AS129,AR129,""))</f>
        <v/>
      </c>
      <c r="AU129" s="14" t="str">
        <f aca="false">IF(AR129="","",IF(AR129&gt;AS129,AR129,""))</f>
        <v/>
      </c>
      <c r="AV129" s="18" t="str">
        <f aca="false">IF($P129="","",IF($P129=3,$Q129,""))</f>
        <v/>
      </c>
      <c r="AW129" s="14" t="e">
        <f aca="false">AW128</f>
        <v>#VALUE!</v>
      </c>
      <c r="AX129" s="14" t="str">
        <f aca="false">IF(AV129="","",IF(AV129&lt;AW129,AV129,""))</f>
        <v/>
      </c>
      <c r="AY129" s="14" t="str">
        <f aca="false">IF(AV129="","",IF(AV129&gt;AW129,AV129,""))</f>
        <v/>
      </c>
    </row>
    <row r="130" s="13" customFormat="true" ht="14.4" hidden="false" customHeight="false" outlineLevel="0" collapsed="false">
      <c r="A130" s="13" t="n">
        <f aca="false">data!A130</f>
        <v>0</v>
      </c>
      <c r="B130" s="13" t="n">
        <f aca="false">data!B130</f>
        <v>0</v>
      </c>
      <c r="C130" s="13" t="n">
        <f aca="false">data!C130</f>
        <v>0</v>
      </c>
      <c r="D130" s="13" t="n">
        <f aca="false">data!D130</f>
        <v>0</v>
      </c>
      <c r="E130" s="13" t="n">
        <f aca="false">data!E130</f>
        <v>0</v>
      </c>
      <c r="F130" s="13" t="n">
        <f aca="false">data!F130</f>
        <v>0</v>
      </c>
      <c r="G130" s="13" t="n">
        <f aca="false">data!G130</f>
        <v>0</v>
      </c>
      <c r="H130" s="13" t="n">
        <f aca="false">data!H130</f>
        <v>0</v>
      </c>
      <c r="I130" s="4" t="str">
        <f aca="false">IF(A130=0,"",IF(A130&lt;&gt;A129,1,I129+1))</f>
        <v/>
      </c>
      <c r="J130" s="4" t="str">
        <f aca="false">IF(OR(B130="Code",B130=0),"",IF(B130="CORRECT_NOTE",1,IF(B130="WRONG_NOTE",0,9)))</f>
        <v/>
      </c>
      <c r="K130" s="3" t="str">
        <f aca="false">IF(OR($A130=0,$D130&lt;0),"",D130-F130)</f>
        <v/>
      </c>
      <c r="L130" s="3" t="str">
        <f aca="false">IF(OR($A130=0,$D130&lt;0),"",D130-H130)</f>
        <v/>
      </c>
      <c r="M130" s="3" t="str">
        <f aca="false">IF(OR(K130="",L130=""),"",MIN(ABS(K130),ABS(L130)))</f>
        <v/>
      </c>
      <c r="N130" s="3" t="str">
        <f aca="false">IF(M130="","",IF(J130=1,M130,""))</f>
        <v/>
      </c>
      <c r="O130" s="14" t="str">
        <f aca="false">IF(F130&gt;0,H130-F130,"")</f>
        <v/>
      </c>
      <c r="P130" s="15" t="str">
        <f aca="false">IF(O130="","",IF(O130&lt;800,3,IF(O130&gt;1250,1,2)))</f>
        <v/>
      </c>
      <c r="Q130" s="14" t="str">
        <f aca="false">IF(OR($A130=0,$D130&lt;0),"",IF(J130&lt;&gt;1,"",IF(ABS(K130)&lt;ABS(L130),K130,L130)))</f>
        <v/>
      </c>
      <c r="R130" s="14" t="e">
        <f aca="false">R129</f>
        <v>#VALUE!</v>
      </c>
      <c r="S130" s="14" t="str">
        <f aca="false">IF(Q130="","",IF(Q130&lt;R130,Q130,""))</f>
        <v/>
      </c>
      <c r="T130" s="14" t="str">
        <f aca="false">IF(Q130="","",IF(Q130&gt;R130,Q130,""))</f>
        <v/>
      </c>
      <c r="U130" s="16" t="str">
        <f aca="false">IF($P130="","",IF(AND($P130=1,$J130=0),1,""))</f>
        <v/>
      </c>
      <c r="V130" s="16" t="str">
        <f aca="false">IF($P130="","",IF(AND($P130=1,$J130=1),1,""))</f>
        <v/>
      </c>
      <c r="W130" s="16" t="str">
        <f aca="false">IF($P130="","",IF(AND($P130=1,$J130=9),1,""))</f>
        <v/>
      </c>
      <c r="X130" s="16" t="str">
        <f aca="false">IF($P130="","",IF(AND($P130=2,$J130=0),1,""))</f>
        <v/>
      </c>
      <c r="Y130" s="16" t="str">
        <f aca="false">IF($P130="","",IF(AND($P130=2,$J130=1),1,""))</f>
        <v/>
      </c>
      <c r="Z130" s="16" t="str">
        <f aca="false">IF($P130="","",IF(AND($P130=2,$J130=9),1,""))</f>
        <v/>
      </c>
      <c r="AA130" s="16" t="str">
        <f aca="false">IF($P130="","",IF(AND($P130=3,$J130=0),1,""))</f>
        <v/>
      </c>
      <c r="AB130" s="16" t="str">
        <f aca="false">IF($P130="","",IF(AND($P130=3,$J130=1),1,""))</f>
        <v/>
      </c>
      <c r="AC130" s="16" t="str">
        <f aca="false">IF($P130="","",IF(AND($P130=3,$J130=9),1,""))</f>
        <v/>
      </c>
      <c r="AD130" s="16" t="str">
        <f aca="false">IF($P130="","",IF(AND($P130=1,$J130=0),$M130,""))</f>
        <v/>
      </c>
      <c r="AE130" s="16" t="str">
        <f aca="false">IF($P130="","",IF(AND($P130=1,$J130=1),$M130,""))</f>
        <v/>
      </c>
      <c r="AF130" s="16" t="str">
        <f aca="false">IF($P130="","",IF(AND($P130=1,$J130=9),$M130,""))</f>
        <v/>
      </c>
      <c r="AG130" s="16" t="str">
        <f aca="false">IF($P130="","",IF(AND($P130=2,$J130=0),$M130,""))</f>
        <v/>
      </c>
      <c r="AH130" s="16" t="str">
        <f aca="false">IF($P130="","",IF(AND($P130=2,$J130=1),$M130,""))</f>
        <v/>
      </c>
      <c r="AI130" s="16" t="str">
        <f aca="false">IF($P130="","",IF(AND($P130=2,$J130=9),$M130,""))</f>
        <v/>
      </c>
      <c r="AJ130" s="16" t="str">
        <f aca="false">IF($P130="","",IF(AND($P130=3,$J130=0),$M130,""))</f>
        <v/>
      </c>
      <c r="AK130" s="16" t="str">
        <f aca="false">IF($P130="","",IF(AND($P130=3,$J130=1),$M130,""))</f>
        <v/>
      </c>
      <c r="AL130" s="16" t="str">
        <f aca="false">IF($P130="","",IF(AND($P130=3,$J130=9),$M130,""))</f>
        <v/>
      </c>
      <c r="AM130" s="17" t="str">
        <f aca="false">IF(P130="","",SUM(U130:AC130))</f>
        <v/>
      </c>
      <c r="AN130" s="18" t="str">
        <f aca="false">IF($P130="","",IF($P130=1,$Q130,""))</f>
        <v/>
      </c>
      <c r="AO130" s="14" t="e">
        <f aca="false">MEDIAN(AN130:AN329)</f>
        <v>#VALUE!</v>
      </c>
      <c r="AP130" s="14" t="str">
        <f aca="false">IF(AN130="","",IF(AN130&lt;AO130,AN130,""))</f>
        <v/>
      </c>
      <c r="AQ130" s="14" t="str">
        <f aca="false">IF(AN130="","",IF(AN130&gt;AO130,AN130,""))</f>
        <v/>
      </c>
      <c r="AR130" s="18" t="str">
        <f aca="false">IF($P130="","",IF($P130=2,$Q130,""))</f>
        <v/>
      </c>
      <c r="AS130" s="14" t="e">
        <f aca="false">AS129</f>
        <v>#VALUE!</v>
      </c>
      <c r="AT130" s="14" t="str">
        <f aca="false">IF(AR130="","",IF(AR130&lt;AS130,AR130,""))</f>
        <v/>
      </c>
      <c r="AU130" s="14" t="str">
        <f aca="false">IF(AR130="","",IF(AR130&gt;AS130,AR130,""))</f>
        <v/>
      </c>
      <c r="AV130" s="18" t="str">
        <f aca="false">IF($P130="","",IF($P130=3,$Q130,""))</f>
        <v/>
      </c>
      <c r="AW130" s="14" t="e">
        <f aca="false">AW129</f>
        <v>#VALUE!</v>
      </c>
      <c r="AX130" s="14" t="str">
        <f aca="false">IF(AV130="","",IF(AV130&lt;AW130,AV130,""))</f>
        <v/>
      </c>
      <c r="AY130" s="14" t="str">
        <f aca="false">IF(AV130="","",IF(AV130&gt;AW130,AV130,""))</f>
        <v/>
      </c>
    </row>
    <row r="131" s="13" customFormat="true" ht="14.4" hidden="false" customHeight="false" outlineLevel="0" collapsed="false">
      <c r="A131" s="13" t="n">
        <f aca="false">data!A131</f>
        <v>0</v>
      </c>
      <c r="B131" s="13" t="n">
        <f aca="false">data!B131</f>
        <v>0</v>
      </c>
      <c r="C131" s="13" t="n">
        <f aca="false">data!C131</f>
        <v>0</v>
      </c>
      <c r="D131" s="13" t="n">
        <f aca="false">data!D131</f>
        <v>0</v>
      </c>
      <c r="E131" s="13" t="n">
        <f aca="false">data!E131</f>
        <v>0</v>
      </c>
      <c r="F131" s="13" t="n">
        <f aca="false">data!F131</f>
        <v>0</v>
      </c>
      <c r="G131" s="13" t="n">
        <f aca="false">data!G131</f>
        <v>0</v>
      </c>
      <c r="H131" s="13" t="n">
        <f aca="false">data!H131</f>
        <v>0</v>
      </c>
      <c r="I131" s="4" t="str">
        <f aca="false">IF(A131=0,"",IF(A131&lt;&gt;A130,1,I130+1))</f>
        <v/>
      </c>
      <c r="J131" s="4" t="str">
        <f aca="false">IF(OR(B131="Code",B131=0),"",IF(B131="CORRECT_NOTE",1,IF(B131="WRONG_NOTE",0,9)))</f>
        <v/>
      </c>
      <c r="K131" s="3" t="str">
        <f aca="false">IF(OR($A131=0,$D131&lt;0),"",D131-F131)</f>
        <v/>
      </c>
      <c r="L131" s="3" t="str">
        <f aca="false">IF(OR($A131=0,$D131&lt;0),"",D131-H131)</f>
        <v/>
      </c>
      <c r="M131" s="3" t="str">
        <f aca="false">IF(OR(K131="",L131=""),"",MIN(ABS(K131),ABS(L131)))</f>
        <v/>
      </c>
      <c r="N131" s="3" t="str">
        <f aca="false">IF(M131="","",IF(J131=1,M131,""))</f>
        <v/>
      </c>
      <c r="O131" s="14" t="str">
        <f aca="false">IF(F131&gt;0,H131-F131,"")</f>
        <v/>
      </c>
      <c r="P131" s="15" t="str">
        <f aca="false">IF(O131="","",IF(O131&lt;800,3,IF(O131&gt;1250,1,2)))</f>
        <v/>
      </c>
      <c r="Q131" s="14" t="str">
        <f aca="false">IF(OR($A131=0,$D131&lt;0),"",IF(J131&lt;&gt;1,"",IF(ABS(K131)&lt;ABS(L131),K131,L131)))</f>
        <v/>
      </c>
      <c r="R131" s="14" t="e">
        <f aca="false">R130</f>
        <v>#VALUE!</v>
      </c>
      <c r="S131" s="14" t="str">
        <f aca="false">IF(Q131="","",IF(Q131&lt;R131,Q131,""))</f>
        <v/>
      </c>
      <c r="T131" s="14" t="str">
        <f aca="false">IF(Q131="","",IF(Q131&gt;R131,Q131,""))</f>
        <v/>
      </c>
      <c r="U131" s="16" t="str">
        <f aca="false">IF($P131="","",IF(AND($P131=1,$J131=0),1,""))</f>
        <v/>
      </c>
      <c r="V131" s="16" t="str">
        <f aca="false">IF($P131="","",IF(AND($P131=1,$J131=1),1,""))</f>
        <v/>
      </c>
      <c r="W131" s="16" t="str">
        <f aca="false">IF($P131="","",IF(AND($P131=1,$J131=9),1,""))</f>
        <v/>
      </c>
      <c r="X131" s="16" t="str">
        <f aca="false">IF($P131="","",IF(AND($P131=2,$J131=0),1,""))</f>
        <v/>
      </c>
      <c r="Y131" s="16" t="str">
        <f aca="false">IF($P131="","",IF(AND($P131=2,$J131=1),1,""))</f>
        <v/>
      </c>
      <c r="Z131" s="16" t="str">
        <f aca="false">IF($P131="","",IF(AND($P131=2,$J131=9),1,""))</f>
        <v/>
      </c>
      <c r="AA131" s="16" t="str">
        <f aca="false">IF($P131="","",IF(AND($P131=3,$J131=0),1,""))</f>
        <v/>
      </c>
      <c r="AB131" s="16" t="str">
        <f aca="false">IF($P131="","",IF(AND($P131=3,$J131=1),1,""))</f>
        <v/>
      </c>
      <c r="AC131" s="16" t="str">
        <f aca="false">IF($P131="","",IF(AND($P131=3,$J131=9),1,""))</f>
        <v/>
      </c>
      <c r="AD131" s="16" t="str">
        <f aca="false">IF($P131="","",IF(AND($P131=1,$J131=0),$M131,""))</f>
        <v/>
      </c>
      <c r="AE131" s="16" t="str">
        <f aca="false">IF($P131="","",IF(AND($P131=1,$J131=1),$M131,""))</f>
        <v/>
      </c>
      <c r="AF131" s="16" t="str">
        <f aca="false">IF($P131="","",IF(AND($P131=1,$J131=9),$M131,""))</f>
        <v/>
      </c>
      <c r="AG131" s="16" t="str">
        <f aca="false">IF($P131="","",IF(AND($P131=2,$J131=0),$M131,""))</f>
        <v/>
      </c>
      <c r="AH131" s="16" t="str">
        <f aca="false">IF($P131="","",IF(AND($P131=2,$J131=1),$M131,""))</f>
        <v/>
      </c>
      <c r="AI131" s="16" t="str">
        <f aca="false">IF($P131="","",IF(AND($P131=2,$J131=9),$M131,""))</f>
        <v/>
      </c>
      <c r="AJ131" s="16" t="str">
        <f aca="false">IF($P131="","",IF(AND($P131=3,$J131=0),$M131,""))</f>
        <v/>
      </c>
      <c r="AK131" s="16" t="str">
        <f aca="false">IF($P131="","",IF(AND($P131=3,$J131=1),$M131,""))</f>
        <v/>
      </c>
      <c r="AL131" s="16" t="str">
        <f aca="false">IF($P131="","",IF(AND($P131=3,$J131=9),$M131,""))</f>
        <v/>
      </c>
      <c r="AM131" s="17" t="str">
        <f aca="false">IF(P131="","",SUM(U131:AC131))</f>
        <v/>
      </c>
      <c r="AN131" s="18" t="str">
        <f aca="false">IF($P131="","",IF($P131=1,$Q131,""))</f>
        <v/>
      </c>
      <c r="AO131" s="14" t="e">
        <f aca="false">MEDIAN(AN131:AN330)</f>
        <v>#VALUE!</v>
      </c>
      <c r="AP131" s="14" t="str">
        <f aca="false">IF(AN131="","",IF(AN131&lt;AO131,AN131,""))</f>
        <v/>
      </c>
      <c r="AQ131" s="14" t="str">
        <f aca="false">IF(AN131="","",IF(AN131&gt;AO131,AN131,""))</f>
        <v/>
      </c>
      <c r="AR131" s="18" t="str">
        <f aca="false">IF($P131="","",IF($P131=2,$Q131,""))</f>
        <v/>
      </c>
      <c r="AS131" s="14" t="e">
        <f aca="false">AS130</f>
        <v>#VALUE!</v>
      </c>
      <c r="AT131" s="14" t="str">
        <f aca="false">IF(AR131="","",IF(AR131&lt;AS131,AR131,""))</f>
        <v/>
      </c>
      <c r="AU131" s="14" t="str">
        <f aca="false">IF(AR131="","",IF(AR131&gt;AS131,AR131,""))</f>
        <v/>
      </c>
      <c r="AV131" s="18" t="str">
        <f aca="false">IF($P131="","",IF($P131=3,$Q131,""))</f>
        <v/>
      </c>
      <c r="AW131" s="14" t="e">
        <f aca="false">AW130</f>
        <v>#VALUE!</v>
      </c>
      <c r="AX131" s="14" t="str">
        <f aca="false">IF(AV131="","",IF(AV131&lt;AW131,AV131,""))</f>
        <v/>
      </c>
      <c r="AY131" s="14" t="str">
        <f aca="false">IF(AV131="","",IF(AV131&gt;AW131,AV131,""))</f>
        <v/>
      </c>
    </row>
    <row r="132" s="13" customFormat="true" ht="14.4" hidden="false" customHeight="false" outlineLevel="0" collapsed="false">
      <c r="A132" s="13" t="n">
        <f aca="false">data!A132</f>
        <v>0</v>
      </c>
      <c r="B132" s="13" t="n">
        <f aca="false">data!B132</f>
        <v>0</v>
      </c>
      <c r="C132" s="13" t="n">
        <f aca="false">data!C132</f>
        <v>0</v>
      </c>
      <c r="D132" s="13" t="n">
        <f aca="false">data!D132</f>
        <v>0</v>
      </c>
      <c r="E132" s="13" t="n">
        <f aca="false">data!E132</f>
        <v>0</v>
      </c>
      <c r="F132" s="13" t="n">
        <f aca="false">data!F132</f>
        <v>0</v>
      </c>
      <c r="G132" s="13" t="n">
        <f aca="false">data!G132</f>
        <v>0</v>
      </c>
      <c r="H132" s="13" t="n">
        <f aca="false">data!H132</f>
        <v>0</v>
      </c>
      <c r="I132" s="4" t="str">
        <f aca="false">IF(A132=0,"",IF(A132&lt;&gt;A131,1,I131+1))</f>
        <v/>
      </c>
      <c r="J132" s="4" t="str">
        <f aca="false">IF(OR(B132="Code",B132=0),"",IF(B132="CORRECT_NOTE",1,IF(B132="WRONG_NOTE",0,9)))</f>
        <v/>
      </c>
      <c r="K132" s="3" t="str">
        <f aca="false">IF(OR($A132=0,$D132&lt;0),"",D132-F132)</f>
        <v/>
      </c>
      <c r="L132" s="3" t="str">
        <f aca="false">IF(OR($A132=0,$D132&lt;0),"",D132-H132)</f>
        <v/>
      </c>
      <c r="M132" s="3" t="str">
        <f aca="false">IF(OR(K132="",L132=""),"",MIN(ABS(K132),ABS(L132)))</f>
        <v/>
      </c>
      <c r="N132" s="3" t="str">
        <f aca="false">IF(M132="","",IF(J132=1,M132,""))</f>
        <v/>
      </c>
      <c r="O132" s="14" t="str">
        <f aca="false">IF(F132&gt;0,H132-F132,"")</f>
        <v/>
      </c>
      <c r="P132" s="15" t="str">
        <f aca="false">IF(O132="","",IF(O132&lt;800,3,IF(O132&gt;1250,1,2)))</f>
        <v/>
      </c>
      <c r="Q132" s="14" t="str">
        <f aca="false">IF(OR($A132=0,$D132&lt;0),"",IF(J132&lt;&gt;1,"",IF(ABS(K132)&lt;ABS(L132),K132,L132)))</f>
        <v/>
      </c>
      <c r="R132" s="14" t="e">
        <f aca="false">R131</f>
        <v>#VALUE!</v>
      </c>
      <c r="S132" s="14" t="str">
        <f aca="false">IF(Q132="","",IF(Q132&lt;R132,Q132,""))</f>
        <v/>
      </c>
      <c r="T132" s="14" t="str">
        <f aca="false">IF(Q132="","",IF(Q132&gt;R132,Q132,""))</f>
        <v/>
      </c>
      <c r="U132" s="16" t="str">
        <f aca="false">IF($P132="","",IF(AND($P132=1,$J132=0),1,""))</f>
        <v/>
      </c>
      <c r="V132" s="16" t="str">
        <f aca="false">IF($P132="","",IF(AND($P132=1,$J132=1),1,""))</f>
        <v/>
      </c>
      <c r="W132" s="16" t="str">
        <f aca="false">IF($P132="","",IF(AND($P132=1,$J132=9),1,""))</f>
        <v/>
      </c>
      <c r="X132" s="16" t="str">
        <f aca="false">IF($P132="","",IF(AND($P132=2,$J132=0),1,""))</f>
        <v/>
      </c>
      <c r="Y132" s="16" t="str">
        <f aca="false">IF($P132="","",IF(AND($P132=2,$J132=1),1,""))</f>
        <v/>
      </c>
      <c r="Z132" s="16" t="str">
        <f aca="false">IF($P132="","",IF(AND($P132=2,$J132=9),1,""))</f>
        <v/>
      </c>
      <c r="AA132" s="16" t="str">
        <f aca="false">IF($P132="","",IF(AND($P132=3,$J132=0),1,""))</f>
        <v/>
      </c>
      <c r="AB132" s="16" t="str">
        <f aca="false">IF($P132="","",IF(AND($P132=3,$J132=1),1,""))</f>
        <v/>
      </c>
      <c r="AC132" s="16" t="str">
        <f aca="false">IF($P132="","",IF(AND($P132=3,$J132=9),1,""))</f>
        <v/>
      </c>
      <c r="AD132" s="16" t="str">
        <f aca="false">IF($P132="","",IF(AND($P132=1,$J132=0),$M132,""))</f>
        <v/>
      </c>
      <c r="AE132" s="16" t="str">
        <f aca="false">IF($P132="","",IF(AND($P132=1,$J132=1),$M132,""))</f>
        <v/>
      </c>
      <c r="AF132" s="16" t="str">
        <f aca="false">IF($P132="","",IF(AND($P132=1,$J132=9),$M132,""))</f>
        <v/>
      </c>
      <c r="AG132" s="16" t="str">
        <f aca="false">IF($P132="","",IF(AND($P132=2,$J132=0),$M132,""))</f>
        <v/>
      </c>
      <c r="AH132" s="16" t="str">
        <f aca="false">IF($P132="","",IF(AND($P132=2,$J132=1),$M132,""))</f>
        <v/>
      </c>
      <c r="AI132" s="16" t="str">
        <f aca="false">IF($P132="","",IF(AND($P132=2,$J132=9),$M132,""))</f>
        <v/>
      </c>
      <c r="AJ132" s="16" t="str">
        <f aca="false">IF($P132="","",IF(AND($P132=3,$J132=0),$M132,""))</f>
        <v/>
      </c>
      <c r="AK132" s="16" t="str">
        <f aca="false">IF($P132="","",IF(AND($P132=3,$J132=1),$M132,""))</f>
        <v/>
      </c>
      <c r="AL132" s="16" t="str">
        <f aca="false">IF($P132="","",IF(AND($P132=3,$J132=9),$M132,""))</f>
        <v/>
      </c>
      <c r="AM132" s="17" t="str">
        <f aca="false">IF(P132="","",SUM(U132:AC132))</f>
        <v/>
      </c>
      <c r="AN132" s="18" t="str">
        <f aca="false">IF($P132="","",IF($P132=1,$Q132,""))</f>
        <v/>
      </c>
      <c r="AO132" s="14" t="e">
        <f aca="false">MEDIAN(AN132:AN331)</f>
        <v>#VALUE!</v>
      </c>
      <c r="AP132" s="14" t="str">
        <f aca="false">IF(AN132="","",IF(AN132&lt;AO132,AN132,""))</f>
        <v/>
      </c>
      <c r="AQ132" s="14" t="str">
        <f aca="false">IF(AN132="","",IF(AN132&gt;AO132,AN132,""))</f>
        <v/>
      </c>
      <c r="AR132" s="18" t="str">
        <f aca="false">IF($P132="","",IF($P132=2,$Q132,""))</f>
        <v/>
      </c>
      <c r="AS132" s="14" t="e">
        <f aca="false">AS131</f>
        <v>#VALUE!</v>
      </c>
      <c r="AT132" s="14" t="str">
        <f aca="false">IF(AR132="","",IF(AR132&lt;AS132,AR132,""))</f>
        <v/>
      </c>
      <c r="AU132" s="14" t="str">
        <f aca="false">IF(AR132="","",IF(AR132&gt;AS132,AR132,""))</f>
        <v/>
      </c>
      <c r="AV132" s="18" t="str">
        <f aca="false">IF($P132="","",IF($P132=3,$Q132,""))</f>
        <v/>
      </c>
      <c r="AW132" s="14" t="e">
        <f aca="false">AW131</f>
        <v>#VALUE!</v>
      </c>
      <c r="AX132" s="14" t="str">
        <f aca="false">IF(AV132="","",IF(AV132&lt;AW132,AV132,""))</f>
        <v/>
      </c>
      <c r="AY132" s="14" t="str">
        <f aca="false">IF(AV132="","",IF(AV132&gt;AW132,AV132,""))</f>
        <v/>
      </c>
    </row>
    <row r="133" s="13" customFormat="true" ht="14.4" hidden="false" customHeight="false" outlineLevel="0" collapsed="false">
      <c r="A133" s="13" t="n">
        <f aca="false">data!A133</f>
        <v>0</v>
      </c>
      <c r="B133" s="13" t="n">
        <f aca="false">data!B133</f>
        <v>0</v>
      </c>
      <c r="C133" s="13" t="n">
        <f aca="false">data!C133</f>
        <v>0</v>
      </c>
      <c r="D133" s="13" t="n">
        <f aca="false">data!D133</f>
        <v>0</v>
      </c>
      <c r="E133" s="13" t="n">
        <f aca="false">data!E133</f>
        <v>0</v>
      </c>
      <c r="F133" s="13" t="n">
        <f aca="false">data!F133</f>
        <v>0</v>
      </c>
      <c r="G133" s="13" t="n">
        <f aca="false">data!G133</f>
        <v>0</v>
      </c>
      <c r="H133" s="13" t="n">
        <f aca="false">data!H133</f>
        <v>0</v>
      </c>
      <c r="I133" s="4" t="str">
        <f aca="false">IF(A133=0,"",IF(A133&lt;&gt;A132,1,I132+1))</f>
        <v/>
      </c>
      <c r="J133" s="4" t="str">
        <f aca="false">IF(OR(B133="Code",B133=0),"",IF(B133="CORRECT_NOTE",1,IF(B133="WRONG_NOTE",0,9)))</f>
        <v/>
      </c>
      <c r="K133" s="3" t="str">
        <f aca="false">IF(OR($A133=0,$D133&lt;0),"",D133-F133)</f>
        <v/>
      </c>
      <c r="L133" s="3" t="str">
        <f aca="false">IF(OR($A133=0,$D133&lt;0),"",D133-H133)</f>
        <v/>
      </c>
      <c r="M133" s="3" t="str">
        <f aca="false">IF(OR(K133="",L133=""),"",MIN(ABS(K133),ABS(L133)))</f>
        <v/>
      </c>
      <c r="N133" s="3" t="str">
        <f aca="false">IF(M133="","",IF(J133=1,M133,""))</f>
        <v/>
      </c>
      <c r="O133" s="14" t="str">
        <f aca="false">IF(F133&gt;0,H133-F133,"")</f>
        <v/>
      </c>
      <c r="P133" s="15" t="str">
        <f aca="false">IF(O133="","",IF(O133&lt;800,3,IF(O133&gt;1250,1,2)))</f>
        <v/>
      </c>
      <c r="Q133" s="14" t="str">
        <f aca="false">IF(OR($A133=0,$D133&lt;0),"",IF(J133&lt;&gt;1,"",IF(ABS(K133)&lt;ABS(L133),K133,L133)))</f>
        <v/>
      </c>
      <c r="R133" s="14" t="e">
        <f aca="false">R132</f>
        <v>#VALUE!</v>
      </c>
      <c r="S133" s="14" t="str">
        <f aca="false">IF(Q133="","",IF(Q133&lt;R133,Q133,""))</f>
        <v/>
      </c>
      <c r="T133" s="14" t="str">
        <f aca="false">IF(Q133="","",IF(Q133&gt;R133,Q133,""))</f>
        <v/>
      </c>
      <c r="U133" s="16" t="str">
        <f aca="false">IF($P133="","",IF(AND($P133=1,$J133=0),1,""))</f>
        <v/>
      </c>
      <c r="V133" s="16" t="str">
        <f aca="false">IF($P133="","",IF(AND($P133=1,$J133=1),1,""))</f>
        <v/>
      </c>
      <c r="W133" s="16" t="str">
        <f aca="false">IF($P133="","",IF(AND($P133=1,$J133=9),1,""))</f>
        <v/>
      </c>
      <c r="X133" s="16" t="str">
        <f aca="false">IF($P133="","",IF(AND($P133=2,$J133=0),1,""))</f>
        <v/>
      </c>
      <c r="Y133" s="16" t="str">
        <f aca="false">IF($P133="","",IF(AND($P133=2,$J133=1),1,""))</f>
        <v/>
      </c>
      <c r="Z133" s="16" t="str">
        <f aca="false">IF($P133="","",IF(AND($P133=2,$J133=9),1,""))</f>
        <v/>
      </c>
      <c r="AA133" s="16" t="str">
        <f aca="false">IF($P133="","",IF(AND($P133=3,$J133=0),1,""))</f>
        <v/>
      </c>
      <c r="AB133" s="16" t="str">
        <f aca="false">IF($P133="","",IF(AND($P133=3,$J133=1),1,""))</f>
        <v/>
      </c>
      <c r="AC133" s="16" t="str">
        <f aca="false">IF($P133="","",IF(AND($P133=3,$J133=9),1,""))</f>
        <v/>
      </c>
      <c r="AD133" s="16" t="str">
        <f aca="false">IF($P133="","",IF(AND($P133=1,$J133=0),$M133,""))</f>
        <v/>
      </c>
      <c r="AE133" s="16" t="str">
        <f aca="false">IF($P133="","",IF(AND($P133=1,$J133=1),$M133,""))</f>
        <v/>
      </c>
      <c r="AF133" s="16" t="str">
        <f aca="false">IF($P133="","",IF(AND($P133=1,$J133=9),$M133,""))</f>
        <v/>
      </c>
      <c r="AG133" s="16" t="str">
        <f aca="false">IF($P133="","",IF(AND($P133=2,$J133=0),$M133,""))</f>
        <v/>
      </c>
      <c r="AH133" s="16" t="str">
        <f aca="false">IF($P133="","",IF(AND($P133=2,$J133=1),$M133,""))</f>
        <v/>
      </c>
      <c r="AI133" s="16" t="str">
        <f aca="false">IF($P133="","",IF(AND($P133=2,$J133=9),$M133,""))</f>
        <v/>
      </c>
      <c r="AJ133" s="16" t="str">
        <f aca="false">IF($P133="","",IF(AND($P133=3,$J133=0),$M133,""))</f>
        <v/>
      </c>
      <c r="AK133" s="16" t="str">
        <f aca="false">IF($P133="","",IF(AND($P133=3,$J133=1),$M133,""))</f>
        <v/>
      </c>
      <c r="AL133" s="16" t="str">
        <f aca="false">IF($P133="","",IF(AND($P133=3,$J133=9),$M133,""))</f>
        <v/>
      </c>
      <c r="AM133" s="17" t="str">
        <f aca="false">IF(P133="","",SUM(U133:AC133))</f>
        <v/>
      </c>
      <c r="AN133" s="18" t="str">
        <f aca="false">IF($P133="","",IF($P133=1,$Q133,""))</f>
        <v/>
      </c>
      <c r="AO133" s="14" t="e">
        <f aca="false">MEDIAN(AN133:AN332)</f>
        <v>#VALUE!</v>
      </c>
      <c r="AP133" s="14" t="str">
        <f aca="false">IF(AN133="","",IF(AN133&lt;AO133,AN133,""))</f>
        <v/>
      </c>
      <c r="AQ133" s="14" t="str">
        <f aca="false">IF(AN133="","",IF(AN133&gt;AO133,AN133,""))</f>
        <v/>
      </c>
      <c r="AR133" s="18" t="str">
        <f aca="false">IF($P133="","",IF($P133=2,$Q133,""))</f>
        <v/>
      </c>
      <c r="AS133" s="14" t="e">
        <f aca="false">AS132</f>
        <v>#VALUE!</v>
      </c>
      <c r="AT133" s="14" t="str">
        <f aca="false">IF(AR133="","",IF(AR133&lt;AS133,AR133,""))</f>
        <v/>
      </c>
      <c r="AU133" s="14" t="str">
        <f aca="false">IF(AR133="","",IF(AR133&gt;AS133,AR133,""))</f>
        <v/>
      </c>
      <c r="AV133" s="18" t="str">
        <f aca="false">IF($P133="","",IF($P133=3,$Q133,""))</f>
        <v/>
      </c>
      <c r="AW133" s="14" t="e">
        <f aca="false">AW132</f>
        <v>#VALUE!</v>
      </c>
      <c r="AX133" s="14" t="str">
        <f aca="false">IF(AV133="","",IF(AV133&lt;AW133,AV133,""))</f>
        <v/>
      </c>
      <c r="AY133" s="14" t="str">
        <f aca="false">IF(AV133="","",IF(AV133&gt;AW133,AV133,""))</f>
        <v/>
      </c>
    </row>
    <row r="134" s="13" customFormat="true" ht="14.4" hidden="false" customHeight="false" outlineLevel="0" collapsed="false">
      <c r="A134" s="13" t="n">
        <f aca="false">data!A134</f>
        <v>0</v>
      </c>
      <c r="B134" s="13" t="n">
        <f aca="false">data!B134</f>
        <v>0</v>
      </c>
      <c r="C134" s="13" t="n">
        <f aca="false">data!C134</f>
        <v>0</v>
      </c>
      <c r="D134" s="13" t="n">
        <f aca="false">data!D134</f>
        <v>0</v>
      </c>
      <c r="E134" s="13" t="n">
        <f aca="false">data!E134</f>
        <v>0</v>
      </c>
      <c r="F134" s="13" t="n">
        <f aca="false">data!F134</f>
        <v>0</v>
      </c>
      <c r="G134" s="13" t="n">
        <f aca="false">data!G134</f>
        <v>0</v>
      </c>
      <c r="H134" s="13" t="n">
        <f aca="false">data!H134</f>
        <v>0</v>
      </c>
      <c r="I134" s="4" t="str">
        <f aca="false">IF(A134=0,"",IF(A134&lt;&gt;A133,1,I133+1))</f>
        <v/>
      </c>
      <c r="J134" s="4" t="str">
        <f aca="false">IF(OR(B134="Code",B134=0),"",IF(B134="CORRECT_NOTE",1,IF(B134="WRONG_NOTE",0,9)))</f>
        <v/>
      </c>
      <c r="K134" s="3" t="str">
        <f aca="false">IF(OR($A134=0,$D134&lt;0),"",D134-F134)</f>
        <v/>
      </c>
      <c r="L134" s="3" t="str">
        <f aca="false">IF(OR($A134=0,$D134&lt;0),"",D134-H134)</f>
        <v/>
      </c>
      <c r="M134" s="3" t="str">
        <f aca="false">IF(OR(K134="",L134=""),"",MIN(ABS(K134),ABS(L134)))</f>
        <v/>
      </c>
      <c r="N134" s="3" t="str">
        <f aca="false">IF(M134="","",IF(J134=1,M134,""))</f>
        <v/>
      </c>
      <c r="O134" s="14" t="str">
        <f aca="false">IF(F134&gt;0,H134-F134,"")</f>
        <v/>
      </c>
      <c r="P134" s="15" t="str">
        <f aca="false">IF(O134="","",IF(O134&lt;800,3,IF(O134&gt;1250,1,2)))</f>
        <v/>
      </c>
      <c r="Q134" s="14" t="str">
        <f aca="false">IF(OR($A134=0,$D134&lt;0),"",IF(J134&lt;&gt;1,"",IF(ABS(K134)&lt;ABS(L134),K134,L134)))</f>
        <v/>
      </c>
      <c r="R134" s="14" t="e">
        <f aca="false">R133</f>
        <v>#VALUE!</v>
      </c>
      <c r="S134" s="14" t="str">
        <f aca="false">IF(Q134="","",IF(Q134&lt;R134,Q134,""))</f>
        <v/>
      </c>
      <c r="T134" s="14" t="str">
        <f aca="false">IF(Q134="","",IF(Q134&gt;R134,Q134,""))</f>
        <v/>
      </c>
      <c r="U134" s="16" t="str">
        <f aca="false">IF($P134="","",IF(AND($P134=1,$J134=0),1,""))</f>
        <v/>
      </c>
      <c r="V134" s="16" t="str">
        <f aca="false">IF($P134="","",IF(AND($P134=1,$J134=1),1,""))</f>
        <v/>
      </c>
      <c r="W134" s="16" t="str">
        <f aca="false">IF($P134="","",IF(AND($P134=1,$J134=9),1,""))</f>
        <v/>
      </c>
      <c r="X134" s="16" t="str">
        <f aca="false">IF($P134="","",IF(AND($P134=2,$J134=0),1,""))</f>
        <v/>
      </c>
      <c r="Y134" s="16" t="str">
        <f aca="false">IF($P134="","",IF(AND($P134=2,$J134=1),1,""))</f>
        <v/>
      </c>
      <c r="Z134" s="16" t="str">
        <f aca="false">IF($P134="","",IF(AND($P134=2,$J134=9),1,""))</f>
        <v/>
      </c>
      <c r="AA134" s="16" t="str">
        <f aca="false">IF($P134="","",IF(AND($P134=3,$J134=0),1,""))</f>
        <v/>
      </c>
      <c r="AB134" s="16" t="str">
        <f aca="false">IF($P134="","",IF(AND($P134=3,$J134=1),1,""))</f>
        <v/>
      </c>
      <c r="AC134" s="16" t="str">
        <f aca="false">IF($P134="","",IF(AND($P134=3,$J134=9),1,""))</f>
        <v/>
      </c>
      <c r="AD134" s="16" t="str">
        <f aca="false">IF($P134="","",IF(AND($P134=1,$J134=0),$M134,""))</f>
        <v/>
      </c>
      <c r="AE134" s="16" t="str">
        <f aca="false">IF($P134="","",IF(AND($P134=1,$J134=1),$M134,""))</f>
        <v/>
      </c>
      <c r="AF134" s="16" t="str">
        <f aca="false">IF($P134="","",IF(AND($P134=1,$J134=9),$M134,""))</f>
        <v/>
      </c>
      <c r="AG134" s="16" t="str">
        <f aca="false">IF($P134="","",IF(AND($P134=2,$J134=0),$M134,""))</f>
        <v/>
      </c>
      <c r="AH134" s="16" t="str">
        <f aca="false">IF($P134="","",IF(AND($P134=2,$J134=1),$M134,""))</f>
        <v/>
      </c>
      <c r="AI134" s="16" t="str">
        <f aca="false">IF($P134="","",IF(AND($P134=2,$J134=9),$M134,""))</f>
        <v/>
      </c>
      <c r="AJ134" s="16" t="str">
        <f aca="false">IF($P134="","",IF(AND($P134=3,$J134=0),$M134,""))</f>
        <v/>
      </c>
      <c r="AK134" s="16" t="str">
        <f aca="false">IF($P134="","",IF(AND($P134=3,$J134=1),$M134,""))</f>
        <v/>
      </c>
      <c r="AL134" s="16" t="str">
        <f aca="false">IF($P134="","",IF(AND($P134=3,$J134=9),$M134,""))</f>
        <v/>
      </c>
      <c r="AM134" s="17" t="str">
        <f aca="false">IF(P134="","",SUM(U134:AC134))</f>
        <v/>
      </c>
      <c r="AN134" s="18" t="str">
        <f aca="false">IF($P134="","",IF($P134=1,$Q134,""))</f>
        <v/>
      </c>
      <c r="AO134" s="14" t="e">
        <f aca="false">MEDIAN(AN134:AN333)</f>
        <v>#VALUE!</v>
      </c>
      <c r="AP134" s="14" t="str">
        <f aca="false">IF(AN134="","",IF(AN134&lt;AO134,AN134,""))</f>
        <v/>
      </c>
      <c r="AQ134" s="14" t="str">
        <f aca="false">IF(AN134="","",IF(AN134&gt;AO134,AN134,""))</f>
        <v/>
      </c>
      <c r="AR134" s="18" t="str">
        <f aca="false">IF($P134="","",IF($P134=2,$Q134,""))</f>
        <v/>
      </c>
      <c r="AS134" s="14" t="e">
        <f aca="false">AS133</f>
        <v>#VALUE!</v>
      </c>
      <c r="AT134" s="14" t="str">
        <f aca="false">IF(AR134="","",IF(AR134&lt;AS134,AR134,""))</f>
        <v/>
      </c>
      <c r="AU134" s="14" t="str">
        <f aca="false">IF(AR134="","",IF(AR134&gt;AS134,AR134,""))</f>
        <v/>
      </c>
      <c r="AV134" s="18" t="str">
        <f aca="false">IF($P134="","",IF($P134=3,$Q134,""))</f>
        <v/>
      </c>
      <c r="AW134" s="14" t="e">
        <f aca="false">AW133</f>
        <v>#VALUE!</v>
      </c>
      <c r="AX134" s="14" t="str">
        <f aca="false">IF(AV134="","",IF(AV134&lt;AW134,AV134,""))</f>
        <v/>
      </c>
      <c r="AY134" s="14" t="str">
        <f aca="false">IF(AV134="","",IF(AV134&gt;AW134,AV134,""))</f>
        <v/>
      </c>
    </row>
    <row r="135" s="13" customFormat="true" ht="14.4" hidden="false" customHeight="false" outlineLevel="0" collapsed="false">
      <c r="A135" s="13" t="n">
        <f aca="false">data!A135</f>
        <v>0</v>
      </c>
      <c r="B135" s="13" t="n">
        <f aca="false">data!B135</f>
        <v>0</v>
      </c>
      <c r="C135" s="13" t="n">
        <f aca="false">data!C135</f>
        <v>0</v>
      </c>
      <c r="D135" s="13" t="n">
        <f aca="false">data!D135</f>
        <v>0</v>
      </c>
      <c r="E135" s="13" t="n">
        <f aca="false">data!E135</f>
        <v>0</v>
      </c>
      <c r="F135" s="13" t="n">
        <f aca="false">data!F135</f>
        <v>0</v>
      </c>
      <c r="G135" s="13" t="n">
        <f aca="false">data!G135</f>
        <v>0</v>
      </c>
      <c r="H135" s="13" t="n">
        <f aca="false">data!H135</f>
        <v>0</v>
      </c>
      <c r="I135" s="4" t="str">
        <f aca="false">IF(A135=0,"",IF(A135&lt;&gt;A134,1,I134+1))</f>
        <v/>
      </c>
      <c r="J135" s="4" t="str">
        <f aca="false">IF(OR(B135="Code",B135=0),"",IF(B135="CORRECT_NOTE",1,IF(B135="WRONG_NOTE",0,9)))</f>
        <v/>
      </c>
      <c r="K135" s="3" t="str">
        <f aca="false">IF(OR($A135=0,$D135&lt;0),"",D135-F135)</f>
        <v/>
      </c>
      <c r="L135" s="3" t="str">
        <f aca="false">IF(OR($A135=0,$D135&lt;0),"",D135-H135)</f>
        <v/>
      </c>
      <c r="M135" s="3" t="str">
        <f aca="false">IF(OR(K135="",L135=""),"",MIN(ABS(K135),ABS(L135)))</f>
        <v/>
      </c>
      <c r="N135" s="3" t="str">
        <f aca="false">IF(M135="","",IF(J135=1,M135,""))</f>
        <v/>
      </c>
      <c r="O135" s="14" t="str">
        <f aca="false">IF(F135&gt;0,H135-F135,"")</f>
        <v/>
      </c>
      <c r="P135" s="15" t="str">
        <f aca="false">IF(O135="","",IF(O135&lt;800,3,IF(O135&gt;1250,1,2)))</f>
        <v/>
      </c>
      <c r="Q135" s="14" t="str">
        <f aca="false">IF(OR($A135=0,$D135&lt;0),"",IF(J135&lt;&gt;1,"",IF(ABS(K135)&lt;ABS(L135),K135,L135)))</f>
        <v/>
      </c>
      <c r="R135" s="14" t="e">
        <f aca="false">R134</f>
        <v>#VALUE!</v>
      </c>
      <c r="S135" s="14" t="str">
        <f aca="false">IF(Q135="","",IF(Q135&lt;R135,Q135,""))</f>
        <v/>
      </c>
      <c r="T135" s="14" t="str">
        <f aca="false">IF(Q135="","",IF(Q135&gt;R135,Q135,""))</f>
        <v/>
      </c>
      <c r="U135" s="16" t="str">
        <f aca="false">IF($P135="","",IF(AND($P135=1,$J135=0),1,""))</f>
        <v/>
      </c>
      <c r="V135" s="16" t="str">
        <f aca="false">IF($P135="","",IF(AND($P135=1,$J135=1),1,""))</f>
        <v/>
      </c>
      <c r="W135" s="16" t="str">
        <f aca="false">IF($P135="","",IF(AND($P135=1,$J135=9),1,""))</f>
        <v/>
      </c>
      <c r="X135" s="16" t="str">
        <f aca="false">IF($P135="","",IF(AND($P135=2,$J135=0),1,""))</f>
        <v/>
      </c>
      <c r="Y135" s="16" t="str">
        <f aca="false">IF($P135="","",IF(AND($P135=2,$J135=1),1,""))</f>
        <v/>
      </c>
      <c r="Z135" s="16" t="str">
        <f aca="false">IF($P135="","",IF(AND($P135=2,$J135=9),1,""))</f>
        <v/>
      </c>
      <c r="AA135" s="16" t="str">
        <f aca="false">IF($P135="","",IF(AND($P135=3,$J135=0),1,""))</f>
        <v/>
      </c>
      <c r="AB135" s="16" t="str">
        <f aca="false">IF($P135="","",IF(AND($P135=3,$J135=1),1,""))</f>
        <v/>
      </c>
      <c r="AC135" s="16" t="str">
        <f aca="false">IF($P135="","",IF(AND($P135=3,$J135=9),1,""))</f>
        <v/>
      </c>
      <c r="AD135" s="16" t="str">
        <f aca="false">IF($P135="","",IF(AND($P135=1,$J135=0),$M135,""))</f>
        <v/>
      </c>
      <c r="AE135" s="16" t="str">
        <f aca="false">IF($P135="","",IF(AND($P135=1,$J135=1),$M135,""))</f>
        <v/>
      </c>
      <c r="AF135" s="16" t="str">
        <f aca="false">IF($P135="","",IF(AND($P135=1,$J135=9),$M135,""))</f>
        <v/>
      </c>
      <c r="AG135" s="16" t="str">
        <f aca="false">IF($P135="","",IF(AND($P135=2,$J135=0),$M135,""))</f>
        <v/>
      </c>
      <c r="AH135" s="16" t="str">
        <f aca="false">IF($P135="","",IF(AND($P135=2,$J135=1),$M135,""))</f>
        <v/>
      </c>
      <c r="AI135" s="16" t="str">
        <f aca="false">IF($P135="","",IF(AND($P135=2,$J135=9),$M135,""))</f>
        <v/>
      </c>
      <c r="AJ135" s="16" t="str">
        <f aca="false">IF($P135="","",IF(AND($P135=3,$J135=0),$M135,""))</f>
        <v/>
      </c>
      <c r="AK135" s="16" t="str">
        <f aca="false">IF($P135="","",IF(AND($P135=3,$J135=1),$M135,""))</f>
        <v/>
      </c>
      <c r="AL135" s="16" t="str">
        <f aca="false">IF($P135="","",IF(AND($P135=3,$J135=9),$M135,""))</f>
        <v/>
      </c>
      <c r="AM135" s="17" t="str">
        <f aca="false">IF(P135="","",SUM(U135:AC135))</f>
        <v/>
      </c>
      <c r="AN135" s="18" t="str">
        <f aca="false">IF($P135="","",IF($P135=1,$Q135,""))</f>
        <v/>
      </c>
      <c r="AO135" s="14" t="e">
        <f aca="false">MEDIAN(AN135:AN334)</f>
        <v>#VALUE!</v>
      </c>
      <c r="AP135" s="14" t="str">
        <f aca="false">IF(AN135="","",IF(AN135&lt;AO135,AN135,""))</f>
        <v/>
      </c>
      <c r="AQ135" s="14" t="str">
        <f aca="false">IF(AN135="","",IF(AN135&gt;AO135,AN135,""))</f>
        <v/>
      </c>
      <c r="AR135" s="18" t="str">
        <f aca="false">IF($P135="","",IF($P135=2,$Q135,""))</f>
        <v/>
      </c>
      <c r="AS135" s="14" t="e">
        <f aca="false">AS134</f>
        <v>#VALUE!</v>
      </c>
      <c r="AT135" s="14" t="str">
        <f aca="false">IF(AR135="","",IF(AR135&lt;AS135,AR135,""))</f>
        <v/>
      </c>
      <c r="AU135" s="14" t="str">
        <f aca="false">IF(AR135="","",IF(AR135&gt;AS135,AR135,""))</f>
        <v/>
      </c>
      <c r="AV135" s="18" t="str">
        <f aca="false">IF($P135="","",IF($P135=3,$Q135,""))</f>
        <v/>
      </c>
      <c r="AW135" s="14" t="e">
        <f aca="false">AW134</f>
        <v>#VALUE!</v>
      </c>
      <c r="AX135" s="14" t="str">
        <f aca="false">IF(AV135="","",IF(AV135&lt;AW135,AV135,""))</f>
        <v/>
      </c>
      <c r="AY135" s="14" t="str">
        <f aca="false">IF(AV135="","",IF(AV135&gt;AW135,AV135,""))</f>
        <v/>
      </c>
    </row>
    <row r="136" s="13" customFormat="true" ht="14.4" hidden="false" customHeight="false" outlineLevel="0" collapsed="false">
      <c r="A136" s="13" t="n">
        <f aca="false">data!A136</f>
        <v>0</v>
      </c>
      <c r="B136" s="13" t="n">
        <f aca="false">data!B136</f>
        <v>0</v>
      </c>
      <c r="C136" s="13" t="n">
        <f aca="false">data!C136</f>
        <v>0</v>
      </c>
      <c r="D136" s="13" t="n">
        <f aca="false">data!D136</f>
        <v>0</v>
      </c>
      <c r="E136" s="13" t="n">
        <f aca="false">data!E136</f>
        <v>0</v>
      </c>
      <c r="F136" s="13" t="n">
        <f aca="false">data!F136</f>
        <v>0</v>
      </c>
      <c r="G136" s="13" t="n">
        <f aca="false">data!G136</f>
        <v>0</v>
      </c>
      <c r="H136" s="13" t="n">
        <f aca="false">data!H136</f>
        <v>0</v>
      </c>
      <c r="I136" s="4" t="str">
        <f aca="false">IF(A136=0,"",IF(A136&lt;&gt;A135,1,I135+1))</f>
        <v/>
      </c>
      <c r="J136" s="4" t="str">
        <f aca="false">IF(OR(B136="Code",B136=0),"",IF(B136="CORRECT_NOTE",1,IF(B136="WRONG_NOTE",0,9)))</f>
        <v/>
      </c>
      <c r="K136" s="3" t="str">
        <f aca="false">IF(OR($A136=0,$D136&lt;0),"",D136-F136)</f>
        <v/>
      </c>
      <c r="L136" s="3" t="str">
        <f aca="false">IF(OR($A136=0,$D136&lt;0),"",D136-H136)</f>
        <v/>
      </c>
      <c r="M136" s="3" t="str">
        <f aca="false">IF(OR(K136="",L136=""),"",MIN(ABS(K136),ABS(L136)))</f>
        <v/>
      </c>
      <c r="N136" s="3" t="str">
        <f aca="false">IF(M136="","",IF(J136=1,M136,""))</f>
        <v/>
      </c>
      <c r="O136" s="14" t="str">
        <f aca="false">IF(F136&gt;0,H136-F136,"")</f>
        <v/>
      </c>
      <c r="P136" s="15" t="str">
        <f aca="false">IF(O136="","",IF(O136&lt;800,3,IF(O136&gt;1250,1,2)))</f>
        <v/>
      </c>
      <c r="Q136" s="14" t="str">
        <f aca="false">IF(OR($A136=0,$D136&lt;0),"",IF(J136&lt;&gt;1,"",IF(ABS(K136)&lt;ABS(L136),K136,L136)))</f>
        <v/>
      </c>
      <c r="R136" s="14" t="e">
        <f aca="false">R135</f>
        <v>#VALUE!</v>
      </c>
      <c r="S136" s="14" t="str">
        <f aca="false">IF(Q136="","",IF(Q136&lt;R136,Q136,""))</f>
        <v/>
      </c>
      <c r="T136" s="14" t="str">
        <f aca="false">IF(Q136="","",IF(Q136&gt;R136,Q136,""))</f>
        <v/>
      </c>
      <c r="U136" s="16" t="str">
        <f aca="false">IF($P136="","",IF(AND($P136=1,$J136=0),1,""))</f>
        <v/>
      </c>
      <c r="V136" s="16" t="str">
        <f aca="false">IF($P136="","",IF(AND($P136=1,$J136=1),1,""))</f>
        <v/>
      </c>
      <c r="W136" s="16" t="str">
        <f aca="false">IF($P136="","",IF(AND($P136=1,$J136=9),1,""))</f>
        <v/>
      </c>
      <c r="X136" s="16" t="str">
        <f aca="false">IF($P136="","",IF(AND($P136=2,$J136=0),1,""))</f>
        <v/>
      </c>
      <c r="Y136" s="16" t="str">
        <f aca="false">IF($P136="","",IF(AND($P136=2,$J136=1),1,""))</f>
        <v/>
      </c>
      <c r="Z136" s="16" t="str">
        <f aca="false">IF($P136="","",IF(AND($P136=2,$J136=9),1,""))</f>
        <v/>
      </c>
      <c r="AA136" s="16" t="str">
        <f aca="false">IF($P136="","",IF(AND($P136=3,$J136=0),1,""))</f>
        <v/>
      </c>
      <c r="AB136" s="16" t="str">
        <f aca="false">IF($P136="","",IF(AND($P136=3,$J136=1),1,""))</f>
        <v/>
      </c>
      <c r="AC136" s="16" t="str">
        <f aca="false">IF($P136="","",IF(AND($P136=3,$J136=9),1,""))</f>
        <v/>
      </c>
      <c r="AD136" s="16" t="str">
        <f aca="false">IF($P136="","",IF(AND($P136=1,$J136=0),$M136,""))</f>
        <v/>
      </c>
      <c r="AE136" s="16" t="str">
        <f aca="false">IF($P136="","",IF(AND($P136=1,$J136=1),$M136,""))</f>
        <v/>
      </c>
      <c r="AF136" s="16" t="str">
        <f aca="false">IF($P136="","",IF(AND($P136=1,$J136=9),$M136,""))</f>
        <v/>
      </c>
      <c r="AG136" s="16" t="str">
        <f aca="false">IF($P136="","",IF(AND($P136=2,$J136=0),$M136,""))</f>
        <v/>
      </c>
      <c r="AH136" s="16" t="str">
        <f aca="false">IF($P136="","",IF(AND($P136=2,$J136=1),$M136,""))</f>
        <v/>
      </c>
      <c r="AI136" s="16" t="str">
        <f aca="false">IF($P136="","",IF(AND($P136=2,$J136=9),$M136,""))</f>
        <v/>
      </c>
      <c r="AJ136" s="16" t="str">
        <f aca="false">IF($P136="","",IF(AND($P136=3,$J136=0),$M136,""))</f>
        <v/>
      </c>
      <c r="AK136" s="16" t="str">
        <f aca="false">IF($P136="","",IF(AND($P136=3,$J136=1),$M136,""))</f>
        <v/>
      </c>
      <c r="AL136" s="16" t="str">
        <f aca="false">IF($P136="","",IF(AND($P136=3,$J136=9),$M136,""))</f>
        <v/>
      </c>
      <c r="AM136" s="17" t="str">
        <f aca="false">IF(P136="","",SUM(U136:AC136))</f>
        <v/>
      </c>
      <c r="AN136" s="18" t="str">
        <f aca="false">IF($P136="","",IF($P136=1,$Q136,""))</f>
        <v/>
      </c>
      <c r="AO136" s="14" t="e">
        <f aca="false">MEDIAN(AN136:AN335)</f>
        <v>#VALUE!</v>
      </c>
      <c r="AP136" s="14" t="str">
        <f aca="false">IF(AN136="","",IF(AN136&lt;AO136,AN136,""))</f>
        <v/>
      </c>
      <c r="AQ136" s="14" t="str">
        <f aca="false">IF(AN136="","",IF(AN136&gt;AO136,AN136,""))</f>
        <v/>
      </c>
      <c r="AR136" s="18" t="str">
        <f aca="false">IF($P136="","",IF($P136=2,$Q136,""))</f>
        <v/>
      </c>
      <c r="AS136" s="14" t="e">
        <f aca="false">AS135</f>
        <v>#VALUE!</v>
      </c>
      <c r="AT136" s="14" t="str">
        <f aca="false">IF(AR136="","",IF(AR136&lt;AS136,AR136,""))</f>
        <v/>
      </c>
      <c r="AU136" s="14" t="str">
        <f aca="false">IF(AR136="","",IF(AR136&gt;AS136,AR136,""))</f>
        <v/>
      </c>
      <c r="AV136" s="18" t="str">
        <f aca="false">IF($P136="","",IF($P136=3,$Q136,""))</f>
        <v/>
      </c>
      <c r="AW136" s="14" t="e">
        <f aca="false">AW135</f>
        <v>#VALUE!</v>
      </c>
      <c r="AX136" s="14" t="str">
        <f aca="false">IF(AV136="","",IF(AV136&lt;AW136,AV136,""))</f>
        <v/>
      </c>
      <c r="AY136" s="14" t="str">
        <f aca="false">IF(AV136="","",IF(AV136&gt;AW136,AV136,""))</f>
        <v/>
      </c>
    </row>
    <row r="137" s="13" customFormat="true" ht="14.4" hidden="false" customHeight="false" outlineLevel="0" collapsed="false">
      <c r="A137" s="13" t="n">
        <f aca="false">data!A137</f>
        <v>0</v>
      </c>
      <c r="B137" s="13" t="n">
        <f aca="false">data!B137</f>
        <v>0</v>
      </c>
      <c r="C137" s="13" t="n">
        <f aca="false">data!C137</f>
        <v>0</v>
      </c>
      <c r="D137" s="13" t="n">
        <f aca="false">data!D137</f>
        <v>0</v>
      </c>
      <c r="E137" s="13" t="n">
        <f aca="false">data!E137</f>
        <v>0</v>
      </c>
      <c r="F137" s="13" t="n">
        <f aca="false">data!F137</f>
        <v>0</v>
      </c>
      <c r="G137" s="13" t="n">
        <f aca="false">data!G137</f>
        <v>0</v>
      </c>
      <c r="H137" s="13" t="n">
        <f aca="false">data!H137</f>
        <v>0</v>
      </c>
      <c r="I137" s="4" t="str">
        <f aca="false">IF(A137=0,"",IF(A137&lt;&gt;A136,1,I136+1))</f>
        <v/>
      </c>
      <c r="J137" s="4" t="str">
        <f aca="false">IF(OR(B137="Code",B137=0),"",IF(B137="CORRECT_NOTE",1,IF(B137="WRONG_NOTE",0,9)))</f>
        <v/>
      </c>
      <c r="K137" s="3" t="str">
        <f aca="false">IF(OR($A137=0,$D137&lt;0),"",D137-F137)</f>
        <v/>
      </c>
      <c r="L137" s="3" t="str">
        <f aca="false">IF(OR($A137=0,$D137&lt;0),"",D137-H137)</f>
        <v/>
      </c>
      <c r="M137" s="3" t="str">
        <f aca="false">IF(OR(K137="",L137=""),"",MIN(ABS(K137),ABS(L137)))</f>
        <v/>
      </c>
      <c r="N137" s="3" t="str">
        <f aca="false">IF(M137="","",IF(J137=1,M137,""))</f>
        <v/>
      </c>
      <c r="O137" s="14" t="str">
        <f aca="false">IF(F137&gt;0,H137-F137,"")</f>
        <v/>
      </c>
      <c r="P137" s="15" t="str">
        <f aca="false">IF(O137="","",IF(O137&lt;800,3,IF(O137&gt;1250,1,2)))</f>
        <v/>
      </c>
      <c r="Q137" s="14" t="str">
        <f aca="false">IF(OR($A137=0,$D137&lt;0),"",IF(J137&lt;&gt;1,"",IF(ABS(K137)&lt;ABS(L137),K137,L137)))</f>
        <v/>
      </c>
      <c r="R137" s="14" t="e">
        <f aca="false">R136</f>
        <v>#VALUE!</v>
      </c>
      <c r="S137" s="14" t="str">
        <f aca="false">IF(Q137="","",IF(Q137&lt;R137,Q137,""))</f>
        <v/>
      </c>
      <c r="T137" s="14" t="str">
        <f aca="false">IF(Q137="","",IF(Q137&gt;R137,Q137,""))</f>
        <v/>
      </c>
      <c r="U137" s="16" t="str">
        <f aca="false">IF($P137="","",IF(AND($P137=1,$J137=0),1,""))</f>
        <v/>
      </c>
      <c r="V137" s="16" t="str">
        <f aca="false">IF($P137="","",IF(AND($P137=1,$J137=1),1,""))</f>
        <v/>
      </c>
      <c r="W137" s="16" t="str">
        <f aca="false">IF($P137="","",IF(AND($P137=1,$J137=9),1,""))</f>
        <v/>
      </c>
      <c r="X137" s="16" t="str">
        <f aca="false">IF($P137="","",IF(AND($P137=2,$J137=0),1,""))</f>
        <v/>
      </c>
      <c r="Y137" s="16" t="str">
        <f aca="false">IF($P137="","",IF(AND($P137=2,$J137=1),1,""))</f>
        <v/>
      </c>
      <c r="Z137" s="16" t="str">
        <f aca="false">IF($P137="","",IF(AND($P137=2,$J137=9),1,""))</f>
        <v/>
      </c>
      <c r="AA137" s="16" t="str">
        <f aca="false">IF($P137="","",IF(AND($P137=3,$J137=0),1,""))</f>
        <v/>
      </c>
      <c r="AB137" s="16" t="str">
        <f aca="false">IF($P137="","",IF(AND($P137=3,$J137=1),1,""))</f>
        <v/>
      </c>
      <c r="AC137" s="16" t="str">
        <f aca="false">IF($P137="","",IF(AND($P137=3,$J137=9),1,""))</f>
        <v/>
      </c>
      <c r="AD137" s="16" t="str">
        <f aca="false">IF($P137="","",IF(AND($P137=1,$J137=0),$M137,""))</f>
        <v/>
      </c>
      <c r="AE137" s="16" t="str">
        <f aca="false">IF($P137="","",IF(AND($P137=1,$J137=1),$M137,""))</f>
        <v/>
      </c>
      <c r="AF137" s="16" t="str">
        <f aca="false">IF($P137="","",IF(AND($P137=1,$J137=9),$M137,""))</f>
        <v/>
      </c>
      <c r="AG137" s="16" t="str">
        <f aca="false">IF($P137="","",IF(AND($P137=2,$J137=0),$M137,""))</f>
        <v/>
      </c>
      <c r="AH137" s="16" t="str">
        <f aca="false">IF($P137="","",IF(AND($P137=2,$J137=1),$M137,""))</f>
        <v/>
      </c>
      <c r="AI137" s="16" t="str">
        <f aca="false">IF($P137="","",IF(AND($P137=2,$J137=9),$M137,""))</f>
        <v/>
      </c>
      <c r="AJ137" s="16" t="str">
        <f aca="false">IF($P137="","",IF(AND($P137=3,$J137=0),$M137,""))</f>
        <v/>
      </c>
      <c r="AK137" s="16" t="str">
        <f aca="false">IF($P137="","",IF(AND($P137=3,$J137=1),$M137,""))</f>
        <v/>
      </c>
      <c r="AL137" s="16" t="str">
        <f aca="false">IF($P137="","",IF(AND($P137=3,$J137=9),$M137,""))</f>
        <v/>
      </c>
      <c r="AM137" s="17" t="str">
        <f aca="false">IF(P137="","",SUM(U137:AC137))</f>
        <v/>
      </c>
      <c r="AN137" s="18" t="str">
        <f aca="false">IF($P137="","",IF($P137=1,$Q137,""))</f>
        <v/>
      </c>
      <c r="AO137" s="14" t="e">
        <f aca="false">MEDIAN(AN137:AN336)</f>
        <v>#VALUE!</v>
      </c>
      <c r="AP137" s="14" t="str">
        <f aca="false">IF(AN137="","",IF(AN137&lt;AO137,AN137,""))</f>
        <v/>
      </c>
      <c r="AQ137" s="14" t="str">
        <f aca="false">IF(AN137="","",IF(AN137&gt;AO137,AN137,""))</f>
        <v/>
      </c>
      <c r="AR137" s="18" t="str">
        <f aca="false">IF($P137="","",IF($P137=2,$Q137,""))</f>
        <v/>
      </c>
      <c r="AS137" s="14" t="e">
        <f aca="false">AS136</f>
        <v>#VALUE!</v>
      </c>
      <c r="AT137" s="14" t="str">
        <f aca="false">IF(AR137="","",IF(AR137&lt;AS137,AR137,""))</f>
        <v/>
      </c>
      <c r="AU137" s="14" t="str">
        <f aca="false">IF(AR137="","",IF(AR137&gt;AS137,AR137,""))</f>
        <v/>
      </c>
      <c r="AV137" s="18" t="str">
        <f aca="false">IF($P137="","",IF($P137=3,$Q137,""))</f>
        <v/>
      </c>
      <c r="AW137" s="14" t="e">
        <f aca="false">AW136</f>
        <v>#VALUE!</v>
      </c>
      <c r="AX137" s="14" t="str">
        <f aca="false">IF(AV137="","",IF(AV137&lt;AW137,AV137,""))</f>
        <v/>
      </c>
      <c r="AY137" s="14" t="str">
        <f aca="false">IF(AV137="","",IF(AV137&gt;AW137,AV137,""))</f>
        <v/>
      </c>
    </row>
    <row r="138" s="13" customFormat="true" ht="14.4" hidden="false" customHeight="false" outlineLevel="0" collapsed="false">
      <c r="A138" s="13" t="n">
        <f aca="false">data!A138</f>
        <v>0</v>
      </c>
      <c r="B138" s="13" t="n">
        <f aca="false">data!B138</f>
        <v>0</v>
      </c>
      <c r="C138" s="13" t="n">
        <f aca="false">data!C138</f>
        <v>0</v>
      </c>
      <c r="D138" s="13" t="n">
        <f aca="false">data!D138</f>
        <v>0</v>
      </c>
      <c r="E138" s="13" t="n">
        <f aca="false">data!E138</f>
        <v>0</v>
      </c>
      <c r="F138" s="13" t="n">
        <f aca="false">data!F138</f>
        <v>0</v>
      </c>
      <c r="G138" s="13" t="n">
        <f aca="false">data!G138</f>
        <v>0</v>
      </c>
      <c r="H138" s="13" t="n">
        <f aca="false">data!H138</f>
        <v>0</v>
      </c>
      <c r="I138" s="4" t="str">
        <f aca="false">IF(A138=0,"",IF(A138&lt;&gt;A137,1,I137+1))</f>
        <v/>
      </c>
      <c r="J138" s="4" t="str">
        <f aca="false">IF(OR(B138="Code",B138=0),"",IF(B138="CORRECT_NOTE",1,IF(B138="WRONG_NOTE",0,9)))</f>
        <v/>
      </c>
      <c r="K138" s="3" t="str">
        <f aca="false">IF(OR($A138=0,$D138&lt;0),"",D138-F138)</f>
        <v/>
      </c>
      <c r="L138" s="3" t="str">
        <f aca="false">IF(OR($A138=0,$D138&lt;0),"",D138-H138)</f>
        <v/>
      </c>
      <c r="M138" s="3" t="str">
        <f aca="false">IF(OR(K138="",L138=""),"",MIN(ABS(K138),ABS(L138)))</f>
        <v/>
      </c>
      <c r="N138" s="3" t="str">
        <f aca="false">IF(M138="","",IF(J138=1,M138,""))</f>
        <v/>
      </c>
      <c r="O138" s="14" t="str">
        <f aca="false">IF(F138&gt;0,H138-F138,"")</f>
        <v/>
      </c>
      <c r="P138" s="15" t="str">
        <f aca="false">IF(O138="","",IF(O138&lt;800,3,IF(O138&gt;1250,1,2)))</f>
        <v/>
      </c>
      <c r="Q138" s="14" t="str">
        <f aca="false">IF(OR($A138=0,$D138&lt;0),"",IF(J138&lt;&gt;1,"",IF(ABS(K138)&lt;ABS(L138),K138,L138)))</f>
        <v/>
      </c>
      <c r="R138" s="14" t="e">
        <f aca="false">R137</f>
        <v>#VALUE!</v>
      </c>
      <c r="S138" s="14" t="str">
        <f aca="false">IF(Q138="","",IF(Q138&lt;R138,Q138,""))</f>
        <v/>
      </c>
      <c r="T138" s="14" t="str">
        <f aca="false">IF(Q138="","",IF(Q138&gt;R138,Q138,""))</f>
        <v/>
      </c>
      <c r="U138" s="16" t="str">
        <f aca="false">IF($P138="","",IF(AND($P138=1,$J138=0),1,""))</f>
        <v/>
      </c>
      <c r="V138" s="16" t="str">
        <f aca="false">IF($P138="","",IF(AND($P138=1,$J138=1),1,""))</f>
        <v/>
      </c>
      <c r="W138" s="16" t="str">
        <f aca="false">IF($P138="","",IF(AND($P138=1,$J138=9),1,""))</f>
        <v/>
      </c>
      <c r="X138" s="16" t="str">
        <f aca="false">IF($P138="","",IF(AND($P138=2,$J138=0),1,""))</f>
        <v/>
      </c>
      <c r="Y138" s="16" t="str">
        <f aca="false">IF($P138="","",IF(AND($P138=2,$J138=1),1,""))</f>
        <v/>
      </c>
      <c r="Z138" s="16" t="str">
        <f aca="false">IF($P138="","",IF(AND($P138=2,$J138=9),1,""))</f>
        <v/>
      </c>
      <c r="AA138" s="16" t="str">
        <f aca="false">IF($P138="","",IF(AND($P138=3,$J138=0),1,""))</f>
        <v/>
      </c>
      <c r="AB138" s="16" t="str">
        <f aca="false">IF($P138="","",IF(AND($P138=3,$J138=1),1,""))</f>
        <v/>
      </c>
      <c r="AC138" s="16" t="str">
        <f aca="false">IF($P138="","",IF(AND($P138=3,$J138=9),1,""))</f>
        <v/>
      </c>
      <c r="AD138" s="16" t="str">
        <f aca="false">IF($P138="","",IF(AND($P138=1,$J138=0),$M138,""))</f>
        <v/>
      </c>
      <c r="AE138" s="16" t="str">
        <f aca="false">IF($P138="","",IF(AND($P138=1,$J138=1),$M138,""))</f>
        <v/>
      </c>
      <c r="AF138" s="16" t="str">
        <f aca="false">IF($P138="","",IF(AND($P138=1,$J138=9),$M138,""))</f>
        <v/>
      </c>
      <c r="AG138" s="16" t="str">
        <f aca="false">IF($P138="","",IF(AND($P138=2,$J138=0),$M138,""))</f>
        <v/>
      </c>
      <c r="AH138" s="16" t="str">
        <f aca="false">IF($P138="","",IF(AND($P138=2,$J138=1),$M138,""))</f>
        <v/>
      </c>
      <c r="AI138" s="16" t="str">
        <f aca="false">IF($P138="","",IF(AND($P138=2,$J138=9),$M138,""))</f>
        <v/>
      </c>
      <c r="AJ138" s="16" t="str">
        <f aca="false">IF($P138="","",IF(AND($P138=3,$J138=0),$M138,""))</f>
        <v/>
      </c>
      <c r="AK138" s="16" t="str">
        <f aca="false">IF($P138="","",IF(AND($P138=3,$J138=1),$M138,""))</f>
        <v/>
      </c>
      <c r="AL138" s="16" t="str">
        <f aca="false">IF($P138="","",IF(AND($P138=3,$J138=9),$M138,""))</f>
        <v/>
      </c>
      <c r="AM138" s="17" t="str">
        <f aca="false">IF(P138="","",SUM(U138:AC138))</f>
        <v/>
      </c>
      <c r="AN138" s="18" t="str">
        <f aca="false">IF($P138="","",IF($P138=1,$Q138,""))</f>
        <v/>
      </c>
      <c r="AO138" s="14" t="e">
        <f aca="false">MEDIAN(AN138:AN337)</f>
        <v>#VALUE!</v>
      </c>
      <c r="AP138" s="14" t="str">
        <f aca="false">IF(AN138="","",IF(AN138&lt;AO138,AN138,""))</f>
        <v/>
      </c>
      <c r="AQ138" s="14" t="str">
        <f aca="false">IF(AN138="","",IF(AN138&gt;AO138,AN138,""))</f>
        <v/>
      </c>
      <c r="AR138" s="18" t="str">
        <f aca="false">IF($P138="","",IF($P138=2,$Q138,""))</f>
        <v/>
      </c>
      <c r="AS138" s="14" t="e">
        <f aca="false">AS137</f>
        <v>#VALUE!</v>
      </c>
      <c r="AT138" s="14" t="str">
        <f aca="false">IF(AR138="","",IF(AR138&lt;AS138,AR138,""))</f>
        <v/>
      </c>
      <c r="AU138" s="14" t="str">
        <f aca="false">IF(AR138="","",IF(AR138&gt;AS138,AR138,""))</f>
        <v/>
      </c>
      <c r="AV138" s="18" t="str">
        <f aca="false">IF($P138="","",IF($P138=3,$Q138,""))</f>
        <v/>
      </c>
      <c r="AW138" s="14" t="e">
        <f aca="false">AW137</f>
        <v>#VALUE!</v>
      </c>
      <c r="AX138" s="14" t="str">
        <f aca="false">IF(AV138="","",IF(AV138&lt;AW138,AV138,""))</f>
        <v/>
      </c>
      <c r="AY138" s="14" t="str">
        <f aca="false">IF(AV138="","",IF(AV138&gt;AW138,AV138,""))</f>
        <v/>
      </c>
    </row>
    <row r="139" s="13" customFormat="true" ht="14.4" hidden="false" customHeight="false" outlineLevel="0" collapsed="false">
      <c r="A139" s="13" t="n">
        <f aca="false">data!A139</f>
        <v>0</v>
      </c>
      <c r="B139" s="13" t="n">
        <f aca="false">data!B139</f>
        <v>0</v>
      </c>
      <c r="C139" s="13" t="n">
        <f aca="false">data!C139</f>
        <v>0</v>
      </c>
      <c r="D139" s="13" t="n">
        <f aca="false">data!D139</f>
        <v>0</v>
      </c>
      <c r="E139" s="13" t="n">
        <f aca="false">data!E139</f>
        <v>0</v>
      </c>
      <c r="F139" s="13" t="n">
        <f aca="false">data!F139</f>
        <v>0</v>
      </c>
      <c r="G139" s="13" t="n">
        <f aca="false">data!G139</f>
        <v>0</v>
      </c>
      <c r="H139" s="13" t="n">
        <f aca="false">data!H139</f>
        <v>0</v>
      </c>
      <c r="I139" s="4" t="str">
        <f aca="false">IF(A139=0,"",IF(A139&lt;&gt;A138,1,I138+1))</f>
        <v/>
      </c>
      <c r="J139" s="4" t="str">
        <f aca="false">IF(OR(B139="Code",B139=0),"",IF(B139="CORRECT_NOTE",1,IF(B139="WRONG_NOTE",0,9)))</f>
        <v/>
      </c>
      <c r="K139" s="3" t="str">
        <f aca="false">IF(OR($A139=0,$D139&lt;0),"",D139-F139)</f>
        <v/>
      </c>
      <c r="L139" s="3" t="str">
        <f aca="false">IF(OR($A139=0,$D139&lt;0),"",D139-H139)</f>
        <v/>
      </c>
      <c r="M139" s="3" t="str">
        <f aca="false">IF(OR(K139="",L139=""),"",MIN(ABS(K139),ABS(L139)))</f>
        <v/>
      </c>
      <c r="N139" s="3" t="str">
        <f aca="false">IF(M139="","",IF(J139=1,M139,""))</f>
        <v/>
      </c>
      <c r="O139" s="14" t="str">
        <f aca="false">IF(F139&gt;0,H139-F139,"")</f>
        <v/>
      </c>
      <c r="P139" s="15" t="str">
        <f aca="false">IF(O139="","",IF(O139&lt;800,3,IF(O139&gt;1250,1,2)))</f>
        <v/>
      </c>
      <c r="Q139" s="14" t="str">
        <f aca="false">IF(OR($A139=0,$D139&lt;0),"",IF(J139&lt;&gt;1,"",IF(ABS(K139)&lt;ABS(L139),K139,L139)))</f>
        <v/>
      </c>
      <c r="R139" s="14" t="e">
        <f aca="false">R138</f>
        <v>#VALUE!</v>
      </c>
      <c r="S139" s="14" t="str">
        <f aca="false">IF(Q139="","",IF(Q139&lt;R139,Q139,""))</f>
        <v/>
      </c>
      <c r="T139" s="14" t="str">
        <f aca="false">IF(Q139="","",IF(Q139&gt;R139,Q139,""))</f>
        <v/>
      </c>
      <c r="U139" s="16" t="str">
        <f aca="false">IF($P139="","",IF(AND($P139=1,$J139=0),1,""))</f>
        <v/>
      </c>
      <c r="V139" s="16" t="str">
        <f aca="false">IF($P139="","",IF(AND($P139=1,$J139=1),1,""))</f>
        <v/>
      </c>
      <c r="W139" s="16" t="str">
        <f aca="false">IF($P139="","",IF(AND($P139=1,$J139=9),1,""))</f>
        <v/>
      </c>
      <c r="X139" s="16" t="str">
        <f aca="false">IF($P139="","",IF(AND($P139=2,$J139=0),1,""))</f>
        <v/>
      </c>
      <c r="Y139" s="16" t="str">
        <f aca="false">IF($P139="","",IF(AND($P139=2,$J139=1),1,""))</f>
        <v/>
      </c>
      <c r="Z139" s="16" t="str">
        <f aca="false">IF($P139="","",IF(AND($P139=2,$J139=9),1,""))</f>
        <v/>
      </c>
      <c r="AA139" s="16" t="str">
        <f aca="false">IF($P139="","",IF(AND($P139=3,$J139=0),1,""))</f>
        <v/>
      </c>
      <c r="AB139" s="16" t="str">
        <f aca="false">IF($P139="","",IF(AND($P139=3,$J139=1),1,""))</f>
        <v/>
      </c>
      <c r="AC139" s="16" t="str">
        <f aca="false">IF($P139="","",IF(AND($P139=3,$J139=9),1,""))</f>
        <v/>
      </c>
      <c r="AD139" s="16" t="str">
        <f aca="false">IF($P139="","",IF(AND($P139=1,$J139=0),$M139,""))</f>
        <v/>
      </c>
      <c r="AE139" s="16" t="str">
        <f aca="false">IF($P139="","",IF(AND($P139=1,$J139=1),$M139,""))</f>
        <v/>
      </c>
      <c r="AF139" s="16" t="str">
        <f aca="false">IF($P139="","",IF(AND($P139=1,$J139=9),$M139,""))</f>
        <v/>
      </c>
      <c r="AG139" s="16" t="str">
        <f aca="false">IF($P139="","",IF(AND($P139=2,$J139=0),$M139,""))</f>
        <v/>
      </c>
      <c r="AH139" s="16" t="str">
        <f aca="false">IF($P139="","",IF(AND($P139=2,$J139=1),$M139,""))</f>
        <v/>
      </c>
      <c r="AI139" s="16" t="str">
        <f aca="false">IF($P139="","",IF(AND($P139=2,$J139=9),$M139,""))</f>
        <v/>
      </c>
      <c r="AJ139" s="16" t="str">
        <f aca="false">IF($P139="","",IF(AND($P139=3,$J139=0),$M139,""))</f>
        <v/>
      </c>
      <c r="AK139" s="16" t="str">
        <f aca="false">IF($P139="","",IF(AND($P139=3,$J139=1),$M139,""))</f>
        <v/>
      </c>
      <c r="AL139" s="16" t="str">
        <f aca="false">IF($P139="","",IF(AND($P139=3,$J139=9),$M139,""))</f>
        <v/>
      </c>
      <c r="AM139" s="17" t="str">
        <f aca="false">IF(P139="","",SUM(U139:AC139))</f>
        <v/>
      </c>
      <c r="AN139" s="18" t="str">
        <f aca="false">IF($P139="","",IF($P139=1,$Q139,""))</f>
        <v/>
      </c>
      <c r="AO139" s="14" t="e">
        <f aca="false">MEDIAN(AN139:AN338)</f>
        <v>#VALUE!</v>
      </c>
      <c r="AP139" s="14" t="str">
        <f aca="false">IF(AN139="","",IF(AN139&lt;AO139,AN139,""))</f>
        <v/>
      </c>
      <c r="AQ139" s="14" t="str">
        <f aca="false">IF(AN139="","",IF(AN139&gt;AO139,AN139,""))</f>
        <v/>
      </c>
      <c r="AR139" s="18" t="str">
        <f aca="false">IF($P139="","",IF($P139=2,$Q139,""))</f>
        <v/>
      </c>
      <c r="AS139" s="14" t="e">
        <f aca="false">AS138</f>
        <v>#VALUE!</v>
      </c>
      <c r="AT139" s="14" t="str">
        <f aca="false">IF(AR139="","",IF(AR139&lt;AS139,AR139,""))</f>
        <v/>
      </c>
      <c r="AU139" s="14" t="str">
        <f aca="false">IF(AR139="","",IF(AR139&gt;AS139,AR139,""))</f>
        <v/>
      </c>
      <c r="AV139" s="18" t="str">
        <f aca="false">IF($P139="","",IF($P139=3,$Q139,""))</f>
        <v/>
      </c>
      <c r="AW139" s="14" t="e">
        <f aca="false">AW138</f>
        <v>#VALUE!</v>
      </c>
      <c r="AX139" s="14" t="str">
        <f aca="false">IF(AV139="","",IF(AV139&lt;AW139,AV139,""))</f>
        <v/>
      </c>
      <c r="AY139" s="14" t="str">
        <f aca="false">IF(AV139="","",IF(AV139&gt;AW139,AV139,""))</f>
        <v/>
      </c>
    </row>
    <row r="140" s="13" customFormat="true" ht="14.4" hidden="false" customHeight="false" outlineLevel="0" collapsed="false">
      <c r="A140" s="13" t="n">
        <f aca="false">data!A140</f>
        <v>0</v>
      </c>
      <c r="B140" s="13" t="n">
        <f aca="false">data!B140</f>
        <v>0</v>
      </c>
      <c r="C140" s="13" t="n">
        <f aca="false">data!C140</f>
        <v>0</v>
      </c>
      <c r="D140" s="13" t="n">
        <f aca="false">data!D140</f>
        <v>0</v>
      </c>
      <c r="E140" s="13" t="n">
        <f aca="false">data!E140</f>
        <v>0</v>
      </c>
      <c r="F140" s="13" t="n">
        <f aca="false">data!F140</f>
        <v>0</v>
      </c>
      <c r="G140" s="13" t="n">
        <f aca="false">data!G140</f>
        <v>0</v>
      </c>
      <c r="H140" s="13" t="n">
        <f aca="false">data!H140</f>
        <v>0</v>
      </c>
      <c r="I140" s="4" t="str">
        <f aca="false">IF(A140=0,"",IF(A140&lt;&gt;A139,1,I139+1))</f>
        <v/>
      </c>
      <c r="J140" s="4" t="str">
        <f aca="false">IF(OR(B140="Code",B140=0),"",IF(B140="CORRECT_NOTE",1,IF(B140="WRONG_NOTE",0,9)))</f>
        <v/>
      </c>
      <c r="K140" s="3" t="str">
        <f aca="false">IF(OR($A140=0,$D140&lt;0),"",D140-F140)</f>
        <v/>
      </c>
      <c r="L140" s="3" t="str">
        <f aca="false">IF(OR($A140=0,$D140&lt;0),"",D140-H140)</f>
        <v/>
      </c>
      <c r="M140" s="3" t="str">
        <f aca="false">IF(OR(K140="",L140=""),"",MIN(ABS(K140),ABS(L140)))</f>
        <v/>
      </c>
      <c r="N140" s="3" t="str">
        <f aca="false">IF(M140="","",IF(J140=1,M140,""))</f>
        <v/>
      </c>
      <c r="O140" s="14" t="str">
        <f aca="false">IF(F140&gt;0,H140-F140,"")</f>
        <v/>
      </c>
      <c r="P140" s="15" t="str">
        <f aca="false">IF(O140="","",IF(O140&lt;800,3,IF(O140&gt;1250,1,2)))</f>
        <v/>
      </c>
      <c r="Q140" s="14" t="str">
        <f aca="false">IF(OR($A140=0,$D140&lt;0),"",IF(J140&lt;&gt;1,"",IF(ABS(K140)&lt;ABS(L140),K140,L140)))</f>
        <v/>
      </c>
      <c r="R140" s="14" t="e">
        <f aca="false">R139</f>
        <v>#VALUE!</v>
      </c>
      <c r="S140" s="14" t="str">
        <f aca="false">IF(Q140="","",IF(Q140&lt;R140,Q140,""))</f>
        <v/>
      </c>
      <c r="T140" s="14" t="str">
        <f aca="false">IF(Q140="","",IF(Q140&gt;R140,Q140,""))</f>
        <v/>
      </c>
      <c r="U140" s="16" t="str">
        <f aca="false">IF($P140="","",IF(AND($P140=1,$J140=0),1,""))</f>
        <v/>
      </c>
      <c r="V140" s="16" t="str">
        <f aca="false">IF($P140="","",IF(AND($P140=1,$J140=1),1,""))</f>
        <v/>
      </c>
      <c r="W140" s="16" t="str">
        <f aca="false">IF($P140="","",IF(AND($P140=1,$J140=9),1,""))</f>
        <v/>
      </c>
      <c r="X140" s="16" t="str">
        <f aca="false">IF($P140="","",IF(AND($P140=2,$J140=0),1,""))</f>
        <v/>
      </c>
      <c r="Y140" s="16" t="str">
        <f aca="false">IF($P140="","",IF(AND($P140=2,$J140=1),1,""))</f>
        <v/>
      </c>
      <c r="Z140" s="16" t="str">
        <f aca="false">IF($P140="","",IF(AND($P140=2,$J140=9),1,""))</f>
        <v/>
      </c>
      <c r="AA140" s="16" t="str">
        <f aca="false">IF($P140="","",IF(AND($P140=3,$J140=0),1,""))</f>
        <v/>
      </c>
      <c r="AB140" s="16" t="str">
        <f aca="false">IF($P140="","",IF(AND($P140=3,$J140=1),1,""))</f>
        <v/>
      </c>
      <c r="AC140" s="16" t="str">
        <f aca="false">IF($P140="","",IF(AND($P140=3,$J140=9),1,""))</f>
        <v/>
      </c>
      <c r="AD140" s="16" t="str">
        <f aca="false">IF($P140="","",IF(AND($P140=1,$J140=0),$M140,""))</f>
        <v/>
      </c>
      <c r="AE140" s="16" t="str">
        <f aca="false">IF($P140="","",IF(AND($P140=1,$J140=1),$M140,""))</f>
        <v/>
      </c>
      <c r="AF140" s="16" t="str">
        <f aca="false">IF($P140="","",IF(AND($P140=1,$J140=9),$M140,""))</f>
        <v/>
      </c>
      <c r="AG140" s="16" t="str">
        <f aca="false">IF($P140="","",IF(AND($P140=2,$J140=0),$M140,""))</f>
        <v/>
      </c>
      <c r="AH140" s="16" t="str">
        <f aca="false">IF($P140="","",IF(AND($P140=2,$J140=1),$M140,""))</f>
        <v/>
      </c>
      <c r="AI140" s="16" t="str">
        <f aca="false">IF($P140="","",IF(AND($P140=2,$J140=9),$M140,""))</f>
        <v/>
      </c>
      <c r="AJ140" s="16" t="str">
        <f aca="false">IF($P140="","",IF(AND($P140=3,$J140=0),$M140,""))</f>
        <v/>
      </c>
      <c r="AK140" s="16" t="str">
        <f aca="false">IF($P140="","",IF(AND($P140=3,$J140=1),$M140,""))</f>
        <v/>
      </c>
      <c r="AL140" s="16" t="str">
        <f aca="false">IF($P140="","",IF(AND($P140=3,$J140=9),$M140,""))</f>
        <v/>
      </c>
      <c r="AM140" s="17" t="str">
        <f aca="false">IF(P140="","",SUM(U140:AC140))</f>
        <v/>
      </c>
      <c r="AN140" s="18" t="str">
        <f aca="false">IF($P140="","",IF($P140=1,$Q140,""))</f>
        <v/>
      </c>
      <c r="AO140" s="14" t="e">
        <f aca="false">MEDIAN(AN140:AN339)</f>
        <v>#VALUE!</v>
      </c>
      <c r="AP140" s="14" t="str">
        <f aca="false">IF(AN140="","",IF(AN140&lt;AO140,AN140,""))</f>
        <v/>
      </c>
      <c r="AQ140" s="14" t="str">
        <f aca="false">IF(AN140="","",IF(AN140&gt;AO140,AN140,""))</f>
        <v/>
      </c>
      <c r="AR140" s="18" t="str">
        <f aca="false">IF($P140="","",IF($P140=2,$Q140,""))</f>
        <v/>
      </c>
      <c r="AS140" s="14" t="e">
        <f aca="false">AS139</f>
        <v>#VALUE!</v>
      </c>
      <c r="AT140" s="14" t="str">
        <f aca="false">IF(AR140="","",IF(AR140&lt;AS140,AR140,""))</f>
        <v/>
      </c>
      <c r="AU140" s="14" t="str">
        <f aca="false">IF(AR140="","",IF(AR140&gt;AS140,AR140,""))</f>
        <v/>
      </c>
      <c r="AV140" s="18" t="str">
        <f aca="false">IF($P140="","",IF($P140=3,$Q140,""))</f>
        <v/>
      </c>
      <c r="AW140" s="14" t="e">
        <f aca="false">AW139</f>
        <v>#VALUE!</v>
      </c>
      <c r="AX140" s="14" t="str">
        <f aca="false">IF(AV140="","",IF(AV140&lt;AW140,AV140,""))</f>
        <v/>
      </c>
      <c r="AY140" s="14" t="str">
        <f aca="false">IF(AV140="","",IF(AV140&gt;AW140,AV140,""))</f>
        <v/>
      </c>
    </row>
    <row r="141" s="13" customFormat="true" ht="14.4" hidden="false" customHeight="false" outlineLevel="0" collapsed="false">
      <c r="A141" s="13" t="n">
        <f aca="false">data!A141</f>
        <v>0</v>
      </c>
      <c r="B141" s="13" t="n">
        <f aca="false">data!B141</f>
        <v>0</v>
      </c>
      <c r="C141" s="13" t="n">
        <f aca="false">data!C141</f>
        <v>0</v>
      </c>
      <c r="D141" s="13" t="n">
        <f aca="false">data!D141</f>
        <v>0</v>
      </c>
      <c r="E141" s="13" t="n">
        <f aca="false">data!E141</f>
        <v>0</v>
      </c>
      <c r="F141" s="13" t="n">
        <f aca="false">data!F141</f>
        <v>0</v>
      </c>
      <c r="G141" s="13" t="n">
        <f aca="false">data!G141</f>
        <v>0</v>
      </c>
      <c r="H141" s="13" t="n">
        <f aca="false">data!H141</f>
        <v>0</v>
      </c>
      <c r="I141" s="4" t="str">
        <f aca="false">IF(A141=0,"",IF(A141&lt;&gt;A140,1,I140+1))</f>
        <v/>
      </c>
      <c r="J141" s="4" t="str">
        <f aca="false">IF(OR(B141="Code",B141=0),"",IF(B141="CORRECT_NOTE",1,IF(B141="WRONG_NOTE",0,9)))</f>
        <v/>
      </c>
      <c r="K141" s="3" t="str">
        <f aca="false">IF(OR($A141=0,$D141&lt;0),"",D141-F141)</f>
        <v/>
      </c>
      <c r="L141" s="3" t="str">
        <f aca="false">IF(OR($A141=0,$D141&lt;0),"",D141-H141)</f>
        <v/>
      </c>
      <c r="M141" s="3" t="str">
        <f aca="false">IF(OR(K141="",L141=""),"",MIN(ABS(K141),ABS(L141)))</f>
        <v/>
      </c>
      <c r="N141" s="3" t="str">
        <f aca="false">IF(M141="","",IF(J141=1,M141,""))</f>
        <v/>
      </c>
      <c r="O141" s="14" t="str">
        <f aca="false">IF(F141&gt;0,H141-F141,"")</f>
        <v/>
      </c>
      <c r="P141" s="15" t="str">
        <f aca="false">IF(O141="","",IF(O141&lt;800,3,IF(O141&gt;1250,1,2)))</f>
        <v/>
      </c>
      <c r="Q141" s="14" t="str">
        <f aca="false">IF(OR($A141=0,$D141&lt;0),"",IF(J141&lt;&gt;1,"",IF(ABS(K141)&lt;ABS(L141),K141,L141)))</f>
        <v/>
      </c>
      <c r="R141" s="14" t="e">
        <f aca="false">R140</f>
        <v>#VALUE!</v>
      </c>
      <c r="S141" s="14" t="str">
        <f aca="false">IF(Q141="","",IF(Q141&lt;R141,Q141,""))</f>
        <v/>
      </c>
      <c r="T141" s="14" t="str">
        <f aca="false">IF(Q141="","",IF(Q141&gt;R141,Q141,""))</f>
        <v/>
      </c>
      <c r="U141" s="16" t="str">
        <f aca="false">IF($P141="","",IF(AND($P141=1,$J141=0),1,""))</f>
        <v/>
      </c>
      <c r="V141" s="16" t="str">
        <f aca="false">IF($P141="","",IF(AND($P141=1,$J141=1),1,""))</f>
        <v/>
      </c>
      <c r="W141" s="16" t="str">
        <f aca="false">IF($P141="","",IF(AND($P141=1,$J141=9),1,""))</f>
        <v/>
      </c>
      <c r="X141" s="16" t="str">
        <f aca="false">IF($P141="","",IF(AND($P141=2,$J141=0),1,""))</f>
        <v/>
      </c>
      <c r="Y141" s="16" t="str">
        <f aca="false">IF($P141="","",IF(AND($P141=2,$J141=1),1,""))</f>
        <v/>
      </c>
      <c r="Z141" s="16" t="str">
        <f aca="false">IF($P141="","",IF(AND($P141=2,$J141=9),1,""))</f>
        <v/>
      </c>
      <c r="AA141" s="16" t="str">
        <f aca="false">IF($P141="","",IF(AND($P141=3,$J141=0),1,""))</f>
        <v/>
      </c>
      <c r="AB141" s="16" t="str">
        <f aca="false">IF($P141="","",IF(AND($P141=3,$J141=1),1,""))</f>
        <v/>
      </c>
      <c r="AC141" s="16" t="str">
        <f aca="false">IF($P141="","",IF(AND($P141=3,$J141=9),1,""))</f>
        <v/>
      </c>
      <c r="AD141" s="16" t="str">
        <f aca="false">IF($P141="","",IF(AND($P141=1,$J141=0),$M141,""))</f>
        <v/>
      </c>
      <c r="AE141" s="16" t="str">
        <f aca="false">IF($P141="","",IF(AND($P141=1,$J141=1),$M141,""))</f>
        <v/>
      </c>
      <c r="AF141" s="16" t="str">
        <f aca="false">IF($P141="","",IF(AND($P141=1,$J141=9),$M141,""))</f>
        <v/>
      </c>
      <c r="AG141" s="16" t="str">
        <f aca="false">IF($P141="","",IF(AND($P141=2,$J141=0),$M141,""))</f>
        <v/>
      </c>
      <c r="AH141" s="16" t="str">
        <f aca="false">IF($P141="","",IF(AND($P141=2,$J141=1),$M141,""))</f>
        <v/>
      </c>
      <c r="AI141" s="16" t="str">
        <f aca="false">IF($P141="","",IF(AND($P141=2,$J141=9),$M141,""))</f>
        <v/>
      </c>
      <c r="AJ141" s="16" t="str">
        <f aca="false">IF($P141="","",IF(AND($P141=3,$J141=0),$M141,""))</f>
        <v/>
      </c>
      <c r="AK141" s="16" t="str">
        <f aca="false">IF($P141="","",IF(AND($P141=3,$J141=1),$M141,""))</f>
        <v/>
      </c>
      <c r="AL141" s="16" t="str">
        <f aca="false">IF($P141="","",IF(AND($P141=3,$J141=9),$M141,""))</f>
        <v/>
      </c>
      <c r="AM141" s="17" t="str">
        <f aca="false">IF(P141="","",SUM(U141:AC141))</f>
        <v/>
      </c>
      <c r="AN141" s="18" t="str">
        <f aca="false">IF($P141="","",IF($P141=1,$Q141,""))</f>
        <v/>
      </c>
      <c r="AO141" s="14" t="e">
        <f aca="false">MEDIAN(AN141:AN340)</f>
        <v>#VALUE!</v>
      </c>
      <c r="AP141" s="14" t="str">
        <f aca="false">IF(AN141="","",IF(AN141&lt;AO141,AN141,""))</f>
        <v/>
      </c>
      <c r="AQ141" s="14" t="str">
        <f aca="false">IF(AN141="","",IF(AN141&gt;AO141,AN141,""))</f>
        <v/>
      </c>
      <c r="AR141" s="18" t="str">
        <f aca="false">IF($P141="","",IF($P141=2,$Q141,""))</f>
        <v/>
      </c>
      <c r="AS141" s="14" t="e">
        <f aca="false">AS140</f>
        <v>#VALUE!</v>
      </c>
      <c r="AT141" s="14" t="str">
        <f aca="false">IF(AR141="","",IF(AR141&lt;AS141,AR141,""))</f>
        <v/>
      </c>
      <c r="AU141" s="14" t="str">
        <f aca="false">IF(AR141="","",IF(AR141&gt;AS141,AR141,""))</f>
        <v/>
      </c>
      <c r="AV141" s="18" t="str">
        <f aca="false">IF($P141="","",IF($P141=3,$Q141,""))</f>
        <v/>
      </c>
      <c r="AW141" s="14" t="e">
        <f aca="false">AW140</f>
        <v>#VALUE!</v>
      </c>
      <c r="AX141" s="14" t="str">
        <f aca="false">IF(AV141="","",IF(AV141&lt;AW141,AV141,""))</f>
        <v/>
      </c>
      <c r="AY141" s="14" t="str">
        <f aca="false">IF(AV141="","",IF(AV141&gt;AW141,AV141,""))</f>
        <v/>
      </c>
    </row>
    <row r="142" s="13" customFormat="true" ht="14.4" hidden="false" customHeight="false" outlineLevel="0" collapsed="false">
      <c r="A142" s="13" t="n">
        <f aca="false">data!A142</f>
        <v>0</v>
      </c>
      <c r="B142" s="13" t="n">
        <f aca="false">data!B142</f>
        <v>0</v>
      </c>
      <c r="C142" s="13" t="n">
        <f aca="false">data!C142</f>
        <v>0</v>
      </c>
      <c r="D142" s="13" t="n">
        <f aca="false">data!D142</f>
        <v>0</v>
      </c>
      <c r="E142" s="13" t="n">
        <f aca="false">data!E142</f>
        <v>0</v>
      </c>
      <c r="F142" s="13" t="n">
        <f aca="false">data!F142</f>
        <v>0</v>
      </c>
      <c r="G142" s="13" t="n">
        <f aca="false">data!G142</f>
        <v>0</v>
      </c>
      <c r="H142" s="13" t="n">
        <f aca="false">data!H142</f>
        <v>0</v>
      </c>
      <c r="I142" s="4" t="str">
        <f aca="false">IF(A142=0,"",IF(A142&lt;&gt;A141,1,I141+1))</f>
        <v/>
      </c>
      <c r="J142" s="4" t="str">
        <f aca="false">IF(OR(B142="Code",B142=0),"",IF(B142="CORRECT_NOTE",1,IF(B142="WRONG_NOTE",0,9)))</f>
        <v/>
      </c>
      <c r="K142" s="3" t="str">
        <f aca="false">IF(OR($A142=0,$D142&lt;0),"",D142-F142)</f>
        <v/>
      </c>
      <c r="L142" s="3" t="str">
        <f aca="false">IF(OR($A142=0,$D142&lt;0),"",D142-H142)</f>
        <v/>
      </c>
      <c r="M142" s="3" t="str">
        <f aca="false">IF(OR(K142="",L142=""),"",MIN(ABS(K142),ABS(L142)))</f>
        <v/>
      </c>
      <c r="N142" s="3" t="str">
        <f aca="false">IF(M142="","",IF(J142=1,M142,""))</f>
        <v/>
      </c>
      <c r="O142" s="14" t="str">
        <f aca="false">IF(F142&gt;0,H142-F142,"")</f>
        <v/>
      </c>
      <c r="P142" s="15" t="str">
        <f aca="false">IF(O142="","",IF(O142&lt;800,3,IF(O142&gt;1250,1,2)))</f>
        <v/>
      </c>
      <c r="Q142" s="14" t="str">
        <f aca="false">IF(OR($A142=0,$D142&lt;0),"",IF(J142&lt;&gt;1,"",IF(ABS(K142)&lt;ABS(L142),K142,L142)))</f>
        <v/>
      </c>
      <c r="R142" s="14" t="e">
        <f aca="false">R141</f>
        <v>#VALUE!</v>
      </c>
      <c r="S142" s="14" t="str">
        <f aca="false">IF(Q142="","",IF(Q142&lt;R142,Q142,""))</f>
        <v/>
      </c>
      <c r="T142" s="14" t="str">
        <f aca="false">IF(Q142="","",IF(Q142&gt;R142,Q142,""))</f>
        <v/>
      </c>
      <c r="U142" s="16" t="str">
        <f aca="false">IF($P142="","",IF(AND($P142=1,$J142=0),1,""))</f>
        <v/>
      </c>
      <c r="V142" s="16" t="str">
        <f aca="false">IF($P142="","",IF(AND($P142=1,$J142=1),1,""))</f>
        <v/>
      </c>
      <c r="W142" s="16" t="str">
        <f aca="false">IF($P142="","",IF(AND($P142=1,$J142=9),1,""))</f>
        <v/>
      </c>
      <c r="X142" s="16" t="str">
        <f aca="false">IF($P142="","",IF(AND($P142=2,$J142=0),1,""))</f>
        <v/>
      </c>
      <c r="Y142" s="16" t="str">
        <f aca="false">IF($P142="","",IF(AND($P142=2,$J142=1),1,""))</f>
        <v/>
      </c>
      <c r="Z142" s="16" t="str">
        <f aca="false">IF($P142="","",IF(AND($P142=2,$J142=9),1,""))</f>
        <v/>
      </c>
      <c r="AA142" s="16" t="str">
        <f aca="false">IF($P142="","",IF(AND($P142=3,$J142=0),1,""))</f>
        <v/>
      </c>
      <c r="AB142" s="16" t="str">
        <f aca="false">IF($P142="","",IF(AND($P142=3,$J142=1),1,""))</f>
        <v/>
      </c>
      <c r="AC142" s="16" t="str">
        <f aca="false">IF($P142="","",IF(AND($P142=3,$J142=9),1,""))</f>
        <v/>
      </c>
      <c r="AD142" s="16" t="str">
        <f aca="false">IF($P142="","",IF(AND($P142=1,$J142=0),$M142,""))</f>
        <v/>
      </c>
      <c r="AE142" s="16" t="str">
        <f aca="false">IF($P142="","",IF(AND($P142=1,$J142=1),$M142,""))</f>
        <v/>
      </c>
      <c r="AF142" s="16" t="str">
        <f aca="false">IF($P142="","",IF(AND($P142=1,$J142=9),$M142,""))</f>
        <v/>
      </c>
      <c r="AG142" s="16" t="str">
        <f aca="false">IF($P142="","",IF(AND($P142=2,$J142=0),$M142,""))</f>
        <v/>
      </c>
      <c r="AH142" s="16" t="str">
        <f aca="false">IF($P142="","",IF(AND($P142=2,$J142=1),$M142,""))</f>
        <v/>
      </c>
      <c r="AI142" s="16" t="str">
        <f aca="false">IF($P142="","",IF(AND($P142=2,$J142=9),$M142,""))</f>
        <v/>
      </c>
      <c r="AJ142" s="16" t="str">
        <f aca="false">IF($P142="","",IF(AND($P142=3,$J142=0),$M142,""))</f>
        <v/>
      </c>
      <c r="AK142" s="16" t="str">
        <f aca="false">IF($P142="","",IF(AND($P142=3,$J142=1),$M142,""))</f>
        <v/>
      </c>
      <c r="AL142" s="16" t="str">
        <f aca="false">IF($P142="","",IF(AND($P142=3,$J142=9),$M142,""))</f>
        <v/>
      </c>
      <c r="AM142" s="17" t="str">
        <f aca="false">IF(P142="","",SUM(U142:AC142))</f>
        <v/>
      </c>
      <c r="AN142" s="18" t="str">
        <f aca="false">IF($P142="","",IF($P142=1,$Q142,""))</f>
        <v/>
      </c>
      <c r="AO142" s="14" t="e">
        <f aca="false">MEDIAN(AN142:AN341)</f>
        <v>#VALUE!</v>
      </c>
      <c r="AP142" s="14" t="str">
        <f aca="false">IF(AN142="","",IF(AN142&lt;AO142,AN142,""))</f>
        <v/>
      </c>
      <c r="AQ142" s="14" t="str">
        <f aca="false">IF(AN142="","",IF(AN142&gt;AO142,AN142,""))</f>
        <v/>
      </c>
      <c r="AR142" s="18" t="str">
        <f aca="false">IF($P142="","",IF($P142=2,$Q142,""))</f>
        <v/>
      </c>
      <c r="AS142" s="14" t="e">
        <f aca="false">AS141</f>
        <v>#VALUE!</v>
      </c>
      <c r="AT142" s="14" t="str">
        <f aca="false">IF(AR142="","",IF(AR142&lt;AS142,AR142,""))</f>
        <v/>
      </c>
      <c r="AU142" s="14" t="str">
        <f aca="false">IF(AR142="","",IF(AR142&gt;AS142,AR142,""))</f>
        <v/>
      </c>
      <c r="AV142" s="18" t="str">
        <f aca="false">IF($P142="","",IF($P142=3,$Q142,""))</f>
        <v/>
      </c>
      <c r="AW142" s="14" t="e">
        <f aca="false">AW141</f>
        <v>#VALUE!</v>
      </c>
      <c r="AX142" s="14" t="str">
        <f aca="false">IF(AV142="","",IF(AV142&lt;AW142,AV142,""))</f>
        <v/>
      </c>
      <c r="AY142" s="14" t="str">
        <f aca="false">IF(AV142="","",IF(AV142&gt;AW142,AV142,""))</f>
        <v/>
      </c>
    </row>
    <row r="143" s="13" customFormat="true" ht="14.4" hidden="false" customHeight="false" outlineLevel="0" collapsed="false">
      <c r="A143" s="13" t="n">
        <f aca="false">data!A143</f>
        <v>0</v>
      </c>
      <c r="B143" s="13" t="n">
        <f aca="false">data!B143</f>
        <v>0</v>
      </c>
      <c r="C143" s="13" t="n">
        <f aca="false">data!C143</f>
        <v>0</v>
      </c>
      <c r="D143" s="13" t="n">
        <f aca="false">data!D143</f>
        <v>0</v>
      </c>
      <c r="E143" s="13" t="n">
        <f aca="false">data!E143</f>
        <v>0</v>
      </c>
      <c r="F143" s="13" t="n">
        <f aca="false">data!F143</f>
        <v>0</v>
      </c>
      <c r="G143" s="13" t="n">
        <f aca="false">data!G143</f>
        <v>0</v>
      </c>
      <c r="H143" s="13" t="n">
        <f aca="false">data!H143</f>
        <v>0</v>
      </c>
      <c r="I143" s="4" t="str">
        <f aca="false">IF(A143=0,"",IF(A143&lt;&gt;A142,1,I142+1))</f>
        <v/>
      </c>
      <c r="J143" s="4" t="str">
        <f aca="false">IF(OR(B143="Code",B143=0),"",IF(B143="CORRECT_NOTE",1,IF(B143="WRONG_NOTE",0,9)))</f>
        <v/>
      </c>
      <c r="K143" s="3" t="str">
        <f aca="false">IF(OR($A143=0,$D143&lt;0),"",D143-F143)</f>
        <v/>
      </c>
      <c r="L143" s="3" t="str">
        <f aca="false">IF(OR($A143=0,$D143&lt;0),"",D143-H143)</f>
        <v/>
      </c>
      <c r="M143" s="3" t="str">
        <f aca="false">IF(OR(K143="",L143=""),"",MIN(ABS(K143),ABS(L143)))</f>
        <v/>
      </c>
      <c r="N143" s="3" t="str">
        <f aca="false">IF(M143="","",IF(J143=1,M143,""))</f>
        <v/>
      </c>
      <c r="O143" s="14" t="str">
        <f aca="false">IF(F143&gt;0,H143-F143,"")</f>
        <v/>
      </c>
      <c r="P143" s="15" t="str">
        <f aca="false">IF(O143="","",IF(O143&lt;800,3,IF(O143&gt;1250,1,2)))</f>
        <v/>
      </c>
      <c r="Q143" s="14" t="str">
        <f aca="false">IF(OR($A143=0,$D143&lt;0),"",IF(J143&lt;&gt;1,"",IF(ABS(K143)&lt;ABS(L143),K143,L143)))</f>
        <v/>
      </c>
      <c r="R143" s="14" t="e">
        <f aca="false">R142</f>
        <v>#VALUE!</v>
      </c>
      <c r="S143" s="14" t="str">
        <f aca="false">IF(Q143="","",IF(Q143&lt;R143,Q143,""))</f>
        <v/>
      </c>
      <c r="T143" s="14" t="str">
        <f aca="false">IF(Q143="","",IF(Q143&gt;R143,Q143,""))</f>
        <v/>
      </c>
      <c r="U143" s="16" t="str">
        <f aca="false">IF($P143="","",IF(AND($P143=1,$J143=0),1,""))</f>
        <v/>
      </c>
      <c r="V143" s="16" t="str">
        <f aca="false">IF($P143="","",IF(AND($P143=1,$J143=1),1,""))</f>
        <v/>
      </c>
      <c r="W143" s="16" t="str">
        <f aca="false">IF($P143="","",IF(AND($P143=1,$J143=9),1,""))</f>
        <v/>
      </c>
      <c r="X143" s="16" t="str">
        <f aca="false">IF($P143="","",IF(AND($P143=2,$J143=0),1,""))</f>
        <v/>
      </c>
      <c r="Y143" s="16" t="str">
        <f aca="false">IF($P143="","",IF(AND($P143=2,$J143=1),1,""))</f>
        <v/>
      </c>
      <c r="Z143" s="16" t="str">
        <f aca="false">IF($P143="","",IF(AND($P143=2,$J143=9),1,""))</f>
        <v/>
      </c>
      <c r="AA143" s="16" t="str">
        <f aca="false">IF($P143="","",IF(AND($P143=3,$J143=0),1,""))</f>
        <v/>
      </c>
      <c r="AB143" s="16" t="str">
        <f aca="false">IF($P143="","",IF(AND($P143=3,$J143=1),1,""))</f>
        <v/>
      </c>
      <c r="AC143" s="16" t="str">
        <f aca="false">IF($P143="","",IF(AND($P143=3,$J143=9),1,""))</f>
        <v/>
      </c>
      <c r="AD143" s="16" t="str">
        <f aca="false">IF($P143="","",IF(AND($P143=1,$J143=0),$M143,""))</f>
        <v/>
      </c>
      <c r="AE143" s="16" t="str">
        <f aca="false">IF($P143="","",IF(AND($P143=1,$J143=1),$M143,""))</f>
        <v/>
      </c>
      <c r="AF143" s="16" t="str">
        <f aca="false">IF($P143="","",IF(AND($P143=1,$J143=9),$M143,""))</f>
        <v/>
      </c>
      <c r="AG143" s="16" t="str">
        <f aca="false">IF($P143="","",IF(AND($P143=2,$J143=0),$M143,""))</f>
        <v/>
      </c>
      <c r="AH143" s="16" t="str">
        <f aca="false">IF($P143="","",IF(AND($P143=2,$J143=1),$M143,""))</f>
        <v/>
      </c>
      <c r="AI143" s="16" t="str">
        <f aca="false">IF($P143="","",IF(AND($P143=2,$J143=9),$M143,""))</f>
        <v/>
      </c>
      <c r="AJ143" s="16" t="str">
        <f aca="false">IF($P143="","",IF(AND($P143=3,$J143=0),$M143,""))</f>
        <v/>
      </c>
      <c r="AK143" s="16" t="str">
        <f aca="false">IF($P143="","",IF(AND($P143=3,$J143=1),$M143,""))</f>
        <v/>
      </c>
      <c r="AL143" s="16" t="str">
        <f aca="false">IF($P143="","",IF(AND($P143=3,$J143=9),$M143,""))</f>
        <v/>
      </c>
      <c r="AM143" s="17" t="str">
        <f aca="false">IF(P143="","",SUM(U143:AC143))</f>
        <v/>
      </c>
      <c r="AN143" s="18" t="str">
        <f aca="false">IF($P143="","",IF($P143=1,$Q143,""))</f>
        <v/>
      </c>
      <c r="AO143" s="14" t="e">
        <f aca="false">MEDIAN(AN143:AN342)</f>
        <v>#VALUE!</v>
      </c>
      <c r="AP143" s="14" t="str">
        <f aca="false">IF(AN143="","",IF(AN143&lt;AO143,AN143,""))</f>
        <v/>
      </c>
      <c r="AQ143" s="14" t="str">
        <f aca="false">IF(AN143="","",IF(AN143&gt;AO143,AN143,""))</f>
        <v/>
      </c>
      <c r="AR143" s="18" t="str">
        <f aca="false">IF($P143="","",IF($P143=2,$Q143,""))</f>
        <v/>
      </c>
      <c r="AS143" s="14" t="e">
        <f aca="false">AS142</f>
        <v>#VALUE!</v>
      </c>
      <c r="AT143" s="14" t="str">
        <f aca="false">IF(AR143="","",IF(AR143&lt;AS143,AR143,""))</f>
        <v/>
      </c>
      <c r="AU143" s="14" t="str">
        <f aca="false">IF(AR143="","",IF(AR143&gt;AS143,AR143,""))</f>
        <v/>
      </c>
      <c r="AV143" s="18" t="str">
        <f aca="false">IF($P143="","",IF($P143=3,$Q143,""))</f>
        <v/>
      </c>
      <c r="AW143" s="14" t="e">
        <f aca="false">AW142</f>
        <v>#VALUE!</v>
      </c>
      <c r="AX143" s="14" t="str">
        <f aca="false">IF(AV143="","",IF(AV143&lt;AW143,AV143,""))</f>
        <v/>
      </c>
      <c r="AY143" s="14" t="str">
        <f aca="false">IF(AV143="","",IF(AV143&gt;AW143,AV143,""))</f>
        <v/>
      </c>
    </row>
    <row r="144" s="13" customFormat="true" ht="14.4" hidden="false" customHeight="false" outlineLevel="0" collapsed="false">
      <c r="A144" s="13" t="n">
        <f aca="false">data!A144</f>
        <v>0</v>
      </c>
      <c r="B144" s="13" t="n">
        <f aca="false">data!B144</f>
        <v>0</v>
      </c>
      <c r="C144" s="13" t="n">
        <f aca="false">data!C144</f>
        <v>0</v>
      </c>
      <c r="D144" s="13" t="n">
        <f aca="false">data!D144</f>
        <v>0</v>
      </c>
      <c r="E144" s="13" t="n">
        <f aca="false">data!E144</f>
        <v>0</v>
      </c>
      <c r="F144" s="13" t="n">
        <f aca="false">data!F144</f>
        <v>0</v>
      </c>
      <c r="G144" s="13" t="n">
        <f aca="false">data!G144</f>
        <v>0</v>
      </c>
      <c r="H144" s="13" t="n">
        <f aca="false">data!H144</f>
        <v>0</v>
      </c>
      <c r="I144" s="4" t="str">
        <f aca="false">IF(A144=0,"",IF(A144&lt;&gt;A143,1,I143+1))</f>
        <v/>
      </c>
      <c r="J144" s="4" t="str">
        <f aca="false">IF(OR(B144="Code",B144=0),"",IF(B144="CORRECT_NOTE",1,IF(B144="WRONG_NOTE",0,9)))</f>
        <v/>
      </c>
      <c r="K144" s="3" t="str">
        <f aca="false">IF(OR($A144=0,$D144&lt;0),"",D144-F144)</f>
        <v/>
      </c>
      <c r="L144" s="3" t="str">
        <f aca="false">IF(OR($A144=0,$D144&lt;0),"",D144-H144)</f>
        <v/>
      </c>
      <c r="M144" s="3" t="str">
        <f aca="false">IF(OR(K144="",L144=""),"",MIN(ABS(K144),ABS(L144)))</f>
        <v/>
      </c>
      <c r="N144" s="3" t="str">
        <f aca="false">IF(M144="","",IF(J144=1,M144,""))</f>
        <v/>
      </c>
      <c r="O144" s="14" t="str">
        <f aca="false">IF(F144&gt;0,H144-F144,"")</f>
        <v/>
      </c>
      <c r="P144" s="15" t="str">
        <f aca="false">IF(O144="","",IF(O144&lt;800,3,IF(O144&gt;1250,1,2)))</f>
        <v/>
      </c>
      <c r="Q144" s="14" t="str">
        <f aca="false">IF(OR($A144=0,$D144&lt;0),"",IF(J144&lt;&gt;1,"",IF(ABS(K144)&lt;ABS(L144),K144,L144)))</f>
        <v/>
      </c>
      <c r="R144" s="14" t="e">
        <f aca="false">R143</f>
        <v>#VALUE!</v>
      </c>
      <c r="S144" s="14" t="str">
        <f aca="false">IF(Q144="","",IF(Q144&lt;R144,Q144,""))</f>
        <v/>
      </c>
      <c r="T144" s="14" t="str">
        <f aca="false">IF(Q144="","",IF(Q144&gt;R144,Q144,""))</f>
        <v/>
      </c>
      <c r="U144" s="16" t="str">
        <f aca="false">IF($P144="","",IF(AND($P144=1,$J144=0),1,""))</f>
        <v/>
      </c>
      <c r="V144" s="16" t="str">
        <f aca="false">IF($P144="","",IF(AND($P144=1,$J144=1),1,""))</f>
        <v/>
      </c>
      <c r="W144" s="16" t="str">
        <f aca="false">IF($P144="","",IF(AND($P144=1,$J144=9),1,""))</f>
        <v/>
      </c>
      <c r="X144" s="16" t="str">
        <f aca="false">IF($P144="","",IF(AND($P144=2,$J144=0),1,""))</f>
        <v/>
      </c>
      <c r="Y144" s="16" t="str">
        <f aca="false">IF($P144="","",IF(AND($P144=2,$J144=1),1,""))</f>
        <v/>
      </c>
      <c r="Z144" s="16" t="str">
        <f aca="false">IF($P144="","",IF(AND($P144=2,$J144=9),1,""))</f>
        <v/>
      </c>
      <c r="AA144" s="16" t="str">
        <f aca="false">IF($P144="","",IF(AND($P144=3,$J144=0),1,""))</f>
        <v/>
      </c>
      <c r="AB144" s="16" t="str">
        <f aca="false">IF($P144="","",IF(AND($P144=3,$J144=1),1,""))</f>
        <v/>
      </c>
      <c r="AC144" s="16" t="str">
        <f aca="false">IF($P144="","",IF(AND($P144=3,$J144=9),1,""))</f>
        <v/>
      </c>
      <c r="AD144" s="16" t="str">
        <f aca="false">IF($P144="","",IF(AND($P144=1,$J144=0),$M144,""))</f>
        <v/>
      </c>
      <c r="AE144" s="16" t="str">
        <f aca="false">IF($P144="","",IF(AND($P144=1,$J144=1),$M144,""))</f>
        <v/>
      </c>
      <c r="AF144" s="16" t="str">
        <f aca="false">IF($P144="","",IF(AND($P144=1,$J144=9),$M144,""))</f>
        <v/>
      </c>
      <c r="AG144" s="16" t="str">
        <f aca="false">IF($P144="","",IF(AND($P144=2,$J144=0),$M144,""))</f>
        <v/>
      </c>
      <c r="AH144" s="16" t="str">
        <f aca="false">IF($P144="","",IF(AND($P144=2,$J144=1),$M144,""))</f>
        <v/>
      </c>
      <c r="AI144" s="16" t="str">
        <f aca="false">IF($P144="","",IF(AND($P144=2,$J144=9),$M144,""))</f>
        <v/>
      </c>
      <c r="AJ144" s="16" t="str">
        <f aca="false">IF($P144="","",IF(AND($P144=3,$J144=0),$M144,""))</f>
        <v/>
      </c>
      <c r="AK144" s="16" t="str">
        <f aca="false">IF($P144="","",IF(AND($P144=3,$J144=1),$M144,""))</f>
        <v/>
      </c>
      <c r="AL144" s="16" t="str">
        <f aca="false">IF($P144="","",IF(AND($P144=3,$J144=9),$M144,""))</f>
        <v/>
      </c>
      <c r="AM144" s="17" t="str">
        <f aca="false">IF(P144="","",SUM(U144:AC144))</f>
        <v/>
      </c>
      <c r="AN144" s="18" t="str">
        <f aca="false">IF($P144="","",IF($P144=1,$Q144,""))</f>
        <v/>
      </c>
      <c r="AO144" s="14" t="e">
        <f aca="false">MEDIAN(AN144:AN343)</f>
        <v>#VALUE!</v>
      </c>
      <c r="AP144" s="14" t="str">
        <f aca="false">IF(AN144="","",IF(AN144&lt;AO144,AN144,""))</f>
        <v/>
      </c>
      <c r="AQ144" s="14" t="str">
        <f aca="false">IF(AN144="","",IF(AN144&gt;AO144,AN144,""))</f>
        <v/>
      </c>
      <c r="AR144" s="18" t="str">
        <f aca="false">IF($P144="","",IF($P144=2,$Q144,""))</f>
        <v/>
      </c>
      <c r="AS144" s="14" t="e">
        <f aca="false">AS143</f>
        <v>#VALUE!</v>
      </c>
      <c r="AT144" s="14" t="str">
        <f aca="false">IF(AR144="","",IF(AR144&lt;AS144,AR144,""))</f>
        <v/>
      </c>
      <c r="AU144" s="14" t="str">
        <f aca="false">IF(AR144="","",IF(AR144&gt;AS144,AR144,""))</f>
        <v/>
      </c>
      <c r="AV144" s="18" t="str">
        <f aca="false">IF($P144="","",IF($P144=3,$Q144,""))</f>
        <v/>
      </c>
      <c r="AW144" s="14" t="e">
        <f aca="false">AW143</f>
        <v>#VALUE!</v>
      </c>
      <c r="AX144" s="14" t="str">
        <f aca="false">IF(AV144="","",IF(AV144&lt;AW144,AV144,""))</f>
        <v/>
      </c>
      <c r="AY144" s="14" t="str">
        <f aca="false">IF(AV144="","",IF(AV144&gt;AW144,AV144,""))</f>
        <v/>
      </c>
    </row>
    <row r="145" s="13" customFormat="true" ht="14.4" hidden="false" customHeight="false" outlineLevel="0" collapsed="false">
      <c r="A145" s="13" t="n">
        <f aca="false">data!A145</f>
        <v>0</v>
      </c>
      <c r="B145" s="13" t="n">
        <f aca="false">data!B145</f>
        <v>0</v>
      </c>
      <c r="C145" s="13" t="n">
        <f aca="false">data!C145</f>
        <v>0</v>
      </c>
      <c r="D145" s="13" t="n">
        <f aca="false">data!D145</f>
        <v>0</v>
      </c>
      <c r="E145" s="13" t="n">
        <f aca="false">data!E145</f>
        <v>0</v>
      </c>
      <c r="F145" s="13" t="n">
        <f aca="false">data!F145</f>
        <v>0</v>
      </c>
      <c r="G145" s="13" t="n">
        <f aca="false">data!G145</f>
        <v>0</v>
      </c>
      <c r="H145" s="13" t="n">
        <f aca="false">data!H145</f>
        <v>0</v>
      </c>
      <c r="I145" s="4" t="str">
        <f aca="false">IF(A145=0,"",IF(A145&lt;&gt;A144,1,I144+1))</f>
        <v/>
      </c>
      <c r="J145" s="4" t="str">
        <f aca="false">IF(OR(B145="Code",B145=0),"",IF(B145="CORRECT_NOTE",1,IF(B145="WRONG_NOTE",0,9)))</f>
        <v/>
      </c>
      <c r="K145" s="3" t="str">
        <f aca="false">IF(OR($A145=0,$D145&lt;0),"",D145-F145)</f>
        <v/>
      </c>
      <c r="L145" s="3" t="str">
        <f aca="false">IF(OR($A145=0,$D145&lt;0),"",D145-H145)</f>
        <v/>
      </c>
      <c r="M145" s="3" t="str">
        <f aca="false">IF(OR(K145="",L145=""),"",MIN(ABS(K145),ABS(L145)))</f>
        <v/>
      </c>
      <c r="N145" s="3" t="str">
        <f aca="false">IF(M145="","",IF(J145=1,M145,""))</f>
        <v/>
      </c>
      <c r="O145" s="14" t="str">
        <f aca="false">IF(F145&gt;0,H145-F145,"")</f>
        <v/>
      </c>
      <c r="P145" s="15" t="str">
        <f aca="false">IF(O145="","",IF(O145&lt;800,3,IF(O145&gt;1250,1,2)))</f>
        <v/>
      </c>
      <c r="Q145" s="14" t="str">
        <f aca="false">IF(OR($A145=0,$D145&lt;0),"",IF(J145&lt;&gt;1,"",IF(ABS(K145)&lt;ABS(L145),K145,L145)))</f>
        <v/>
      </c>
      <c r="R145" s="14" t="e">
        <f aca="false">R144</f>
        <v>#VALUE!</v>
      </c>
      <c r="S145" s="14" t="str">
        <f aca="false">IF(Q145="","",IF(Q145&lt;R145,Q145,""))</f>
        <v/>
      </c>
      <c r="T145" s="14" t="str">
        <f aca="false">IF(Q145="","",IF(Q145&gt;R145,Q145,""))</f>
        <v/>
      </c>
      <c r="U145" s="16" t="str">
        <f aca="false">IF($P145="","",IF(AND($P145=1,$J145=0),1,""))</f>
        <v/>
      </c>
      <c r="V145" s="16" t="str">
        <f aca="false">IF($P145="","",IF(AND($P145=1,$J145=1),1,""))</f>
        <v/>
      </c>
      <c r="W145" s="16" t="str">
        <f aca="false">IF($P145="","",IF(AND($P145=1,$J145=9),1,""))</f>
        <v/>
      </c>
      <c r="X145" s="16" t="str">
        <f aca="false">IF($P145="","",IF(AND($P145=2,$J145=0),1,""))</f>
        <v/>
      </c>
      <c r="Y145" s="16" t="str">
        <f aca="false">IF($P145="","",IF(AND($P145=2,$J145=1),1,""))</f>
        <v/>
      </c>
      <c r="Z145" s="16" t="str">
        <f aca="false">IF($P145="","",IF(AND($P145=2,$J145=9),1,""))</f>
        <v/>
      </c>
      <c r="AA145" s="16" t="str">
        <f aca="false">IF($P145="","",IF(AND($P145=3,$J145=0),1,""))</f>
        <v/>
      </c>
      <c r="AB145" s="16" t="str">
        <f aca="false">IF($P145="","",IF(AND($P145=3,$J145=1),1,""))</f>
        <v/>
      </c>
      <c r="AC145" s="16" t="str">
        <f aca="false">IF($P145="","",IF(AND($P145=3,$J145=9),1,""))</f>
        <v/>
      </c>
      <c r="AD145" s="16" t="str">
        <f aca="false">IF($P145="","",IF(AND($P145=1,$J145=0),$M145,""))</f>
        <v/>
      </c>
      <c r="AE145" s="16" t="str">
        <f aca="false">IF($P145="","",IF(AND($P145=1,$J145=1),$M145,""))</f>
        <v/>
      </c>
      <c r="AF145" s="16" t="str">
        <f aca="false">IF($P145="","",IF(AND($P145=1,$J145=9),$M145,""))</f>
        <v/>
      </c>
      <c r="AG145" s="16" t="str">
        <f aca="false">IF($P145="","",IF(AND($P145=2,$J145=0),$M145,""))</f>
        <v/>
      </c>
      <c r="AH145" s="16" t="str">
        <f aca="false">IF($P145="","",IF(AND($P145=2,$J145=1),$M145,""))</f>
        <v/>
      </c>
      <c r="AI145" s="16" t="str">
        <f aca="false">IF($P145="","",IF(AND($P145=2,$J145=9),$M145,""))</f>
        <v/>
      </c>
      <c r="AJ145" s="16" t="str">
        <f aca="false">IF($P145="","",IF(AND($P145=3,$J145=0),$M145,""))</f>
        <v/>
      </c>
      <c r="AK145" s="16" t="str">
        <f aca="false">IF($P145="","",IF(AND($P145=3,$J145=1),$M145,""))</f>
        <v/>
      </c>
      <c r="AL145" s="16" t="str">
        <f aca="false">IF($P145="","",IF(AND($P145=3,$J145=9),$M145,""))</f>
        <v/>
      </c>
      <c r="AM145" s="17" t="str">
        <f aca="false">IF(P145="","",SUM(U145:AC145))</f>
        <v/>
      </c>
      <c r="AN145" s="18" t="str">
        <f aca="false">IF($P145="","",IF($P145=1,$Q145,""))</f>
        <v/>
      </c>
      <c r="AO145" s="14" t="e">
        <f aca="false">MEDIAN(AN145:AN344)</f>
        <v>#VALUE!</v>
      </c>
      <c r="AP145" s="14" t="str">
        <f aca="false">IF(AN145="","",IF(AN145&lt;AO145,AN145,""))</f>
        <v/>
      </c>
      <c r="AQ145" s="14" t="str">
        <f aca="false">IF(AN145="","",IF(AN145&gt;AO145,AN145,""))</f>
        <v/>
      </c>
      <c r="AR145" s="18" t="str">
        <f aca="false">IF($P145="","",IF($P145=2,$Q145,""))</f>
        <v/>
      </c>
      <c r="AS145" s="14" t="e">
        <f aca="false">AS144</f>
        <v>#VALUE!</v>
      </c>
      <c r="AT145" s="14" t="str">
        <f aca="false">IF(AR145="","",IF(AR145&lt;AS145,AR145,""))</f>
        <v/>
      </c>
      <c r="AU145" s="14" t="str">
        <f aca="false">IF(AR145="","",IF(AR145&gt;AS145,AR145,""))</f>
        <v/>
      </c>
      <c r="AV145" s="18" t="str">
        <f aca="false">IF($P145="","",IF($P145=3,$Q145,""))</f>
        <v/>
      </c>
      <c r="AW145" s="14" t="e">
        <f aca="false">AW144</f>
        <v>#VALUE!</v>
      </c>
      <c r="AX145" s="14" t="str">
        <f aca="false">IF(AV145="","",IF(AV145&lt;AW145,AV145,""))</f>
        <v/>
      </c>
      <c r="AY145" s="14" t="str">
        <f aca="false">IF(AV145="","",IF(AV145&gt;AW145,AV145,""))</f>
        <v/>
      </c>
    </row>
    <row r="146" s="13" customFormat="true" ht="14.4" hidden="false" customHeight="false" outlineLevel="0" collapsed="false">
      <c r="A146" s="13" t="n">
        <f aca="false">data!A146</f>
        <v>0</v>
      </c>
      <c r="B146" s="13" t="n">
        <f aca="false">data!B146</f>
        <v>0</v>
      </c>
      <c r="C146" s="13" t="n">
        <f aca="false">data!C146</f>
        <v>0</v>
      </c>
      <c r="D146" s="13" t="n">
        <f aca="false">data!D146</f>
        <v>0</v>
      </c>
      <c r="E146" s="13" t="n">
        <f aca="false">data!E146</f>
        <v>0</v>
      </c>
      <c r="F146" s="13" t="n">
        <f aca="false">data!F146</f>
        <v>0</v>
      </c>
      <c r="G146" s="13" t="n">
        <f aca="false">data!G146</f>
        <v>0</v>
      </c>
      <c r="H146" s="13" t="n">
        <f aca="false">data!H146</f>
        <v>0</v>
      </c>
      <c r="I146" s="4" t="str">
        <f aca="false">IF(A146=0,"",IF(A146&lt;&gt;A145,1,I145+1))</f>
        <v/>
      </c>
      <c r="J146" s="4" t="str">
        <f aca="false">IF(OR(B146="Code",B146=0),"",IF(B146="CORRECT_NOTE",1,IF(B146="WRONG_NOTE",0,9)))</f>
        <v/>
      </c>
      <c r="K146" s="3" t="str">
        <f aca="false">IF(OR($A146=0,$D146&lt;0),"",D146-F146)</f>
        <v/>
      </c>
      <c r="L146" s="3" t="str">
        <f aca="false">IF(OR($A146=0,$D146&lt;0),"",D146-H146)</f>
        <v/>
      </c>
      <c r="M146" s="3" t="str">
        <f aca="false">IF(OR(K146="",L146=""),"",MIN(ABS(K146),ABS(L146)))</f>
        <v/>
      </c>
      <c r="N146" s="3" t="str">
        <f aca="false">IF(M146="","",IF(J146=1,M146,""))</f>
        <v/>
      </c>
      <c r="O146" s="14" t="str">
        <f aca="false">IF(F146&gt;0,H146-F146,"")</f>
        <v/>
      </c>
      <c r="P146" s="15" t="str">
        <f aca="false">IF(O146="","",IF(O146&lt;800,3,IF(O146&gt;1250,1,2)))</f>
        <v/>
      </c>
      <c r="Q146" s="14" t="str">
        <f aca="false">IF(OR($A146=0,$D146&lt;0),"",IF(J146&lt;&gt;1,"",IF(ABS(K146)&lt;ABS(L146),K146,L146)))</f>
        <v/>
      </c>
      <c r="R146" s="14" t="e">
        <f aca="false">R145</f>
        <v>#VALUE!</v>
      </c>
      <c r="S146" s="14" t="str">
        <f aca="false">IF(Q146="","",IF(Q146&lt;R146,Q146,""))</f>
        <v/>
      </c>
      <c r="T146" s="14" t="str">
        <f aca="false">IF(Q146="","",IF(Q146&gt;R146,Q146,""))</f>
        <v/>
      </c>
      <c r="U146" s="16" t="str">
        <f aca="false">IF($P146="","",IF(AND($P146=1,$J146=0),1,""))</f>
        <v/>
      </c>
      <c r="V146" s="16" t="str">
        <f aca="false">IF($P146="","",IF(AND($P146=1,$J146=1),1,""))</f>
        <v/>
      </c>
      <c r="W146" s="16" t="str">
        <f aca="false">IF($P146="","",IF(AND($P146=1,$J146=9),1,""))</f>
        <v/>
      </c>
      <c r="X146" s="16" t="str">
        <f aca="false">IF($P146="","",IF(AND($P146=2,$J146=0),1,""))</f>
        <v/>
      </c>
      <c r="Y146" s="16" t="str">
        <f aca="false">IF($P146="","",IF(AND($P146=2,$J146=1),1,""))</f>
        <v/>
      </c>
      <c r="Z146" s="16" t="str">
        <f aca="false">IF($P146="","",IF(AND($P146=2,$J146=9),1,""))</f>
        <v/>
      </c>
      <c r="AA146" s="16" t="str">
        <f aca="false">IF($P146="","",IF(AND($P146=3,$J146=0),1,""))</f>
        <v/>
      </c>
      <c r="AB146" s="16" t="str">
        <f aca="false">IF($P146="","",IF(AND($P146=3,$J146=1),1,""))</f>
        <v/>
      </c>
      <c r="AC146" s="16" t="str">
        <f aca="false">IF($P146="","",IF(AND($P146=3,$J146=9),1,""))</f>
        <v/>
      </c>
      <c r="AD146" s="16" t="str">
        <f aca="false">IF($P146="","",IF(AND($P146=1,$J146=0),$M146,""))</f>
        <v/>
      </c>
      <c r="AE146" s="16" t="str">
        <f aca="false">IF($P146="","",IF(AND($P146=1,$J146=1),$M146,""))</f>
        <v/>
      </c>
      <c r="AF146" s="16" t="str">
        <f aca="false">IF($P146="","",IF(AND($P146=1,$J146=9),$M146,""))</f>
        <v/>
      </c>
      <c r="AG146" s="16" t="str">
        <f aca="false">IF($P146="","",IF(AND($P146=2,$J146=0),$M146,""))</f>
        <v/>
      </c>
      <c r="AH146" s="16" t="str">
        <f aca="false">IF($P146="","",IF(AND($P146=2,$J146=1),$M146,""))</f>
        <v/>
      </c>
      <c r="AI146" s="16" t="str">
        <f aca="false">IF($P146="","",IF(AND($P146=2,$J146=9),$M146,""))</f>
        <v/>
      </c>
      <c r="AJ146" s="16" t="str">
        <f aca="false">IF($P146="","",IF(AND($P146=3,$J146=0),$M146,""))</f>
        <v/>
      </c>
      <c r="AK146" s="16" t="str">
        <f aca="false">IF($P146="","",IF(AND($P146=3,$J146=1),$M146,""))</f>
        <v/>
      </c>
      <c r="AL146" s="16" t="str">
        <f aca="false">IF($P146="","",IF(AND($P146=3,$J146=9),$M146,""))</f>
        <v/>
      </c>
      <c r="AM146" s="17" t="str">
        <f aca="false">IF(P146="","",SUM(U146:AC146))</f>
        <v/>
      </c>
      <c r="AN146" s="18" t="str">
        <f aca="false">IF($P146="","",IF($P146=1,$Q146,""))</f>
        <v/>
      </c>
      <c r="AO146" s="14" t="e">
        <f aca="false">MEDIAN(AN146:AN345)</f>
        <v>#VALUE!</v>
      </c>
      <c r="AP146" s="14" t="str">
        <f aca="false">IF(AN146="","",IF(AN146&lt;AO146,AN146,""))</f>
        <v/>
      </c>
      <c r="AQ146" s="14" t="str">
        <f aca="false">IF(AN146="","",IF(AN146&gt;AO146,AN146,""))</f>
        <v/>
      </c>
      <c r="AR146" s="18" t="str">
        <f aca="false">IF($P146="","",IF($P146=2,$Q146,""))</f>
        <v/>
      </c>
      <c r="AS146" s="14" t="e">
        <f aca="false">AS145</f>
        <v>#VALUE!</v>
      </c>
      <c r="AT146" s="14" t="str">
        <f aca="false">IF(AR146="","",IF(AR146&lt;AS146,AR146,""))</f>
        <v/>
      </c>
      <c r="AU146" s="14" t="str">
        <f aca="false">IF(AR146="","",IF(AR146&gt;AS146,AR146,""))</f>
        <v/>
      </c>
      <c r="AV146" s="18" t="str">
        <f aca="false">IF($P146="","",IF($P146=3,$Q146,""))</f>
        <v/>
      </c>
      <c r="AW146" s="14" t="e">
        <f aca="false">AW145</f>
        <v>#VALUE!</v>
      </c>
      <c r="AX146" s="14" t="str">
        <f aca="false">IF(AV146="","",IF(AV146&lt;AW146,AV146,""))</f>
        <v/>
      </c>
      <c r="AY146" s="14" t="str">
        <f aca="false">IF(AV146="","",IF(AV146&gt;AW146,AV146,""))</f>
        <v/>
      </c>
    </row>
    <row r="147" s="13" customFormat="true" ht="14.4" hidden="false" customHeight="false" outlineLevel="0" collapsed="false">
      <c r="A147" s="13" t="n">
        <f aca="false">data!A147</f>
        <v>0</v>
      </c>
      <c r="B147" s="13" t="n">
        <f aca="false">data!B147</f>
        <v>0</v>
      </c>
      <c r="C147" s="13" t="n">
        <f aca="false">data!C147</f>
        <v>0</v>
      </c>
      <c r="D147" s="13" t="n">
        <f aca="false">data!D147</f>
        <v>0</v>
      </c>
      <c r="E147" s="13" t="n">
        <f aca="false">data!E147</f>
        <v>0</v>
      </c>
      <c r="F147" s="13" t="n">
        <f aca="false">data!F147</f>
        <v>0</v>
      </c>
      <c r="G147" s="13" t="n">
        <f aca="false">data!G147</f>
        <v>0</v>
      </c>
      <c r="H147" s="13" t="n">
        <f aca="false">data!H147</f>
        <v>0</v>
      </c>
      <c r="I147" s="4" t="str">
        <f aca="false">IF(A147=0,"",IF(A147&lt;&gt;A146,1,I146+1))</f>
        <v/>
      </c>
      <c r="J147" s="4" t="str">
        <f aca="false">IF(OR(B147="Code",B147=0),"",IF(B147="CORRECT_NOTE",1,IF(B147="WRONG_NOTE",0,9)))</f>
        <v/>
      </c>
      <c r="K147" s="3" t="str">
        <f aca="false">IF(OR($A147=0,$D147&lt;0),"",D147-F147)</f>
        <v/>
      </c>
      <c r="L147" s="3" t="str">
        <f aca="false">IF(OR($A147=0,$D147&lt;0),"",D147-H147)</f>
        <v/>
      </c>
      <c r="M147" s="3" t="str">
        <f aca="false">IF(OR(K147="",L147=""),"",MIN(ABS(K147),ABS(L147)))</f>
        <v/>
      </c>
      <c r="N147" s="3" t="str">
        <f aca="false">IF(M147="","",IF(J147=1,M147,""))</f>
        <v/>
      </c>
      <c r="O147" s="14" t="str">
        <f aca="false">IF(F147&gt;0,H147-F147,"")</f>
        <v/>
      </c>
      <c r="P147" s="15" t="str">
        <f aca="false">IF(O147="","",IF(O147&lt;800,3,IF(O147&gt;1250,1,2)))</f>
        <v/>
      </c>
      <c r="Q147" s="14" t="str">
        <f aca="false">IF(OR($A147=0,$D147&lt;0),"",IF(J147&lt;&gt;1,"",IF(ABS(K147)&lt;ABS(L147),K147,L147)))</f>
        <v/>
      </c>
      <c r="R147" s="14" t="e">
        <f aca="false">R146</f>
        <v>#VALUE!</v>
      </c>
      <c r="S147" s="14" t="str">
        <f aca="false">IF(Q147="","",IF(Q147&lt;R147,Q147,""))</f>
        <v/>
      </c>
      <c r="T147" s="14" t="str">
        <f aca="false">IF(Q147="","",IF(Q147&gt;R147,Q147,""))</f>
        <v/>
      </c>
      <c r="U147" s="16" t="str">
        <f aca="false">IF($P147="","",IF(AND($P147=1,$J147=0),1,""))</f>
        <v/>
      </c>
      <c r="V147" s="16" t="str">
        <f aca="false">IF($P147="","",IF(AND($P147=1,$J147=1),1,""))</f>
        <v/>
      </c>
      <c r="W147" s="16" t="str">
        <f aca="false">IF($P147="","",IF(AND($P147=1,$J147=9),1,""))</f>
        <v/>
      </c>
      <c r="X147" s="16" t="str">
        <f aca="false">IF($P147="","",IF(AND($P147=2,$J147=0),1,""))</f>
        <v/>
      </c>
      <c r="Y147" s="16" t="str">
        <f aca="false">IF($P147="","",IF(AND($P147=2,$J147=1),1,""))</f>
        <v/>
      </c>
      <c r="Z147" s="16" t="str">
        <f aca="false">IF($P147="","",IF(AND($P147=2,$J147=9),1,""))</f>
        <v/>
      </c>
      <c r="AA147" s="16" t="str">
        <f aca="false">IF($P147="","",IF(AND($P147=3,$J147=0),1,""))</f>
        <v/>
      </c>
      <c r="AB147" s="16" t="str">
        <f aca="false">IF($P147="","",IF(AND($P147=3,$J147=1),1,""))</f>
        <v/>
      </c>
      <c r="AC147" s="16" t="str">
        <f aca="false">IF($P147="","",IF(AND($P147=3,$J147=9),1,""))</f>
        <v/>
      </c>
      <c r="AD147" s="16" t="str">
        <f aca="false">IF($P147="","",IF(AND($P147=1,$J147=0),$M147,""))</f>
        <v/>
      </c>
      <c r="AE147" s="16" t="str">
        <f aca="false">IF($P147="","",IF(AND($P147=1,$J147=1),$M147,""))</f>
        <v/>
      </c>
      <c r="AF147" s="16" t="str">
        <f aca="false">IF($P147="","",IF(AND($P147=1,$J147=9),$M147,""))</f>
        <v/>
      </c>
      <c r="AG147" s="16" t="str">
        <f aca="false">IF($P147="","",IF(AND($P147=2,$J147=0),$M147,""))</f>
        <v/>
      </c>
      <c r="AH147" s="16" t="str">
        <f aca="false">IF($P147="","",IF(AND($P147=2,$J147=1),$M147,""))</f>
        <v/>
      </c>
      <c r="AI147" s="16" t="str">
        <f aca="false">IF($P147="","",IF(AND($P147=2,$J147=9),$M147,""))</f>
        <v/>
      </c>
      <c r="AJ147" s="16" t="str">
        <f aca="false">IF($P147="","",IF(AND($P147=3,$J147=0),$M147,""))</f>
        <v/>
      </c>
      <c r="AK147" s="16" t="str">
        <f aca="false">IF($P147="","",IF(AND($P147=3,$J147=1),$M147,""))</f>
        <v/>
      </c>
      <c r="AL147" s="16" t="str">
        <f aca="false">IF($P147="","",IF(AND($P147=3,$J147=9),$M147,""))</f>
        <v/>
      </c>
      <c r="AM147" s="17" t="str">
        <f aca="false">IF(P147="","",SUM(U147:AC147))</f>
        <v/>
      </c>
      <c r="AN147" s="18" t="str">
        <f aca="false">IF($P147="","",IF($P147=1,$Q147,""))</f>
        <v/>
      </c>
      <c r="AO147" s="14" t="e">
        <f aca="false">MEDIAN(AN147:AN346)</f>
        <v>#VALUE!</v>
      </c>
      <c r="AP147" s="14" t="str">
        <f aca="false">IF(AN147="","",IF(AN147&lt;AO147,AN147,""))</f>
        <v/>
      </c>
      <c r="AQ147" s="14" t="str">
        <f aca="false">IF(AN147="","",IF(AN147&gt;AO147,AN147,""))</f>
        <v/>
      </c>
      <c r="AR147" s="18" t="str">
        <f aca="false">IF($P147="","",IF($P147=2,$Q147,""))</f>
        <v/>
      </c>
      <c r="AS147" s="14" t="e">
        <f aca="false">AS146</f>
        <v>#VALUE!</v>
      </c>
      <c r="AT147" s="14" t="str">
        <f aca="false">IF(AR147="","",IF(AR147&lt;AS147,AR147,""))</f>
        <v/>
      </c>
      <c r="AU147" s="14" t="str">
        <f aca="false">IF(AR147="","",IF(AR147&gt;AS147,AR147,""))</f>
        <v/>
      </c>
      <c r="AV147" s="18" t="str">
        <f aca="false">IF($P147="","",IF($P147=3,$Q147,""))</f>
        <v/>
      </c>
      <c r="AW147" s="14" t="e">
        <f aca="false">AW146</f>
        <v>#VALUE!</v>
      </c>
      <c r="AX147" s="14" t="str">
        <f aca="false">IF(AV147="","",IF(AV147&lt;AW147,AV147,""))</f>
        <v/>
      </c>
      <c r="AY147" s="14" t="str">
        <f aca="false">IF(AV147="","",IF(AV147&gt;AW147,AV147,""))</f>
        <v/>
      </c>
    </row>
    <row r="148" s="13" customFormat="true" ht="14.4" hidden="false" customHeight="false" outlineLevel="0" collapsed="false">
      <c r="A148" s="13" t="n">
        <f aca="false">data!A148</f>
        <v>0</v>
      </c>
      <c r="B148" s="13" t="n">
        <f aca="false">data!B148</f>
        <v>0</v>
      </c>
      <c r="C148" s="13" t="n">
        <f aca="false">data!C148</f>
        <v>0</v>
      </c>
      <c r="D148" s="13" t="n">
        <f aca="false">data!D148</f>
        <v>0</v>
      </c>
      <c r="E148" s="13" t="n">
        <f aca="false">data!E148</f>
        <v>0</v>
      </c>
      <c r="F148" s="13" t="n">
        <f aca="false">data!F148</f>
        <v>0</v>
      </c>
      <c r="G148" s="13" t="n">
        <f aca="false">data!G148</f>
        <v>0</v>
      </c>
      <c r="H148" s="13" t="n">
        <f aca="false">data!H148</f>
        <v>0</v>
      </c>
      <c r="I148" s="4" t="str">
        <f aca="false">IF(A148=0,"",IF(A148&lt;&gt;A147,1,I147+1))</f>
        <v/>
      </c>
      <c r="J148" s="4" t="str">
        <f aca="false">IF(OR(B148="Code",B148=0),"",IF(B148="CORRECT_NOTE",1,IF(B148="WRONG_NOTE",0,9)))</f>
        <v/>
      </c>
      <c r="K148" s="3" t="str">
        <f aca="false">IF(OR($A148=0,$D148&lt;0),"",D148-F148)</f>
        <v/>
      </c>
      <c r="L148" s="3" t="str">
        <f aca="false">IF(OR($A148=0,$D148&lt;0),"",D148-H148)</f>
        <v/>
      </c>
      <c r="M148" s="3" t="str">
        <f aca="false">IF(OR(K148="",L148=""),"",MIN(ABS(K148),ABS(L148)))</f>
        <v/>
      </c>
      <c r="N148" s="3" t="str">
        <f aca="false">IF(M148="","",IF(J148=1,M148,""))</f>
        <v/>
      </c>
      <c r="O148" s="14" t="str">
        <f aca="false">IF(F148&gt;0,H148-F148,"")</f>
        <v/>
      </c>
      <c r="P148" s="15" t="str">
        <f aca="false">IF(O148="","",IF(O148&lt;800,3,IF(O148&gt;1250,1,2)))</f>
        <v/>
      </c>
      <c r="Q148" s="14" t="str">
        <f aca="false">IF(OR($A148=0,$D148&lt;0),"",IF(J148&lt;&gt;1,"",IF(ABS(K148)&lt;ABS(L148),K148,L148)))</f>
        <v/>
      </c>
      <c r="R148" s="14" t="e">
        <f aca="false">R147</f>
        <v>#VALUE!</v>
      </c>
      <c r="S148" s="14" t="str">
        <f aca="false">IF(Q148="","",IF(Q148&lt;R148,Q148,""))</f>
        <v/>
      </c>
      <c r="T148" s="14" t="str">
        <f aca="false">IF(Q148="","",IF(Q148&gt;R148,Q148,""))</f>
        <v/>
      </c>
      <c r="U148" s="16" t="str">
        <f aca="false">IF($P148="","",IF(AND($P148=1,$J148=0),1,""))</f>
        <v/>
      </c>
      <c r="V148" s="16" t="str">
        <f aca="false">IF($P148="","",IF(AND($P148=1,$J148=1),1,""))</f>
        <v/>
      </c>
      <c r="W148" s="16" t="str">
        <f aca="false">IF($P148="","",IF(AND($P148=1,$J148=9),1,""))</f>
        <v/>
      </c>
      <c r="X148" s="16" t="str">
        <f aca="false">IF($P148="","",IF(AND($P148=2,$J148=0),1,""))</f>
        <v/>
      </c>
      <c r="Y148" s="16" t="str">
        <f aca="false">IF($P148="","",IF(AND($P148=2,$J148=1),1,""))</f>
        <v/>
      </c>
      <c r="Z148" s="16" t="str">
        <f aca="false">IF($P148="","",IF(AND($P148=2,$J148=9),1,""))</f>
        <v/>
      </c>
      <c r="AA148" s="16" t="str">
        <f aca="false">IF($P148="","",IF(AND($P148=3,$J148=0),1,""))</f>
        <v/>
      </c>
      <c r="AB148" s="16" t="str">
        <f aca="false">IF($P148="","",IF(AND($P148=3,$J148=1),1,""))</f>
        <v/>
      </c>
      <c r="AC148" s="16" t="str">
        <f aca="false">IF($P148="","",IF(AND($P148=3,$J148=9),1,""))</f>
        <v/>
      </c>
      <c r="AD148" s="16" t="str">
        <f aca="false">IF($P148="","",IF(AND($P148=1,$J148=0),$M148,""))</f>
        <v/>
      </c>
      <c r="AE148" s="16" t="str">
        <f aca="false">IF($P148="","",IF(AND($P148=1,$J148=1),$M148,""))</f>
        <v/>
      </c>
      <c r="AF148" s="16" t="str">
        <f aca="false">IF($P148="","",IF(AND($P148=1,$J148=9),$M148,""))</f>
        <v/>
      </c>
      <c r="AG148" s="16" t="str">
        <f aca="false">IF($P148="","",IF(AND($P148=2,$J148=0),$M148,""))</f>
        <v/>
      </c>
      <c r="AH148" s="16" t="str">
        <f aca="false">IF($P148="","",IF(AND($P148=2,$J148=1),$M148,""))</f>
        <v/>
      </c>
      <c r="AI148" s="16" t="str">
        <f aca="false">IF($P148="","",IF(AND($P148=2,$J148=9),$M148,""))</f>
        <v/>
      </c>
      <c r="AJ148" s="16" t="str">
        <f aca="false">IF($P148="","",IF(AND($P148=3,$J148=0),$M148,""))</f>
        <v/>
      </c>
      <c r="AK148" s="16" t="str">
        <f aca="false">IF($P148="","",IF(AND($P148=3,$J148=1),$M148,""))</f>
        <v/>
      </c>
      <c r="AL148" s="16" t="str">
        <f aca="false">IF($P148="","",IF(AND($P148=3,$J148=9),$M148,""))</f>
        <v/>
      </c>
      <c r="AM148" s="17" t="str">
        <f aca="false">IF(P148="","",SUM(U148:AC148))</f>
        <v/>
      </c>
      <c r="AN148" s="18" t="str">
        <f aca="false">IF($P148="","",IF($P148=1,$Q148,""))</f>
        <v/>
      </c>
      <c r="AO148" s="14" t="e">
        <f aca="false">MEDIAN(AN148:AN347)</f>
        <v>#VALUE!</v>
      </c>
      <c r="AP148" s="14" t="str">
        <f aca="false">IF(AN148="","",IF(AN148&lt;AO148,AN148,""))</f>
        <v/>
      </c>
      <c r="AQ148" s="14" t="str">
        <f aca="false">IF(AN148="","",IF(AN148&gt;AO148,AN148,""))</f>
        <v/>
      </c>
      <c r="AR148" s="18" t="str">
        <f aca="false">IF($P148="","",IF($P148=2,$Q148,""))</f>
        <v/>
      </c>
      <c r="AS148" s="14" t="e">
        <f aca="false">AS147</f>
        <v>#VALUE!</v>
      </c>
      <c r="AT148" s="14" t="str">
        <f aca="false">IF(AR148="","",IF(AR148&lt;AS148,AR148,""))</f>
        <v/>
      </c>
      <c r="AU148" s="14" t="str">
        <f aca="false">IF(AR148="","",IF(AR148&gt;AS148,AR148,""))</f>
        <v/>
      </c>
      <c r="AV148" s="18" t="str">
        <f aca="false">IF($P148="","",IF($P148=3,$Q148,""))</f>
        <v/>
      </c>
      <c r="AW148" s="14" t="e">
        <f aca="false">AW147</f>
        <v>#VALUE!</v>
      </c>
      <c r="AX148" s="14" t="str">
        <f aca="false">IF(AV148="","",IF(AV148&lt;AW148,AV148,""))</f>
        <v/>
      </c>
      <c r="AY148" s="14" t="str">
        <f aca="false">IF(AV148="","",IF(AV148&gt;AW148,AV148,""))</f>
        <v/>
      </c>
    </row>
    <row r="149" s="13" customFormat="true" ht="14.4" hidden="false" customHeight="false" outlineLevel="0" collapsed="false">
      <c r="A149" s="13" t="n">
        <f aca="false">data!A149</f>
        <v>0</v>
      </c>
      <c r="B149" s="13" t="n">
        <f aca="false">data!B149</f>
        <v>0</v>
      </c>
      <c r="C149" s="13" t="n">
        <f aca="false">data!C149</f>
        <v>0</v>
      </c>
      <c r="D149" s="13" t="n">
        <f aca="false">data!D149</f>
        <v>0</v>
      </c>
      <c r="E149" s="13" t="n">
        <f aca="false">data!E149</f>
        <v>0</v>
      </c>
      <c r="F149" s="13" t="n">
        <f aca="false">data!F149</f>
        <v>0</v>
      </c>
      <c r="G149" s="13" t="n">
        <f aca="false">data!G149</f>
        <v>0</v>
      </c>
      <c r="H149" s="13" t="n">
        <f aca="false">data!H149</f>
        <v>0</v>
      </c>
      <c r="I149" s="4" t="str">
        <f aca="false">IF(A149=0,"",IF(A149&lt;&gt;A148,1,I148+1))</f>
        <v/>
      </c>
      <c r="J149" s="4" t="str">
        <f aca="false">IF(OR(B149="Code",B149=0),"",IF(B149="CORRECT_NOTE",1,IF(B149="WRONG_NOTE",0,9)))</f>
        <v/>
      </c>
      <c r="K149" s="3" t="str">
        <f aca="false">IF(OR($A149=0,$D149&lt;0),"",D149-F149)</f>
        <v/>
      </c>
      <c r="L149" s="3" t="str">
        <f aca="false">IF(OR($A149=0,$D149&lt;0),"",D149-H149)</f>
        <v/>
      </c>
      <c r="M149" s="3" t="str">
        <f aca="false">IF(OR(K149="",L149=""),"",MIN(ABS(K149),ABS(L149)))</f>
        <v/>
      </c>
      <c r="N149" s="3" t="str">
        <f aca="false">IF(M149="","",IF(J149=1,M149,""))</f>
        <v/>
      </c>
      <c r="O149" s="14" t="str">
        <f aca="false">IF(F149&gt;0,H149-F149,"")</f>
        <v/>
      </c>
      <c r="P149" s="15" t="str">
        <f aca="false">IF(O149="","",IF(O149&lt;800,3,IF(O149&gt;1250,1,2)))</f>
        <v/>
      </c>
      <c r="Q149" s="14" t="str">
        <f aca="false">IF(OR($A149=0,$D149&lt;0),"",IF(J149&lt;&gt;1,"",IF(ABS(K149)&lt;ABS(L149),K149,L149)))</f>
        <v/>
      </c>
      <c r="R149" s="14" t="e">
        <f aca="false">R148</f>
        <v>#VALUE!</v>
      </c>
      <c r="S149" s="14" t="str">
        <f aca="false">IF(Q149="","",IF(Q149&lt;R149,Q149,""))</f>
        <v/>
      </c>
      <c r="T149" s="14" t="str">
        <f aca="false">IF(Q149="","",IF(Q149&gt;R149,Q149,""))</f>
        <v/>
      </c>
      <c r="U149" s="16" t="str">
        <f aca="false">IF($P149="","",IF(AND($P149=1,$J149=0),1,""))</f>
        <v/>
      </c>
      <c r="V149" s="16" t="str">
        <f aca="false">IF($P149="","",IF(AND($P149=1,$J149=1),1,""))</f>
        <v/>
      </c>
      <c r="W149" s="16" t="str">
        <f aca="false">IF($P149="","",IF(AND($P149=1,$J149=9),1,""))</f>
        <v/>
      </c>
      <c r="X149" s="16" t="str">
        <f aca="false">IF($P149="","",IF(AND($P149=2,$J149=0),1,""))</f>
        <v/>
      </c>
      <c r="Y149" s="16" t="str">
        <f aca="false">IF($P149="","",IF(AND($P149=2,$J149=1),1,""))</f>
        <v/>
      </c>
      <c r="Z149" s="16" t="str">
        <f aca="false">IF($P149="","",IF(AND($P149=2,$J149=9),1,""))</f>
        <v/>
      </c>
      <c r="AA149" s="16" t="str">
        <f aca="false">IF($P149="","",IF(AND($P149=3,$J149=0),1,""))</f>
        <v/>
      </c>
      <c r="AB149" s="16" t="str">
        <f aca="false">IF($P149="","",IF(AND($P149=3,$J149=1),1,""))</f>
        <v/>
      </c>
      <c r="AC149" s="16" t="str">
        <f aca="false">IF($P149="","",IF(AND($P149=3,$J149=9),1,""))</f>
        <v/>
      </c>
      <c r="AD149" s="16" t="str">
        <f aca="false">IF($P149="","",IF(AND($P149=1,$J149=0),$M149,""))</f>
        <v/>
      </c>
      <c r="AE149" s="16" t="str">
        <f aca="false">IF($P149="","",IF(AND($P149=1,$J149=1),$M149,""))</f>
        <v/>
      </c>
      <c r="AF149" s="16" t="str">
        <f aca="false">IF($P149="","",IF(AND($P149=1,$J149=9),$M149,""))</f>
        <v/>
      </c>
      <c r="AG149" s="16" t="str">
        <f aca="false">IF($P149="","",IF(AND($P149=2,$J149=0),$M149,""))</f>
        <v/>
      </c>
      <c r="AH149" s="16" t="str">
        <f aca="false">IF($P149="","",IF(AND($P149=2,$J149=1),$M149,""))</f>
        <v/>
      </c>
      <c r="AI149" s="16" t="str">
        <f aca="false">IF($P149="","",IF(AND($P149=2,$J149=9),$M149,""))</f>
        <v/>
      </c>
      <c r="AJ149" s="16" t="str">
        <f aca="false">IF($P149="","",IF(AND($P149=3,$J149=0),$M149,""))</f>
        <v/>
      </c>
      <c r="AK149" s="16" t="str">
        <f aca="false">IF($P149="","",IF(AND($P149=3,$J149=1),$M149,""))</f>
        <v/>
      </c>
      <c r="AL149" s="16" t="str">
        <f aca="false">IF($P149="","",IF(AND($P149=3,$J149=9),$M149,""))</f>
        <v/>
      </c>
      <c r="AM149" s="17" t="str">
        <f aca="false">IF(P149="","",SUM(U149:AC149))</f>
        <v/>
      </c>
      <c r="AN149" s="18" t="str">
        <f aca="false">IF($P149="","",IF($P149=1,$Q149,""))</f>
        <v/>
      </c>
      <c r="AO149" s="14" t="e">
        <f aca="false">MEDIAN(AN149:AN348)</f>
        <v>#VALUE!</v>
      </c>
      <c r="AP149" s="14" t="str">
        <f aca="false">IF(AN149="","",IF(AN149&lt;AO149,AN149,""))</f>
        <v/>
      </c>
      <c r="AQ149" s="14" t="str">
        <f aca="false">IF(AN149="","",IF(AN149&gt;AO149,AN149,""))</f>
        <v/>
      </c>
      <c r="AR149" s="18" t="str">
        <f aca="false">IF($P149="","",IF($P149=2,$Q149,""))</f>
        <v/>
      </c>
      <c r="AS149" s="14" t="e">
        <f aca="false">AS148</f>
        <v>#VALUE!</v>
      </c>
      <c r="AT149" s="14" t="str">
        <f aca="false">IF(AR149="","",IF(AR149&lt;AS149,AR149,""))</f>
        <v/>
      </c>
      <c r="AU149" s="14" t="str">
        <f aca="false">IF(AR149="","",IF(AR149&gt;AS149,AR149,""))</f>
        <v/>
      </c>
      <c r="AV149" s="18" t="str">
        <f aca="false">IF($P149="","",IF($P149=3,$Q149,""))</f>
        <v/>
      </c>
      <c r="AW149" s="14" t="e">
        <f aca="false">AW148</f>
        <v>#VALUE!</v>
      </c>
      <c r="AX149" s="14" t="str">
        <f aca="false">IF(AV149="","",IF(AV149&lt;AW149,AV149,""))</f>
        <v/>
      </c>
      <c r="AY149" s="14" t="str">
        <f aca="false">IF(AV149="","",IF(AV149&gt;AW149,AV149,""))</f>
        <v/>
      </c>
    </row>
    <row r="150" s="13" customFormat="true" ht="14.4" hidden="false" customHeight="false" outlineLevel="0" collapsed="false">
      <c r="A150" s="13" t="n">
        <f aca="false">data!A150</f>
        <v>0</v>
      </c>
      <c r="B150" s="13" t="n">
        <f aca="false">data!B150</f>
        <v>0</v>
      </c>
      <c r="C150" s="13" t="n">
        <f aca="false">data!C150</f>
        <v>0</v>
      </c>
      <c r="D150" s="13" t="n">
        <f aca="false">data!D150</f>
        <v>0</v>
      </c>
      <c r="E150" s="13" t="n">
        <f aca="false">data!E150</f>
        <v>0</v>
      </c>
      <c r="F150" s="13" t="n">
        <f aca="false">data!F150</f>
        <v>0</v>
      </c>
      <c r="G150" s="13" t="n">
        <f aca="false">data!G150</f>
        <v>0</v>
      </c>
      <c r="H150" s="13" t="n">
        <f aca="false">data!H150</f>
        <v>0</v>
      </c>
      <c r="I150" s="4" t="str">
        <f aca="false">IF(A150=0,"",IF(A150&lt;&gt;A149,1,I149+1))</f>
        <v/>
      </c>
      <c r="J150" s="4" t="str">
        <f aca="false">IF(OR(B150="Code",B150=0),"",IF(B150="CORRECT_NOTE",1,IF(B150="WRONG_NOTE",0,9)))</f>
        <v/>
      </c>
      <c r="K150" s="3" t="str">
        <f aca="false">IF(OR($A150=0,$D150&lt;0),"",D150-F150)</f>
        <v/>
      </c>
      <c r="L150" s="3" t="str">
        <f aca="false">IF(OR($A150=0,$D150&lt;0),"",D150-H150)</f>
        <v/>
      </c>
      <c r="M150" s="3" t="str">
        <f aca="false">IF(OR(K150="",L150=""),"",MIN(ABS(K150),ABS(L150)))</f>
        <v/>
      </c>
      <c r="N150" s="3" t="str">
        <f aca="false">IF(M150="","",IF(J150=1,M150,""))</f>
        <v/>
      </c>
      <c r="O150" s="14" t="str">
        <f aca="false">IF(F150&gt;0,H150-F150,"")</f>
        <v/>
      </c>
      <c r="P150" s="15" t="str">
        <f aca="false">IF(O150="","",IF(O150&lt;800,3,IF(O150&gt;1250,1,2)))</f>
        <v/>
      </c>
      <c r="Q150" s="14" t="str">
        <f aca="false">IF(OR($A150=0,$D150&lt;0),"",IF(J150&lt;&gt;1,"",IF(ABS(K150)&lt;ABS(L150),K150,L150)))</f>
        <v/>
      </c>
      <c r="R150" s="14" t="e">
        <f aca="false">R149</f>
        <v>#VALUE!</v>
      </c>
      <c r="S150" s="14" t="str">
        <f aca="false">IF(Q150="","",IF(Q150&lt;R150,Q150,""))</f>
        <v/>
      </c>
      <c r="T150" s="14" t="str">
        <f aca="false">IF(Q150="","",IF(Q150&gt;R150,Q150,""))</f>
        <v/>
      </c>
      <c r="U150" s="16" t="str">
        <f aca="false">IF($P150="","",IF(AND($P150=1,$J150=0),1,""))</f>
        <v/>
      </c>
      <c r="V150" s="16" t="str">
        <f aca="false">IF($P150="","",IF(AND($P150=1,$J150=1),1,""))</f>
        <v/>
      </c>
      <c r="W150" s="16" t="str">
        <f aca="false">IF($P150="","",IF(AND($P150=1,$J150=9),1,""))</f>
        <v/>
      </c>
      <c r="X150" s="16" t="str">
        <f aca="false">IF($P150="","",IF(AND($P150=2,$J150=0),1,""))</f>
        <v/>
      </c>
      <c r="Y150" s="16" t="str">
        <f aca="false">IF($P150="","",IF(AND($P150=2,$J150=1),1,""))</f>
        <v/>
      </c>
      <c r="Z150" s="16" t="str">
        <f aca="false">IF($P150="","",IF(AND($P150=2,$J150=9),1,""))</f>
        <v/>
      </c>
      <c r="AA150" s="16" t="str">
        <f aca="false">IF($P150="","",IF(AND($P150=3,$J150=0),1,""))</f>
        <v/>
      </c>
      <c r="AB150" s="16" t="str">
        <f aca="false">IF($P150="","",IF(AND($P150=3,$J150=1),1,""))</f>
        <v/>
      </c>
      <c r="AC150" s="16" t="str">
        <f aca="false">IF($P150="","",IF(AND($P150=3,$J150=9),1,""))</f>
        <v/>
      </c>
      <c r="AD150" s="16" t="str">
        <f aca="false">IF($P150="","",IF(AND($P150=1,$J150=0),$M150,""))</f>
        <v/>
      </c>
      <c r="AE150" s="16" t="str">
        <f aca="false">IF($P150="","",IF(AND($P150=1,$J150=1),$M150,""))</f>
        <v/>
      </c>
      <c r="AF150" s="16" t="str">
        <f aca="false">IF($P150="","",IF(AND($P150=1,$J150=9),$M150,""))</f>
        <v/>
      </c>
      <c r="AG150" s="16" t="str">
        <f aca="false">IF($P150="","",IF(AND($P150=2,$J150=0),$M150,""))</f>
        <v/>
      </c>
      <c r="AH150" s="16" t="str">
        <f aca="false">IF($P150="","",IF(AND($P150=2,$J150=1),$M150,""))</f>
        <v/>
      </c>
      <c r="AI150" s="16" t="str">
        <f aca="false">IF($P150="","",IF(AND($P150=2,$J150=9),$M150,""))</f>
        <v/>
      </c>
      <c r="AJ150" s="16" t="str">
        <f aca="false">IF($P150="","",IF(AND($P150=3,$J150=0),$M150,""))</f>
        <v/>
      </c>
      <c r="AK150" s="16" t="str">
        <f aca="false">IF($P150="","",IF(AND($P150=3,$J150=1),$M150,""))</f>
        <v/>
      </c>
      <c r="AL150" s="16" t="str">
        <f aca="false">IF($P150="","",IF(AND($P150=3,$J150=9),$M150,""))</f>
        <v/>
      </c>
      <c r="AM150" s="17" t="str">
        <f aca="false">IF(P150="","",SUM(U150:AC150))</f>
        <v/>
      </c>
      <c r="AN150" s="18" t="str">
        <f aca="false">IF($P150="","",IF($P150=1,$Q150,""))</f>
        <v/>
      </c>
      <c r="AO150" s="14" t="e">
        <f aca="false">MEDIAN(AN150:AN349)</f>
        <v>#VALUE!</v>
      </c>
      <c r="AP150" s="14" t="str">
        <f aca="false">IF(AN150="","",IF(AN150&lt;AO150,AN150,""))</f>
        <v/>
      </c>
      <c r="AQ150" s="14" t="str">
        <f aca="false">IF(AN150="","",IF(AN150&gt;AO150,AN150,""))</f>
        <v/>
      </c>
      <c r="AR150" s="18" t="str">
        <f aca="false">IF($P150="","",IF($P150=2,$Q150,""))</f>
        <v/>
      </c>
      <c r="AS150" s="14" t="e">
        <f aca="false">AS149</f>
        <v>#VALUE!</v>
      </c>
      <c r="AT150" s="14" t="str">
        <f aca="false">IF(AR150="","",IF(AR150&lt;AS150,AR150,""))</f>
        <v/>
      </c>
      <c r="AU150" s="14" t="str">
        <f aca="false">IF(AR150="","",IF(AR150&gt;AS150,AR150,""))</f>
        <v/>
      </c>
      <c r="AV150" s="18" t="str">
        <f aca="false">IF($P150="","",IF($P150=3,$Q150,""))</f>
        <v/>
      </c>
      <c r="AW150" s="14" t="e">
        <f aca="false">AW149</f>
        <v>#VALUE!</v>
      </c>
      <c r="AX150" s="14" t="str">
        <f aca="false">IF(AV150="","",IF(AV150&lt;AW150,AV150,""))</f>
        <v/>
      </c>
      <c r="AY150" s="14" t="str">
        <f aca="false">IF(AV150="","",IF(AV150&gt;AW150,AV150,""))</f>
        <v/>
      </c>
    </row>
    <row r="151" s="13" customFormat="true" ht="14.4" hidden="false" customHeight="false" outlineLevel="0" collapsed="false">
      <c r="A151" s="13" t="n">
        <f aca="false">data!A151</f>
        <v>0</v>
      </c>
      <c r="B151" s="13" t="n">
        <f aca="false">data!B151</f>
        <v>0</v>
      </c>
      <c r="C151" s="13" t="n">
        <f aca="false">data!C151</f>
        <v>0</v>
      </c>
      <c r="D151" s="13" t="n">
        <f aca="false">data!D151</f>
        <v>0</v>
      </c>
      <c r="E151" s="13" t="n">
        <f aca="false">data!E151</f>
        <v>0</v>
      </c>
      <c r="F151" s="13" t="n">
        <f aca="false">data!F151</f>
        <v>0</v>
      </c>
      <c r="G151" s="13" t="n">
        <f aca="false">data!G151</f>
        <v>0</v>
      </c>
      <c r="H151" s="13" t="n">
        <f aca="false">data!H151</f>
        <v>0</v>
      </c>
      <c r="I151" s="4" t="str">
        <f aca="false">IF(A151=0,"",IF(A151&lt;&gt;A150,1,I150+1))</f>
        <v/>
      </c>
      <c r="J151" s="4" t="str">
        <f aca="false">IF(OR(B151="Code",B151=0),"",IF(B151="CORRECT_NOTE",1,IF(B151="WRONG_NOTE",0,9)))</f>
        <v/>
      </c>
      <c r="K151" s="3" t="str">
        <f aca="false">IF(OR($A151=0,$D151&lt;0),"",D151-F151)</f>
        <v/>
      </c>
      <c r="L151" s="3" t="str">
        <f aca="false">IF(OR($A151=0,$D151&lt;0),"",D151-H151)</f>
        <v/>
      </c>
      <c r="M151" s="3" t="str">
        <f aca="false">IF(OR(K151="",L151=""),"",MIN(ABS(K151),ABS(L151)))</f>
        <v/>
      </c>
      <c r="N151" s="3" t="str">
        <f aca="false">IF(M151="","",IF(J151=1,M151,""))</f>
        <v/>
      </c>
      <c r="O151" s="14" t="str">
        <f aca="false">IF(F151&gt;0,H151-F151,"")</f>
        <v/>
      </c>
      <c r="P151" s="15" t="str">
        <f aca="false">IF(O151="","",IF(O151&lt;800,3,IF(O151&gt;1250,1,2)))</f>
        <v/>
      </c>
      <c r="Q151" s="14" t="str">
        <f aca="false">IF(OR($A151=0,$D151&lt;0),"",IF(J151&lt;&gt;1,"",IF(ABS(K151)&lt;ABS(L151),K151,L151)))</f>
        <v/>
      </c>
      <c r="R151" s="14" t="e">
        <f aca="false">R150</f>
        <v>#VALUE!</v>
      </c>
      <c r="S151" s="14" t="str">
        <f aca="false">IF(Q151="","",IF(Q151&lt;R151,Q151,""))</f>
        <v/>
      </c>
      <c r="T151" s="14" t="str">
        <f aca="false">IF(Q151="","",IF(Q151&gt;R151,Q151,""))</f>
        <v/>
      </c>
      <c r="U151" s="16" t="str">
        <f aca="false">IF($P151="","",IF(AND($P151=1,$J151=0),1,""))</f>
        <v/>
      </c>
      <c r="V151" s="16" t="str">
        <f aca="false">IF($P151="","",IF(AND($P151=1,$J151=1),1,""))</f>
        <v/>
      </c>
      <c r="W151" s="16" t="str">
        <f aca="false">IF($P151="","",IF(AND($P151=1,$J151=9),1,""))</f>
        <v/>
      </c>
      <c r="X151" s="16" t="str">
        <f aca="false">IF($P151="","",IF(AND($P151=2,$J151=0),1,""))</f>
        <v/>
      </c>
      <c r="Y151" s="16" t="str">
        <f aca="false">IF($P151="","",IF(AND($P151=2,$J151=1),1,""))</f>
        <v/>
      </c>
      <c r="Z151" s="16" t="str">
        <f aca="false">IF($P151="","",IF(AND($P151=2,$J151=9),1,""))</f>
        <v/>
      </c>
      <c r="AA151" s="16" t="str">
        <f aca="false">IF($P151="","",IF(AND($P151=3,$J151=0),1,""))</f>
        <v/>
      </c>
      <c r="AB151" s="16" t="str">
        <f aca="false">IF($P151="","",IF(AND($P151=3,$J151=1),1,""))</f>
        <v/>
      </c>
      <c r="AC151" s="16" t="str">
        <f aca="false">IF($P151="","",IF(AND($P151=3,$J151=9),1,""))</f>
        <v/>
      </c>
      <c r="AD151" s="16" t="str">
        <f aca="false">IF($P151="","",IF(AND($P151=1,$J151=0),$M151,""))</f>
        <v/>
      </c>
      <c r="AE151" s="16" t="str">
        <f aca="false">IF($P151="","",IF(AND($P151=1,$J151=1),$M151,""))</f>
        <v/>
      </c>
      <c r="AF151" s="16" t="str">
        <f aca="false">IF($P151="","",IF(AND($P151=1,$J151=9),$M151,""))</f>
        <v/>
      </c>
      <c r="AG151" s="16" t="str">
        <f aca="false">IF($P151="","",IF(AND($P151=2,$J151=0),$M151,""))</f>
        <v/>
      </c>
      <c r="AH151" s="16" t="str">
        <f aca="false">IF($P151="","",IF(AND($P151=2,$J151=1),$M151,""))</f>
        <v/>
      </c>
      <c r="AI151" s="16" t="str">
        <f aca="false">IF($P151="","",IF(AND($P151=2,$J151=9),$M151,""))</f>
        <v/>
      </c>
      <c r="AJ151" s="16" t="str">
        <f aca="false">IF($P151="","",IF(AND($P151=3,$J151=0),$M151,""))</f>
        <v/>
      </c>
      <c r="AK151" s="16" t="str">
        <f aca="false">IF($P151="","",IF(AND($P151=3,$J151=1),$M151,""))</f>
        <v/>
      </c>
      <c r="AL151" s="16" t="str">
        <f aca="false">IF($P151="","",IF(AND($P151=3,$J151=9),$M151,""))</f>
        <v/>
      </c>
      <c r="AM151" s="17" t="str">
        <f aca="false">IF(P151="","",SUM(U151:AC151))</f>
        <v/>
      </c>
      <c r="AN151" s="18" t="str">
        <f aca="false">IF($P151="","",IF($P151=1,$Q151,""))</f>
        <v/>
      </c>
      <c r="AO151" s="14" t="e">
        <f aca="false">MEDIAN(AN151:AN350)</f>
        <v>#VALUE!</v>
      </c>
      <c r="AP151" s="14" t="str">
        <f aca="false">IF(AN151="","",IF(AN151&lt;AO151,AN151,""))</f>
        <v/>
      </c>
      <c r="AQ151" s="14" t="str">
        <f aca="false">IF(AN151="","",IF(AN151&gt;AO151,AN151,""))</f>
        <v/>
      </c>
      <c r="AR151" s="18" t="str">
        <f aca="false">IF($P151="","",IF($P151=2,$Q151,""))</f>
        <v/>
      </c>
      <c r="AS151" s="14" t="e">
        <f aca="false">AS150</f>
        <v>#VALUE!</v>
      </c>
      <c r="AT151" s="14" t="str">
        <f aca="false">IF(AR151="","",IF(AR151&lt;AS151,AR151,""))</f>
        <v/>
      </c>
      <c r="AU151" s="14" t="str">
        <f aca="false">IF(AR151="","",IF(AR151&gt;AS151,AR151,""))</f>
        <v/>
      </c>
      <c r="AV151" s="18" t="str">
        <f aca="false">IF($P151="","",IF($P151=3,$Q151,""))</f>
        <v/>
      </c>
      <c r="AW151" s="14" t="e">
        <f aca="false">AW150</f>
        <v>#VALUE!</v>
      </c>
      <c r="AX151" s="14" t="str">
        <f aca="false">IF(AV151="","",IF(AV151&lt;AW151,AV151,""))</f>
        <v/>
      </c>
      <c r="AY151" s="14" t="str">
        <f aca="false">IF(AV151="","",IF(AV151&gt;AW151,AV151,""))</f>
        <v/>
      </c>
    </row>
    <row r="152" s="13" customFormat="true" ht="14.4" hidden="false" customHeight="false" outlineLevel="0" collapsed="false">
      <c r="A152" s="13" t="n">
        <f aca="false">data!A152</f>
        <v>0</v>
      </c>
      <c r="B152" s="13" t="n">
        <f aca="false">data!B152</f>
        <v>0</v>
      </c>
      <c r="C152" s="13" t="n">
        <f aca="false">data!C152</f>
        <v>0</v>
      </c>
      <c r="D152" s="13" t="n">
        <f aca="false">data!D152</f>
        <v>0</v>
      </c>
      <c r="E152" s="13" t="n">
        <f aca="false">data!E152</f>
        <v>0</v>
      </c>
      <c r="F152" s="13" t="n">
        <f aca="false">data!F152</f>
        <v>0</v>
      </c>
      <c r="G152" s="13" t="n">
        <f aca="false">data!G152</f>
        <v>0</v>
      </c>
      <c r="H152" s="13" t="n">
        <f aca="false">data!H152</f>
        <v>0</v>
      </c>
      <c r="I152" s="4" t="str">
        <f aca="false">IF(A152=0,"",IF(A152&lt;&gt;A151,1,I151+1))</f>
        <v/>
      </c>
      <c r="J152" s="4" t="str">
        <f aca="false">IF(OR(B152="Code",B152=0),"",IF(B152="CORRECT_NOTE",1,IF(B152="WRONG_NOTE",0,9)))</f>
        <v/>
      </c>
      <c r="K152" s="3" t="str">
        <f aca="false">IF(OR($A152=0,$D152&lt;0),"",D152-F152)</f>
        <v/>
      </c>
      <c r="L152" s="3" t="str">
        <f aca="false">IF(OR($A152=0,$D152&lt;0),"",D152-H152)</f>
        <v/>
      </c>
      <c r="M152" s="3" t="str">
        <f aca="false">IF(OR(K152="",L152=""),"",MIN(ABS(K152),ABS(L152)))</f>
        <v/>
      </c>
      <c r="N152" s="3" t="str">
        <f aca="false">IF(M152="","",IF(J152=1,M152,""))</f>
        <v/>
      </c>
      <c r="O152" s="14" t="str">
        <f aca="false">IF(F152&gt;0,H152-F152,"")</f>
        <v/>
      </c>
      <c r="P152" s="15" t="str">
        <f aca="false">IF(O152="","",IF(O152&lt;800,3,IF(O152&gt;1250,1,2)))</f>
        <v/>
      </c>
      <c r="Q152" s="14" t="str">
        <f aca="false">IF(OR($A152=0,$D152&lt;0),"",IF(J152&lt;&gt;1,"",IF(ABS(K152)&lt;ABS(L152),K152,L152)))</f>
        <v/>
      </c>
      <c r="R152" s="14" t="e">
        <f aca="false">R151</f>
        <v>#VALUE!</v>
      </c>
      <c r="S152" s="14" t="str">
        <f aca="false">IF(Q152="","",IF(Q152&lt;R152,Q152,""))</f>
        <v/>
      </c>
      <c r="T152" s="14" t="str">
        <f aca="false">IF(Q152="","",IF(Q152&gt;R152,Q152,""))</f>
        <v/>
      </c>
      <c r="U152" s="16" t="str">
        <f aca="false">IF($P152="","",IF(AND($P152=1,$J152=0),1,""))</f>
        <v/>
      </c>
      <c r="V152" s="16" t="str">
        <f aca="false">IF($P152="","",IF(AND($P152=1,$J152=1),1,""))</f>
        <v/>
      </c>
      <c r="W152" s="16" t="str">
        <f aca="false">IF($P152="","",IF(AND($P152=1,$J152=9),1,""))</f>
        <v/>
      </c>
      <c r="X152" s="16" t="str">
        <f aca="false">IF($P152="","",IF(AND($P152=2,$J152=0),1,""))</f>
        <v/>
      </c>
      <c r="Y152" s="16" t="str">
        <f aca="false">IF($P152="","",IF(AND($P152=2,$J152=1),1,""))</f>
        <v/>
      </c>
      <c r="Z152" s="16" t="str">
        <f aca="false">IF($P152="","",IF(AND($P152=2,$J152=9),1,""))</f>
        <v/>
      </c>
      <c r="AA152" s="16" t="str">
        <f aca="false">IF($P152="","",IF(AND($P152=3,$J152=0),1,""))</f>
        <v/>
      </c>
      <c r="AB152" s="16" t="str">
        <f aca="false">IF($P152="","",IF(AND($P152=3,$J152=1),1,""))</f>
        <v/>
      </c>
      <c r="AC152" s="16" t="str">
        <f aca="false">IF($P152="","",IF(AND($P152=3,$J152=9),1,""))</f>
        <v/>
      </c>
      <c r="AD152" s="16" t="str">
        <f aca="false">IF($P152="","",IF(AND($P152=1,$J152=0),$M152,""))</f>
        <v/>
      </c>
      <c r="AE152" s="16" t="str">
        <f aca="false">IF($P152="","",IF(AND($P152=1,$J152=1),$M152,""))</f>
        <v/>
      </c>
      <c r="AF152" s="16" t="str">
        <f aca="false">IF($P152="","",IF(AND($P152=1,$J152=9),$M152,""))</f>
        <v/>
      </c>
      <c r="AG152" s="16" t="str">
        <f aca="false">IF($P152="","",IF(AND($P152=2,$J152=0),$M152,""))</f>
        <v/>
      </c>
      <c r="AH152" s="16" t="str">
        <f aca="false">IF($P152="","",IF(AND($P152=2,$J152=1),$M152,""))</f>
        <v/>
      </c>
      <c r="AI152" s="16" t="str">
        <f aca="false">IF($P152="","",IF(AND($P152=2,$J152=9),$M152,""))</f>
        <v/>
      </c>
      <c r="AJ152" s="16" t="str">
        <f aca="false">IF($P152="","",IF(AND($P152=3,$J152=0),$M152,""))</f>
        <v/>
      </c>
      <c r="AK152" s="16" t="str">
        <f aca="false">IF($P152="","",IF(AND($P152=3,$J152=1),$M152,""))</f>
        <v/>
      </c>
      <c r="AL152" s="16" t="str">
        <f aca="false">IF($P152="","",IF(AND($P152=3,$J152=9),$M152,""))</f>
        <v/>
      </c>
      <c r="AM152" s="17" t="str">
        <f aca="false">IF(P152="","",SUM(U152:AC152))</f>
        <v/>
      </c>
      <c r="AN152" s="18" t="str">
        <f aca="false">IF($P152="","",IF($P152=1,$Q152,""))</f>
        <v/>
      </c>
      <c r="AO152" s="14" t="e">
        <f aca="false">MEDIAN(AN152:AN351)</f>
        <v>#VALUE!</v>
      </c>
      <c r="AP152" s="14" t="str">
        <f aca="false">IF(AN152="","",IF(AN152&lt;AO152,AN152,""))</f>
        <v/>
      </c>
      <c r="AQ152" s="14" t="str">
        <f aca="false">IF(AN152="","",IF(AN152&gt;AO152,AN152,""))</f>
        <v/>
      </c>
      <c r="AR152" s="18" t="str">
        <f aca="false">IF($P152="","",IF($P152=2,$Q152,""))</f>
        <v/>
      </c>
      <c r="AS152" s="14" t="e">
        <f aca="false">AS151</f>
        <v>#VALUE!</v>
      </c>
      <c r="AT152" s="14" t="str">
        <f aca="false">IF(AR152="","",IF(AR152&lt;AS152,AR152,""))</f>
        <v/>
      </c>
      <c r="AU152" s="14" t="str">
        <f aca="false">IF(AR152="","",IF(AR152&gt;AS152,AR152,""))</f>
        <v/>
      </c>
      <c r="AV152" s="18" t="str">
        <f aca="false">IF($P152="","",IF($P152=3,$Q152,""))</f>
        <v/>
      </c>
      <c r="AW152" s="14" t="e">
        <f aca="false">AW151</f>
        <v>#VALUE!</v>
      </c>
      <c r="AX152" s="14" t="str">
        <f aca="false">IF(AV152="","",IF(AV152&lt;AW152,AV152,""))</f>
        <v/>
      </c>
      <c r="AY152" s="14" t="str">
        <f aca="false">IF(AV152="","",IF(AV152&gt;AW152,AV152,""))</f>
        <v/>
      </c>
    </row>
    <row r="153" s="13" customFormat="true" ht="14.4" hidden="false" customHeight="false" outlineLevel="0" collapsed="false">
      <c r="A153" s="13" t="n">
        <f aca="false">data!A153</f>
        <v>0</v>
      </c>
      <c r="B153" s="13" t="n">
        <f aca="false">data!B153</f>
        <v>0</v>
      </c>
      <c r="C153" s="13" t="n">
        <f aca="false">data!C153</f>
        <v>0</v>
      </c>
      <c r="D153" s="13" t="n">
        <f aca="false">data!D153</f>
        <v>0</v>
      </c>
      <c r="E153" s="13" t="n">
        <f aca="false">data!E153</f>
        <v>0</v>
      </c>
      <c r="F153" s="13" t="n">
        <f aca="false">data!F153</f>
        <v>0</v>
      </c>
      <c r="G153" s="13" t="n">
        <f aca="false">data!G153</f>
        <v>0</v>
      </c>
      <c r="H153" s="13" t="n">
        <f aca="false">data!H153</f>
        <v>0</v>
      </c>
      <c r="I153" s="4" t="str">
        <f aca="false">IF(A153=0,"",IF(A153&lt;&gt;A152,1,I152+1))</f>
        <v/>
      </c>
      <c r="J153" s="4" t="str">
        <f aca="false">IF(OR(B153="Code",B153=0),"",IF(B153="CORRECT_NOTE",1,IF(B153="WRONG_NOTE",0,9)))</f>
        <v/>
      </c>
      <c r="K153" s="3" t="str">
        <f aca="false">IF(OR($A153=0,$D153&lt;0),"",D153-F153)</f>
        <v/>
      </c>
      <c r="L153" s="3" t="str">
        <f aca="false">IF(OR($A153=0,$D153&lt;0),"",D153-H153)</f>
        <v/>
      </c>
      <c r="M153" s="3" t="str">
        <f aca="false">IF(OR(K153="",L153=""),"",MIN(ABS(K153),ABS(L153)))</f>
        <v/>
      </c>
      <c r="N153" s="3" t="str">
        <f aca="false">IF(M153="","",IF(J153=1,M153,""))</f>
        <v/>
      </c>
      <c r="O153" s="14" t="str">
        <f aca="false">IF(F153&gt;0,H153-F153,"")</f>
        <v/>
      </c>
      <c r="P153" s="15" t="str">
        <f aca="false">IF(O153="","",IF(O153&lt;800,3,IF(O153&gt;1250,1,2)))</f>
        <v/>
      </c>
      <c r="Q153" s="14" t="str">
        <f aca="false">IF(OR($A153=0,$D153&lt;0),"",IF(J153&lt;&gt;1,"",IF(ABS(K153)&lt;ABS(L153),K153,L153)))</f>
        <v/>
      </c>
      <c r="R153" s="14" t="e">
        <f aca="false">R152</f>
        <v>#VALUE!</v>
      </c>
      <c r="S153" s="14" t="str">
        <f aca="false">IF(Q153="","",IF(Q153&lt;R153,Q153,""))</f>
        <v/>
      </c>
      <c r="T153" s="14" t="str">
        <f aca="false">IF(Q153="","",IF(Q153&gt;R153,Q153,""))</f>
        <v/>
      </c>
      <c r="U153" s="16" t="str">
        <f aca="false">IF($P153="","",IF(AND($P153=1,$J153=0),1,""))</f>
        <v/>
      </c>
      <c r="V153" s="16" t="str">
        <f aca="false">IF($P153="","",IF(AND($P153=1,$J153=1),1,""))</f>
        <v/>
      </c>
      <c r="W153" s="16" t="str">
        <f aca="false">IF($P153="","",IF(AND($P153=1,$J153=9),1,""))</f>
        <v/>
      </c>
      <c r="X153" s="16" t="str">
        <f aca="false">IF($P153="","",IF(AND($P153=2,$J153=0),1,""))</f>
        <v/>
      </c>
      <c r="Y153" s="16" t="str">
        <f aca="false">IF($P153="","",IF(AND($P153=2,$J153=1),1,""))</f>
        <v/>
      </c>
      <c r="Z153" s="16" t="str">
        <f aca="false">IF($P153="","",IF(AND($P153=2,$J153=9),1,""))</f>
        <v/>
      </c>
      <c r="AA153" s="16" t="str">
        <f aca="false">IF($P153="","",IF(AND($P153=3,$J153=0),1,""))</f>
        <v/>
      </c>
      <c r="AB153" s="16" t="str">
        <f aca="false">IF($P153="","",IF(AND($P153=3,$J153=1),1,""))</f>
        <v/>
      </c>
      <c r="AC153" s="16" t="str">
        <f aca="false">IF($P153="","",IF(AND($P153=3,$J153=9),1,""))</f>
        <v/>
      </c>
      <c r="AD153" s="16" t="str">
        <f aca="false">IF($P153="","",IF(AND($P153=1,$J153=0),$M153,""))</f>
        <v/>
      </c>
      <c r="AE153" s="16" t="str">
        <f aca="false">IF($P153="","",IF(AND($P153=1,$J153=1),$M153,""))</f>
        <v/>
      </c>
      <c r="AF153" s="16" t="str">
        <f aca="false">IF($P153="","",IF(AND($P153=1,$J153=9),$M153,""))</f>
        <v/>
      </c>
      <c r="AG153" s="16" t="str">
        <f aca="false">IF($P153="","",IF(AND($P153=2,$J153=0),$M153,""))</f>
        <v/>
      </c>
      <c r="AH153" s="16" t="str">
        <f aca="false">IF($P153="","",IF(AND($P153=2,$J153=1),$M153,""))</f>
        <v/>
      </c>
      <c r="AI153" s="16" t="str">
        <f aca="false">IF($P153="","",IF(AND($P153=2,$J153=9),$M153,""))</f>
        <v/>
      </c>
      <c r="AJ153" s="16" t="str">
        <f aca="false">IF($P153="","",IF(AND($P153=3,$J153=0),$M153,""))</f>
        <v/>
      </c>
      <c r="AK153" s="16" t="str">
        <f aca="false">IF($P153="","",IF(AND($P153=3,$J153=1),$M153,""))</f>
        <v/>
      </c>
      <c r="AL153" s="16" t="str">
        <f aca="false">IF($P153="","",IF(AND($P153=3,$J153=9),$M153,""))</f>
        <v/>
      </c>
      <c r="AM153" s="17" t="str">
        <f aca="false">IF(P153="","",SUM(U153:AC153))</f>
        <v/>
      </c>
      <c r="AN153" s="18" t="str">
        <f aca="false">IF($P153="","",IF($P153=1,$Q153,""))</f>
        <v/>
      </c>
      <c r="AO153" s="14" t="e">
        <f aca="false">MEDIAN(AN153:AN352)</f>
        <v>#VALUE!</v>
      </c>
      <c r="AP153" s="14" t="str">
        <f aca="false">IF(AN153="","",IF(AN153&lt;AO153,AN153,""))</f>
        <v/>
      </c>
      <c r="AQ153" s="14" t="str">
        <f aca="false">IF(AN153="","",IF(AN153&gt;AO153,AN153,""))</f>
        <v/>
      </c>
      <c r="AR153" s="18" t="str">
        <f aca="false">IF($P153="","",IF($P153=2,$Q153,""))</f>
        <v/>
      </c>
      <c r="AS153" s="14" t="e">
        <f aca="false">AS152</f>
        <v>#VALUE!</v>
      </c>
      <c r="AT153" s="14" t="str">
        <f aca="false">IF(AR153="","",IF(AR153&lt;AS153,AR153,""))</f>
        <v/>
      </c>
      <c r="AU153" s="14" t="str">
        <f aca="false">IF(AR153="","",IF(AR153&gt;AS153,AR153,""))</f>
        <v/>
      </c>
      <c r="AV153" s="18" t="str">
        <f aca="false">IF($P153="","",IF($P153=3,$Q153,""))</f>
        <v/>
      </c>
      <c r="AW153" s="14" t="e">
        <f aca="false">AW152</f>
        <v>#VALUE!</v>
      </c>
      <c r="AX153" s="14" t="str">
        <f aca="false">IF(AV153="","",IF(AV153&lt;AW153,AV153,""))</f>
        <v/>
      </c>
      <c r="AY153" s="14" t="str">
        <f aca="false">IF(AV153="","",IF(AV153&gt;AW153,AV153,""))</f>
        <v/>
      </c>
    </row>
    <row r="154" s="13" customFormat="true" ht="14.4" hidden="false" customHeight="false" outlineLevel="0" collapsed="false">
      <c r="A154" s="13" t="n">
        <f aca="false">data!A154</f>
        <v>0</v>
      </c>
      <c r="B154" s="13" t="n">
        <f aca="false">data!B154</f>
        <v>0</v>
      </c>
      <c r="C154" s="13" t="n">
        <f aca="false">data!C154</f>
        <v>0</v>
      </c>
      <c r="D154" s="13" t="n">
        <f aca="false">data!D154</f>
        <v>0</v>
      </c>
      <c r="E154" s="13" t="n">
        <f aca="false">data!E154</f>
        <v>0</v>
      </c>
      <c r="F154" s="13" t="n">
        <f aca="false">data!F154</f>
        <v>0</v>
      </c>
      <c r="G154" s="13" t="n">
        <f aca="false">data!G154</f>
        <v>0</v>
      </c>
      <c r="H154" s="13" t="n">
        <f aca="false">data!H154</f>
        <v>0</v>
      </c>
      <c r="I154" s="4" t="str">
        <f aca="false">IF(A154=0,"",IF(A154&lt;&gt;A153,1,I153+1))</f>
        <v/>
      </c>
      <c r="J154" s="4" t="str">
        <f aca="false">IF(OR(B154="Code",B154=0),"",IF(B154="CORRECT_NOTE",1,IF(B154="WRONG_NOTE",0,9)))</f>
        <v/>
      </c>
      <c r="K154" s="3" t="str">
        <f aca="false">IF(OR($A154=0,$D154&lt;0),"",D154-F154)</f>
        <v/>
      </c>
      <c r="L154" s="3" t="str">
        <f aca="false">IF(OR($A154=0,$D154&lt;0),"",D154-H154)</f>
        <v/>
      </c>
      <c r="M154" s="3" t="str">
        <f aca="false">IF(OR(K154="",L154=""),"",MIN(ABS(K154),ABS(L154)))</f>
        <v/>
      </c>
      <c r="N154" s="3" t="str">
        <f aca="false">IF(M154="","",IF(J154=1,M154,""))</f>
        <v/>
      </c>
      <c r="O154" s="14" t="str">
        <f aca="false">IF(F154&gt;0,H154-F154,"")</f>
        <v/>
      </c>
      <c r="P154" s="15" t="str">
        <f aca="false">IF(O154="","",IF(O154&lt;800,3,IF(O154&gt;1250,1,2)))</f>
        <v/>
      </c>
      <c r="Q154" s="14" t="str">
        <f aca="false">IF(OR($A154=0,$D154&lt;0),"",IF(J154&lt;&gt;1,"",IF(ABS(K154)&lt;ABS(L154),K154,L154)))</f>
        <v/>
      </c>
      <c r="R154" s="14" t="e">
        <f aca="false">R153</f>
        <v>#VALUE!</v>
      </c>
      <c r="S154" s="14" t="str">
        <f aca="false">IF(Q154="","",IF(Q154&lt;R154,Q154,""))</f>
        <v/>
      </c>
      <c r="T154" s="14" t="str">
        <f aca="false">IF(Q154="","",IF(Q154&gt;R154,Q154,""))</f>
        <v/>
      </c>
      <c r="U154" s="16" t="str">
        <f aca="false">IF($P154="","",IF(AND($P154=1,$J154=0),1,""))</f>
        <v/>
      </c>
      <c r="V154" s="16" t="str">
        <f aca="false">IF($P154="","",IF(AND($P154=1,$J154=1),1,""))</f>
        <v/>
      </c>
      <c r="W154" s="16" t="str">
        <f aca="false">IF($P154="","",IF(AND($P154=1,$J154=9),1,""))</f>
        <v/>
      </c>
      <c r="X154" s="16" t="str">
        <f aca="false">IF($P154="","",IF(AND($P154=2,$J154=0),1,""))</f>
        <v/>
      </c>
      <c r="Y154" s="16" t="str">
        <f aca="false">IF($P154="","",IF(AND($P154=2,$J154=1),1,""))</f>
        <v/>
      </c>
      <c r="Z154" s="16" t="str">
        <f aca="false">IF($P154="","",IF(AND($P154=2,$J154=9),1,""))</f>
        <v/>
      </c>
      <c r="AA154" s="16" t="str">
        <f aca="false">IF($P154="","",IF(AND($P154=3,$J154=0),1,""))</f>
        <v/>
      </c>
      <c r="AB154" s="16" t="str">
        <f aca="false">IF($P154="","",IF(AND($P154=3,$J154=1),1,""))</f>
        <v/>
      </c>
      <c r="AC154" s="16" t="str">
        <f aca="false">IF($P154="","",IF(AND($P154=3,$J154=9),1,""))</f>
        <v/>
      </c>
      <c r="AD154" s="16" t="str">
        <f aca="false">IF($P154="","",IF(AND($P154=1,$J154=0),$M154,""))</f>
        <v/>
      </c>
      <c r="AE154" s="16" t="str">
        <f aca="false">IF($P154="","",IF(AND($P154=1,$J154=1),$M154,""))</f>
        <v/>
      </c>
      <c r="AF154" s="16" t="str">
        <f aca="false">IF($P154="","",IF(AND($P154=1,$J154=9),$M154,""))</f>
        <v/>
      </c>
      <c r="AG154" s="16" t="str">
        <f aca="false">IF($P154="","",IF(AND($P154=2,$J154=0),$M154,""))</f>
        <v/>
      </c>
      <c r="AH154" s="16" t="str">
        <f aca="false">IF($P154="","",IF(AND($P154=2,$J154=1),$M154,""))</f>
        <v/>
      </c>
      <c r="AI154" s="16" t="str">
        <f aca="false">IF($P154="","",IF(AND($P154=2,$J154=9),$M154,""))</f>
        <v/>
      </c>
      <c r="AJ154" s="16" t="str">
        <f aca="false">IF($P154="","",IF(AND($P154=3,$J154=0),$M154,""))</f>
        <v/>
      </c>
      <c r="AK154" s="16" t="str">
        <f aca="false">IF($P154="","",IF(AND($P154=3,$J154=1),$M154,""))</f>
        <v/>
      </c>
      <c r="AL154" s="16" t="str">
        <f aca="false">IF($P154="","",IF(AND($P154=3,$J154=9),$M154,""))</f>
        <v/>
      </c>
      <c r="AM154" s="17" t="str">
        <f aca="false">IF(P154="","",SUM(U154:AC154))</f>
        <v/>
      </c>
      <c r="AN154" s="18" t="str">
        <f aca="false">IF($P154="","",IF($P154=1,$Q154,""))</f>
        <v/>
      </c>
      <c r="AO154" s="14" t="e">
        <f aca="false">MEDIAN(AN154:AN353)</f>
        <v>#VALUE!</v>
      </c>
      <c r="AP154" s="14" t="str">
        <f aca="false">IF(AN154="","",IF(AN154&lt;AO154,AN154,""))</f>
        <v/>
      </c>
      <c r="AQ154" s="14" t="str">
        <f aca="false">IF(AN154="","",IF(AN154&gt;AO154,AN154,""))</f>
        <v/>
      </c>
      <c r="AR154" s="18" t="str">
        <f aca="false">IF($P154="","",IF($P154=2,$Q154,""))</f>
        <v/>
      </c>
      <c r="AS154" s="14" t="e">
        <f aca="false">AS153</f>
        <v>#VALUE!</v>
      </c>
      <c r="AT154" s="14" t="str">
        <f aca="false">IF(AR154="","",IF(AR154&lt;AS154,AR154,""))</f>
        <v/>
      </c>
      <c r="AU154" s="14" t="str">
        <f aca="false">IF(AR154="","",IF(AR154&gt;AS154,AR154,""))</f>
        <v/>
      </c>
      <c r="AV154" s="18" t="str">
        <f aca="false">IF($P154="","",IF($P154=3,$Q154,""))</f>
        <v/>
      </c>
      <c r="AW154" s="14" t="e">
        <f aca="false">AW153</f>
        <v>#VALUE!</v>
      </c>
      <c r="AX154" s="14" t="str">
        <f aca="false">IF(AV154="","",IF(AV154&lt;AW154,AV154,""))</f>
        <v/>
      </c>
      <c r="AY154" s="14" t="str">
        <f aca="false">IF(AV154="","",IF(AV154&gt;AW154,AV154,""))</f>
        <v/>
      </c>
    </row>
    <row r="155" s="13" customFormat="true" ht="14.4" hidden="false" customHeight="false" outlineLevel="0" collapsed="false">
      <c r="A155" s="13" t="n">
        <f aca="false">data!A155</f>
        <v>0</v>
      </c>
      <c r="B155" s="13" t="n">
        <f aca="false">data!B155</f>
        <v>0</v>
      </c>
      <c r="C155" s="13" t="n">
        <f aca="false">data!C155</f>
        <v>0</v>
      </c>
      <c r="D155" s="13" t="n">
        <f aca="false">data!D155</f>
        <v>0</v>
      </c>
      <c r="E155" s="13" t="n">
        <f aca="false">data!E155</f>
        <v>0</v>
      </c>
      <c r="F155" s="13" t="n">
        <f aca="false">data!F155</f>
        <v>0</v>
      </c>
      <c r="G155" s="13" t="n">
        <f aca="false">data!G155</f>
        <v>0</v>
      </c>
      <c r="H155" s="13" t="n">
        <f aca="false">data!H155</f>
        <v>0</v>
      </c>
      <c r="I155" s="4" t="str">
        <f aca="false">IF(A155=0,"",IF(A155&lt;&gt;A154,1,I154+1))</f>
        <v/>
      </c>
      <c r="J155" s="4" t="str">
        <f aca="false">IF(OR(B155="Code",B155=0),"",IF(B155="CORRECT_NOTE",1,IF(B155="WRONG_NOTE",0,9)))</f>
        <v/>
      </c>
      <c r="K155" s="3" t="str">
        <f aca="false">IF(OR($A155=0,$D155&lt;0),"",D155-F155)</f>
        <v/>
      </c>
      <c r="L155" s="3" t="str">
        <f aca="false">IF(OR($A155=0,$D155&lt;0),"",D155-H155)</f>
        <v/>
      </c>
      <c r="M155" s="3" t="str">
        <f aca="false">IF(OR(K155="",L155=""),"",MIN(ABS(K155),ABS(L155)))</f>
        <v/>
      </c>
      <c r="N155" s="3" t="str">
        <f aca="false">IF(M155="","",IF(J155=1,M155,""))</f>
        <v/>
      </c>
      <c r="O155" s="14" t="str">
        <f aca="false">IF(F155&gt;0,H155-F155,"")</f>
        <v/>
      </c>
      <c r="P155" s="15" t="str">
        <f aca="false">IF(O155="","",IF(O155&lt;800,3,IF(O155&gt;1250,1,2)))</f>
        <v/>
      </c>
      <c r="Q155" s="14" t="str">
        <f aca="false">IF(OR($A155=0,$D155&lt;0),"",IF(J155&lt;&gt;1,"",IF(ABS(K155)&lt;ABS(L155),K155,L155)))</f>
        <v/>
      </c>
      <c r="R155" s="14" t="e">
        <f aca="false">R154</f>
        <v>#VALUE!</v>
      </c>
      <c r="S155" s="14" t="str">
        <f aca="false">IF(Q155="","",IF(Q155&lt;R155,Q155,""))</f>
        <v/>
      </c>
      <c r="T155" s="14" t="str">
        <f aca="false">IF(Q155="","",IF(Q155&gt;R155,Q155,""))</f>
        <v/>
      </c>
      <c r="U155" s="16" t="str">
        <f aca="false">IF($P155="","",IF(AND($P155=1,$J155=0),1,""))</f>
        <v/>
      </c>
      <c r="V155" s="16" t="str">
        <f aca="false">IF($P155="","",IF(AND($P155=1,$J155=1),1,""))</f>
        <v/>
      </c>
      <c r="W155" s="16" t="str">
        <f aca="false">IF($P155="","",IF(AND($P155=1,$J155=9),1,""))</f>
        <v/>
      </c>
      <c r="X155" s="16" t="str">
        <f aca="false">IF($P155="","",IF(AND($P155=2,$J155=0),1,""))</f>
        <v/>
      </c>
      <c r="Y155" s="16" t="str">
        <f aca="false">IF($P155="","",IF(AND($P155=2,$J155=1),1,""))</f>
        <v/>
      </c>
      <c r="Z155" s="16" t="str">
        <f aca="false">IF($P155="","",IF(AND($P155=2,$J155=9),1,""))</f>
        <v/>
      </c>
      <c r="AA155" s="16" t="str">
        <f aca="false">IF($P155="","",IF(AND($P155=3,$J155=0),1,""))</f>
        <v/>
      </c>
      <c r="AB155" s="16" t="str">
        <f aca="false">IF($P155="","",IF(AND($P155=3,$J155=1),1,""))</f>
        <v/>
      </c>
      <c r="AC155" s="16" t="str">
        <f aca="false">IF($P155="","",IF(AND($P155=3,$J155=9),1,""))</f>
        <v/>
      </c>
      <c r="AD155" s="16" t="str">
        <f aca="false">IF($P155="","",IF(AND($P155=1,$J155=0),$M155,""))</f>
        <v/>
      </c>
      <c r="AE155" s="16" t="str">
        <f aca="false">IF($P155="","",IF(AND($P155=1,$J155=1),$M155,""))</f>
        <v/>
      </c>
      <c r="AF155" s="16" t="str">
        <f aca="false">IF($P155="","",IF(AND($P155=1,$J155=9),$M155,""))</f>
        <v/>
      </c>
      <c r="AG155" s="16" t="str">
        <f aca="false">IF($P155="","",IF(AND($P155=2,$J155=0),$M155,""))</f>
        <v/>
      </c>
      <c r="AH155" s="16" t="str">
        <f aca="false">IF($P155="","",IF(AND($P155=2,$J155=1),$M155,""))</f>
        <v/>
      </c>
      <c r="AI155" s="16" t="str">
        <f aca="false">IF($P155="","",IF(AND($P155=2,$J155=9),$M155,""))</f>
        <v/>
      </c>
      <c r="AJ155" s="16" t="str">
        <f aca="false">IF($P155="","",IF(AND($P155=3,$J155=0),$M155,""))</f>
        <v/>
      </c>
      <c r="AK155" s="16" t="str">
        <f aca="false">IF($P155="","",IF(AND($P155=3,$J155=1),$M155,""))</f>
        <v/>
      </c>
      <c r="AL155" s="16" t="str">
        <f aca="false">IF($P155="","",IF(AND($P155=3,$J155=9),$M155,""))</f>
        <v/>
      </c>
      <c r="AM155" s="17" t="str">
        <f aca="false">IF(P155="","",SUM(U155:AC155))</f>
        <v/>
      </c>
      <c r="AN155" s="18" t="str">
        <f aca="false">IF($P155="","",IF($P155=1,$Q155,""))</f>
        <v/>
      </c>
      <c r="AO155" s="14" t="e">
        <f aca="false">MEDIAN(AN155:AN354)</f>
        <v>#VALUE!</v>
      </c>
      <c r="AP155" s="14" t="str">
        <f aca="false">IF(AN155="","",IF(AN155&lt;AO155,AN155,""))</f>
        <v/>
      </c>
      <c r="AQ155" s="14" t="str">
        <f aca="false">IF(AN155="","",IF(AN155&gt;AO155,AN155,""))</f>
        <v/>
      </c>
      <c r="AR155" s="18" t="str">
        <f aca="false">IF($P155="","",IF($P155=2,$Q155,""))</f>
        <v/>
      </c>
      <c r="AS155" s="14" t="e">
        <f aca="false">AS154</f>
        <v>#VALUE!</v>
      </c>
      <c r="AT155" s="14" t="str">
        <f aca="false">IF(AR155="","",IF(AR155&lt;AS155,AR155,""))</f>
        <v/>
      </c>
      <c r="AU155" s="14" t="str">
        <f aca="false">IF(AR155="","",IF(AR155&gt;AS155,AR155,""))</f>
        <v/>
      </c>
      <c r="AV155" s="18" t="str">
        <f aca="false">IF($P155="","",IF($P155=3,$Q155,""))</f>
        <v/>
      </c>
      <c r="AW155" s="14" t="e">
        <f aca="false">AW154</f>
        <v>#VALUE!</v>
      </c>
      <c r="AX155" s="14" t="str">
        <f aca="false">IF(AV155="","",IF(AV155&lt;AW155,AV155,""))</f>
        <v/>
      </c>
      <c r="AY155" s="14" t="str">
        <f aca="false">IF(AV155="","",IF(AV155&gt;AW155,AV155,""))</f>
        <v/>
      </c>
    </row>
    <row r="156" s="13" customFormat="true" ht="14.4" hidden="false" customHeight="false" outlineLevel="0" collapsed="false">
      <c r="A156" s="13" t="n">
        <f aca="false">data!A156</f>
        <v>0</v>
      </c>
      <c r="B156" s="13" t="n">
        <f aca="false">data!B156</f>
        <v>0</v>
      </c>
      <c r="C156" s="13" t="n">
        <f aca="false">data!C156</f>
        <v>0</v>
      </c>
      <c r="D156" s="13" t="n">
        <f aca="false">data!D156</f>
        <v>0</v>
      </c>
      <c r="E156" s="13" t="n">
        <f aca="false">data!E156</f>
        <v>0</v>
      </c>
      <c r="F156" s="13" t="n">
        <f aca="false">data!F156</f>
        <v>0</v>
      </c>
      <c r="G156" s="13" t="n">
        <f aca="false">data!G156</f>
        <v>0</v>
      </c>
      <c r="H156" s="13" t="n">
        <f aca="false">data!H156</f>
        <v>0</v>
      </c>
      <c r="I156" s="4" t="str">
        <f aca="false">IF(A156=0,"",IF(A156&lt;&gt;A155,1,I155+1))</f>
        <v/>
      </c>
      <c r="J156" s="4" t="str">
        <f aca="false">IF(OR(B156="Code",B156=0),"",IF(B156="CORRECT_NOTE",1,IF(B156="WRONG_NOTE",0,9)))</f>
        <v/>
      </c>
      <c r="K156" s="3" t="str">
        <f aca="false">IF(OR($A156=0,$D156&lt;0),"",D156-F156)</f>
        <v/>
      </c>
      <c r="L156" s="3" t="str">
        <f aca="false">IF(OR($A156=0,$D156&lt;0),"",D156-H156)</f>
        <v/>
      </c>
      <c r="M156" s="3" t="str">
        <f aca="false">IF(OR(K156="",L156=""),"",MIN(ABS(K156),ABS(L156)))</f>
        <v/>
      </c>
      <c r="N156" s="3" t="str">
        <f aca="false">IF(M156="","",IF(J156=1,M156,""))</f>
        <v/>
      </c>
      <c r="O156" s="14" t="str">
        <f aca="false">IF(F156&gt;0,H156-F156,"")</f>
        <v/>
      </c>
      <c r="P156" s="15" t="str">
        <f aca="false">IF(O156="","",IF(O156&lt;800,3,IF(O156&gt;1250,1,2)))</f>
        <v/>
      </c>
      <c r="Q156" s="14" t="str">
        <f aca="false">IF(OR($A156=0,$D156&lt;0),"",IF(J156&lt;&gt;1,"",IF(ABS(K156)&lt;ABS(L156),K156,L156)))</f>
        <v/>
      </c>
      <c r="R156" s="14" t="e">
        <f aca="false">R155</f>
        <v>#VALUE!</v>
      </c>
      <c r="S156" s="14" t="str">
        <f aca="false">IF(Q156="","",IF(Q156&lt;R156,Q156,""))</f>
        <v/>
      </c>
      <c r="T156" s="14" t="str">
        <f aca="false">IF(Q156="","",IF(Q156&gt;R156,Q156,""))</f>
        <v/>
      </c>
      <c r="U156" s="16" t="str">
        <f aca="false">IF($P156="","",IF(AND($P156=1,$J156=0),1,""))</f>
        <v/>
      </c>
      <c r="V156" s="16" t="str">
        <f aca="false">IF($P156="","",IF(AND($P156=1,$J156=1),1,""))</f>
        <v/>
      </c>
      <c r="W156" s="16" t="str">
        <f aca="false">IF($P156="","",IF(AND($P156=1,$J156=9),1,""))</f>
        <v/>
      </c>
      <c r="X156" s="16" t="str">
        <f aca="false">IF($P156="","",IF(AND($P156=2,$J156=0),1,""))</f>
        <v/>
      </c>
      <c r="Y156" s="16" t="str">
        <f aca="false">IF($P156="","",IF(AND($P156=2,$J156=1),1,""))</f>
        <v/>
      </c>
      <c r="Z156" s="16" t="str">
        <f aca="false">IF($P156="","",IF(AND($P156=2,$J156=9),1,""))</f>
        <v/>
      </c>
      <c r="AA156" s="16" t="str">
        <f aca="false">IF($P156="","",IF(AND($P156=3,$J156=0),1,""))</f>
        <v/>
      </c>
      <c r="AB156" s="16" t="str">
        <f aca="false">IF($P156="","",IF(AND($P156=3,$J156=1),1,""))</f>
        <v/>
      </c>
      <c r="AC156" s="16" t="str">
        <f aca="false">IF($P156="","",IF(AND($P156=3,$J156=9),1,""))</f>
        <v/>
      </c>
      <c r="AD156" s="16" t="str">
        <f aca="false">IF($P156="","",IF(AND($P156=1,$J156=0),$M156,""))</f>
        <v/>
      </c>
      <c r="AE156" s="16" t="str">
        <f aca="false">IF($P156="","",IF(AND($P156=1,$J156=1),$M156,""))</f>
        <v/>
      </c>
      <c r="AF156" s="16" t="str">
        <f aca="false">IF($P156="","",IF(AND($P156=1,$J156=9),$M156,""))</f>
        <v/>
      </c>
      <c r="AG156" s="16" t="str">
        <f aca="false">IF($P156="","",IF(AND($P156=2,$J156=0),$M156,""))</f>
        <v/>
      </c>
      <c r="AH156" s="16" t="str">
        <f aca="false">IF($P156="","",IF(AND($P156=2,$J156=1),$M156,""))</f>
        <v/>
      </c>
      <c r="AI156" s="16" t="str">
        <f aca="false">IF($P156="","",IF(AND($P156=2,$J156=9),$M156,""))</f>
        <v/>
      </c>
      <c r="AJ156" s="16" t="str">
        <f aca="false">IF($P156="","",IF(AND($P156=3,$J156=0),$M156,""))</f>
        <v/>
      </c>
      <c r="AK156" s="16" t="str">
        <f aca="false">IF($P156="","",IF(AND($P156=3,$J156=1),$M156,""))</f>
        <v/>
      </c>
      <c r="AL156" s="16" t="str">
        <f aca="false">IF($P156="","",IF(AND($P156=3,$J156=9),$M156,""))</f>
        <v/>
      </c>
      <c r="AM156" s="17" t="str">
        <f aca="false">IF(P156="","",SUM(U156:AC156))</f>
        <v/>
      </c>
      <c r="AN156" s="18" t="str">
        <f aca="false">IF($P156="","",IF($P156=1,$Q156,""))</f>
        <v/>
      </c>
      <c r="AO156" s="14" t="e">
        <f aca="false">MEDIAN(AN156:AN355)</f>
        <v>#VALUE!</v>
      </c>
      <c r="AP156" s="14" t="str">
        <f aca="false">IF(AN156="","",IF(AN156&lt;AO156,AN156,""))</f>
        <v/>
      </c>
      <c r="AQ156" s="14" t="str">
        <f aca="false">IF(AN156="","",IF(AN156&gt;AO156,AN156,""))</f>
        <v/>
      </c>
      <c r="AR156" s="18" t="str">
        <f aca="false">IF($P156="","",IF($P156=2,$Q156,""))</f>
        <v/>
      </c>
      <c r="AS156" s="14" t="e">
        <f aca="false">AS155</f>
        <v>#VALUE!</v>
      </c>
      <c r="AT156" s="14" t="str">
        <f aca="false">IF(AR156="","",IF(AR156&lt;AS156,AR156,""))</f>
        <v/>
      </c>
      <c r="AU156" s="14" t="str">
        <f aca="false">IF(AR156="","",IF(AR156&gt;AS156,AR156,""))</f>
        <v/>
      </c>
      <c r="AV156" s="18" t="str">
        <f aca="false">IF($P156="","",IF($P156=3,$Q156,""))</f>
        <v/>
      </c>
      <c r="AW156" s="14" t="e">
        <f aca="false">AW155</f>
        <v>#VALUE!</v>
      </c>
      <c r="AX156" s="14" t="str">
        <f aca="false">IF(AV156="","",IF(AV156&lt;AW156,AV156,""))</f>
        <v/>
      </c>
      <c r="AY156" s="14" t="str">
        <f aca="false">IF(AV156="","",IF(AV156&gt;AW156,AV156,""))</f>
        <v/>
      </c>
    </row>
    <row r="157" s="13" customFormat="true" ht="14.4" hidden="false" customHeight="false" outlineLevel="0" collapsed="false">
      <c r="A157" s="13" t="n">
        <f aca="false">data!A157</f>
        <v>0</v>
      </c>
      <c r="B157" s="13" t="n">
        <f aca="false">data!B157</f>
        <v>0</v>
      </c>
      <c r="C157" s="13" t="n">
        <f aca="false">data!C157</f>
        <v>0</v>
      </c>
      <c r="D157" s="13" t="n">
        <f aca="false">data!D157</f>
        <v>0</v>
      </c>
      <c r="E157" s="13" t="n">
        <f aca="false">data!E157</f>
        <v>0</v>
      </c>
      <c r="F157" s="13" t="n">
        <f aca="false">data!F157</f>
        <v>0</v>
      </c>
      <c r="G157" s="13" t="n">
        <f aca="false">data!G157</f>
        <v>0</v>
      </c>
      <c r="H157" s="13" t="n">
        <f aca="false">data!H157</f>
        <v>0</v>
      </c>
      <c r="I157" s="4" t="str">
        <f aca="false">IF(A157=0,"",IF(A157&lt;&gt;A156,1,I156+1))</f>
        <v/>
      </c>
      <c r="J157" s="4" t="str">
        <f aca="false">IF(OR(B157="Code",B157=0),"",IF(B157="CORRECT_NOTE",1,IF(B157="WRONG_NOTE",0,9)))</f>
        <v/>
      </c>
      <c r="K157" s="3" t="str">
        <f aca="false">IF(OR($A157=0,$D157&lt;0),"",D157-F157)</f>
        <v/>
      </c>
      <c r="L157" s="3" t="str">
        <f aca="false">IF(OR($A157=0,$D157&lt;0),"",D157-H157)</f>
        <v/>
      </c>
      <c r="M157" s="3" t="str">
        <f aca="false">IF(OR(K157="",L157=""),"",MIN(ABS(K157),ABS(L157)))</f>
        <v/>
      </c>
      <c r="N157" s="3" t="str">
        <f aca="false">IF(M157="","",IF(J157=1,M157,""))</f>
        <v/>
      </c>
      <c r="O157" s="14" t="str">
        <f aca="false">IF(F157&gt;0,H157-F157,"")</f>
        <v/>
      </c>
      <c r="P157" s="15" t="str">
        <f aca="false">IF(O157="","",IF(O157&lt;800,3,IF(O157&gt;1250,1,2)))</f>
        <v/>
      </c>
      <c r="Q157" s="14" t="str">
        <f aca="false">IF(OR($A157=0,$D157&lt;0),"",IF(J157&lt;&gt;1,"",IF(ABS(K157)&lt;ABS(L157),K157,L157)))</f>
        <v/>
      </c>
      <c r="R157" s="14" t="e">
        <f aca="false">R156</f>
        <v>#VALUE!</v>
      </c>
      <c r="S157" s="14" t="str">
        <f aca="false">IF(Q157="","",IF(Q157&lt;R157,Q157,""))</f>
        <v/>
      </c>
      <c r="T157" s="14" t="str">
        <f aca="false">IF(Q157="","",IF(Q157&gt;R157,Q157,""))</f>
        <v/>
      </c>
      <c r="U157" s="16" t="str">
        <f aca="false">IF($P157="","",IF(AND($P157=1,$J157=0),1,""))</f>
        <v/>
      </c>
      <c r="V157" s="16" t="str">
        <f aca="false">IF($P157="","",IF(AND($P157=1,$J157=1),1,""))</f>
        <v/>
      </c>
      <c r="W157" s="16" t="str">
        <f aca="false">IF($P157="","",IF(AND($P157=1,$J157=9),1,""))</f>
        <v/>
      </c>
      <c r="X157" s="16" t="str">
        <f aca="false">IF($P157="","",IF(AND($P157=2,$J157=0),1,""))</f>
        <v/>
      </c>
      <c r="Y157" s="16" t="str">
        <f aca="false">IF($P157="","",IF(AND($P157=2,$J157=1),1,""))</f>
        <v/>
      </c>
      <c r="Z157" s="16" t="str">
        <f aca="false">IF($P157="","",IF(AND($P157=2,$J157=9),1,""))</f>
        <v/>
      </c>
      <c r="AA157" s="16" t="str">
        <f aca="false">IF($P157="","",IF(AND($P157=3,$J157=0),1,""))</f>
        <v/>
      </c>
      <c r="AB157" s="16" t="str">
        <f aca="false">IF($P157="","",IF(AND($P157=3,$J157=1),1,""))</f>
        <v/>
      </c>
      <c r="AC157" s="16" t="str">
        <f aca="false">IF($P157="","",IF(AND($P157=3,$J157=9),1,""))</f>
        <v/>
      </c>
      <c r="AD157" s="16" t="str">
        <f aca="false">IF($P157="","",IF(AND($P157=1,$J157=0),$M157,""))</f>
        <v/>
      </c>
      <c r="AE157" s="16" t="str">
        <f aca="false">IF($P157="","",IF(AND($P157=1,$J157=1),$M157,""))</f>
        <v/>
      </c>
      <c r="AF157" s="16" t="str">
        <f aca="false">IF($P157="","",IF(AND($P157=1,$J157=9),$M157,""))</f>
        <v/>
      </c>
      <c r="AG157" s="16" t="str">
        <f aca="false">IF($P157="","",IF(AND($P157=2,$J157=0),$M157,""))</f>
        <v/>
      </c>
      <c r="AH157" s="16" t="str">
        <f aca="false">IF($P157="","",IF(AND($P157=2,$J157=1),$M157,""))</f>
        <v/>
      </c>
      <c r="AI157" s="16" t="str">
        <f aca="false">IF($P157="","",IF(AND($P157=2,$J157=9),$M157,""))</f>
        <v/>
      </c>
      <c r="AJ157" s="16" t="str">
        <f aca="false">IF($P157="","",IF(AND($P157=3,$J157=0),$M157,""))</f>
        <v/>
      </c>
      <c r="AK157" s="16" t="str">
        <f aca="false">IF($P157="","",IF(AND($P157=3,$J157=1),$M157,""))</f>
        <v/>
      </c>
      <c r="AL157" s="16" t="str">
        <f aca="false">IF($P157="","",IF(AND($P157=3,$J157=9),$M157,""))</f>
        <v/>
      </c>
      <c r="AM157" s="17" t="str">
        <f aca="false">IF(P157="","",SUM(U157:AC157))</f>
        <v/>
      </c>
      <c r="AN157" s="18" t="str">
        <f aca="false">IF($P157="","",IF($P157=1,$Q157,""))</f>
        <v/>
      </c>
      <c r="AO157" s="14" t="e">
        <f aca="false">MEDIAN(AN157:AN356)</f>
        <v>#VALUE!</v>
      </c>
      <c r="AP157" s="14" t="str">
        <f aca="false">IF(AN157="","",IF(AN157&lt;AO157,AN157,""))</f>
        <v/>
      </c>
      <c r="AQ157" s="14" t="str">
        <f aca="false">IF(AN157="","",IF(AN157&gt;AO157,AN157,""))</f>
        <v/>
      </c>
      <c r="AR157" s="18" t="str">
        <f aca="false">IF($P157="","",IF($P157=2,$Q157,""))</f>
        <v/>
      </c>
      <c r="AS157" s="14" t="e">
        <f aca="false">AS156</f>
        <v>#VALUE!</v>
      </c>
      <c r="AT157" s="14" t="str">
        <f aca="false">IF(AR157="","",IF(AR157&lt;AS157,AR157,""))</f>
        <v/>
      </c>
      <c r="AU157" s="14" t="str">
        <f aca="false">IF(AR157="","",IF(AR157&gt;AS157,AR157,""))</f>
        <v/>
      </c>
      <c r="AV157" s="18" t="str">
        <f aca="false">IF($P157="","",IF($P157=3,$Q157,""))</f>
        <v/>
      </c>
      <c r="AW157" s="14" t="e">
        <f aca="false">AW156</f>
        <v>#VALUE!</v>
      </c>
      <c r="AX157" s="14" t="str">
        <f aca="false">IF(AV157="","",IF(AV157&lt;AW157,AV157,""))</f>
        <v/>
      </c>
      <c r="AY157" s="14" t="str">
        <f aca="false">IF(AV157="","",IF(AV157&gt;AW157,AV157,""))</f>
        <v/>
      </c>
    </row>
    <row r="158" s="13" customFormat="true" ht="14.4" hidden="false" customHeight="false" outlineLevel="0" collapsed="false">
      <c r="A158" s="13" t="n">
        <f aca="false">data!A158</f>
        <v>0</v>
      </c>
      <c r="B158" s="13" t="n">
        <f aca="false">data!B158</f>
        <v>0</v>
      </c>
      <c r="C158" s="13" t="n">
        <f aca="false">data!C158</f>
        <v>0</v>
      </c>
      <c r="D158" s="13" t="n">
        <f aca="false">data!D158</f>
        <v>0</v>
      </c>
      <c r="E158" s="13" t="n">
        <f aca="false">data!E158</f>
        <v>0</v>
      </c>
      <c r="F158" s="13" t="n">
        <f aca="false">data!F158</f>
        <v>0</v>
      </c>
      <c r="G158" s="13" t="n">
        <f aca="false">data!G158</f>
        <v>0</v>
      </c>
      <c r="H158" s="13" t="n">
        <f aca="false">data!H158</f>
        <v>0</v>
      </c>
      <c r="I158" s="4" t="str">
        <f aca="false">IF(A158=0,"",IF(A158&lt;&gt;A157,1,I157+1))</f>
        <v/>
      </c>
      <c r="J158" s="4" t="str">
        <f aca="false">IF(OR(B158="Code",B158=0),"",IF(B158="CORRECT_NOTE",1,IF(B158="WRONG_NOTE",0,9)))</f>
        <v/>
      </c>
      <c r="K158" s="3" t="str">
        <f aca="false">IF(OR($A158=0,$D158&lt;0),"",D158-F158)</f>
        <v/>
      </c>
      <c r="L158" s="3" t="str">
        <f aca="false">IF(OR($A158=0,$D158&lt;0),"",D158-H158)</f>
        <v/>
      </c>
      <c r="M158" s="3" t="str">
        <f aca="false">IF(OR(K158="",L158=""),"",MIN(ABS(K158),ABS(L158)))</f>
        <v/>
      </c>
      <c r="N158" s="3" t="str">
        <f aca="false">IF(M158="","",IF(J158=1,M158,""))</f>
        <v/>
      </c>
      <c r="O158" s="14" t="str">
        <f aca="false">IF(F158&gt;0,H158-F158,"")</f>
        <v/>
      </c>
      <c r="P158" s="15" t="str">
        <f aca="false">IF(O158="","",IF(O158&lt;800,3,IF(O158&gt;1250,1,2)))</f>
        <v/>
      </c>
      <c r="Q158" s="14" t="str">
        <f aca="false">IF(OR($A158=0,$D158&lt;0),"",IF(J158&lt;&gt;1,"",IF(ABS(K158)&lt;ABS(L158),K158,L158)))</f>
        <v/>
      </c>
      <c r="R158" s="14" t="e">
        <f aca="false">R157</f>
        <v>#VALUE!</v>
      </c>
      <c r="S158" s="14" t="str">
        <f aca="false">IF(Q158="","",IF(Q158&lt;R158,Q158,""))</f>
        <v/>
      </c>
      <c r="T158" s="14" t="str">
        <f aca="false">IF(Q158="","",IF(Q158&gt;R158,Q158,""))</f>
        <v/>
      </c>
      <c r="U158" s="16" t="str">
        <f aca="false">IF($P158="","",IF(AND($P158=1,$J158=0),1,""))</f>
        <v/>
      </c>
      <c r="V158" s="16" t="str">
        <f aca="false">IF($P158="","",IF(AND($P158=1,$J158=1),1,""))</f>
        <v/>
      </c>
      <c r="W158" s="16" t="str">
        <f aca="false">IF($P158="","",IF(AND($P158=1,$J158=9),1,""))</f>
        <v/>
      </c>
      <c r="X158" s="16" t="str">
        <f aca="false">IF($P158="","",IF(AND($P158=2,$J158=0),1,""))</f>
        <v/>
      </c>
      <c r="Y158" s="16" t="str">
        <f aca="false">IF($P158="","",IF(AND($P158=2,$J158=1),1,""))</f>
        <v/>
      </c>
      <c r="Z158" s="16" t="str">
        <f aca="false">IF($P158="","",IF(AND($P158=2,$J158=9),1,""))</f>
        <v/>
      </c>
      <c r="AA158" s="16" t="str">
        <f aca="false">IF($P158="","",IF(AND($P158=3,$J158=0),1,""))</f>
        <v/>
      </c>
      <c r="AB158" s="16" t="str">
        <f aca="false">IF($P158="","",IF(AND($P158=3,$J158=1),1,""))</f>
        <v/>
      </c>
      <c r="AC158" s="16" t="str">
        <f aca="false">IF($P158="","",IF(AND($P158=3,$J158=9),1,""))</f>
        <v/>
      </c>
      <c r="AD158" s="16" t="str">
        <f aca="false">IF($P158="","",IF(AND($P158=1,$J158=0),$M158,""))</f>
        <v/>
      </c>
      <c r="AE158" s="16" t="str">
        <f aca="false">IF($P158="","",IF(AND($P158=1,$J158=1),$M158,""))</f>
        <v/>
      </c>
      <c r="AF158" s="16" t="str">
        <f aca="false">IF($P158="","",IF(AND($P158=1,$J158=9),$M158,""))</f>
        <v/>
      </c>
      <c r="AG158" s="16" t="str">
        <f aca="false">IF($P158="","",IF(AND($P158=2,$J158=0),$M158,""))</f>
        <v/>
      </c>
      <c r="AH158" s="16" t="str">
        <f aca="false">IF($P158="","",IF(AND($P158=2,$J158=1),$M158,""))</f>
        <v/>
      </c>
      <c r="AI158" s="16" t="str">
        <f aca="false">IF($P158="","",IF(AND($P158=2,$J158=9),$M158,""))</f>
        <v/>
      </c>
      <c r="AJ158" s="16" t="str">
        <f aca="false">IF($P158="","",IF(AND($P158=3,$J158=0),$M158,""))</f>
        <v/>
      </c>
      <c r="AK158" s="16" t="str">
        <f aca="false">IF($P158="","",IF(AND($P158=3,$J158=1),$M158,""))</f>
        <v/>
      </c>
      <c r="AL158" s="16" t="str">
        <f aca="false">IF($P158="","",IF(AND($P158=3,$J158=9),$M158,""))</f>
        <v/>
      </c>
      <c r="AM158" s="17" t="str">
        <f aca="false">IF(P158="","",SUM(U158:AC158))</f>
        <v/>
      </c>
      <c r="AN158" s="18" t="str">
        <f aca="false">IF($P158="","",IF($P158=1,$Q158,""))</f>
        <v/>
      </c>
      <c r="AO158" s="14" t="e">
        <f aca="false">MEDIAN(AN158:AN357)</f>
        <v>#VALUE!</v>
      </c>
      <c r="AP158" s="14" t="str">
        <f aca="false">IF(AN158="","",IF(AN158&lt;AO158,AN158,""))</f>
        <v/>
      </c>
      <c r="AQ158" s="14" t="str">
        <f aca="false">IF(AN158="","",IF(AN158&gt;AO158,AN158,""))</f>
        <v/>
      </c>
      <c r="AR158" s="18" t="str">
        <f aca="false">IF($P158="","",IF($P158=2,$Q158,""))</f>
        <v/>
      </c>
      <c r="AS158" s="14" t="e">
        <f aca="false">AS157</f>
        <v>#VALUE!</v>
      </c>
      <c r="AT158" s="14" t="str">
        <f aca="false">IF(AR158="","",IF(AR158&lt;AS158,AR158,""))</f>
        <v/>
      </c>
      <c r="AU158" s="14" t="str">
        <f aca="false">IF(AR158="","",IF(AR158&gt;AS158,AR158,""))</f>
        <v/>
      </c>
      <c r="AV158" s="18" t="str">
        <f aca="false">IF($P158="","",IF($P158=3,$Q158,""))</f>
        <v/>
      </c>
      <c r="AW158" s="14" t="e">
        <f aca="false">AW157</f>
        <v>#VALUE!</v>
      </c>
      <c r="AX158" s="14" t="str">
        <f aca="false">IF(AV158="","",IF(AV158&lt;AW158,AV158,""))</f>
        <v/>
      </c>
      <c r="AY158" s="14" t="str">
        <f aca="false">IF(AV158="","",IF(AV158&gt;AW158,AV158,""))</f>
        <v/>
      </c>
    </row>
    <row r="159" s="13" customFormat="true" ht="14.4" hidden="false" customHeight="false" outlineLevel="0" collapsed="false">
      <c r="A159" s="13" t="n">
        <f aca="false">data!A159</f>
        <v>0</v>
      </c>
      <c r="B159" s="13" t="n">
        <f aca="false">data!B159</f>
        <v>0</v>
      </c>
      <c r="C159" s="13" t="n">
        <f aca="false">data!C159</f>
        <v>0</v>
      </c>
      <c r="D159" s="13" t="n">
        <f aca="false">data!D159</f>
        <v>0</v>
      </c>
      <c r="E159" s="13" t="n">
        <f aca="false">data!E159</f>
        <v>0</v>
      </c>
      <c r="F159" s="13" t="n">
        <f aca="false">data!F159</f>
        <v>0</v>
      </c>
      <c r="G159" s="13" t="n">
        <f aca="false">data!G159</f>
        <v>0</v>
      </c>
      <c r="H159" s="13" t="n">
        <f aca="false">data!H159</f>
        <v>0</v>
      </c>
      <c r="I159" s="4" t="str">
        <f aca="false">IF(A159=0,"",IF(A159&lt;&gt;A158,1,I158+1))</f>
        <v/>
      </c>
      <c r="J159" s="4" t="str">
        <f aca="false">IF(OR(B159="Code",B159=0),"",IF(B159="CORRECT_NOTE",1,IF(B159="WRONG_NOTE",0,9)))</f>
        <v/>
      </c>
      <c r="K159" s="3" t="str">
        <f aca="false">IF(OR($A159=0,$D159&lt;0),"",D159-F159)</f>
        <v/>
      </c>
      <c r="L159" s="3" t="str">
        <f aca="false">IF(OR($A159=0,$D159&lt;0),"",D159-H159)</f>
        <v/>
      </c>
      <c r="M159" s="3" t="str">
        <f aca="false">IF(OR(K159="",L159=""),"",MIN(ABS(K159),ABS(L159)))</f>
        <v/>
      </c>
      <c r="N159" s="3" t="str">
        <f aca="false">IF(M159="","",IF(J159=1,M159,""))</f>
        <v/>
      </c>
      <c r="O159" s="14" t="str">
        <f aca="false">IF(F159&gt;0,H159-F159,"")</f>
        <v/>
      </c>
      <c r="P159" s="15" t="str">
        <f aca="false">IF(O159="","",IF(O159&lt;800,3,IF(O159&gt;1250,1,2)))</f>
        <v/>
      </c>
      <c r="Q159" s="14" t="str">
        <f aca="false">IF(OR($A159=0,$D159&lt;0),"",IF(J159&lt;&gt;1,"",IF(ABS(K159)&lt;ABS(L159),K159,L159)))</f>
        <v/>
      </c>
      <c r="R159" s="14" t="e">
        <f aca="false">R158</f>
        <v>#VALUE!</v>
      </c>
      <c r="S159" s="14" t="str">
        <f aca="false">IF(Q159="","",IF(Q159&lt;R159,Q159,""))</f>
        <v/>
      </c>
      <c r="T159" s="14" t="str">
        <f aca="false">IF(Q159="","",IF(Q159&gt;R159,Q159,""))</f>
        <v/>
      </c>
      <c r="U159" s="16" t="str">
        <f aca="false">IF($P159="","",IF(AND($P159=1,$J159=0),1,""))</f>
        <v/>
      </c>
      <c r="V159" s="16" t="str">
        <f aca="false">IF($P159="","",IF(AND($P159=1,$J159=1),1,""))</f>
        <v/>
      </c>
      <c r="W159" s="16" t="str">
        <f aca="false">IF($P159="","",IF(AND($P159=1,$J159=9),1,""))</f>
        <v/>
      </c>
      <c r="X159" s="16" t="str">
        <f aca="false">IF($P159="","",IF(AND($P159=2,$J159=0),1,""))</f>
        <v/>
      </c>
      <c r="Y159" s="16" t="str">
        <f aca="false">IF($P159="","",IF(AND($P159=2,$J159=1),1,""))</f>
        <v/>
      </c>
      <c r="Z159" s="16" t="str">
        <f aca="false">IF($P159="","",IF(AND($P159=2,$J159=9),1,""))</f>
        <v/>
      </c>
      <c r="AA159" s="16" t="str">
        <f aca="false">IF($P159="","",IF(AND($P159=3,$J159=0),1,""))</f>
        <v/>
      </c>
      <c r="AB159" s="16" t="str">
        <f aca="false">IF($P159="","",IF(AND($P159=3,$J159=1),1,""))</f>
        <v/>
      </c>
      <c r="AC159" s="16" t="str">
        <f aca="false">IF($P159="","",IF(AND($P159=3,$J159=9),1,""))</f>
        <v/>
      </c>
      <c r="AD159" s="16" t="str">
        <f aca="false">IF($P159="","",IF(AND($P159=1,$J159=0),$M159,""))</f>
        <v/>
      </c>
      <c r="AE159" s="16" t="str">
        <f aca="false">IF($P159="","",IF(AND($P159=1,$J159=1),$M159,""))</f>
        <v/>
      </c>
      <c r="AF159" s="16" t="str">
        <f aca="false">IF($P159="","",IF(AND($P159=1,$J159=9),$M159,""))</f>
        <v/>
      </c>
      <c r="AG159" s="16" t="str">
        <f aca="false">IF($P159="","",IF(AND($P159=2,$J159=0),$M159,""))</f>
        <v/>
      </c>
      <c r="AH159" s="16" t="str">
        <f aca="false">IF($P159="","",IF(AND($P159=2,$J159=1),$M159,""))</f>
        <v/>
      </c>
      <c r="AI159" s="16" t="str">
        <f aca="false">IF($P159="","",IF(AND($P159=2,$J159=9),$M159,""))</f>
        <v/>
      </c>
      <c r="AJ159" s="16" t="str">
        <f aca="false">IF($P159="","",IF(AND($P159=3,$J159=0),$M159,""))</f>
        <v/>
      </c>
      <c r="AK159" s="16" t="str">
        <f aca="false">IF($P159="","",IF(AND($P159=3,$J159=1),$M159,""))</f>
        <v/>
      </c>
      <c r="AL159" s="16" t="str">
        <f aca="false">IF($P159="","",IF(AND($P159=3,$J159=9),$M159,""))</f>
        <v/>
      </c>
      <c r="AM159" s="17" t="str">
        <f aca="false">IF(P159="","",SUM(U159:AC159))</f>
        <v/>
      </c>
      <c r="AN159" s="18" t="str">
        <f aca="false">IF($P159="","",IF($P159=1,$Q159,""))</f>
        <v/>
      </c>
      <c r="AO159" s="14" t="e">
        <f aca="false">MEDIAN(AN159:AN358)</f>
        <v>#VALUE!</v>
      </c>
      <c r="AP159" s="14" t="str">
        <f aca="false">IF(AN159="","",IF(AN159&lt;AO159,AN159,""))</f>
        <v/>
      </c>
      <c r="AQ159" s="14" t="str">
        <f aca="false">IF(AN159="","",IF(AN159&gt;AO159,AN159,""))</f>
        <v/>
      </c>
      <c r="AR159" s="18" t="str">
        <f aca="false">IF($P159="","",IF($P159=2,$Q159,""))</f>
        <v/>
      </c>
      <c r="AS159" s="14" t="e">
        <f aca="false">AS158</f>
        <v>#VALUE!</v>
      </c>
      <c r="AT159" s="14" t="str">
        <f aca="false">IF(AR159="","",IF(AR159&lt;AS159,AR159,""))</f>
        <v/>
      </c>
      <c r="AU159" s="14" t="str">
        <f aca="false">IF(AR159="","",IF(AR159&gt;AS159,AR159,""))</f>
        <v/>
      </c>
      <c r="AV159" s="18" t="str">
        <f aca="false">IF($P159="","",IF($P159=3,$Q159,""))</f>
        <v/>
      </c>
      <c r="AW159" s="14" t="e">
        <f aca="false">AW158</f>
        <v>#VALUE!</v>
      </c>
      <c r="AX159" s="14" t="str">
        <f aca="false">IF(AV159="","",IF(AV159&lt;AW159,AV159,""))</f>
        <v/>
      </c>
      <c r="AY159" s="14" t="str">
        <f aca="false">IF(AV159="","",IF(AV159&gt;AW159,AV159,""))</f>
        <v/>
      </c>
    </row>
    <row r="160" s="13" customFormat="true" ht="14.4" hidden="false" customHeight="false" outlineLevel="0" collapsed="false">
      <c r="A160" s="13" t="n">
        <f aca="false">data!A160</f>
        <v>0</v>
      </c>
      <c r="B160" s="13" t="n">
        <f aca="false">data!B160</f>
        <v>0</v>
      </c>
      <c r="C160" s="13" t="n">
        <f aca="false">data!C160</f>
        <v>0</v>
      </c>
      <c r="D160" s="13" t="n">
        <f aca="false">data!D160</f>
        <v>0</v>
      </c>
      <c r="E160" s="13" t="n">
        <f aca="false">data!E160</f>
        <v>0</v>
      </c>
      <c r="F160" s="13" t="n">
        <f aca="false">data!F160</f>
        <v>0</v>
      </c>
      <c r="G160" s="13" t="n">
        <f aca="false">data!G160</f>
        <v>0</v>
      </c>
      <c r="H160" s="13" t="n">
        <f aca="false">data!H160</f>
        <v>0</v>
      </c>
      <c r="I160" s="4" t="str">
        <f aca="false">IF(A160=0,"",IF(A160&lt;&gt;A159,1,I159+1))</f>
        <v/>
      </c>
      <c r="J160" s="4" t="str">
        <f aca="false">IF(OR(B160="Code",B160=0),"",IF(B160="CORRECT_NOTE",1,IF(B160="WRONG_NOTE",0,9)))</f>
        <v/>
      </c>
      <c r="K160" s="3" t="str">
        <f aca="false">IF(OR($A160=0,$D160&lt;0),"",D160-F160)</f>
        <v/>
      </c>
      <c r="L160" s="3" t="str">
        <f aca="false">IF(OR($A160=0,$D160&lt;0),"",D160-H160)</f>
        <v/>
      </c>
      <c r="M160" s="3" t="str">
        <f aca="false">IF(OR(K160="",L160=""),"",MIN(ABS(K160),ABS(L160)))</f>
        <v/>
      </c>
      <c r="N160" s="3" t="str">
        <f aca="false">IF(M160="","",IF(J160=1,M160,""))</f>
        <v/>
      </c>
      <c r="O160" s="14" t="str">
        <f aca="false">IF(F160&gt;0,H160-F160,"")</f>
        <v/>
      </c>
      <c r="P160" s="15" t="str">
        <f aca="false">IF(O160="","",IF(O160&lt;800,3,IF(O160&gt;1250,1,2)))</f>
        <v/>
      </c>
      <c r="Q160" s="14" t="str">
        <f aca="false">IF(OR($A160=0,$D160&lt;0),"",IF(J160&lt;&gt;1,"",IF(ABS(K160)&lt;ABS(L160),K160,L160)))</f>
        <v/>
      </c>
      <c r="R160" s="14" t="e">
        <f aca="false">R159</f>
        <v>#VALUE!</v>
      </c>
      <c r="S160" s="14" t="str">
        <f aca="false">IF(Q160="","",IF(Q160&lt;R160,Q160,""))</f>
        <v/>
      </c>
      <c r="T160" s="14" t="str">
        <f aca="false">IF(Q160="","",IF(Q160&gt;R160,Q160,""))</f>
        <v/>
      </c>
      <c r="U160" s="16" t="str">
        <f aca="false">IF($P160="","",IF(AND($P160=1,$J160=0),1,""))</f>
        <v/>
      </c>
      <c r="V160" s="16" t="str">
        <f aca="false">IF($P160="","",IF(AND($P160=1,$J160=1),1,""))</f>
        <v/>
      </c>
      <c r="W160" s="16" t="str">
        <f aca="false">IF($P160="","",IF(AND($P160=1,$J160=9),1,""))</f>
        <v/>
      </c>
      <c r="X160" s="16" t="str">
        <f aca="false">IF($P160="","",IF(AND($P160=2,$J160=0),1,""))</f>
        <v/>
      </c>
      <c r="Y160" s="16" t="str">
        <f aca="false">IF($P160="","",IF(AND($P160=2,$J160=1),1,""))</f>
        <v/>
      </c>
      <c r="Z160" s="16" t="str">
        <f aca="false">IF($P160="","",IF(AND($P160=2,$J160=9),1,""))</f>
        <v/>
      </c>
      <c r="AA160" s="16" t="str">
        <f aca="false">IF($P160="","",IF(AND($P160=3,$J160=0),1,""))</f>
        <v/>
      </c>
      <c r="AB160" s="16" t="str">
        <f aca="false">IF($P160="","",IF(AND($P160=3,$J160=1),1,""))</f>
        <v/>
      </c>
      <c r="AC160" s="16" t="str">
        <f aca="false">IF($P160="","",IF(AND($P160=3,$J160=9),1,""))</f>
        <v/>
      </c>
      <c r="AD160" s="16" t="str">
        <f aca="false">IF($P160="","",IF(AND($P160=1,$J160=0),$M160,""))</f>
        <v/>
      </c>
      <c r="AE160" s="16" t="str">
        <f aca="false">IF($P160="","",IF(AND($P160=1,$J160=1),$M160,""))</f>
        <v/>
      </c>
      <c r="AF160" s="16" t="str">
        <f aca="false">IF($P160="","",IF(AND($P160=1,$J160=9),$M160,""))</f>
        <v/>
      </c>
      <c r="AG160" s="16" t="str">
        <f aca="false">IF($P160="","",IF(AND($P160=2,$J160=0),$M160,""))</f>
        <v/>
      </c>
      <c r="AH160" s="16" t="str">
        <f aca="false">IF($P160="","",IF(AND($P160=2,$J160=1),$M160,""))</f>
        <v/>
      </c>
      <c r="AI160" s="16" t="str">
        <f aca="false">IF($P160="","",IF(AND($P160=2,$J160=9),$M160,""))</f>
        <v/>
      </c>
      <c r="AJ160" s="16" t="str">
        <f aca="false">IF($P160="","",IF(AND($P160=3,$J160=0),$M160,""))</f>
        <v/>
      </c>
      <c r="AK160" s="16" t="str">
        <f aca="false">IF($P160="","",IF(AND($P160=3,$J160=1),$M160,""))</f>
        <v/>
      </c>
      <c r="AL160" s="16" t="str">
        <f aca="false">IF($P160="","",IF(AND($P160=3,$J160=9),$M160,""))</f>
        <v/>
      </c>
      <c r="AM160" s="17" t="str">
        <f aca="false">IF(P160="","",SUM(U160:AC160))</f>
        <v/>
      </c>
      <c r="AN160" s="18" t="str">
        <f aca="false">IF($P160="","",IF($P160=1,$Q160,""))</f>
        <v/>
      </c>
      <c r="AO160" s="14" t="e">
        <f aca="false">MEDIAN(AN160:AN359)</f>
        <v>#VALUE!</v>
      </c>
      <c r="AP160" s="14" t="str">
        <f aca="false">IF(AN160="","",IF(AN160&lt;AO160,AN160,""))</f>
        <v/>
      </c>
      <c r="AQ160" s="14" t="str">
        <f aca="false">IF(AN160="","",IF(AN160&gt;AO160,AN160,""))</f>
        <v/>
      </c>
      <c r="AR160" s="18" t="str">
        <f aca="false">IF($P160="","",IF($P160=2,$Q160,""))</f>
        <v/>
      </c>
      <c r="AS160" s="14" t="e">
        <f aca="false">AS159</f>
        <v>#VALUE!</v>
      </c>
      <c r="AT160" s="14" t="str">
        <f aca="false">IF(AR160="","",IF(AR160&lt;AS160,AR160,""))</f>
        <v/>
      </c>
      <c r="AU160" s="14" t="str">
        <f aca="false">IF(AR160="","",IF(AR160&gt;AS160,AR160,""))</f>
        <v/>
      </c>
      <c r="AV160" s="18" t="str">
        <f aca="false">IF($P160="","",IF($P160=3,$Q160,""))</f>
        <v/>
      </c>
      <c r="AW160" s="14" t="e">
        <f aca="false">AW159</f>
        <v>#VALUE!</v>
      </c>
      <c r="AX160" s="14" t="str">
        <f aca="false">IF(AV160="","",IF(AV160&lt;AW160,AV160,""))</f>
        <v/>
      </c>
      <c r="AY160" s="14" t="str">
        <f aca="false">IF(AV160="","",IF(AV160&gt;AW160,AV160,""))</f>
        <v/>
      </c>
    </row>
    <row r="161" s="13" customFormat="true" ht="14.4" hidden="false" customHeight="false" outlineLevel="0" collapsed="false">
      <c r="A161" s="13" t="n">
        <f aca="false">data!A161</f>
        <v>0</v>
      </c>
      <c r="B161" s="13" t="n">
        <f aca="false">data!B161</f>
        <v>0</v>
      </c>
      <c r="C161" s="13" t="n">
        <f aca="false">data!C161</f>
        <v>0</v>
      </c>
      <c r="D161" s="13" t="n">
        <f aca="false">data!D161</f>
        <v>0</v>
      </c>
      <c r="E161" s="13" t="n">
        <f aca="false">data!E161</f>
        <v>0</v>
      </c>
      <c r="F161" s="13" t="n">
        <f aca="false">data!F161</f>
        <v>0</v>
      </c>
      <c r="G161" s="13" t="n">
        <f aca="false">data!G161</f>
        <v>0</v>
      </c>
      <c r="H161" s="13" t="n">
        <f aca="false">data!H161</f>
        <v>0</v>
      </c>
      <c r="I161" s="4" t="str">
        <f aca="false">IF(A161=0,"",IF(A161&lt;&gt;A160,1,I160+1))</f>
        <v/>
      </c>
      <c r="J161" s="4" t="str">
        <f aca="false">IF(OR(B161="Code",B161=0),"",IF(B161="CORRECT_NOTE",1,IF(B161="WRONG_NOTE",0,9)))</f>
        <v/>
      </c>
      <c r="K161" s="3" t="str">
        <f aca="false">IF(OR($A161=0,$D161&lt;0),"",D161-F161)</f>
        <v/>
      </c>
      <c r="L161" s="3" t="str">
        <f aca="false">IF(OR($A161=0,$D161&lt;0),"",D161-H161)</f>
        <v/>
      </c>
      <c r="M161" s="3" t="str">
        <f aca="false">IF(OR(K161="",L161=""),"",MIN(ABS(K161),ABS(L161)))</f>
        <v/>
      </c>
      <c r="N161" s="3" t="str">
        <f aca="false">IF(M161="","",IF(J161=1,M161,""))</f>
        <v/>
      </c>
      <c r="O161" s="14" t="str">
        <f aca="false">IF(F161&gt;0,H161-F161,"")</f>
        <v/>
      </c>
      <c r="P161" s="15" t="str">
        <f aca="false">IF(O161="","",IF(O161&lt;800,3,IF(O161&gt;1250,1,2)))</f>
        <v/>
      </c>
      <c r="Q161" s="14" t="str">
        <f aca="false">IF(OR($A161=0,$D161&lt;0),"",IF(J161&lt;&gt;1,"",IF(ABS(K161)&lt;ABS(L161),K161,L161)))</f>
        <v/>
      </c>
      <c r="R161" s="14" t="e">
        <f aca="false">R160</f>
        <v>#VALUE!</v>
      </c>
      <c r="S161" s="14" t="str">
        <f aca="false">IF(Q161="","",IF(Q161&lt;R161,Q161,""))</f>
        <v/>
      </c>
      <c r="T161" s="14" t="str">
        <f aca="false">IF(Q161="","",IF(Q161&gt;R161,Q161,""))</f>
        <v/>
      </c>
      <c r="U161" s="16" t="str">
        <f aca="false">IF($P161="","",IF(AND($P161=1,$J161=0),1,""))</f>
        <v/>
      </c>
      <c r="V161" s="16" t="str">
        <f aca="false">IF($P161="","",IF(AND($P161=1,$J161=1),1,""))</f>
        <v/>
      </c>
      <c r="W161" s="16" t="str">
        <f aca="false">IF($P161="","",IF(AND($P161=1,$J161=9),1,""))</f>
        <v/>
      </c>
      <c r="X161" s="16" t="str">
        <f aca="false">IF($P161="","",IF(AND($P161=2,$J161=0),1,""))</f>
        <v/>
      </c>
      <c r="Y161" s="16" t="str">
        <f aca="false">IF($P161="","",IF(AND($P161=2,$J161=1),1,""))</f>
        <v/>
      </c>
      <c r="Z161" s="16" t="str">
        <f aca="false">IF($P161="","",IF(AND($P161=2,$J161=9),1,""))</f>
        <v/>
      </c>
      <c r="AA161" s="16" t="str">
        <f aca="false">IF($P161="","",IF(AND($P161=3,$J161=0),1,""))</f>
        <v/>
      </c>
      <c r="AB161" s="16" t="str">
        <f aca="false">IF($P161="","",IF(AND($P161=3,$J161=1),1,""))</f>
        <v/>
      </c>
      <c r="AC161" s="16" t="str">
        <f aca="false">IF($P161="","",IF(AND($P161=3,$J161=9),1,""))</f>
        <v/>
      </c>
      <c r="AD161" s="16" t="str">
        <f aca="false">IF($P161="","",IF(AND($P161=1,$J161=0),$M161,""))</f>
        <v/>
      </c>
      <c r="AE161" s="16" t="str">
        <f aca="false">IF($P161="","",IF(AND($P161=1,$J161=1),$M161,""))</f>
        <v/>
      </c>
      <c r="AF161" s="16" t="str">
        <f aca="false">IF($P161="","",IF(AND($P161=1,$J161=9),$M161,""))</f>
        <v/>
      </c>
      <c r="AG161" s="16" t="str">
        <f aca="false">IF($P161="","",IF(AND($P161=2,$J161=0),$M161,""))</f>
        <v/>
      </c>
      <c r="AH161" s="16" t="str">
        <f aca="false">IF($P161="","",IF(AND($P161=2,$J161=1),$M161,""))</f>
        <v/>
      </c>
      <c r="AI161" s="16" t="str">
        <f aca="false">IF($P161="","",IF(AND($P161=2,$J161=9),$M161,""))</f>
        <v/>
      </c>
      <c r="AJ161" s="16" t="str">
        <f aca="false">IF($P161="","",IF(AND($P161=3,$J161=0),$M161,""))</f>
        <v/>
      </c>
      <c r="AK161" s="16" t="str">
        <f aca="false">IF($P161="","",IF(AND($P161=3,$J161=1),$M161,""))</f>
        <v/>
      </c>
      <c r="AL161" s="16" t="str">
        <f aca="false">IF($P161="","",IF(AND($P161=3,$J161=9),$M161,""))</f>
        <v/>
      </c>
      <c r="AM161" s="17" t="str">
        <f aca="false">IF(P161="","",SUM(U161:AC161))</f>
        <v/>
      </c>
      <c r="AN161" s="18" t="str">
        <f aca="false">IF($P161="","",IF($P161=1,$Q161,""))</f>
        <v/>
      </c>
      <c r="AO161" s="14" t="e">
        <f aca="false">MEDIAN(AN161:AN360)</f>
        <v>#VALUE!</v>
      </c>
      <c r="AP161" s="14" t="str">
        <f aca="false">IF(AN161="","",IF(AN161&lt;AO161,AN161,""))</f>
        <v/>
      </c>
      <c r="AQ161" s="14" t="str">
        <f aca="false">IF(AN161="","",IF(AN161&gt;AO161,AN161,""))</f>
        <v/>
      </c>
      <c r="AR161" s="18" t="str">
        <f aca="false">IF($P161="","",IF($P161=2,$Q161,""))</f>
        <v/>
      </c>
      <c r="AS161" s="14" t="e">
        <f aca="false">AS160</f>
        <v>#VALUE!</v>
      </c>
      <c r="AT161" s="14" t="str">
        <f aca="false">IF(AR161="","",IF(AR161&lt;AS161,AR161,""))</f>
        <v/>
      </c>
      <c r="AU161" s="14" t="str">
        <f aca="false">IF(AR161="","",IF(AR161&gt;AS161,AR161,""))</f>
        <v/>
      </c>
      <c r="AV161" s="18" t="str">
        <f aca="false">IF($P161="","",IF($P161=3,$Q161,""))</f>
        <v/>
      </c>
      <c r="AW161" s="14" t="e">
        <f aca="false">AW160</f>
        <v>#VALUE!</v>
      </c>
      <c r="AX161" s="14" t="str">
        <f aca="false">IF(AV161="","",IF(AV161&lt;AW161,AV161,""))</f>
        <v/>
      </c>
      <c r="AY161" s="14" t="str">
        <f aca="false">IF(AV161="","",IF(AV161&gt;AW161,AV161,""))</f>
        <v/>
      </c>
    </row>
    <row r="162" s="13" customFormat="true" ht="14.4" hidden="false" customHeight="false" outlineLevel="0" collapsed="false">
      <c r="A162" s="13" t="n">
        <f aca="false">data!A162</f>
        <v>0</v>
      </c>
      <c r="B162" s="13" t="n">
        <f aca="false">data!B162</f>
        <v>0</v>
      </c>
      <c r="C162" s="13" t="n">
        <f aca="false">data!C162</f>
        <v>0</v>
      </c>
      <c r="D162" s="13" t="n">
        <f aca="false">data!D162</f>
        <v>0</v>
      </c>
      <c r="E162" s="13" t="n">
        <f aca="false">data!E162</f>
        <v>0</v>
      </c>
      <c r="F162" s="13" t="n">
        <f aca="false">data!F162</f>
        <v>0</v>
      </c>
      <c r="G162" s="13" t="n">
        <f aca="false">data!G162</f>
        <v>0</v>
      </c>
      <c r="H162" s="13" t="n">
        <f aca="false">data!H162</f>
        <v>0</v>
      </c>
      <c r="I162" s="4" t="str">
        <f aca="false">IF(A162=0,"",IF(A162&lt;&gt;A161,1,I161+1))</f>
        <v/>
      </c>
      <c r="J162" s="4" t="str">
        <f aca="false">IF(OR(B162="Code",B162=0),"",IF(B162="CORRECT_NOTE",1,IF(B162="WRONG_NOTE",0,9)))</f>
        <v/>
      </c>
      <c r="K162" s="3" t="str">
        <f aca="false">IF(OR($A162=0,$D162&lt;0),"",D162-F162)</f>
        <v/>
      </c>
      <c r="L162" s="3" t="str">
        <f aca="false">IF(OR($A162=0,$D162&lt;0),"",D162-H162)</f>
        <v/>
      </c>
      <c r="M162" s="3" t="str">
        <f aca="false">IF(OR(K162="",L162=""),"",MIN(ABS(K162),ABS(L162)))</f>
        <v/>
      </c>
      <c r="N162" s="3" t="str">
        <f aca="false">IF(M162="","",IF(J162=1,M162,""))</f>
        <v/>
      </c>
      <c r="O162" s="14" t="str">
        <f aca="false">IF(F162&gt;0,H162-F162,"")</f>
        <v/>
      </c>
      <c r="P162" s="15" t="str">
        <f aca="false">IF(O162="","",IF(O162&lt;800,3,IF(O162&gt;1250,1,2)))</f>
        <v/>
      </c>
      <c r="Q162" s="14" t="str">
        <f aca="false">IF(OR($A162=0,$D162&lt;0),"",IF(J162&lt;&gt;1,"",IF(ABS(K162)&lt;ABS(L162),K162,L162)))</f>
        <v/>
      </c>
      <c r="R162" s="14" t="e">
        <f aca="false">R161</f>
        <v>#VALUE!</v>
      </c>
      <c r="S162" s="14" t="str">
        <f aca="false">IF(Q162="","",IF(Q162&lt;R162,Q162,""))</f>
        <v/>
      </c>
      <c r="T162" s="14" t="str">
        <f aca="false">IF(Q162="","",IF(Q162&gt;R162,Q162,""))</f>
        <v/>
      </c>
      <c r="U162" s="16" t="str">
        <f aca="false">IF($P162="","",IF(AND($P162=1,$J162=0),1,""))</f>
        <v/>
      </c>
      <c r="V162" s="16" t="str">
        <f aca="false">IF($P162="","",IF(AND($P162=1,$J162=1),1,""))</f>
        <v/>
      </c>
      <c r="W162" s="16" t="str">
        <f aca="false">IF($P162="","",IF(AND($P162=1,$J162=9),1,""))</f>
        <v/>
      </c>
      <c r="X162" s="16" t="str">
        <f aca="false">IF($P162="","",IF(AND($P162=2,$J162=0),1,""))</f>
        <v/>
      </c>
      <c r="Y162" s="16" t="str">
        <f aca="false">IF($P162="","",IF(AND($P162=2,$J162=1),1,""))</f>
        <v/>
      </c>
      <c r="Z162" s="16" t="str">
        <f aca="false">IF($P162="","",IF(AND($P162=2,$J162=9),1,""))</f>
        <v/>
      </c>
      <c r="AA162" s="16" t="str">
        <f aca="false">IF($P162="","",IF(AND($P162=3,$J162=0),1,""))</f>
        <v/>
      </c>
      <c r="AB162" s="16" t="str">
        <f aca="false">IF($P162="","",IF(AND($P162=3,$J162=1),1,""))</f>
        <v/>
      </c>
      <c r="AC162" s="16" t="str">
        <f aca="false">IF($P162="","",IF(AND($P162=3,$J162=9),1,""))</f>
        <v/>
      </c>
      <c r="AD162" s="16" t="str">
        <f aca="false">IF($P162="","",IF(AND($P162=1,$J162=0),$M162,""))</f>
        <v/>
      </c>
      <c r="AE162" s="16" t="str">
        <f aca="false">IF($P162="","",IF(AND($P162=1,$J162=1),$M162,""))</f>
        <v/>
      </c>
      <c r="AF162" s="16" t="str">
        <f aca="false">IF($P162="","",IF(AND($P162=1,$J162=9),$M162,""))</f>
        <v/>
      </c>
      <c r="AG162" s="16" t="str">
        <f aca="false">IF($P162="","",IF(AND($P162=2,$J162=0),$M162,""))</f>
        <v/>
      </c>
      <c r="AH162" s="16" t="str">
        <f aca="false">IF($P162="","",IF(AND($P162=2,$J162=1),$M162,""))</f>
        <v/>
      </c>
      <c r="AI162" s="16" t="str">
        <f aca="false">IF($P162="","",IF(AND($P162=2,$J162=9),$M162,""))</f>
        <v/>
      </c>
      <c r="AJ162" s="16" t="str">
        <f aca="false">IF($P162="","",IF(AND($P162=3,$J162=0),$M162,""))</f>
        <v/>
      </c>
      <c r="AK162" s="16" t="str">
        <f aca="false">IF($P162="","",IF(AND($P162=3,$J162=1),$M162,""))</f>
        <v/>
      </c>
      <c r="AL162" s="16" t="str">
        <f aca="false">IF($P162="","",IF(AND($P162=3,$J162=9),$M162,""))</f>
        <v/>
      </c>
      <c r="AM162" s="17" t="str">
        <f aca="false">IF(P162="","",SUM(U162:AC162))</f>
        <v/>
      </c>
      <c r="AN162" s="18" t="str">
        <f aca="false">IF($P162="","",IF($P162=1,$Q162,""))</f>
        <v/>
      </c>
      <c r="AO162" s="14" t="e">
        <f aca="false">MEDIAN(AN162:AN361)</f>
        <v>#VALUE!</v>
      </c>
      <c r="AP162" s="14" t="str">
        <f aca="false">IF(AN162="","",IF(AN162&lt;AO162,AN162,""))</f>
        <v/>
      </c>
      <c r="AQ162" s="14" t="str">
        <f aca="false">IF(AN162="","",IF(AN162&gt;AO162,AN162,""))</f>
        <v/>
      </c>
      <c r="AR162" s="18" t="str">
        <f aca="false">IF($P162="","",IF($P162=2,$Q162,""))</f>
        <v/>
      </c>
      <c r="AS162" s="14" t="e">
        <f aca="false">AS161</f>
        <v>#VALUE!</v>
      </c>
      <c r="AT162" s="14" t="str">
        <f aca="false">IF(AR162="","",IF(AR162&lt;AS162,AR162,""))</f>
        <v/>
      </c>
      <c r="AU162" s="14" t="str">
        <f aca="false">IF(AR162="","",IF(AR162&gt;AS162,AR162,""))</f>
        <v/>
      </c>
      <c r="AV162" s="18" t="str">
        <f aca="false">IF($P162="","",IF($P162=3,$Q162,""))</f>
        <v/>
      </c>
      <c r="AW162" s="14" t="e">
        <f aca="false">AW161</f>
        <v>#VALUE!</v>
      </c>
      <c r="AX162" s="14" t="str">
        <f aca="false">IF(AV162="","",IF(AV162&lt;AW162,AV162,""))</f>
        <v/>
      </c>
      <c r="AY162" s="14" t="str">
        <f aca="false">IF(AV162="","",IF(AV162&gt;AW162,AV162,""))</f>
        <v/>
      </c>
    </row>
    <row r="163" s="13" customFormat="true" ht="14.4" hidden="false" customHeight="false" outlineLevel="0" collapsed="false">
      <c r="A163" s="13" t="n">
        <f aca="false">data!A163</f>
        <v>0</v>
      </c>
      <c r="B163" s="13" t="n">
        <f aca="false">data!B163</f>
        <v>0</v>
      </c>
      <c r="C163" s="13" t="n">
        <f aca="false">data!C163</f>
        <v>0</v>
      </c>
      <c r="D163" s="13" t="n">
        <f aca="false">data!D163</f>
        <v>0</v>
      </c>
      <c r="E163" s="13" t="n">
        <f aca="false">data!E163</f>
        <v>0</v>
      </c>
      <c r="F163" s="13" t="n">
        <f aca="false">data!F163</f>
        <v>0</v>
      </c>
      <c r="G163" s="13" t="n">
        <f aca="false">data!G163</f>
        <v>0</v>
      </c>
      <c r="H163" s="13" t="n">
        <f aca="false">data!H163</f>
        <v>0</v>
      </c>
      <c r="I163" s="4" t="str">
        <f aca="false">IF(A163=0,"",IF(A163&lt;&gt;A162,1,I162+1))</f>
        <v/>
      </c>
      <c r="J163" s="4" t="str">
        <f aca="false">IF(OR(B163="Code",B163=0),"",IF(B163="CORRECT_NOTE",1,IF(B163="WRONG_NOTE",0,9)))</f>
        <v/>
      </c>
      <c r="K163" s="3" t="str">
        <f aca="false">IF(OR($A163=0,$D163&lt;0),"",D163-F163)</f>
        <v/>
      </c>
      <c r="L163" s="3" t="str">
        <f aca="false">IF(OR($A163=0,$D163&lt;0),"",D163-H163)</f>
        <v/>
      </c>
      <c r="M163" s="3" t="str">
        <f aca="false">IF(OR(K163="",L163=""),"",MIN(ABS(K163),ABS(L163)))</f>
        <v/>
      </c>
      <c r="N163" s="3" t="str">
        <f aca="false">IF(M163="","",IF(J163=1,M163,""))</f>
        <v/>
      </c>
      <c r="O163" s="14" t="str">
        <f aca="false">IF(F163&gt;0,H163-F163,"")</f>
        <v/>
      </c>
      <c r="P163" s="15" t="str">
        <f aca="false">IF(O163="","",IF(O163&lt;800,3,IF(O163&gt;1250,1,2)))</f>
        <v/>
      </c>
      <c r="Q163" s="14" t="str">
        <f aca="false">IF(OR($A163=0,$D163&lt;0),"",IF(J163&lt;&gt;1,"",IF(ABS(K163)&lt;ABS(L163),K163,L163)))</f>
        <v/>
      </c>
      <c r="R163" s="14" t="e">
        <f aca="false">R162</f>
        <v>#VALUE!</v>
      </c>
      <c r="S163" s="14" t="str">
        <f aca="false">IF(Q163="","",IF(Q163&lt;R163,Q163,""))</f>
        <v/>
      </c>
      <c r="T163" s="14" t="str">
        <f aca="false">IF(Q163="","",IF(Q163&gt;R163,Q163,""))</f>
        <v/>
      </c>
      <c r="U163" s="16" t="str">
        <f aca="false">IF($P163="","",IF(AND($P163=1,$J163=0),1,""))</f>
        <v/>
      </c>
      <c r="V163" s="16" t="str">
        <f aca="false">IF($P163="","",IF(AND($P163=1,$J163=1),1,""))</f>
        <v/>
      </c>
      <c r="W163" s="16" t="str">
        <f aca="false">IF($P163="","",IF(AND($P163=1,$J163=9),1,""))</f>
        <v/>
      </c>
      <c r="X163" s="16" t="str">
        <f aca="false">IF($P163="","",IF(AND($P163=2,$J163=0),1,""))</f>
        <v/>
      </c>
      <c r="Y163" s="16" t="str">
        <f aca="false">IF($P163="","",IF(AND($P163=2,$J163=1),1,""))</f>
        <v/>
      </c>
      <c r="Z163" s="16" t="str">
        <f aca="false">IF($P163="","",IF(AND($P163=2,$J163=9),1,""))</f>
        <v/>
      </c>
      <c r="AA163" s="16" t="str">
        <f aca="false">IF($P163="","",IF(AND($P163=3,$J163=0),1,""))</f>
        <v/>
      </c>
      <c r="AB163" s="16" t="str">
        <f aca="false">IF($P163="","",IF(AND($P163=3,$J163=1),1,""))</f>
        <v/>
      </c>
      <c r="AC163" s="16" t="str">
        <f aca="false">IF($P163="","",IF(AND($P163=3,$J163=9),1,""))</f>
        <v/>
      </c>
      <c r="AD163" s="16" t="str">
        <f aca="false">IF($P163="","",IF(AND($P163=1,$J163=0),$M163,""))</f>
        <v/>
      </c>
      <c r="AE163" s="16" t="str">
        <f aca="false">IF($P163="","",IF(AND($P163=1,$J163=1),$M163,""))</f>
        <v/>
      </c>
      <c r="AF163" s="16" t="str">
        <f aca="false">IF($P163="","",IF(AND($P163=1,$J163=9),$M163,""))</f>
        <v/>
      </c>
      <c r="AG163" s="16" t="str">
        <f aca="false">IF($P163="","",IF(AND($P163=2,$J163=0),$M163,""))</f>
        <v/>
      </c>
      <c r="AH163" s="16" t="str">
        <f aca="false">IF($P163="","",IF(AND($P163=2,$J163=1),$M163,""))</f>
        <v/>
      </c>
      <c r="AI163" s="16" t="str">
        <f aca="false">IF($P163="","",IF(AND($P163=2,$J163=9),$M163,""))</f>
        <v/>
      </c>
      <c r="AJ163" s="16" t="str">
        <f aca="false">IF($P163="","",IF(AND($P163=3,$J163=0),$M163,""))</f>
        <v/>
      </c>
      <c r="AK163" s="16" t="str">
        <f aca="false">IF($P163="","",IF(AND($P163=3,$J163=1),$M163,""))</f>
        <v/>
      </c>
      <c r="AL163" s="16" t="str">
        <f aca="false">IF($P163="","",IF(AND($P163=3,$J163=9),$M163,""))</f>
        <v/>
      </c>
      <c r="AM163" s="17" t="str">
        <f aca="false">IF(P163="","",SUM(U163:AC163))</f>
        <v/>
      </c>
      <c r="AN163" s="18" t="str">
        <f aca="false">IF($P163="","",IF($P163=1,$Q163,""))</f>
        <v/>
      </c>
      <c r="AO163" s="14" t="e">
        <f aca="false">MEDIAN(AN163:AN362)</f>
        <v>#VALUE!</v>
      </c>
      <c r="AP163" s="14" t="str">
        <f aca="false">IF(AN163="","",IF(AN163&lt;AO163,AN163,""))</f>
        <v/>
      </c>
      <c r="AQ163" s="14" t="str">
        <f aca="false">IF(AN163="","",IF(AN163&gt;AO163,AN163,""))</f>
        <v/>
      </c>
      <c r="AR163" s="18" t="str">
        <f aca="false">IF($P163="","",IF($P163=2,$Q163,""))</f>
        <v/>
      </c>
      <c r="AS163" s="14" t="e">
        <f aca="false">AS162</f>
        <v>#VALUE!</v>
      </c>
      <c r="AT163" s="14" t="str">
        <f aca="false">IF(AR163="","",IF(AR163&lt;AS163,AR163,""))</f>
        <v/>
      </c>
      <c r="AU163" s="14" t="str">
        <f aca="false">IF(AR163="","",IF(AR163&gt;AS163,AR163,""))</f>
        <v/>
      </c>
      <c r="AV163" s="18" t="str">
        <f aca="false">IF($P163="","",IF($P163=3,$Q163,""))</f>
        <v/>
      </c>
      <c r="AW163" s="14" t="e">
        <f aca="false">AW162</f>
        <v>#VALUE!</v>
      </c>
      <c r="AX163" s="14" t="str">
        <f aca="false">IF(AV163="","",IF(AV163&lt;AW163,AV163,""))</f>
        <v/>
      </c>
      <c r="AY163" s="14" t="str">
        <f aca="false">IF(AV163="","",IF(AV163&gt;AW163,AV163,""))</f>
        <v/>
      </c>
    </row>
    <row r="164" s="13" customFormat="true" ht="14.4" hidden="false" customHeight="false" outlineLevel="0" collapsed="false">
      <c r="A164" s="13" t="n">
        <f aca="false">data!A164</f>
        <v>0</v>
      </c>
      <c r="B164" s="13" t="n">
        <f aca="false">data!B164</f>
        <v>0</v>
      </c>
      <c r="C164" s="13" t="n">
        <f aca="false">data!C164</f>
        <v>0</v>
      </c>
      <c r="D164" s="13" t="n">
        <f aca="false">data!D164</f>
        <v>0</v>
      </c>
      <c r="E164" s="13" t="n">
        <f aca="false">data!E164</f>
        <v>0</v>
      </c>
      <c r="F164" s="13" t="n">
        <f aca="false">data!F164</f>
        <v>0</v>
      </c>
      <c r="G164" s="13" t="n">
        <f aca="false">data!G164</f>
        <v>0</v>
      </c>
      <c r="H164" s="13" t="n">
        <f aca="false">data!H164</f>
        <v>0</v>
      </c>
      <c r="I164" s="4" t="str">
        <f aca="false">IF(A164=0,"",IF(A164&lt;&gt;A163,1,I163+1))</f>
        <v/>
      </c>
      <c r="J164" s="4" t="str">
        <f aca="false">IF(OR(B164="Code",B164=0),"",IF(B164="CORRECT_NOTE",1,IF(B164="WRONG_NOTE",0,9)))</f>
        <v/>
      </c>
      <c r="K164" s="3" t="str">
        <f aca="false">IF(OR($A164=0,$D164&lt;0),"",D164-F164)</f>
        <v/>
      </c>
      <c r="L164" s="3" t="str">
        <f aca="false">IF(OR($A164=0,$D164&lt;0),"",D164-H164)</f>
        <v/>
      </c>
      <c r="M164" s="3" t="str">
        <f aca="false">IF(OR(K164="",L164=""),"",MIN(ABS(K164),ABS(L164)))</f>
        <v/>
      </c>
      <c r="N164" s="3" t="str">
        <f aca="false">IF(M164="","",IF(J164=1,M164,""))</f>
        <v/>
      </c>
      <c r="O164" s="14" t="str">
        <f aca="false">IF(F164&gt;0,H164-F164,"")</f>
        <v/>
      </c>
      <c r="P164" s="15" t="str">
        <f aca="false">IF(O164="","",IF(O164&lt;800,3,IF(O164&gt;1250,1,2)))</f>
        <v/>
      </c>
      <c r="Q164" s="14" t="str">
        <f aca="false">IF(OR($A164=0,$D164&lt;0),"",IF(J164&lt;&gt;1,"",IF(ABS(K164)&lt;ABS(L164),K164,L164)))</f>
        <v/>
      </c>
      <c r="R164" s="14" t="e">
        <f aca="false">R163</f>
        <v>#VALUE!</v>
      </c>
      <c r="S164" s="14" t="str">
        <f aca="false">IF(Q164="","",IF(Q164&lt;R164,Q164,""))</f>
        <v/>
      </c>
      <c r="T164" s="14" t="str">
        <f aca="false">IF(Q164="","",IF(Q164&gt;R164,Q164,""))</f>
        <v/>
      </c>
      <c r="U164" s="16" t="str">
        <f aca="false">IF($P164="","",IF(AND($P164=1,$J164=0),1,""))</f>
        <v/>
      </c>
      <c r="V164" s="16" t="str">
        <f aca="false">IF($P164="","",IF(AND($P164=1,$J164=1),1,""))</f>
        <v/>
      </c>
      <c r="W164" s="16" t="str">
        <f aca="false">IF($P164="","",IF(AND($P164=1,$J164=9),1,""))</f>
        <v/>
      </c>
      <c r="X164" s="16" t="str">
        <f aca="false">IF($P164="","",IF(AND($P164=2,$J164=0),1,""))</f>
        <v/>
      </c>
      <c r="Y164" s="16" t="str">
        <f aca="false">IF($P164="","",IF(AND($P164=2,$J164=1),1,""))</f>
        <v/>
      </c>
      <c r="Z164" s="16" t="str">
        <f aca="false">IF($P164="","",IF(AND($P164=2,$J164=9),1,""))</f>
        <v/>
      </c>
      <c r="AA164" s="16" t="str">
        <f aca="false">IF($P164="","",IF(AND($P164=3,$J164=0),1,""))</f>
        <v/>
      </c>
      <c r="AB164" s="16" t="str">
        <f aca="false">IF($P164="","",IF(AND($P164=3,$J164=1),1,""))</f>
        <v/>
      </c>
      <c r="AC164" s="16" t="str">
        <f aca="false">IF($P164="","",IF(AND($P164=3,$J164=9),1,""))</f>
        <v/>
      </c>
      <c r="AD164" s="16" t="str">
        <f aca="false">IF($P164="","",IF(AND($P164=1,$J164=0),$M164,""))</f>
        <v/>
      </c>
      <c r="AE164" s="16" t="str">
        <f aca="false">IF($P164="","",IF(AND($P164=1,$J164=1),$M164,""))</f>
        <v/>
      </c>
      <c r="AF164" s="16" t="str">
        <f aca="false">IF($P164="","",IF(AND($P164=1,$J164=9),$M164,""))</f>
        <v/>
      </c>
      <c r="AG164" s="16" t="str">
        <f aca="false">IF($P164="","",IF(AND($P164=2,$J164=0),$M164,""))</f>
        <v/>
      </c>
      <c r="AH164" s="16" t="str">
        <f aca="false">IF($P164="","",IF(AND($P164=2,$J164=1),$M164,""))</f>
        <v/>
      </c>
      <c r="AI164" s="16" t="str">
        <f aca="false">IF($P164="","",IF(AND($P164=2,$J164=9),$M164,""))</f>
        <v/>
      </c>
      <c r="AJ164" s="16" t="str">
        <f aca="false">IF($P164="","",IF(AND($P164=3,$J164=0),$M164,""))</f>
        <v/>
      </c>
      <c r="AK164" s="16" t="str">
        <f aca="false">IF($P164="","",IF(AND($P164=3,$J164=1),$M164,""))</f>
        <v/>
      </c>
      <c r="AL164" s="16" t="str">
        <f aca="false">IF($P164="","",IF(AND($P164=3,$J164=9),$M164,""))</f>
        <v/>
      </c>
      <c r="AM164" s="17" t="str">
        <f aca="false">IF(P164="","",SUM(U164:AC164))</f>
        <v/>
      </c>
      <c r="AN164" s="18" t="str">
        <f aca="false">IF($P164="","",IF($P164=1,$Q164,""))</f>
        <v/>
      </c>
      <c r="AO164" s="14" t="e">
        <f aca="false">MEDIAN(AN164:AN363)</f>
        <v>#VALUE!</v>
      </c>
      <c r="AP164" s="14" t="str">
        <f aca="false">IF(AN164="","",IF(AN164&lt;AO164,AN164,""))</f>
        <v/>
      </c>
      <c r="AQ164" s="14" t="str">
        <f aca="false">IF(AN164="","",IF(AN164&gt;AO164,AN164,""))</f>
        <v/>
      </c>
      <c r="AR164" s="18" t="str">
        <f aca="false">IF($P164="","",IF($P164=2,$Q164,""))</f>
        <v/>
      </c>
      <c r="AS164" s="14" t="e">
        <f aca="false">AS163</f>
        <v>#VALUE!</v>
      </c>
      <c r="AT164" s="14" t="str">
        <f aca="false">IF(AR164="","",IF(AR164&lt;AS164,AR164,""))</f>
        <v/>
      </c>
      <c r="AU164" s="14" t="str">
        <f aca="false">IF(AR164="","",IF(AR164&gt;AS164,AR164,""))</f>
        <v/>
      </c>
      <c r="AV164" s="18" t="str">
        <f aca="false">IF($P164="","",IF($P164=3,$Q164,""))</f>
        <v/>
      </c>
      <c r="AW164" s="14" t="e">
        <f aca="false">AW163</f>
        <v>#VALUE!</v>
      </c>
      <c r="AX164" s="14" t="str">
        <f aca="false">IF(AV164="","",IF(AV164&lt;AW164,AV164,""))</f>
        <v/>
      </c>
      <c r="AY164" s="14" t="str">
        <f aca="false">IF(AV164="","",IF(AV164&gt;AW164,AV164,""))</f>
        <v/>
      </c>
    </row>
    <row r="165" s="13" customFormat="true" ht="14.4" hidden="false" customHeight="false" outlineLevel="0" collapsed="false">
      <c r="A165" s="13" t="n">
        <f aca="false">data!A165</f>
        <v>0</v>
      </c>
      <c r="B165" s="13" t="n">
        <f aca="false">data!B165</f>
        <v>0</v>
      </c>
      <c r="C165" s="13" t="n">
        <f aca="false">data!C165</f>
        <v>0</v>
      </c>
      <c r="D165" s="13" t="n">
        <f aca="false">data!D165</f>
        <v>0</v>
      </c>
      <c r="E165" s="13" t="n">
        <f aca="false">data!E165</f>
        <v>0</v>
      </c>
      <c r="F165" s="13" t="n">
        <f aca="false">data!F165</f>
        <v>0</v>
      </c>
      <c r="G165" s="13" t="n">
        <f aca="false">data!G165</f>
        <v>0</v>
      </c>
      <c r="H165" s="13" t="n">
        <f aca="false">data!H165</f>
        <v>0</v>
      </c>
      <c r="I165" s="4" t="str">
        <f aca="false">IF(A165=0,"",IF(A165&lt;&gt;A164,1,I164+1))</f>
        <v/>
      </c>
      <c r="J165" s="4" t="str">
        <f aca="false">IF(OR(B165="Code",B165=0),"",IF(B165="CORRECT_NOTE",1,IF(B165="WRONG_NOTE",0,9)))</f>
        <v/>
      </c>
      <c r="K165" s="3" t="str">
        <f aca="false">IF(OR($A165=0,$D165&lt;0),"",D165-F165)</f>
        <v/>
      </c>
      <c r="L165" s="3" t="str">
        <f aca="false">IF(OR($A165=0,$D165&lt;0),"",D165-H165)</f>
        <v/>
      </c>
      <c r="M165" s="3" t="str">
        <f aca="false">IF(OR(K165="",L165=""),"",MIN(ABS(K165),ABS(L165)))</f>
        <v/>
      </c>
      <c r="N165" s="3" t="str">
        <f aca="false">IF(M165="","",IF(J165=1,M165,""))</f>
        <v/>
      </c>
      <c r="O165" s="14" t="str">
        <f aca="false">IF(F165&gt;0,H165-F165,"")</f>
        <v/>
      </c>
      <c r="P165" s="15" t="str">
        <f aca="false">IF(O165="","",IF(O165&lt;800,3,IF(O165&gt;1250,1,2)))</f>
        <v/>
      </c>
      <c r="Q165" s="14" t="str">
        <f aca="false">IF(OR($A165=0,$D165&lt;0),"",IF(J165&lt;&gt;1,"",IF(ABS(K165)&lt;ABS(L165),K165,L165)))</f>
        <v/>
      </c>
      <c r="R165" s="14" t="e">
        <f aca="false">R164</f>
        <v>#VALUE!</v>
      </c>
      <c r="S165" s="14" t="str">
        <f aca="false">IF(Q165="","",IF(Q165&lt;R165,Q165,""))</f>
        <v/>
      </c>
      <c r="T165" s="14" t="str">
        <f aca="false">IF(Q165="","",IF(Q165&gt;R165,Q165,""))</f>
        <v/>
      </c>
      <c r="U165" s="16" t="str">
        <f aca="false">IF($P165="","",IF(AND($P165=1,$J165=0),1,""))</f>
        <v/>
      </c>
      <c r="V165" s="16" t="str">
        <f aca="false">IF($P165="","",IF(AND($P165=1,$J165=1),1,""))</f>
        <v/>
      </c>
      <c r="W165" s="16" t="str">
        <f aca="false">IF($P165="","",IF(AND($P165=1,$J165=9),1,""))</f>
        <v/>
      </c>
      <c r="X165" s="16" t="str">
        <f aca="false">IF($P165="","",IF(AND($P165=2,$J165=0),1,""))</f>
        <v/>
      </c>
      <c r="Y165" s="16" t="str">
        <f aca="false">IF($P165="","",IF(AND($P165=2,$J165=1),1,""))</f>
        <v/>
      </c>
      <c r="Z165" s="16" t="str">
        <f aca="false">IF($P165="","",IF(AND($P165=2,$J165=9),1,""))</f>
        <v/>
      </c>
      <c r="AA165" s="16" t="str">
        <f aca="false">IF($P165="","",IF(AND($P165=3,$J165=0),1,""))</f>
        <v/>
      </c>
      <c r="AB165" s="16" t="str">
        <f aca="false">IF($P165="","",IF(AND($P165=3,$J165=1),1,""))</f>
        <v/>
      </c>
      <c r="AC165" s="16" t="str">
        <f aca="false">IF($P165="","",IF(AND($P165=3,$J165=9),1,""))</f>
        <v/>
      </c>
      <c r="AD165" s="16" t="str">
        <f aca="false">IF($P165="","",IF(AND($P165=1,$J165=0),$M165,""))</f>
        <v/>
      </c>
      <c r="AE165" s="16" t="str">
        <f aca="false">IF($P165="","",IF(AND($P165=1,$J165=1),$M165,""))</f>
        <v/>
      </c>
      <c r="AF165" s="16" t="str">
        <f aca="false">IF($P165="","",IF(AND($P165=1,$J165=9),$M165,""))</f>
        <v/>
      </c>
      <c r="AG165" s="16" t="str">
        <f aca="false">IF($P165="","",IF(AND($P165=2,$J165=0),$M165,""))</f>
        <v/>
      </c>
      <c r="AH165" s="16" t="str">
        <f aca="false">IF($P165="","",IF(AND($P165=2,$J165=1),$M165,""))</f>
        <v/>
      </c>
      <c r="AI165" s="16" t="str">
        <f aca="false">IF($P165="","",IF(AND($P165=2,$J165=9),$M165,""))</f>
        <v/>
      </c>
      <c r="AJ165" s="16" t="str">
        <f aca="false">IF($P165="","",IF(AND($P165=3,$J165=0),$M165,""))</f>
        <v/>
      </c>
      <c r="AK165" s="16" t="str">
        <f aca="false">IF($P165="","",IF(AND($P165=3,$J165=1),$M165,""))</f>
        <v/>
      </c>
      <c r="AL165" s="16" t="str">
        <f aca="false">IF($P165="","",IF(AND($P165=3,$J165=9),$M165,""))</f>
        <v/>
      </c>
      <c r="AM165" s="17" t="str">
        <f aca="false">IF(P165="","",SUM(U165:AC165))</f>
        <v/>
      </c>
      <c r="AN165" s="18" t="str">
        <f aca="false">IF($P165="","",IF($P165=1,$Q165,""))</f>
        <v/>
      </c>
      <c r="AO165" s="14" t="e">
        <f aca="false">MEDIAN(AN165:AN364)</f>
        <v>#VALUE!</v>
      </c>
      <c r="AP165" s="14" t="str">
        <f aca="false">IF(AN165="","",IF(AN165&lt;AO165,AN165,""))</f>
        <v/>
      </c>
      <c r="AQ165" s="14" t="str">
        <f aca="false">IF(AN165="","",IF(AN165&gt;AO165,AN165,""))</f>
        <v/>
      </c>
      <c r="AR165" s="18" t="str">
        <f aca="false">IF($P165="","",IF($P165=2,$Q165,""))</f>
        <v/>
      </c>
      <c r="AS165" s="14" t="e">
        <f aca="false">AS164</f>
        <v>#VALUE!</v>
      </c>
      <c r="AT165" s="14" t="str">
        <f aca="false">IF(AR165="","",IF(AR165&lt;AS165,AR165,""))</f>
        <v/>
      </c>
      <c r="AU165" s="14" t="str">
        <f aca="false">IF(AR165="","",IF(AR165&gt;AS165,AR165,""))</f>
        <v/>
      </c>
      <c r="AV165" s="18" t="str">
        <f aca="false">IF($P165="","",IF($P165=3,$Q165,""))</f>
        <v/>
      </c>
      <c r="AW165" s="14" t="e">
        <f aca="false">AW164</f>
        <v>#VALUE!</v>
      </c>
      <c r="AX165" s="14" t="str">
        <f aca="false">IF(AV165="","",IF(AV165&lt;AW165,AV165,""))</f>
        <v/>
      </c>
      <c r="AY165" s="14" t="str">
        <f aca="false">IF(AV165="","",IF(AV165&gt;AW165,AV165,""))</f>
        <v/>
      </c>
    </row>
    <row r="166" s="13" customFormat="true" ht="14.4" hidden="false" customHeight="false" outlineLevel="0" collapsed="false">
      <c r="A166" s="13" t="n">
        <f aca="false">data!A166</f>
        <v>0</v>
      </c>
      <c r="B166" s="13" t="n">
        <f aca="false">data!B166</f>
        <v>0</v>
      </c>
      <c r="C166" s="13" t="n">
        <f aca="false">data!C166</f>
        <v>0</v>
      </c>
      <c r="D166" s="13" t="n">
        <f aca="false">data!D166</f>
        <v>0</v>
      </c>
      <c r="E166" s="13" t="n">
        <f aca="false">data!E166</f>
        <v>0</v>
      </c>
      <c r="F166" s="13" t="n">
        <f aca="false">data!F166</f>
        <v>0</v>
      </c>
      <c r="G166" s="13" t="n">
        <f aca="false">data!G166</f>
        <v>0</v>
      </c>
      <c r="H166" s="13" t="n">
        <f aca="false">data!H166</f>
        <v>0</v>
      </c>
      <c r="I166" s="4" t="str">
        <f aca="false">IF(A166=0,"",IF(A166&lt;&gt;A165,1,I165+1))</f>
        <v/>
      </c>
      <c r="J166" s="4" t="str">
        <f aca="false">IF(OR(B166="Code",B166=0),"",IF(B166="CORRECT_NOTE",1,IF(B166="WRONG_NOTE",0,9)))</f>
        <v/>
      </c>
      <c r="K166" s="3" t="str">
        <f aca="false">IF(OR($A166=0,$D166&lt;0),"",D166-F166)</f>
        <v/>
      </c>
      <c r="L166" s="3" t="str">
        <f aca="false">IF(OR($A166=0,$D166&lt;0),"",D166-H166)</f>
        <v/>
      </c>
      <c r="M166" s="3" t="str">
        <f aca="false">IF(OR(K166="",L166=""),"",MIN(ABS(K166),ABS(L166)))</f>
        <v/>
      </c>
      <c r="N166" s="3" t="str">
        <f aca="false">IF(M166="","",IF(J166=1,M166,""))</f>
        <v/>
      </c>
      <c r="O166" s="14" t="str">
        <f aca="false">IF(F166&gt;0,H166-F166,"")</f>
        <v/>
      </c>
      <c r="P166" s="15" t="str">
        <f aca="false">IF(O166="","",IF(O166&lt;800,3,IF(O166&gt;1250,1,2)))</f>
        <v/>
      </c>
      <c r="Q166" s="14" t="str">
        <f aca="false">IF(OR($A166=0,$D166&lt;0),"",IF(J166&lt;&gt;1,"",IF(ABS(K166)&lt;ABS(L166),K166,L166)))</f>
        <v/>
      </c>
      <c r="R166" s="14" t="e">
        <f aca="false">R165</f>
        <v>#VALUE!</v>
      </c>
      <c r="S166" s="14" t="str">
        <f aca="false">IF(Q166="","",IF(Q166&lt;R166,Q166,""))</f>
        <v/>
      </c>
      <c r="T166" s="14" t="str">
        <f aca="false">IF(Q166="","",IF(Q166&gt;R166,Q166,""))</f>
        <v/>
      </c>
      <c r="U166" s="16" t="str">
        <f aca="false">IF($P166="","",IF(AND($P166=1,$J166=0),1,""))</f>
        <v/>
      </c>
      <c r="V166" s="16" t="str">
        <f aca="false">IF($P166="","",IF(AND($P166=1,$J166=1),1,""))</f>
        <v/>
      </c>
      <c r="W166" s="16" t="str">
        <f aca="false">IF($P166="","",IF(AND($P166=1,$J166=9),1,""))</f>
        <v/>
      </c>
      <c r="X166" s="16" t="str">
        <f aca="false">IF($P166="","",IF(AND($P166=2,$J166=0),1,""))</f>
        <v/>
      </c>
      <c r="Y166" s="16" t="str">
        <f aca="false">IF($P166="","",IF(AND($P166=2,$J166=1),1,""))</f>
        <v/>
      </c>
      <c r="Z166" s="16" t="str">
        <f aca="false">IF($P166="","",IF(AND($P166=2,$J166=9),1,""))</f>
        <v/>
      </c>
      <c r="AA166" s="16" t="str">
        <f aca="false">IF($P166="","",IF(AND($P166=3,$J166=0),1,""))</f>
        <v/>
      </c>
      <c r="AB166" s="16" t="str">
        <f aca="false">IF($P166="","",IF(AND($P166=3,$J166=1),1,""))</f>
        <v/>
      </c>
      <c r="AC166" s="16" t="str">
        <f aca="false">IF($P166="","",IF(AND($P166=3,$J166=9),1,""))</f>
        <v/>
      </c>
      <c r="AD166" s="16" t="str">
        <f aca="false">IF($P166="","",IF(AND($P166=1,$J166=0),$M166,""))</f>
        <v/>
      </c>
      <c r="AE166" s="16" t="str">
        <f aca="false">IF($P166="","",IF(AND($P166=1,$J166=1),$M166,""))</f>
        <v/>
      </c>
      <c r="AF166" s="16" t="str">
        <f aca="false">IF($P166="","",IF(AND($P166=1,$J166=9),$M166,""))</f>
        <v/>
      </c>
      <c r="AG166" s="16" t="str">
        <f aca="false">IF($P166="","",IF(AND($P166=2,$J166=0),$M166,""))</f>
        <v/>
      </c>
      <c r="AH166" s="16" t="str">
        <f aca="false">IF($P166="","",IF(AND($P166=2,$J166=1),$M166,""))</f>
        <v/>
      </c>
      <c r="AI166" s="16" t="str">
        <f aca="false">IF($P166="","",IF(AND($P166=2,$J166=9),$M166,""))</f>
        <v/>
      </c>
      <c r="AJ166" s="16" t="str">
        <f aca="false">IF($P166="","",IF(AND($P166=3,$J166=0),$M166,""))</f>
        <v/>
      </c>
      <c r="AK166" s="16" t="str">
        <f aca="false">IF($P166="","",IF(AND($P166=3,$J166=1),$M166,""))</f>
        <v/>
      </c>
      <c r="AL166" s="16" t="str">
        <f aca="false">IF($P166="","",IF(AND($P166=3,$J166=9),$M166,""))</f>
        <v/>
      </c>
      <c r="AM166" s="17" t="str">
        <f aca="false">IF(P166="","",SUM(U166:AC166))</f>
        <v/>
      </c>
      <c r="AN166" s="18" t="str">
        <f aca="false">IF($P166="","",IF($P166=1,$Q166,""))</f>
        <v/>
      </c>
      <c r="AO166" s="14" t="e">
        <f aca="false">MEDIAN(AN166:AN365)</f>
        <v>#VALUE!</v>
      </c>
      <c r="AP166" s="14" t="str">
        <f aca="false">IF(AN166="","",IF(AN166&lt;AO166,AN166,""))</f>
        <v/>
      </c>
      <c r="AQ166" s="14" t="str">
        <f aca="false">IF(AN166="","",IF(AN166&gt;AO166,AN166,""))</f>
        <v/>
      </c>
      <c r="AR166" s="18" t="str">
        <f aca="false">IF($P166="","",IF($P166=2,$Q166,""))</f>
        <v/>
      </c>
      <c r="AS166" s="14" t="e">
        <f aca="false">AS165</f>
        <v>#VALUE!</v>
      </c>
      <c r="AT166" s="14" t="str">
        <f aca="false">IF(AR166="","",IF(AR166&lt;AS166,AR166,""))</f>
        <v/>
      </c>
      <c r="AU166" s="14" t="str">
        <f aca="false">IF(AR166="","",IF(AR166&gt;AS166,AR166,""))</f>
        <v/>
      </c>
      <c r="AV166" s="18" t="str">
        <f aca="false">IF($P166="","",IF($P166=3,$Q166,""))</f>
        <v/>
      </c>
      <c r="AW166" s="14" t="e">
        <f aca="false">AW165</f>
        <v>#VALUE!</v>
      </c>
      <c r="AX166" s="14" t="str">
        <f aca="false">IF(AV166="","",IF(AV166&lt;AW166,AV166,""))</f>
        <v/>
      </c>
      <c r="AY166" s="14" t="str">
        <f aca="false">IF(AV166="","",IF(AV166&gt;AW166,AV166,""))</f>
        <v/>
      </c>
    </row>
    <row r="167" s="13" customFormat="true" ht="14.4" hidden="false" customHeight="false" outlineLevel="0" collapsed="false">
      <c r="A167" s="13" t="n">
        <f aca="false">data!A167</f>
        <v>0</v>
      </c>
      <c r="B167" s="13" t="n">
        <f aca="false">data!B167</f>
        <v>0</v>
      </c>
      <c r="C167" s="13" t="n">
        <f aca="false">data!C167</f>
        <v>0</v>
      </c>
      <c r="D167" s="13" t="n">
        <f aca="false">data!D167</f>
        <v>0</v>
      </c>
      <c r="E167" s="13" t="n">
        <f aca="false">data!E167</f>
        <v>0</v>
      </c>
      <c r="F167" s="13" t="n">
        <f aca="false">data!F167</f>
        <v>0</v>
      </c>
      <c r="G167" s="13" t="n">
        <f aca="false">data!G167</f>
        <v>0</v>
      </c>
      <c r="H167" s="13" t="n">
        <f aca="false">data!H167</f>
        <v>0</v>
      </c>
      <c r="I167" s="4" t="str">
        <f aca="false">IF(A167=0,"",IF(A167&lt;&gt;A166,1,I166+1))</f>
        <v/>
      </c>
      <c r="J167" s="4" t="str">
        <f aca="false">IF(OR(B167="Code",B167=0),"",IF(B167="CORRECT_NOTE",1,IF(B167="WRONG_NOTE",0,9)))</f>
        <v/>
      </c>
      <c r="K167" s="3" t="str">
        <f aca="false">IF(OR($A167=0,$D167&lt;0),"",D167-F167)</f>
        <v/>
      </c>
      <c r="L167" s="3" t="str">
        <f aca="false">IF(OR($A167=0,$D167&lt;0),"",D167-H167)</f>
        <v/>
      </c>
      <c r="M167" s="3" t="str">
        <f aca="false">IF(OR(K167="",L167=""),"",MIN(ABS(K167),ABS(L167)))</f>
        <v/>
      </c>
      <c r="N167" s="3" t="str">
        <f aca="false">IF(M167="","",IF(J167=1,M167,""))</f>
        <v/>
      </c>
      <c r="O167" s="14" t="str">
        <f aca="false">IF(F167&gt;0,H167-F167,"")</f>
        <v/>
      </c>
      <c r="P167" s="15" t="str">
        <f aca="false">IF(O167="","",IF(O167&lt;800,3,IF(O167&gt;1250,1,2)))</f>
        <v/>
      </c>
      <c r="Q167" s="14" t="str">
        <f aca="false">IF(OR($A167=0,$D167&lt;0),"",IF(J167&lt;&gt;1,"",IF(ABS(K167)&lt;ABS(L167),K167,L167)))</f>
        <v/>
      </c>
      <c r="R167" s="14" t="e">
        <f aca="false">R166</f>
        <v>#VALUE!</v>
      </c>
      <c r="S167" s="14" t="str">
        <f aca="false">IF(Q167="","",IF(Q167&lt;R167,Q167,""))</f>
        <v/>
      </c>
      <c r="T167" s="14" t="str">
        <f aca="false">IF(Q167="","",IF(Q167&gt;R167,Q167,""))</f>
        <v/>
      </c>
      <c r="U167" s="16" t="str">
        <f aca="false">IF($P167="","",IF(AND($P167=1,$J167=0),1,""))</f>
        <v/>
      </c>
      <c r="V167" s="16" t="str">
        <f aca="false">IF($P167="","",IF(AND($P167=1,$J167=1),1,""))</f>
        <v/>
      </c>
      <c r="W167" s="16" t="str">
        <f aca="false">IF($P167="","",IF(AND($P167=1,$J167=9),1,""))</f>
        <v/>
      </c>
      <c r="X167" s="16" t="str">
        <f aca="false">IF($P167="","",IF(AND($P167=2,$J167=0),1,""))</f>
        <v/>
      </c>
      <c r="Y167" s="16" t="str">
        <f aca="false">IF($P167="","",IF(AND($P167=2,$J167=1),1,""))</f>
        <v/>
      </c>
      <c r="Z167" s="16" t="str">
        <f aca="false">IF($P167="","",IF(AND($P167=2,$J167=9),1,""))</f>
        <v/>
      </c>
      <c r="AA167" s="16" t="str">
        <f aca="false">IF($P167="","",IF(AND($P167=3,$J167=0),1,""))</f>
        <v/>
      </c>
      <c r="AB167" s="16" t="str">
        <f aca="false">IF($P167="","",IF(AND($P167=3,$J167=1),1,""))</f>
        <v/>
      </c>
      <c r="AC167" s="16" t="str">
        <f aca="false">IF($P167="","",IF(AND($P167=3,$J167=9),1,""))</f>
        <v/>
      </c>
      <c r="AD167" s="16" t="str">
        <f aca="false">IF($P167="","",IF(AND($P167=1,$J167=0),$M167,""))</f>
        <v/>
      </c>
      <c r="AE167" s="16" t="str">
        <f aca="false">IF($P167="","",IF(AND($P167=1,$J167=1),$M167,""))</f>
        <v/>
      </c>
      <c r="AF167" s="16" t="str">
        <f aca="false">IF($P167="","",IF(AND($P167=1,$J167=9),$M167,""))</f>
        <v/>
      </c>
      <c r="AG167" s="16" t="str">
        <f aca="false">IF($P167="","",IF(AND($P167=2,$J167=0),$M167,""))</f>
        <v/>
      </c>
      <c r="AH167" s="16" t="str">
        <f aca="false">IF($P167="","",IF(AND($P167=2,$J167=1),$M167,""))</f>
        <v/>
      </c>
      <c r="AI167" s="16" t="str">
        <f aca="false">IF($P167="","",IF(AND($P167=2,$J167=9),$M167,""))</f>
        <v/>
      </c>
      <c r="AJ167" s="16" t="str">
        <f aca="false">IF($P167="","",IF(AND($P167=3,$J167=0),$M167,""))</f>
        <v/>
      </c>
      <c r="AK167" s="16" t="str">
        <f aca="false">IF($P167="","",IF(AND($P167=3,$J167=1),$M167,""))</f>
        <v/>
      </c>
      <c r="AL167" s="16" t="str">
        <f aca="false">IF($P167="","",IF(AND($P167=3,$J167=9),$M167,""))</f>
        <v/>
      </c>
      <c r="AM167" s="17" t="str">
        <f aca="false">IF(P167="","",SUM(U167:AC167))</f>
        <v/>
      </c>
      <c r="AN167" s="18" t="str">
        <f aca="false">IF($P167="","",IF($P167=1,$Q167,""))</f>
        <v/>
      </c>
      <c r="AO167" s="14" t="e">
        <f aca="false">MEDIAN(AN167:AN366)</f>
        <v>#VALUE!</v>
      </c>
      <c r="AP167" s="14" t="str">
        <f aca="false">IF(AN167="","",IF(AN167&lt;AO167,AN167,""))</f>
        <v/>
      </c>
      <c r="AQ167" s="14" t="str">
        <f aca="false">IF(AN167="","",IF(AN167&gt;AO167,AN167,""))</f>
        <v/>
      </c>
      <c r="AR167" s="18" t="str">
        <f aca="false">IF($P167="","",IF($P167=2,$Q167,""))</f>
        <v/>
      </c>
      <c r="AS167" s="14" t="e">
        <f aca="false">AS166</f>
        <v>#VALUE!</v>
      </c>
      <c r="AT167" s="14" t="str">
        <f aca="false">IF(AR167="","",IF(AR167&lt;AS167,AR167,""))</f>
        <v/>
      </c>
      <c r="AU167" s="14" t="str">
        <f aca="false">IF(AR167="","",IF(AR167&gt;AS167,AR167,""))</f>
        <v/>
      </c>
      <c r="AV167" s="18" t="str">
        <f aca="false">IF($P167="","",IF($P167=3,$Q167,""))</f>
        <v/>
      </c>
      <c r="AW167" s="14" t="e">
        <f aca="false">AW166</f>
        <v>#VALUE!</v>
      </c>
      <c r="AX167" s="14" t="str">
        <f aca="false">IF(AV167="","",IF(AV167&lt;AW167,AV167,""))</f>
        <v/>
      </c>
      <c r="AY167" s="14" t="str">
        <f aca="false">IF(AV167="","",IF(AV167&gt;AW167,AV167,""))</f>
        <v/>
      </c>
    </row>
    <row r="168" s="13" customFormat="true" ht="14.4" hidden="false" customHeight="false" outlineLevel="0" collapsed="false">
      <c r="A168" s="13" t="n">
        <f aca="false">data!A168</f>
        <v>0</v>
      </c>
      <c r="B168" s="13" t="n">
        <f aca="false">data!B168</f>
        <v>0</v>
      </c>
      <c r="C168" s="13" t="n">
        <f aca="false">data!C168</f>
        <v>0</v>
      </c>
      <c r="D168" s="13" t="n">
        <f aca="false">data!D168</f>
        <v>0</v>
      </c>
      <c r="E168" s="13" t="n">
        <f aca="false">data!E168</f>
        <v>0</v>
      </c>
      <c r="F168" s="13" t="n">
        <f aca="false">data!F168</f>
        <v>0</v>
      </c>
      <c r="G168" s="13" t="n">
        <f aca="false">data!G168</f>
        <v>0</v>
      </c>
      <c r="H168" s="13" t="n">
        <f aca="false">data!H168</f>
        <v>0</v>
      </c>
      <c r="I168" s="4" t="str">
        <f aca="false">IF(A168=0,"",IF(A168&lt;&gt;A167,1,I167+1))</f>
        <v/>
      </c>
      <c r="J168" s="4" t="str">
        <f aca="false">IF(OR(B168="Code",B168=0),"",IF(B168="CORRECT_NOTE",1,IF(B168="WRONG_NOTE",0,9)))</f>
        <v/>
      </c>
      <c r="K168" s="3" t="str">
        <f aca="false">IF(OR($A168=0,$D168&lt;0),"",D168-F168)</f>
        <v/>
      </c>
      <c r="L168" s="3" t="str">
        <f aca="false">IF(OR($A168=0,$D168&lt;0),"",D168-H168)</f>
        <v/>
      </c>
      <c r="M168" s="3" t="str">
        <f aca="false">IF(OR(K168="",L168=""),"",MIN(ABS(K168),ABS(L168)))</f>
        <v/>
      </c>
      <c r="N168" s="3" t="str">
        <f aca="false">IF(M168="","",IF(J168=1,M168,""))</f>
        <v/>
      </c>
      <c r="O168" s="14" t="str">
        <f aca="false">IF(F168&gt;0,H168-F168,"")</f>
        <v/>
      </c>
      <c r="P168" s="15" t="str">
        <f aca="false">IF(O168="","",IF(O168&lt;800,3,IF(O168&gt;1250,1,2)))</f>
        <v/>
      </c>
      <c r="Q168" s="14" t="str">
        <f aca="false">IF(OR($A168=0,$D168&lt;0),"",IF(J168&lt;&gt;1,"",IF(ABS(K168)&lt;ABS(L168),K168,L168)))</f>
        <v/>
      </c>
      <c r="R168" s="14" t="e">
        <f aca="false">R167</f>
        <v>#VALUE!</v>
      </c>
      <c r="S168" s="14" t="str">
        <f aca="false">IF(Q168="","",IF(Q168&lt;R168,Q168,""))</f>
        <v/>
      </c>
      <c r="T168" s="14" t="str">
        <f aca="false">IF(Q168="","",IF(Q168&gt;R168,Q168,""))</f>
        <v/>
      </c>
      <c r="U168" s="16" t="str">
        <f aca="false">IF($P168="","",IF(AND($P168=1,$J168=0),1,""))</f>
        <v/>
      </c>
      <c r="V168" s="16" t="str">
        <f aca="false">IF($P168="","",IF(AND($P168=1,$J168=1),1,""))</f>
        <v/>
      </c>
      <c r="W168" s="16" t="str">
        <f aca="false">IF($P168="","",IF(AND($P168=1,$J168=9),1,""))</f>
        <v/>
      </c>
      <c r="X168" s="16" t="str">
        <f aca="false">IF($P168="","",IF(AND($P168=2,$J168=0),1,""))</f>
        <v/>
      </c>
      <c r="Y168" s="16" t="str">
        <f aca="false">IF($P168="","",IF(AND($P168=2,$J168=1),1,""))</f>
        <v/>
      </c>
      <c r="Z168" s="16" t="str">
        <f aca="false">IF($P168="","",IF(AND($P168=2,$J168=9),1,""))</f>
        <v/>
      </c>
      <c r="AA168" s="16" t="str">
        <f aca="false">IF($P168="","",IF(AND($P168=3,$J168=0),1,""))</f>
        <v/>
      </c>
      <c r="AB168" s="16" t="str">
        <f aca="false">IF($P168="","",IF(AND($P168=3,$J168=1),1,""))</f>
        <v/>
      </c>
      <c r="AC168" s="16" t="str">
        <f aca="false">IF($P168="","",IF(AND($P168=3,$J168=9),1,""))</f>
        <v/>
      </c>
      <c r="AD168" s="16" t="str">
        <f aca="false">IF($P168="","",IF(AND($P168=1,$J168=0),$M168,""))</f>
        <v/>
      </c>
      <c r="AE168" s="16" t="str">
        <f aca="false">IF($P168="","",IF(AND($P168=1,$J168=1),$M168,""))</f>
        <v/>
      </c>
      <c r="AF168" s="16" t="str">
        <f aca="false">IF($P168="","",IF(AND($P168=1,$J168=9),$M168,""))</f>
        <v/>
      </c>
      <c r="AG168" s="16" t="str">
        <f aca="false">IF($P168="","",IF(AND($P168=2,$J168=0),$M168,""))</f>
        <v/>
      </c>
      <c r="AH168" s="16" t="str">
        <f aca="false">IF($P168="","",IF(AND($P168=2,$J168=1),$M168,""))</f>
        <v/>
      </c>
      <c r="AI168" s="16" t="str">
        <f aca="false">IF($P168="","",IF(AND($P168=2,$J168=9),$M168,""))</f>
        <v/>
      </c>
      <c r="AJ168" s="16" t="str">
        <f aca="false">IF($P168="","",IF(AND($P168=3,$J168=0),$M168,""))</f>
        <v/>
      </c>
      <c r="AK168" s="16" t="str">
        <f aca="false">IF($P168="","",IF(AND($P168=3,$J168=1),$M168,""))</f>
        <v/>
      </c>
      <c r="AL168" s="16" t="str">
        <f aca="false">IF($P168="","",IF(AND($P168=3,$J168=9),$M168,""))</f>
        <v/>
      </c>
      <c r="AM168" s="17" t="str">
        <f aca="false">IF(P168="","",SUM(U168:AC168))</f>
        <v/>
      </c>
      <c r="AN168" s="18" t="str">
        <f aca="false">IF($P168="","",IF($P168=1,$Q168,""))</f>
        <v/>
      </c>
      <c r="AO168" s="14" t="e">
        <f aca="false">MEDIAN(AN168:AN367)</f>
        <v>#VALUE!</v>
      </c>
      <c r="AP168" s="14" t="str">
        <f aca="false">IF(AN168="","",IF(AN168&lt;AO168,AN168,""))</f>
        <v/>
      </c>
      <c r="AQ168" s="14" t="str">
        <f aca="false">IF(AN168="","",IF(AN168&gt;AO168,AN168,""))</f>
        <v/>
      </c>
      <c r="AR168" s="18" t="str">
        <f aca="false">IF($P168="","",IF($P168=2,$Q168,""))</f>
        <v/>
      </c>
      <c r="AS168" s="14" t="e">
        <f aca="false">AS167</f>
        <v>#VALUE!</v>
      </c>
      <c r="AT168" s="14" t="str">
        <f aca="false">IF(AR168="","",IF(AR168&lt;AS168,AR168,""))</f>
        <v/>
      </c>
      <c r="AU168" s="14" t="str">
        <f aca="false">IF(AR168="","",IF(AR168&gt;AS168,AR168,""))</f>
        <v/>
      </c>
      <c r="AV168" s="18" t="str">
        <f aca="false">IF($P168="","",IF($P168=3,$Q168,""))</f>
        <v/>
      </c>
      <c r="AW168" s="14" t="e">
        <f aca="false">AW167</f>
        <v>#VALUE!</v>
      </c>
      <c r="AX168" s="14" t="str">
        <f aca="false">IF(AV168="","",IF(AV168&lt;AW168,AV168,""))</f>
        <v/>
      </c>
      <c r="AY168" s="14" t="str">
        <f aca="false">IF(AV168="","",IF(AV168&gt;AW168,AV168,""))</f>
        <v/>
      </c>
    </row>
    <row r="169" s="13" customFormat="true" ht="14.4" hidden="false" customHeight="false" outlineLevel="0" collapsed="false">
      <c r="A169" s="13" t="n">
        <f aca="false">data!A169</f>
        <v>0</v>
      </c>
      <c r="B169" s="13" t="n">
        <f aca="false">data!B169</f>
        <v>0</v>
      </c>
      <c r="C169" s="13" t="n">
        <f aca="false">data!C169</f>
        <v>0</v>
      </c>
      <c r="D169" s="13" t="n">
        <f aca="false">data!D169</f>
        <v>0</v>
      </c>
      <c r="E169" s="13" t="n">
        <f aca="false">data!E169</f>
        <v>0</v>
      </c>
      <c r="F169" s="13" t="n">
        <f aca="false">data!F169</f>
        <v>0</v>
      </c>
      <c r="G169" s="13" t="n">
        <f aca="false">data!G169</f>
        <v>0</v>
      </c>
      <c r="H169" s="13" t="n">
        <f aca="false">data!H169</f>
        <v>0</v>
      </c>
      <c r="I169" s="4" t="str">
        <f aca="false">IF(A169=0,"",IF(A169&lt;&gt;A168,1,I168+1))</f>
        <v/>
      </c>
      <c r="J169" s="4" t="str">
        <f aca="false">IF(OR(B169="Code",B169=0),"",IF(B169="CORRECT_NOTE",1,IF(B169="WRONG_NOTE",0,9)))</f>
        <v/>
      </c>
      <c r="K169" s="3" t="str">
        <f aca="false">IF(OR($A169=0,$D169&lt;0),"",D169-F169)</f>
        <v/>
      </c>
      <c r="L169" s="3" t="str">
        <f aca="false">IF(OR($A169=0,$D169&lt;0),"",D169-H169)</f>
        <v/>
      </c>
      <c r="M169" s="3" t="str">
        <f aca="false">IF(OR(K169="",L169=""),"",MIN(ABS(K169),ABS(L169)))</f>
        <v/>
      </c>
      <c r="N169" s="3" t="str">
        <f aca="false">IF(M169="","",IF(J169=1,M169,""))</f>
        <v/>
      </c>
      <c r="O169" s="14" t="str">
        <f aca="false">IF(F169&gt;0,H169-F169,"")</f>
        <v/>
      </c>
      <c r="P169" s="15" t="str">
        <f aca="false">IF(O169="","",IF(O169&lt;800,3,IF(O169&gt;1250,1,2)))</f>
        <v/>
      </c>
      <c r="Q169" s="14" t="str">
        <f aca="false">IF(OR($A169=0,$D169&lt;0),"",IF(J169&lt;&gt;1,"",IF(ABS(K169)&lt;ABS(L169),K169,L169)))</f>
        <v/>
      </c>
      <c r="R169" s="14" t="e">
        <f aca="false">R168</f>
        <v>#VALUE!</v>
      </c>
      <c r="S169" s="14" t="str">
        <f aca="false">IF(Q169="","",IF(Q169&lt;R169,Q169,""))</f>
        <v/>
      </c>
      <c r="T169" s="14" t="str">
        <f aca="false">IF(Q169="","",IF(Q169&gt;R169,Q169,""))</f>
        <v/>
      </c>
      <c r="U169" s="16" t="str">
        <f aca="false">IF($P169="","",IF(AND($P169=1,$J169=0),1,""))</f>
        <v/>
      </c>
      <c r="V169" s="16" t="str">
        <f aca="false">IF($P169="","",IF(AND($P169=1,$J169=1),1,""))</f>
        <v/>
      </c>
      <c r="W169" s="16" t="str">
        <f aca="false">IF($P169="","",IF(AND($P169=1,$J169=9),1,""))</f>
        <v/>
      </c>
      <c r="X169" s="16" t="str">
        <f aca="false">IF($P169="","",IF(AND($P169=2,$J169=0),1,""))</f>
        <v/>
      </c>
      <c r="Y169" s="16" t="str">
        <f aca="false">IF($P169="","",IF(AND($P169=2,$J169=1),1,""))</f>
        <v/>
      </c>
      <c r="Z169" s="16" t="str">
        <f aca="false">IF($P169="","",IF(AND($P169=2,$J169=9),1,""))</f>
        <v/>
      </c>
      <c r="AA169" s="16" t="str">
        <f aca="false">IF($P169="","",IF(AND($P169=3,$J169=0),1,""))</f>
        <v/>
      </c>
      <c r="AB169" s="16" t="str">
        <f aca="false">IF($P169="","",IF(AND($P169=3,$J169=1),1,""))</f>
        <v/>
      </c>
      <c r="AC169" s="16" t="str">
        <f aca="false">IF($P169="","",IF(AND($P169=3,$J169=9),1,""))</f>
        <v/>
      </c>
      <c r="AD169" s="16" t="str">
        <f aca="false">IF($P169="","",IF(AND($P169=1,$J169=0),$M169,""))</f>
        <v/>
      </c>
      <c r="AE169" s="16" t="str">
        <f aca="false">IF($P169="","",IF(AND($P169=1,$J169=1),$M169,""))</f>
        <v/>
      </c>
      <c r="AF169" s="16" t="str">
        <f aca="false">IF($P169="","",IF(AND($P169=1,$J169=9),$M169,""))</f>
        <v/>
      </c>
      <c r="AG169" s="16" t="str">
        <f aca="false">IF($P169="","",IF(AND($P169=2,$J169=0),$M169,""))</f>
        <v/>
      </c>
      <c r="AH169" s="16" t="str">
        <f aca="false">IF($P169="","",IF(AND($P169=2,$J169=1),$M169,""))</f>
        <v/>
      </c>
      <c r="AI169" s="16" t="str">
        <f aca="false">IF($P169="","",IF(AND($P169=2,$J169=9),$M169,""))</f>
        <v/>
      </c>
      <c r="AJ169" s="16" t="str">
        <f aca="false">IF($P169="","",IF(AND($P169=3,$J169=0),$M169,""))</f>
        <v/>
      </c>
      <c r="AK169" s="16" t="str">
        <f aca="false">IF($P169="","",IF(AND($P169=3,$J169=1),$M169,""))</f>
        <v/>
      </c>
      <c r="AL169" s="16" t="str">
        <f aca="false">IF($P169="","",IF(AND($P169=3,$J169=9),$M169,""))</f>
        <v/>
      </c>
      <c r="AM169" s="17" t="str">
        <f aca="false">IF(P169="","",SUM(U169:AC169))</f>
        <v/>
      </c>
      <c r="AN169" s="18" t="str">
        <f aca="false">IF($P169="","",IF($P169=1,$Q169,""))</f>
        <v/>
      </c>
      <c r="AO169" s="14" t="e">
        <f aca="false">MEDIAN(AN169:AN368)</f>
        <v>#VALUE!</v>
      </c>
      <c r="AP169" s="14" t="str">
        <f aca="false">IF(AN169="","",IF(AN169&lt;AO169,AN169,""))</f>
        <v/>
      </c>
      <c r="AQ169" s="14" t="str">
        <f aca="false">IF(AN169="","",IF(AN169&gt;AO169,AN169,""))</f>
        <v/>
      </c>
      <c r="AR169" s="18" t="str">
        <f aca="false">IF($P169="","",IF($P169=2,$Q169,""))</f>
        <v/>
      </c>
      <c r="AS169" s="14" t="e">
        <f aca="false">AS168</f>
        <v>#VALUE!</v>
      </c>
      <c r="AT169" s="14" t="str">
        <f aca="false">IF(AR169="","",IF(AR169&lt;AS169,AR169,""))</f>
        <v/>
      </c>
      <c r="AU169" s="14" t="str">
        <f aca="false">IF(AR169="","",IF(AR169&gt;AS169,AR169,""))</f>
        <v/>
      </c>
      <c r="AV169" s="18" t="str">
        <f aca="false">IF($P169="","",IF($P169=3,$Q169,""))</f>
        <v/>
      </c>
      <c r="AW169" s="14" t="e">
        <f aca="false">AW168</f>
        <v>#VALUE!</v>
      </c>
      <c r="AX169" s="14" t="str">
        <f aca="false">IF(AV169="","",IF(AV169&lt;AW169,AV169,""))</f>
        <v/>
      </c>
      <c r="AY169" s="14" t="str">
        <f aca="false">IF(AV169="","",IF(AV169&gt;AW169,AV169,""))</f>
        <v/>
      </c>
    </row>
    <row r="170" s="13" customFormat="true" ht="14.4" hidden="false" customHeight="false" outlineLevel="0" collapsed="false">
      <c r="A170" s="13" t="n">
        <f aca="false">data!A170</f>
        <v>0</v>
      </c>
      <c r="B170" s="13" t="n">
        <f aca="false">data!B170</f>
        <v>0</v>
      </c>
      <c r="C170" s="13" t="n">
        <f aca="false">data!C170</f>
        <v>0</v>
      </c>
      <c r="D170" s="13" t="n">
        <f aca="false">data!D170</f>
        <v>0</v>
      </c>
      <c r="E170" s="13" t="n">
        <f aca="false">data!E170</f>
        <v>0</v>
      </c>
      <c r="F170" s="13" t="n">
        <f aca="false">data!F170</f>
        <v>0</v>
      </c>
      <c r="G170" s="13" t="n">
        <f aca="false">data!G170</f>
        <v>0</v>
      </c>
      <c r="H170" s="13" t="n">
        <f aca="false">data!H170</f>
        <v>0</v>
      </c>
      <c r="I170" s="4" t="str">
        <f aca="false">IF(A170=0,"",IF(A170&lt;&gt;A169,1,I169+1))</f>
        <v/>
      </c>
      <c r="J170" s="4" t="str">
        <f aca="false">IF(OR(B170="Code",B170=0),"",IF(B170="CORRECT_NOTE",1,IF(B170="WRONG_NOTE",0,9)))</f>
        <v/>
      </c>
      <c r="K170" s="3" t="str">
        <f aca="false">IF(OR($A170=0,$D170&lt;0),"",D170-F170)</f>
        <v/>
      </c>
      <c r="L170" s="3" t="str">
        <f aca="false">IF(OR($A170=0,$D170&lt;0),"",D170-H170)</f>
        <v/>
      </c>
      <c r="M170" s="3" t="str">
        <f aca="false">IF(OR(K170="",L170=""),"",MIN(ABS(K170),ABS(L170)))</f>
        <v/>
      </c>
      <c r="N170" s="3" t="str">
        <f aca="false">IF(M170="","",IF(J170=1,M170,""))</f>
        <v/>
      </c>
      <c r="O170" s="14" t="str">
        <f aca="false">IF(F170&gt;0,H170-F170,"")</f>
        <v/>
      </c>
      <c r="P170" s="15" t="str">
        <f aca="false">IF(O170="","",IF(O170&lt;800,3,IF(O170&gt;1250,1,2)))</f>
        <v/>
      </c>
      <c r="Q170" s="14" t="str">
        <f aca="false">IF(OR($A170=0,$D170&lt;0),"",IF(J170&lt;&gt;1,"",IF(ABS(K170)&lt;ABS(L170),K170,L170)))</f>
        <v/>
      </c>
      <c r="R170" s="14" t="e">
        <f aca="false">R169</f>
        <v>#VALUE!</v>
      </c>
      <c r="S170" s="14" t="str">
        <f aca="false">IF(Q170="","",IF(Q170&lt;R170,Q170,""))</f>
        <v/>
      </c>
      <c r="T170" s="14" t="str">
        <f aca="false">IF(Q170="","",IF(Q170&gt;R170,Q170,""))</f>
        <v/>
      </c>
      <c r="U170" s="16" t="str">
        <f aca="false">IF($P170="","",IF(AND($P170=1,$J170=0),1,""))</f>
        <v/>
      </c>
      <c r="V170" s="16" t="str">
        <f aca="false">IF($P170="","",IF(AND($P170=1,$J170=1),1,""))</f>
        <v/>
      </c>
      <c r="W170" s="16" t="str">
        <f aca="false">IF($P170="","",IF(AND($P170=1,$J170=9),1,""))</f>
        <v/>
      </c>
      <c r="X170" s="16" t="str">
        <f aca="false">IF($P170="","",IF(AND($P170=2,$J170=0),1,""))</f>
        <v/>
      </c>
      <c r="Y170" s="16" t="str">
        <f aca="false">IF($P170="","",IF(AND($P170=2,$J170=1),1,""))</f>
        <v/>
      </c>
      <c r="Z170" s="16" t="str">
        <f aca="false">IF($P170="","",IF(AND($P170=2,$J170=9),1,""))</f>
        <v/>
      </c>
      <c r="AA170" s="16" t="str">
        <f aca="false">IF($P170="","",IF(AND($P170=3,$J170=0),1,""))</f>
        <v/>
      </c>
      <c r="AB170" s="16" t="str">
        <f aca="false">IF($P170="","",IF(AND($P170=3,$J170=1),1,""))</f>
        <v/>
      </c>
      <c r="AC170" s="16" t="str">
        <f aca="false">IF($P170="","",IF(AND($P170=3,$J170=9),1,""))</f>
        <v/>
      </c>
      <c r="AD170" s="16" t="str">
        <f aca="false">IF($P170="","",IF(AND($P170=1,$J170=0),$M170,""))</f>
        <v/>
      </c>
      <c r="AE170" s="16" t="str">
        <f aca="false">IF($P170="","",IF(AND($P170=1,$J170=1),$M170,""))</f>
        <v/>
      </c>
      <c r="AF170" s="16" t="str">
        <f aca="false">IF($P170="","",IF(AND($P170=1,$J170=9),$M170,""))</f>
        <v/>
      </c>
      <c r="AG170" s="16" t="str">
        <f aca="false">IF($P170="","",IF(AND($P170=2,$J170=0),$M170,""))</f>
        <v/>
      </c>
      <c r="AH170" s="16" t="str">
        <f aca="false">IF($P170="","",IF(AND($P170=2,$J170=1),$M170,""))</f>
        <v/>
      </c>
      <c r="AI170" s="16" t="str">
        <f aca="false">IF($P170="","",IF(AND($P170=2,$J170=9),$M170,""))</f>
        <v/>
      </c>
      <c r="AJ170" s="16" t="str">
        <f aca="false">IF($P170="","",IF(AND($P170=3,$J170=0),$M170,""))</f>
        <v/>
      </c>
      <c r="AK170" s="16" t="str">
        <f aca="false">IF($P170="","",IF(AND($P170=3,$J170=1),$M170,""))</f>
        <v/>
      </c>
      <c r="AL170" s="16" t="str">
        <f aca="false">IF($P170="","",IF(AND($P170=3,$J170=9),$M170,""))</f>
        <v/>
      </c>
      <c r="AM170" s="17" t="str">
        <f aca="false">IF(P170="","",SUM(U170:AC170))</f>
        <v/>
      </c>
      <c r="AN170" s="18" t="str">
        <f aca="false">IF($P170="","",IF($P170=1,$Q170,""))</f>
        <v/>
      </c>
      <c r="AO170" s="14" t="e">
        <f aca="false">MEDIAN(AN170:AN369)</f>
        <v>#VALUE!</v>
      </c>
      <c r="AP170" s="14" t="str">
        <f aca="false">IF(AN170="","",IF(AN170&lt;AO170,AN170,""))</f>
        <v/>
      </c>
      <c r="AQ170" s="14" t="str">
        <f aca="false">IF(AN170="","",IF(AN170&gt;AO170,AN170,""))</f>
        <v/>
      </c>
      <c r="AR170" s="18" t="str">
        <f aca="false">IF($P170="","",IF($P170=2,$Q170,""))</f>
        <v/>
      </c>
      <c r="AS170" s="14" t="e">
        <f aca="false">AS169</f>
        <v>#VALUE!</v>
      </c>
      <c r="AT170" s="14" t="str">
        <f aca="false">IF(AR170="","",IF(AR170&lt;AS170,AR170,""))</f>
        <v/>
      </c>
      <c r="AU170" s="14" t="str">
        <f aca="false">IF(AR170="","",IF(AR170&gt;AS170,AR170,""))</f>
        <v/>
      </c>
      <c r="AV170" s="18" t="str">
        <f aca="false">IF($P170="","",IF($P170=3,$Q170,""))</f>
        <v/>
      </c>
      <c r="AW170" s="14" t="e">
        <f aca="false">AW169</f>
        <v>#VALUE!</v>
      </c>
      <c r="AX170" s="14" t="str">
        <f aca="false">IF(AV170="","",IF(AV170&lt;AW170,AV170,""))</f>
        <v/>
      </c>
      <c r="AY170" s="14" t="str">
        <f aca="false">IF(AV170="","",IF(AV170&gt;AW170,AV170,""))</f>
        <v/>
      </c>
    </row>
    <row r="171" s="13" customFormat="true" ht="14.4" hidden="false" customHeight="false" outlineLevel="0" collapsed="false">
      <c r="A171" s="13" t="n">
        <f aca="false">data!A171</f>
        <v>0</v>
      </c>
      <c r="B171" s="13" t="n">
        <f aca="false">data!B171</f>
        <v>0</v>
      </c>
      <c r="C171" s="13" t="n">
        <f aca="false">data!C171</f>
        <v>0</v>
      </c>
      <c r="D171" s="13" t="n">
        <f aca="false">data!D171</f>
        <v>0</v>
      </c>
      <c r="E171" s="13" t="n">
        <f aca="false">data!E171</f>
        <v>0</v>
      </c>
      <c r="F171" s="13" t="n">
        <f aca="false">data!F171</f>
        <v>0</v>
      </c>
      <c r="G171" s="13" t="n">
        <f aca="false">data!G171</f>
        <v>0</v>
      </c>
      <c r="H171" s="13" t="n">
        <f aca="false">data!H171</f>
        <v>0</v>
      </c>
      <c r="I171" s="4" t="str">
        <f aca="false">IF(A171=0,"",IF(A171&lt;&gt;A170,1,I170+1))</f>
        <v/>
      </c>
      <c r="J171" s="4" t="str">
        <f aca="false">IF(OR(B171="Code",B171=0),"",IF(B171="CORRECT_NOTE",1,IF(B171="WRONG_NOTE",0,9)))</f>
        <v/>
      </c>
      <c r="K171" s="3" t="str">
        <f aca="false">IF(OR($A171=0,$D171&lt;0),"",D171-F171)</f>
        <v/>
      </c>
      <c r="L171" s="3" t="str">
        <f aca="false">IF(OR($A171=0,$D171&lt;0),"",D171-H171)</f>
        <v/>
      </c>
      <c r="M171" s="3" t="str">
        <f aca="false">IF(OR(K171="",L171=""),"",MIN(ABS(K171),ABS(L171)))</f>
        <v/>
      </c>
      <c r="N171" s="3" t="str">
        <f aca="false">IF(M171="","",IF(J171=1,M171,""))</f>
        <v/>
      </c>
      <c r="O171" s="14" t="str">
        <f aca="false">IF(F171&gt;0,H171-F171,"")</f>
        <v/>
      </c>
      <c r="P171" s="15" t="str">
        <f aca="false">IF(O171="","",IF(O171&lt;800,3,IF(O171&gt;1250,1,2)))</f>
        <v/>
      </c>
      <c r="Q171" s="14" t="str">
        <f aca="false">IF(OR($A171=0,$D171&lt;0),"",IF(J171&lt;&gt;1,"",IF(ABS(K171)&lt;ABS(L171),K171,L171)))</f>
        <v/>
      </c>
      <c r="R171" s="14" t="e">
        <f aca="false">R170</f>
        <v>#VALUE!</v>
      </c>
      <c r="S171" s="14" t="str">
        <f aca="false">IF(Q171="","",IF(Q171&lt;R171,Q171,""))</f>
        <v/>
      </c>
      <c r="T171" s="14" t="str">
        <f aca="false">IF(Q171="","",IF(Q171&gt;R171,Q171,""))</f>
        <v/>
      </c>
      <c r="U171" s="16" t="str">
        <f aca="false">IF($P171="","",IF(AND($P171=1,$J171=0),1,""))</f>
        <v/>
      </c>
      <c r="V171" s="16" t="str">
        <f aca="false">IF($P171="","",IF(AND($P171=1,$J171=1),1,""))</f>
        <v/>
      </c>
      <c r="W171" s="16" t="str">
        <f aca="false">IF($P171="","",IF(AND($P171=1,$J171=9),1,""))</f>
        <v/>
      </c>
      <c r="X171" s="16" t="str">
        <f aca="false">IF($P171="","",IF(AND($P171=2,$J171=0),1,""))</f>
        <v/>
      </c>
      <c r="Y171" s="16" t="str">
        <f aca="false">IF($P171="","",IF(AND($P171=2,$J171=1),1,""))</f>
        <v/>
      </c>
      <c r="Z171" s="16" t="str">
        <f aca="false">IF($P171="","",IF(AND($P171=2,$J171=9),1,""))</f>
        <v/>
      </c>
      <c r="AA171" s="16" t="str">
        <f aca="false">IF($P171="","",IF(AND($P171=3,$J171=0),1,""))</f>
        <v/>
      </c>
      <c r="AB171" s="16" t="str">
        <f aca="false">IF($P171="","",IF(AND($P171=3,$J171=1),1,""))</f>
        <v/>
      </c>
      <c r="AC171" s="16" t="str">
        <f aca="false">IF($P171="","",IF(AND($P171=3,$J171=9),1,""))</f>
        <v/>
      </c>
      <c r="AD171" s="16" t="str">
        <f aca="false">IF($P171="","",IF(AND($P171=1,$J171=0),$M171,""))</f>
        <v/>
      </c>
      <c r="AE171" s="16" t="str">
        <f aca="false">IF($P171="","",IF(AND($P171=1,$J171=1),$M171,""))</f>
        <v/>
      </c>
      <c r="AF171" s="16" t="str">
        <f aca="false">IF($P171="","",IF(AND($P171=1,$J171=9),$M171,""))</f>
        <v/>
      </c>
      <c r="AG171" s="16" t="str">
        <f aca="false">IF($P171="","",IF(AND($P171=2,$J171=0),$M171,""))</f>
        <v/>
      </c>
      <c r="AH171" s="16" t="str">
        <f aca="false">IF($P171="","",IF(AND($P171=2,$J171=1),$M171,""))</f>
        <v/>
      </c>
      <c r="AI171" s="16" t="str">
        <f aca="false">IF($P171="","",IF(AND($P171=2,$J171=9),$M171,""))</f>
        <v/>
      </c>
      <c r="AJ171" s="16" t="str">
        <f aca="false">IF($P171="","",IF(AND($P171=3,$J171=0),$M171,""))</f>
        <v/>
      </c>
      <c r="AK171" s="16" t="str">
        <f aca="false">IF($P171="","",IF(AND($P171=3,$J171=1),$M171,""))</f>
        <v/>
      </c>
      <c r="AL171" s="16" t="str">
        <f aca="false">IF($P171="","",IF(AND($P171=3,$J171=9),$M171,""))</f>
        <v/>
      </c>
      <c r="AM171" s="17" t="str">
        <f aca="false">IF(P171="","",SUM(U171:AC171))</f>
        <v/>
      </c>
      <c r="AN171" s="18" t="str">
        <f aca="false">IF($P171="","",IF($P171=1,$Q171,""))</f>
        <v/>
      </c>
      <c r="AO171" s="14" t="e">
        <f aca="false">MEDIAN(AN171:AN370)</f>
        <v>#VALUE!</v>
      </c>
      <c r="AP171" s="14" t="str">
        <f aca="false">IF(AN171="","",IF(AN171&lt;AO171,AN171,""))</f>
        <v/>
      </c>
      <c r="AQ171" s="14" t="str">
        <f aca="false">IF(AN171="","",IF(AN171&gt;AO171,AN171,""))</f>
        <v/>
      </c>
      <c r="AR171" s="18" t="str">
        <f aca="false">IF($P171="","",IF($P171=2,$Q171,""))</f>
        <v/>
      </c>
      <c r="AS171" s="14" t="e">
        <f aca="false">AS170</f>
        <v>#VALUE!</v>
      </c>
      <c r="AT171" s="14" t="str">
        <f aca="false">IF(AR171="","",IF(AR171&lt;AS171,AR171,""))</f>
        <v/>
      </c>
      <c r="AU171" s="14" t="str">
        <f aca="false">IF(AR171="","",IF(AR171&gt;AS171,AR171,""))</f>
        <v/>
      </c>
      <c r="AV171" s="18" t="str">
        <f aca="false">IF($P171="","",IF($P171=3,$Q171,""))</f>
        <v/>
      </c>
      <c r="AW171" s="14" t="e">
        <f aca="false">AW170</f>
        <v>#VALUE!</v>
      </c>
      <c r="AX171" s="14" t="str">
        <f aca="false">IF(AV171="","",IF(AV171&lt;AW171,AV171,""))</f>
        <v/>
      </c>
      <c r="AY171" s="14" t="str">
        <f aca="false">IF(AV171="","",IF(AV171&gt;AW171,AV171,""))</f>
        <v/>
      </c>
    </row>
    <row r="172" s="13" customFormat="true" ht="14.4" hidden="false" customHeight="false" outlineLevel="0" collapsed="false">
      <c r="A172" s="13" t="n">
        <f aca="false">data!A172</f>
        <v>0</v>
      </c>
      <c r="B172" s="13" t="n">
        <f aca="false">data!B172</f>
        <v>0</v>
      </c>
      <c r="C172" s="13" t="n">
        <f aca="false">data!C172</f>
        <v>0</v>
      </c>
      <c r="D172" s="13" t="n">
        <f aca="false">data!D172</f>
        <v>0</v>
      </c>
      <c r="E172" s="13" t="n">
        <f aca="false">data!E172</f>
        <v>0</v>
      </c>
      <c r="F172" s="13" t="n">
        <f aca="false">data!F172</f>
        <v>0</v>
      </c>
      <c r="G172" s="13" t="n">
        <f aca="false">data!G172</f>
        <v>0</v>
      </c>
      <c r="H172" s="13" t="n">
        <f aca="false">data!H172</f>
        <v>0</v>
      </c>
      <c r="I172" s="4" t="str">
        <f aca="false">IF(A172=0,"",IF(A172&lt;&gt;A171,1,I171+1))</f>
        <v/>
      </c>
      <c r="J172" s="4" t="str">
        <f aca="false">IF(OR(B172="Code",B172=0),"",IF(B172="CORRECT_NOTE",1,IF(B172="WRONG_NOTE",0,9)))</f>
        <v/>
      </c>
      <c r="K172" s="3" t="str">
        <f aca="false">IF(OR($A172=0,$D172&lt;0),"",D172-F172)</f>
        <v/>
      </c>
      <c r="L172" s="3" t="str">
        <f aca="false">IF(OR($A172=0,$D172&lt;0),"",D172-H172)</f>
        <v/>
      </c>
      <c r="M172" s="3" t="str">
        <f aca="false">IF(OR(K172="",L172=""),"",MIN(ABS(K172),ABS(L172)))</f>
        <v/>
      </c>
      <c r="N172" s="3" t="str">
        <f aca="false">IF(M172="","",IF(J172=1,M172,""))</f>
        <v/>
      </c>
      <c r="O172" s="14" t="str">
        <f aca="false">IF(F172&gt;0,H172-F172,"")</f>
        <v/>
      </c>
      <c r="P172" s="15" t="str">
        <f aca="false">IF(O172="","",IF(O172&lt;800,3,IF(O172&gt;1250,1,2)))</f>
        <v/>
      </c>
      <c r="Q172" s="14" t="str">
        <f aca="false">IF(OR($A172=0,$D172&lt;0),"",IF(J172&lt;&gt;1,"",IF(ABS(K172)&lt;ABS(L172),K172,L172)))</f>
        <v/>
      </c>
      <c r="R172" s="14" t="e">
        <f aca="false">R171</f>
        <v>#VALUE!</v>
      </c>
      <c r="S172" s="14" t="str">
        <f aca="false">IF(Q172="","",IF(Q172&lt;R172,Q172,""))</f>
        <v/>
      </c>
      <c r="T172" s="14" t="str">
        <f aca="false">IF(Q172="","",IF(Q172&gt;R172,Q172,""))</f>
        <v/>
      </c>
      <c r="U172" s="16" t="str">
        <f aca="false">IF($P172="","",IF(AND($P172=1,$J172=0),1,""))</f>
        <v/>
      </c>
      <c r="V172" s="16" t="str">
        <f aca="false">IF($P172="","",IF(AND($P172=1,$J172=1),1,""))</f>
        <v/>
      </c>
      <c r="W172" s="16" t="str">
        <f aca="false">IF($P172="","",IF(AND($P172=1,$J172=9),1,""))</f>
        <v/>
      </c>
      <c r="X172" s="16" t="str">
        <f aca="false">IF($P172="","",IF(AND($P172=2,$J172=0),1,""))</f>
        <v/>
      </c>
      <c r="Y172" s="16" t="str">
        <f aca="false">IF($P172="","",IF(AND($P172=2,$J172=1),1,""))</f>
        <v/>
      </c>
      <c r="Z172" s="16" t="str">
        <f aca="false">IF($P172="","",IF(AND($P172=2,$J172=9),1,""))</f>
        <v/>
      </c>
      <c r="AA172" s="16" t="str">
        <f aca="false">IF($P172="","",IF(AND($P172=3,$J172=0),1,""))</f>
        <v/>
      </c>
      <c r="AB172" s="16" t="str">
        <f aca="false">IF($P172="","",IF(AND($P172=3,$J172=1),1,""))</f>
        <v/>
      </c>
      <c r="AC172" s="16" t="str">
        <f aca="false">IF($P172="","",IF(AND($P172=3,$J172=9),1,""))</f>
        <v/>
      </c>
      <c r="AD172" s="16" t="str">
        <f aca="false">IF($P172="","",IF(AND($P172=1,$J172=0),$M172,""))</f>
        <v/>
      </c>
      <c r="AE172" s="16" t="str">
        <f aca="false">IF($P172="","",IF(AND($P172=1,$J172=1),$M172,""))</f>
        <v/>
      </c>
      <c r="AF172" s="16" t="str">
        <f aca="false">IF($P172="","",IF(AND($P172=1,$J172=9),$M172,""))</f>
        <v/>
      </c>
      <c r="AG172" s="16" t="str">
        <f aca="false">IF($P172="","",IF(AND($P172=2,$J172=0),$M172,""))</f>
        <v/>
      </c>
      <c r="AH172" s="16" t="str">
        <f aca="false">IF($P172="","",IF(AND($P172=2,$J172=1),$M172,""))</f>
        <v/>
      </c>
      <c r="AI172" s="16" t="str">
        <f aca="false">IF($P172="","",IF(AND($P172=2,$J172=9),$M172,""))</f>
        <v/>
      </c>
      <c r="AJ172" s="16" t="str">
        <f aca="false">IF($P172="","",IF(AND($P172=3,$J172=0),$M172,""))</f>
        <v/>
      </c>
      <c r="AK172" s="16" t="str">
        <f aca="false">IF($P172="","",IF(AND($P172=3,$J172=1),$M172,""))</f>
        <v/>
      </c>
      <c r="AL172" s="16" t="str">
        <f aca="false">IF($P172="","",IF(AND($P172=3,$J172=9),$M172,""))</f>
        <v/>
      </c>
      <c r="AM172" s="17" t="str">
        <f aca="false">IF(P172="","",SUM(U172:AC172))</f>
        <v/>
      </c>
      <c r="AN172" s="18" t="str">
        <f aca="false">IF($P172="","",IF($P172=1,$Q172,""))</f>
        <v/>
      </c>
      <c r="AO172" s="14" t="e">
        <f aca="false">MEDIAN(AN172:AN371)</f>
        <v>#VALUE!</v>
      </c>
      <c r="AP172" s="14" t="str">
        <f aca="false">IF(AN172="","",IF(AN172&lt;AO172,AN172,""))</f>
        <v/>
      </c>
      <c r="AQ172" s="14" t="str">
        <f aca="false">IF(AN172="","",IF(AN172&gt;AO172,AN172,""))</f>
        <v/>
      </c>
      <c r="AR172" s="18" t="str">
        <f aca="false">IF($P172="","",IF($P172=2,$Q172,""))</f>
        <v/>
      </c>
      <c r="AS172" s="14" t="e">
        <f aca="false">AS171</f>
        <v>#VALUE!</v>
      </c>
      <c r="AT172" s="14" t="str">
        <f aca="false">IF(AR172="","",IF(AR172&lt;AS172,AR172,""))</f>
        <v/>
      </c>
      <c r="AU172" s="14" t="str">
        <f aca="false">IF(AR172="","",IF(AR172&gt;AS172,AR172,""))</f>
        <v/>
      </c>
      <c r="AV172" s="18" t="str">
        <f aca="false">IF($P172="","",IF($P172=3,$Q172,""))</f>
        <v/>
      </c>
      <c r="AW172" s="14" t="e">
        <f aca="false">AW171</f>
        <v>#VALUE!</v>
      </c>
      <c r="AX172" s="14" t="str">
        <f aca="false">IF(AV172="","",IF(AV172&lt;AW172,AV172,""))</f>
        <v/>
      </c>
      <c r="AY172" s="14" t="str">
        <f aca="false">IF(AV172="","",IF(AV172&gt;AW172,AV172,""))</f>
        <v/>
      </c>
    </row>
    <row r="173" s="13" customFormat="true" ht="14.4" hidden="false" customHeight="false" outlineLevel="0" collapsed="false">
      <c r="A173" s="13" t="n">
        <f aca="false">data!A173</f>
        <v>0</v>
      </c>
      <c r="B173" s="13" t="n">
        <f aca="false">data!B173</f>
        <v>0</v>
      </c>
      <c r="C173" s="13" t="n">
        <f aca="false">data!C173</f>
        <v>0</v>
      </c>
      <c r="D173" s="13" t="n">
        <f aca="false">data!D173</f>
        <v>0</v>
      </c>
      <c r="E173" s="13" t="n">
        <f aca="false">data!E173</f>
        <v>0</v>
      </c>
      <c r="F173" s="13" t="n">
        <f aca="false">data!F173</f>
        <v>0</v>
      </c>
      <c r="G173" s="13" t="n">
        <f aca="false">data!G173</f>
        <v>0</v>
      </c>
      <c r="H173" s="13" t="n">
        <f aca="false">data!H173</f>
        <v>0</v>
      </c>
      <c r="I173" s="4" t="str">
        <f aca="false">IF(A173=0,"",IF(A173&lt;&gt;A172,1,I172+1))</f>
        <v/>
      </c>
      <c r="J173" s="4" t="str">
        <f aca="false">IF(OR(B173="Code",B173=0),"",IF(B173="CORRECT_NOTE",1,IF(B173="WRONG_NOTE",0,9)))</f>
        <v/>
      </c>
      <c r="K173" s="3" t="str">
        <f aca="false">IF(OR($A173=0,$D173&lt;0),"",D173-F173)</f>
        <v/>
      </c>
      <c r="L173" s="3" t="str">
        <f aca="false">IF(OR($A173=0,$D173&lt;0),"",D173-H173)</f>
        <v/>
      </c>
      <c r="M173" s="3" t="str">
        <f aca="false">IF(OR(K173="",L173=""),"",MIN(ABS(K173),ABS(L173)))</f>
        <v/>
      </c>
      <c r="N173" s="3" t="str">
        <f aca="false">IF(M173="","",IF(J173=1,M173,""))</f>
        <v/>
      </c>
      <c r="O173" s="14" t="str">
        <f aca="false">IF(F173&gt;0,H173-F173,"")</f>
        <v/>
      </c>
      <c r="P173" s="15" t="str">
        <f aca="false">IF(O173="","",IF(O173&lt;800,3,IF(O173&gt;1250,1,2)))</f>
        <v/>
      </c>
      <c r="Q173" s="14" t="str">
        <f aca="false">IF(OR($A173=0,$D173&lt;0),"",IF(J173&lt;&gt;1,"",IF(ABS(K173)&lt;ABS(L173),K173,L173)))</f>
        <v/>
      </c>
      <c r="R173" s="14" t="e">
        <f aca="false">R172</f>
        <v>#VALUE!</v>
      </c>
      <c r="S173" s="14" t="str">
        <f aca="false">IF(Q173="","",IF(Q173&lt;R173,Q173,""))</f>
        <v/>
      </c>
      <c r="T173" s="14" t="str">
        <f aca="false">IF(Q173="","",IF(Q173&gt;R173,Q173,""))</f>
        <v/>
      </c>
      <c r="U173" s="16" t="str">
        <f aca="false">IF($P173="","",IF(AND($P173=1,$J173=0),1,""))</f>
        <v/>
      </c>
      <c r="V173" s="16" t="str">
        <f aca="false">IF($P173="","",IF(AND($P173=1,$J173=1),1,""))</f>
        <v/>
      </c>
      <c r="W173" s="16" t="str">
        <f aca="false">IF($P173="","",IF(AND($P173=1,$J173=9),1,""))</f>
        <v/>
      </c>
      <c r="X173" s="16" t="str">
        <f aca="false">IF($P173="","",IF(AND($P173=2,$J173=0),1,""))</f>
        <v/>
      </c>
      <c r="Y173" s="16" t="str">
        <f aca="false">IF($P173="","",IF(AND($P173=2,$J173=1),1,""))</f>
        <v/>
      </c>
      <c r="Z173" s="16" t="str">
        <f aca="false">IF($P173="","",IF(AND($P173=2,$J173=9),1,""))</f>
        <v/>
      </c>
      <c r="AA173" s="16" t="str">
        <f aca="false">IF($P173="","",IF(AND($P173=3,$J173=0),1,""))</f>
        <v/>
      </c>
      <c r="AB173" s="16" t="str">
        <f aca="false">IF($P173="","",IF(AND($P173=3,$J173=1),1,""))</f>
        <v/>
      </c>
      <c r="AC173" s="16" t="str">
        <f aca="false">IF($P173="","",IF(AND($P173=3,$J173=9),1,""))</f>
        <v/>
      </c>
      <c r="AD173" s="16" t="str">
        <f aca="false">IF($P173="","",IF(AND($P173=1,$J173=0),$M173,""))</f>
        <v/>
      </c>
      <c r="AE173" s="16" t="str">
        <f aca="false">IF($P173="","",IF(AND($P173=1,$J173=1),$M173,""))</f>
        <v/>
      </c>
      <c r="AF173" s="16" t="str">
        <f aca="false">IF($P173="","",IF(AND($P173=1,$J173=9),$M173,""))</f>
        <v/>
      </c>
      <c r="AG173" s="16" t="str">
        <f aca="false">IF($P173="","",IF(AND($P173=2,$J173=0),$M173,""))</f>
        <v/>
      </c>
      <c r="AH173" s="16" t="str">
        <f aca="false">IF($P173="","",IF(AND($P173=2,$J173=1),$M173,""))</f>
        <v/>
      </c>
      <c r="AI173" s="16" t="str">
        <f aca="false">IF($P173="","",IF(AND($P173=2,$J173=9),$M173,""))</f>
        <v/>
      </c>
      <c r="AJ173" s="16" t="str">
        <f aca="false">IF($P173="","",IF(AND($P173=3,$J173=0),$M173,""))</f>
        <v/>
      </c>
      <c r="AK173" s="16" t="str">
        <f aca="false">IF($P173="","",IF(AND($P173=3,$J173=1),$M173,""))</f>
        <v/>
      </c>
      <c r="AL173" s="16" t="str">
        <f aca="false">IF($P173="","",IF(AND($P173=3,$J173=9),$M173,""))</f>
        <v/>
      </c>
      <c r="AM173" s="17" t="str">
        <f aca="false">IF(P173="","",SUM(U173:AC173))</f>
        <v/>
      </c>
      <c r="AN173" s="18" t="str">
        <f aca="false">IF($P173="","",IF($P173=1,$Q173,""))</f>
        <v/>
      </c>
      <c r="AO173" s="14" t="e">
        <f aca="false">MEDIAN(AN173:AN372)</f>
        <v>#VALUE!</v>
      </c>
      <c r="AP173" s="14" t="str">
        <f aca="false">IF(AN173="","",IF(AN173&lt;AO173,AN173,""))</f>
        <v/>
      </c>
      <c r="AQ173" s="14" t="str">
        <f aca="false">IF(AN173="","",IF(AN173&gt;AO173,AN173,""))</f>
        <v/>
      </c>
      <c r="AR173" s="18" t="str">
        <f aca="false">IF($P173="","",IF($P173=2,$Q173,""))</f>
        <v/>
      </c>
      <c r="AS173" s="14" t="e">
        <f aca="false">AS172</f>
        <v>#VALUE!</v>
      </c>
      <c r="AT173" s="14" t="str">
        <f aca="false">IF(AR173="","",IF(AR173&lt;AS173,AR173,""))</f>
        <v/>
      </c>
      <c r="AU173" s="14" t="str">
        <f aca="false">IF(AR173="","",IF(AR173&gt;AS173,AR173,""))</f>
        <v/>
      </c>
      <c r="AV173" s="18" t="str">
        <f aca="false">IF($P173="","",IF($P173=3,$Q173,""))</f>
        <v/>
      </c>
      <c r="AW173" s="14" t="e">
        <f aca="false">AW172</f>
        <v>#VALUE!</v>
      </c>
      <c r="AX173" s="14" t="str">
        <f aca="false">IF(AV173="","",IF(AV173&lt;AW173,AV173,""))</f>
        <v/>
      </c>
      <c r="AY173" s="14" t="str">
        <f aca="false">IF(AV173="","",IF(AV173&gt;AW173,AV173,""))</f>
        <v/>
      </c>
    </row>
    <row r="174" s="13" customFormat="true" ht="14.4" hidden="false" customHeight="false" outlineLevel="0" collapsed="false">
      <c r="A174" s="13" t="n">
        <f aca="false">data!A174</f>
        <v>0</v>
      </c>
      <c r="B174" s="13" t="n">
        <f aca="false">data!B174</f>
        <v>0</v>
      </c>
      <c r="C174" s="13" t="n">
        <f aca="false">data!C174</f>
        <v>0</v>
      </c>
      <c r="D174" s="13" t="n">
        <f aca="false">data!D174</f>
        <v>0</v>
      </c>
      <c r="E174" s="13" t="n">
        <f aca="false">data!E174</f>
        <v>0</v>
      </c>
      <c r="F174" s="13" t="n">
        <f aca="false">data!F174</f>
        <v>0</v>
      </c>
      <c r="G174" s="13" t="n">
        <f aca="false">data!G174</f>
        <v>0</v>
      </c>
      <c r="H174" s="13" t="n">
        <f aca="false">data!H174</f>
        <v>0</v>
      </c>
      <c r="I174" s="4" t="str">
        <f aca="false">IF(A174=0,"",IF(A174&lt;&gt;A173,1,I173+1))</f>
        <v/>
      </c>
      <c r="J174" s="4" t="str">
        <f aca="false">IF(OR(B174="Code",B174=0),"",IF(B174="CORRECT_NOTE",1,IF(B174="WRONG_NOTE",0,9)))</f>
        <v/>
      </c>
      <c r="K174" s="3" t="str">
        <f aca="false">IF(OR($A174=0,$D174&lt;0),"",D174-F174)</f>
        <v/>
      </c>
      <c r="L174" s="3" t="str">
        <f aca="false">IF(OR($A174=0,$D174&lt;0),"",D174-H174)</f>
        <v/>
      </c>
      <c r="M174" s="3" t="str">
        <f aca="false">IF(OR(K174="",L174=""),"",MIN(ABS(K174),ABS(L174)))</f>
        <v/>
      </c>
      <c r="N174" s="3" t="str">
        <f aca="false">IF(M174="","",IF(J174=1,M174,""))</f>
        <v/>
      </c>
      <c r="O174" s="14" t="str">
        <f aca="false">IF(F174&gt;0,H174-F174,"")</f>
        <v/>
      </c>
      <c r="P174" s="15" t="str">
        <f aca="false">IF(O174="","",IF(O174&lt;800,3,IF(O174&gt;1250,1,2)))</f>
        <v/>
      </c>
      <c r="Q174" s="14" t="str">
        <f aca="false">IF(OR($A174=0,$D174&lt;0),"",IF(J174&lt;&gt;1,"",IF(ABS(K174)&lt;ABS(L174),K174,L174)))</f>
        <v/>
      </c>
      <c r="R174" s="14" t="e">
        <f aca="false">R173</f>
        <v>#VALUE!</v>
      </c>
      <c r="S174" s="14" t="str">
        <f aca="false">IF(Q174="","",IF(Q174&lt;R174,Q174,""))</f>
        <v/>
      </c>
      <c r="T174" s="14" t="str">
        <f aca="false">IF(Q174="","",IF(Q174&gt;R174,Q174,""))</f>
        <v/>
      </c>
      <c r="U174" s="16" t="str">
        <f aca="false">IF($P174="","",IF(AND($P174=1,$J174=0),1,""))</f>
        <v/>
      </c>
      <c r="V174" s="16" t="str">
        <f aca="false">IF($P174="","",IF(AND($P174=1,$J174=1),1,""))</f>
        <v/>
      </c>
      <c r="W174" s="16" t="str">
        <f aca="false">IF($P174="","",IF(AND($P174=1,$J174=9),1,""))</f>
        <v/>
      </c>
      <c r="X174" s="16" t="str">
        <f aca="false">IF($P174="","",IF(AND($P174=2,$J174=0),1,""))</f>
        <v/>
      </c>
      <c r="Y174" s="16" t="str">
        <f aca="false">IF($P174="","",IF(AND($P174=2,$J174=1),1,""))</f>
        <v/>
      </c>
      <c r="Z174" s="16" t="str">
        <f aca="false">IF($P174="","",IF(AND($P174=2,$J174=9),1,""))</f>
        <v/>
      </c>
      <c r="AA174" s="16" t="str">
        <f aca="false">IF($P174="","",IF(AND($P174=3,$J174=0),1,""))</f>
        <v/>
      </c>
      <c r="AB174" s="16" t="str">
        <f aca="false">IF($P174="","",IF(AND($P174=3,$J174=1),1,""))</f>
        <v/>
      </c>
      <c r="AC174" s="16" t="str">
        <f aca="false">IF($P174="","",IF(AND($P174=3,$J174=9),1,""))</f>
        <v/>
      </c>
      <c r="AD174" s="16" t="str">
        <f aca="false">IF($P174="","",IF(AND($P174=1,$J174=0),$M174,""))</f>
        <v/>
      </c>
      <c r="AE174" s="16" t="str">
        <f aca="false">IF($P174="","",IF(AND($P174=1,$J174=1),$M174,""))</f>
        <v/>
      </c>
      <c r="AF174" s="16" t="str">
        <f aca="false">IF($P174="","",IF(AND($P174=1,$J174=9),$M174,""))</f>
        <v/>
      </c>
      <c r="AG174" s="16" t="str">
        <f aca="false">IF($P174="","",IF(AND($P174=2,$J174=0),$M174,""))</f>
        <v/>
      </c>
      <c r="AH174" s="16" t="str">
        <f aca="false">IF($P174="","",IF(AND($P174=2,$J174=1),$M174,""))</f>
        <v/>
      </c>
      <c r="AI174" s="16" t="str">
        <f aca="false">IF($P174="","",IF(AND($P174=2,$J174=9),$M174,""))</f>
        <v/>
      </c>
      <c r="AJ174" s="16" t="str">
        <f aca="false">IF($P174="","",IF(AND($P174=3,$J174=0),$M174,""))</f>
        <v/>
      </c>
      <c r="AK174" s="16" t="str">
        <f aca="false">IF($P174="","",IF(AND($P174=3,$J174=1),$M174,""))</f>
        <v/>
      </c>
      <c r="AL174" s="16" t="str">
        <f aca="false">IF($P174="","",IF(AND($P174=3,$J174=9),$M174,""))</f>
        <v/>
      </c>
      <c r="AM174" s="17" t="str">
        <f aca="false">IF(P174="","",SUM(U174:AC174))</f>
        <v/>
      </c>
      <c r="AN174" s="18" t="str">
        <f aca="false">IF($P174="","",IF($P174=1,$Q174,""))</f>
        <v/>
      </c>
      <c r="AO174" s="14" t="e">
        <f aca="false">MEDIAN(AN174:AN373)</f>
        <v>#VALUE!</v>
      </c>
      <c r="AP174" s="14" t="str">
        <f aca="false">IF(AN174="","",IF(AN174&lt;AO174,AN174,""))</f>
        <v/>
      </c>
      <c r="AQ174" s="14" t="str">
        <f aca="false">IF(AN174="","",IF(AN174&gt;AO174,AN174,""))</f>
        <v/>
      </c>
      <c r="AR174" s="18" t="str">
        <f aca="false">IF($P174="","",IF($P174=2,$Q174,""))</f>
        <v/>
      </c>
      <c r="AS174" s="14" t="e">
        <f aca="false">AS173</f>
        <v>#VALUE!</v>
      </c>
      <c r="AT174" s="14" t="str">
        <f aca="false">IF(AR174="","",IF(AR174&lt;AS174,AR174,""))</f>
        <v/>
      </c>
      <c r="AU174" s="14" t="str">
        <f aca="false">IF(AR174="","",IF(AR174&gt;AS174,AR174,""))</f>
        <v/>
      </c>
      <c r="AV174" s="18" t="str">
        <f aca="false">IF($P174="","",IF($P174=3,$Q174,""))</f>
        <v/>
      </c>
      <c r="AW174" s="14" t="e">
        <f aca="false">AW173</f>
        <v>#VALUE!</v>
      </c>
      <c r="AX174" s="14" t="str">
        <f aca="false">IF(AV174="","",IF(AV174&lt;AW174,AV174,""))</f>
        <v/>
      </c>
      <c r="AY174" s="14" t="str">
        <f aca="false">IF(AV174="","",IF(AV174&gt;AW174,AV174,""))</f>
        <v/>
      </c>
    </row>
    <row r="175" s="13" customFormat="true" ht="14.4" hidden="false" customHeight="false" outlineLevel="0" collapsed="false">
      <c r="A175" s="13" t="n">
        <f aca="false">data!A175</f>
        <v>0</v>
      </c>
      <c r="B175" s="13" t="n">
        <f aca="false">data!B175</f>
        <v>0</v>
      </c>
      <c r="C175" s="13" t="n">
        <f aca="false">data!C175</f>
        <v>0</v>
      </c>
      <c r="D175" s="13" t="n">
        <f aca="false">data!D175</f>
        <v>0</v>
      </c>
      <c r="E175" s="13" t="n">
        <f aca="false">data!E175</f>
        <v>0</v>
      </c>
      <c r="F175" s="13" t="n">
        <f aca="false">data!F175</f>
        <v>0</v>
      </c>
      <c r="G175" s="13" t="n">
        <f aca="false">data!G175</f>
        <v>0</v>
      </c>
      <c r="H175" s="13" t="n">
        <f aca="false">data!H175</f>
        <v>0</v>
      </c>
      <c r="I175" s="4" t="str">
        <f aca="false">IF(A175=0,"",IF(A175&lt;&gt;A174,1,I174+1))</f>
        <v/>
      </c>
      <c r="J175" s="4" t="str">
        <f aca="false">IF(OR(B175="Code",B175=0),"",IF(B175="CORRECT_NOTE",1,IF(B175="WRONG_NOTE",0,9)))</f>
        <v/>
      </c>
      <c r="K175" s="3" t="str">
        <f aca="false">IF(OR($A175=0,$D175&lt;0),"",D175-F175)</f>
        <v/>
      </c>
      <c r="L175" s="3" t="str">
        <f aca="false">IF(OR($A175=0,$D175&lt;0),"",D175-H175)</f>
        <v/>
      </c>
      <c r="M175" s="3" t="str">
        <f aca="false">IF(OR(K175="",L175=""),"",MIN(ABS(K175),ABS(L175)))</f>
        <v/>
      </c>
      <c r="N175" s="3" t="str">
        <f aca="false">IF(M175="","",IF(J175=1,M175,""))</f>
        <v/>
      </c>
      <c r="O175" s="14" t="str">
        <f aca="false">IF(F175&gt;0,H175-F175,"")</f>
        <v/>
      </c>
      <c r="P175" s="15" t="str">
        <f aca="false">IF(O175="","",IF(O175&lt;800,3,IF(O175&gt;1250,1,2)))</f>
        <v/>
      </c>
      <c r="Q175" s="14" t="str">
        <f aca="false">IF(OR($A175=0,$D175&lt;0),"",IF(J175&lt;&gt;1,"",IF(ABS(K175)&lt;ABS(L175),K175,L175)))</f>
        <v/>
      </c>
      <c r="R175" s="14" t="e">
        <f aca="false">R174</f>
        <v>#VALUE!</v>
      </c>
      <c r="S175" s="14" t="str">
        <f aca="false">IF(Q175="","",IF(Q175&lt;R175,Q175,""))</f>
        <v/>
      </c>
      <c r="T175" s="14" t="str">
        <f aca="false">IF(Q175="","",IF(Q175&gt;R175,Q175,""))</f>
        <v/>
      </c>
      <c r="U175" s="16" t="str">
        <f aca="false">IF($P175="","",IF(AND($P175=1,$J175=0),1,""))</f>
        <v/>
      </c>
      <c r="V175" s="16" t="str">
        <f aca="false">IF($P175="","",IF(AND($P175=1,$J175=1),1,""))</f>
        <v/>
      </c>
      <c r="W175" s="16" t="str">
        <f aca="false">IF($P175="","",IF(AND($P175=1,$J175=9),1,""))</f>
        <v/>
      </c>
      <c r="X175" s="16" t="str">
        <f aca="false">IF($P175="","",IF(AND($P175=2,$J175=0),1,""))</f>
        <v/>
      </c>
      <c r="Y175" s="16" t="str">
        <f aca="false">IF($P175="","",IF(AND($P175=2,$J175=1),1,""))</f>
        <v/>
      </c>
      <c r="Z175" s="16" t="str">
        <f aca="false">IF($P175="","",IF(AND($P175=2,$J175=9),1,""))</f>
        <v/>
      </c>
      <c r="AA175" s="16" t="str">
        <f aca="false">IF($P175="","",IF(AND($P175=3,$J175=0),1,""))</f>
        <v/>
      </c>
      <c r="AB175" s="16" t="str">
        <f aca="false">IF($P175="","",IF(AND($P175=3,$J175=1),1,""))</f>
        <v/>
      </c>
      <c r="AC175" s="16" t="str">
        <f aca="false">IF($P175="","",IF(AND($P175=3,$J175=9),1,""))</f>
        <v/>
      </c>
      <c r="AD175" s="16" t="str">
        <f aca="false">IF($P175="","",IF(AND($P175=1,$J175=0),$M175,""))</f>
        <v/>
      </c>
      <c r="AE175" s="16" t="str">
        <f aca="false">IF($P175="","",IF(AND($P175=1,$J175=1),$M175,""))</f>
        <v/>
      </c>
      <c r="AF175" s="16" t="str">
        <f aca="false">IF($P175="","",IF(AND($P175=1,$J175=9),$M175,""))</f>
        <v/>
      </c>
      <c r="AG175" s="16" t="str">
        <f aca="false">IF($P175="","",IF(AND($P175=2,$J175=0),$M175,""))</f>
        <v/>
      </c>
      <c r="AH175" s="16" t="str">
        <f aca="false">IF($P175="","",IF(AND($P175=2,$J175=1),$M175,""))</f>
        <v/>
      </c>
      <c r="AI175" s="16" t="str">
        <f aca="false">IF($P175="","",IF(AND($P175=2,$J175=9),$M175,""))</f>
        <v/>
      </c>
      <c r="AJ175" s="16" t="str">
        <f aca="false">IF($P175="","",IF(AND($P175=3,$J175=0),$M175,""))</f>
        <v/>
      </c>
      <c r="AK175" s="16" t="str">
        <f aca="false">IF($P175="","",IF(AND($P175=3,$J175=1),$M175,""))</f>
        <v/>
      </c>
      <c r="AL175" s="16" t="str">
        <f aca="false">IF($P175="","",IF(AND($P175=3,$J175=9),$M175,""))</f>
        <v/>
      </c>
      <c r="AM175" s="17" t="str">
        <f aca="false">IF(P175="","",SUM(U175:AC175))</f>
        <v/>
      </c>
      <c r="AN175" s="18" t="str">
        <f aca="false">IF($P175="","",IF($P175=1,$Q175,""))</f>
        <v/>
      </c>
      <c r="AO175" s="14" t="e">
        <f aca="false">MEDIAN(AN175:AN374)</f>
        <v>#VALUE!</v>
      </c>
      <c r="AP175" s="14" t="str">
        <f aca="false">IF(AN175="","",IF(AN175&lt;AO175,AN175,""))</f>
        <v/>
      </c>
      <c r="AQ175" s="14" t="str">
        <f aca="false">IF(AN175="","",IF(AN175&gt;AO175,AN175,""))</f>
        <v/>
      </c>
      <c r="AR175" s="18" t="str">
        <f aca="false">IF($P175="","",IF($P175=2,$Q175,""))</f>
        <v/>
      </c>
      <c r="AS175" s="14" t="e">
        <f aca="false">AS174</f>
        <v>#VALUE!</v>
      </c>
      <c r="AT175" s="14" t="str">
        <f aca="false">IF(AR175="","",IF(AR175&lt;AS175,AR175,""))</f>
        <v/>
      </c>
      <c r="AU175" s="14" t="str">
        <f aca="false">IF(AR175="","",IF(AR175&gt;AS175,AR175,""))</f>
        <v/>
      </c>
      <c r="AV175" s="18" t="str">
        <f aca="false">IF($P175="","",IF($P175=3,$Q175,""))</f>
        <v/>
      </c>
      <c r="AW175" s="14" t="e">
        <f aca="false">AW174</f>
        <v>#VALUE!</v>
      </c>
      <c r="AX175" s="14" t="str">
        <f aca="false">IF(AV175="","",IF(AV175&lt;AW175,AV175,""))</f>
        <v/>
      </c>
      <c r="AY175" s="14" t="str">
        <f aca="false">IF(AV175="","",IF(AV175&gt;AW175,AV175,""))</f>
        <v/>
      </c>
    </row>
    <row r="176" s="13" customFormat="true" ht="14.4" hidden="false" customHeight="false" outlineLevel="0" collapsed="false">
      <c r="A176" s="13" t="n">
        <f aca="false">data!A176</f>
        <v>0</v>
      </c>
      <c r="B176" s="13" t="n">
        <f aca="false">data!B176</f>
        <v>0</v>
      </c>
      <c r="C176" s="13" t="n">
        <f aca="false">data!C176</f>
        <v>0</v>
      </c>
      <c r="D176" s="13" t="n">
        <f aca="false">data!D176</f>
        <v>0</v>
      </c>
      <c r="E176" s="13" t="n">
        <f aca="false">data!E176</f>
        <v>0</v>
      </c>
      <c r="F176" s="13" t="n">
        <f aca="false">data!F176</f>
        <v>0</v>
      </c>
      <c r="G176" s="13" t="n">
        <f aca="false">data!G176</f>
        <v>0</v>
      </c>
      <c r="H176" s="13" t="n">
        <f aca="false">data!H176</f>
        <v>0</v>
      </c>
      <c r="I176" s="4" t="str">
        <f aca="false">IF(A176=0,"",IF(A176&lt;&gt;A175,1,I175+1))</f>
        <v/>
      </c>
      <c r="J176" s="4" t="str">
        <f aca="false">IF(OR(B176="Code",B176=0),"",IF(B176="CORRECT_NOTE",1,IF(B176="WRONG_NOTE",0,9)))</f>
        <v/>
      </c>
      <c r="K176" s="3" t="str">
        <f aca="false">IF(OR($A176=0,$D176&lt;0),"",D176-F176)</f>
        <v/>
      </c>
      <c r="L176" s="3" t="str">
        <f aca="false">IF(OR($A176=0,$D176&lt;0),"",D176-H176)</f>
        <v/>
      </c>
      <c r="M176" s="3" t="str">
        <f aca="false">IF(OR(K176="",L176=""),"",MIN(ABS(K176),ABS(L176)))</f>
        <v/>
      </c>
      <c r="N176" s="3" t="str">
        <f aca="false">IF(M176="","",IF(J176=1,M176,""))</f>
        <v/>
      </c>
      <c r="O176" s="14" t="str">
        <f aca="false">IF(F176&gt;0,H176-F176,"")</f>
        <v/>
      </c>
      <c r="P176" s="15" t="str">
        <f aca="false">IF(O176="","",IF(O176&lt;800,3,IF(O176&gt;1250,1,2)))</f>
        <v/>
      </c>
      <c r="Q176" s="14" t="str">
        <f aca="false">IF(OR($A176=0,$D176&lt;0),"",IF(J176&lt;&gt;1,"",IF(ABS(K176)&lt;ABS(L176),K176,L176)))</f>
        <v/>
      </c>
      <c r="R176" s="14" t="e">
        <f aca="false">R175</f>
        <v>#VALUE!</v>
      </c>
      <c r="S176" s="14" t="str">
        <f aca="false">IF(Q176="","",IF(Q176&lt;R176,Q176,""))</f>
        <v/>
      </c>
      <c r="T176" s="14" t="str">
        <f aca="false">IF(Q176="","",IF(Q176&gt;R176,Q176,""))</f>
        <v/>
      </c>
      <c r="U176" s="16" t="str">
        <f aca="false">IF($P176="","",IF(AND($P176=1,$J176=0),1,""))</f>
        <v/>
      </c>
      <c r="V176" s="16" t="str">
        <f aca="false">IF($P176="","",IF(AND($P176=1,$J176=1),1,""))</f>
        <v/>
      </c>
      <c r="W176" s="16" t="str">
        <f aca="false">IF($P176="","",IF(AND($P176=1,$J176=9),1,""))</f>
        <v/>
      </c>
      <c r="X176" s="16" t="str">
        <f aca="false">IF($P176="","",IF(AND($P176=2,$J176=0),1,""))</f>
        <v/>
      </c>
      <c r="Y176" s="16" t="str">
        <f aca="false">IF($P176="","",IF(AND($P176=2,$J176=1),1,""))</f>
        <v/>
      </c>
      <c r="Z176" s="16" t="str">
        <f aca="false">IF($P176="","",IF(AND($P176=2,$J176=9),1,""))</f>
        <v/>
      </c>
      <c r="AA176" s="16" t="str">
        <f aca="false">IF($P176="","",IF(AND($P176=3,$J176=0),1,""))</f>
        <v/>
      </c>
      <c r="AB176" s="16" t="str">
        <f aca="false">IF($P176="","",IF(AND($P176=3,$J176=1),1,""))</f>
        <v/>
      </c>
      <c r="AC176" s="16" t="str">
        <f aca="false">IF($P176="","",IF(AND($P176=3,$J176=9),1,""))</f>
        <v/>
      </c>
      <c r="AD176" s="16" t="str">
        <f aca="false">IF($P176="","",IF(AND($P176=1,$J176=0),$M176,""))</f>
        <v/>
      </c>
      <c r="AE176" s="16" t="str">
        <f aca="false">IF($P176="","",IF(AND($P176=1,$J176=1),$M176,""))</f>
        <v/>
      </c>
      <c r="AF176" s="16" t="str">
        <f aca="false">IF($P176="","",IF(AND($P176=1,$J176=9),$M176,""))</f>
        <v/>
      </c>
      <c r="AG176" s="16" t="str">
        <f aca="false">IF($P176="","",IF(AND($P176=2,$J176=0),$M176,""))</f>
        <v/>
      </c>
      <c r="AH176" s="16" t="str">
        <f aca="false">IF($P176="","",IF(AND($P176=2,$J176=1),$M176,""))</f>
        <v/>
      </c>
      <c r="AI176" s="16" t="str">
        <f aca="false">IF($P176="","",IF(AND($P176=2,$J176=9),$M176,""))</f>
        <v/>
      </c>
      <c r="AJ176" s="16" t="str">
        <f aca="false">IF($P176="","",IF(AND($P176=3,$J176=0),$M176,""))</f>
        <v/>
      </c>
      <c r="AK176" s="16" t="str">
        <f aca="false">IF($P176="","",IF(AND($P176=3,$J176=1),$M176,""))</f>
        <v/>
      </c>
      <c r="AL176" s="16" t="str">
        <f aca="false">IF($P176="","",IF(AND($P176=3,$J176=9),$M176,""))</f>
        <v/>
      </c>
      <c r="AM176" s="17" t="str">
        <f aca="false">IF(P176="","",SUM(U176:AC176))</f>
        <v/>
      </c>
      <c r="AN176" s="18" t="str">
        <f aca="false">IF($P176="","",IF($P176=1,$Q176,""))</f>
        <v/>
      </c>
      <c r="AO176" s="14" t="e">
        <f aca="false">MEDIAN(AN176:AN375)</f>
        <v>#VALUE!</v>
      </c>
      <c r="AP176" s="14" t="str">
        <f aca="false">IF(AN176="","",IF(AN176&lt;AO176,AN176,""))</f>
        <v/>
      </c>
      <c r="AQ176" s="14" t="str">
        <f aca="false">IF(AN176="","",IF(AN176&gt;AO176,AN176,""))</f>
        <v/>
      </c>
      <c r="AR176" s="18" t="str">
        <f aca="false">IF($P176="","",IF($P176=2,$Q176,""))</f>
        <v/>
      </c>
      <c r="AS176" s="14" t="e">
        <f aca="false">AS175</f>
        <v>#VALUE!</v>
      </c>
      <c r="AT176" s="14" t="str">
        <f aca="false">IF(AR176="","",IF(AR176&lt;AS176,AR176,""))</f>
        <v/>
      </c>
      <c r="AU176" s="14" t="str">
        <f aca="false">IF(AR176="","",IF(AR176&gt;AS176,AR176,""))</f>
        <v/>
      </c>
      <c r="AV176" s="18" t="str">
        <f aca="false">IF($P176="","",IF($P176=3,$Q176,""))</f>
        <v/>
      </c>
      <c r="AW176" s="14" t="e">
        <f aca="false">AW175</f>
        <v>#VALUE!</v>
      </c>
      <c r="AX176" s="14" t="str">
        <f aca="false">IF(AV176="","",IF(AV176&lt;AW176,AV176,""))</f>
        <v/>
      </c>
      <c r="AY176" s="14" t="str">
        <f aca="false">IF(AV176="","",IF(AV176&gt;AW176,AV176,""))</f>
        <v/>
      </c>
    </row>
    <row r="177" s="13" customFormat="true" ht="14.4" hidden="false" customHeight="false" outlineLevel="0" collapsed="false">
      <c r="A177" s="13" t="n">
        <f aca="false">data!A177</f>
        <v>0</v>
      </c>
      <c r="B177" s="13" t="n">
        <f aca="false">data!B177</f>
        <v>0</v>
      </c>
      <c r="C177" s="13" t="n">
        <f aca="false">data!C177</f>
        <v>0</v>
      </c>
      <c r="D177" s="13" t="n">
        <f aca="false">data!D177</f>
        <v>0</v>
      </c>
      <c r="E177" s="13" t="n">
        <f aca="false">data!E177</f>
        <v>0</v>
      </c>
      <c r="F177" s="13" t="n">
        <f aca="false">data!F177</f>
        <v>0</v>
      </c>
      <c r="G177" s="13" t="n">
        <f aca="false">data!G177</f>
        <v>0</v>
      </c>
      <c r="H177" s="13" t="n">
        <f aca="false">data!H177</f>
        <v>0</v>
      </c>
      <c r="I177" s="4" t="str">
        <f aca="false">IF(A177=0,"",IF(A177&lt;&gt;A176,1,I176+1))</f>
        <v/>
      </c>
      <c r="J177" s="4" t="str">
        <f aca="false">IF(OR(B177="Code",B177=0),"",IF(B177="CORRECT_NOTE",1,IF(B177="WRONG_NOTE",0,9)))</f>
        <v/>
      </c>
      <c r="K177" s="3" t="str">
        <f aca="false">IF(OR($A177=0,$D177&lt;0),"",D177-F177)</f>
        <v/>
      </c>
      <c r="L177" s="3" t="str">
        <f aca="false">IF(OR($A177=0,$D177&lt;0),"",D177-H177)</f>
        <v/>
      </c>
      <c r="M177" s="3" t="str">
        <f aca="false">IF(OR(K177="",L177=""),"",MIN(ABS(K177),ABS(L177)))</f>
        <v/>
      </c>
      <c r="N177" s="3" t="str">
        <f aca="false">IF(M177="","",IF(J177=1,M177,""))</f>
        <v/>
      </c>
      <c r="O177" s="14" t="str">
        <f aca="false">IF(F177&gt;0,H177-F177,"")</f>
        <v/>
      </c>
      <c r="P177" s="15" t="str">
        <f aca="false">IF(O177="","",IF(O177&lt;800,3,IF(O177&gt;1250,1,2)))</f>
        <v/>
      </c>
      <c r="Q177" s="14" t="str">
        <f aca="false">IF(OR($A177=0,$D177&lt;0),"",IF(J177&lt;&gt;1,"",IF(ABS(K177)&lt;ABS(L177),K177,L177)))</f>
        <v/>
      </c>
      <c r="R177" s="14" t="e">
        <f aca="false">R176</f>
        <v>#VALUE!</v>
      </c>
      <c r="S177" s="14" t="str">
        <f aca="false">IF(Q177="","",IF(Q177&lt;R177,Q177,""))</f>
        <v/>
      </c>
      <c r="T177" s="14" t="str">
        <f aca="false">IF(Q177="","",IF(Q177&gt;R177,Q177,""))</f>
        <v/>
      </c>
      <c r="U177" s="16" t="str">
        <f aca="false">IF($P177="","",IF(AND($P177=1,$J177=0),1,""))</f>
        <v/>
      </c>
      <c r="V177" s="16" t="str">
        <f aca="false">IF($P177="","",IF(AND($P177=1,$J177=1),1,""))</f>
        <v/>
      </c>
      <c r="W177" s="16" t="str">
        <f aca="false">IF($P177="","",IF(AND($P177=1,$J177=9),1,""))</f>
        <v/>
      </c>
      <c r="X177" s="16" t="str">
        <f aca="false">IF($P177="","",IF(AND($P177=2,$J177=0),1,""))</f>
        <v/>
      </c>
      <c r="Y177" s="16" t="str">
        <f aca="false">IF($P177="","",IF(AND($P177=2,$J177=1),1,""))</f>
        <v/>
      </c>
      <c r="Z177" s="16" t="str">
        <f aca="false">IF($P177="","",IF(AND($P177=2,$J177=9),1,""))</f>
        <v/>
      </c>
      <c r="AA177" s="16" t="str">
        <f aca="false">IF($P177="","",IF(AND($P177=3,$J177=0),1,""))</f>
        <v/>
      </c>
      <c r="AB177" s="16" t="str">
        <f aca="false">IF($P177="","",IF(AND($P177=3,$J177=1),1,""))</f>
        <v/>
      </c>
      <c r="AC177" s="16" t="str">
        <f aca="false">IF($P177="","",IF(AND($P177=3,$J177=9),1,""))</f>
        <v/>
      </c>
      <c r="AD177" s="16" t="str">
        <f aca="false">IF($P177="","",IF(AND($P177=1,$J177=0),$M177,""))</f>
        <v/>
      </c>
      <c r="AE177" s="16" t="str">
        <f aca="false">IF($P177="","",IF(AND($P177=1,$J177=1),$M177,""))</f>
        <v/>
      </c>
      <c r="AF177" s="16" t="str">
        <f aca="false">IF($P177="","",IF(AND($P177=1,$J177=9),$M177,""))</f>
        <v/>
      </c>
      <c r="AG177" s="16" t="str">
        <f aca="false">IF($P177="","",IF(AND($P177=2,$J177=0),$M177,""))</f>
        <v/>
      </c>
      <c r="AH177" s="16" t="str">
        <f aca="false">IF($P177="","",IF(AND($P177=2,$J177=1),$M177,""))</f>
        <v/>
      </c>
      <c r="AI177" s="16" t="str">
        <f aca="false">IF($P177="","",IF(AND($P177=2,$J177=9),$M177,""))</f>
        <v/>
      </c>
      <c r="AJ177" s="16" t="str">
        <f aca="false">IF($P177="","",IF(AND($P177=3,$J177=0),$M177,""))</f>
        <v/>
      </c>
      <c r="AK177" s="16" t="str">
        <f aca="false">IF($P177="","",IF(AND($P177=3,$J177=1),$M177,""))</f>
        <v/>
      </c>
      <c r="AL177" s="16" t="str">
        <f aca="false">IF($P177="","",IF(AND($P177=3,$J177=9),$M177,""))</f>
        <v/>
      </c>
      <c r="AM177" s="17" t="str">
        <f aca="false">IF(P177="","",SUM(U177:AC177))</f>
        <v/>
      </c>
      <c r="AN177" s="18" t="str">
        <f aca="false">IF($P177="","",IF($P177=1,$Q177,""))</f>
        <v/>
      </c>
      <c r="AO177" s="14" t="e">
        <f aca="false">MEDIAN(AN177:AN376)</f>
        <v>#VALUE!</v>
      </c>
      <c r="AP177" s="14" t="str">
        <f aca="false">IF(AN177="","",IF(AN177&lt;AO177,AN177,""))</f>
        <v/>
      </c>
      <c r="AQ177" s="14" t="str">
        <f aca="false">IF(AN177="","",IF(AN177&gt;AO177,AN177,""))</f>
        <v/>
      </c>
      <c r="AR177" s="18" t="str">
        <f aca="false">IF($P177="","",IF($P177=2,$Q177,""))</f>
        <v/>
      </c>
      <c r="AS177" s="14" t="e">
        <f aca="false">AS176</f>
        <v>#VALUE!</v>
      </c>
      <c r="AT177" s="14" t="str">
        <f aca="false">IF(AR177="","",IF(AR177&lt;AS177,AR177,""))</f>
        <v/>
      </c>
      <c r="AU177" s="14" t="str">
        <f aca="false">IF(AR177="","",IF(AR177&gt;AS177,AR177,""))</f>
        <v/>
      </c>
      <c r="AV177" s="18" t="str">
        <f aca="false">IF($P177="","",IF($P177=3,$Q177,""))</f>
        <v/>
      </c>
      <c r="AW177" s="14" t="e">
        <f aca="false">AW176</f>
        <v>#VALUE!</v>
      </c>
      <c r="AX177" s="14" t="str">
        <f aca="false">IF(AV177="","",IF(AV177&lt;AW177,AV177,""))</f>
        <v/>
      </c>
      <c r="AY177" s="14" t="str">
        <f aca="false">IF(AV177="","",IF(AV177&gt;AW177,AV177,""))</f>
        <v/>
      </c>
    </row>
    <row r="178" s="13" customFormat="true" ht="14.4" hidden="false" customHeight="false" outlineLevel="0" collapsed="false">
      <c r="A178" s="13" t="n">
        <f aca="false">data!A178</f>
        <v>0</v>
      </c>
      <c r="B178" s="13" t="n">
        <f aca="false">data!B178</f>
        <v>0</v>
      </c>
      <c r="C178" s="13" t="n">
        <f aca="false">data!C178</f>
        <v>0</v>
      </c>
      <c r="D178" s="13" t="n">
        <f aca="false">data!D178</f>
        <v>0</v>
      </c>
      <c r="E178" s="13" t="n">
        <f aca="false">data!E178</f>
        <v>0</v>
      </c>
      <c r="F178" s="13" t="n">
        <f aca="false">data!F178</f>
        <v>0</v>
      </c>
      <c r="G178" s="13" t="n">
        <f aca="false">data!G178</f>
        <v>0</v>
      </c>
      <c r="H178" s="13" t="n">
        <f aca="false">data!H178</f>
        <v>0</v>
      </c>
      <c r="I178" s="4" t="str">
        <f aca="false">IF(A178=0,"",IF(A178&lt;&gt;A177,1,I177+1))</f>
        <v/>
      </c>
      <c r="J178" s="4" t="str">
        <f aca="false">IF(OR(B178="Code",B178=0),"",IF(B178="CORRECT_NOTE",1,IF(B178="WRONG_NOTE",0,9)))</f>
        <v/>
      </c>
      <c r="K178" s="3" t="str">
        <f aca="false">IF(OR($A178=0,$D178&lt;0),"",D178-F178)</f>
        <v/>
      </c>
      <c r="L178" s="3" t="str">
        <f aca="false">IF(OR($A178=0,$D178&lt;0),"",D178-H178)</f>
        <v/>
      </c>
      <c r="M178" s="3" t="str">
        <f aca="false">IF(OR(K178="",L178=""),"",MIN(ABS(K178),ABS(L178)))</f>
        <v/>
      </c>
      <c r="N178" s="3" t="str">
        <f aca="false">IF(M178="","",IF(J178=1,M178,""))</f>
        <v/>
      </c>
      <c r="O178" s="14" t="str">
        <f aca="false">IF(F178&gt;0,H178-F178,"")</f>
        <v/>
      </c>
      <c r="P178" s="15" t="str">
        <f aca="false">IF(O178="","",IF(O178&lt;800,3,IF(O178&gt;1250,1,2)))</f>
        <v/>
      </c>
      <c r="Q178" s="14" t="str">
        <f aca="false">IF(OR($A178=0,$D178&lt;0),"",IF(J178&lt;&gt;1,"",IF(ABS(K178)&lt;ABS(L178),K178,L178)))</f>
        <v/>
      </c>
      <c r="R178" s="14" t="e">
        <f aca="false">R177</f>
        <v>#VALUE!</v>
      </c>
      <c r="S178" s="14" t="str">
        <f aca="false">IF(Q178="","",IF(Q178&lt;R178,Q178,""))</f>
        <v/>
      </c>
      <c r="T178" s="14" t="str">
        <f aca="false">IF(Q178="","",IF(Q178&gt;R178,Q178,""))</f>
        <v/>
      </c>
      <c r="U178" s="16" t="str">
        <f aca="false">IF($P178="","",IF(AND($P178=1,$J178=0),1,""))</f>
        <v/>
      </c>
      <c r="V178" s="16" t="str">
        <f aca="false">IF($P178="","",IF(AND($P178=1,$J178=1),1,""))</f>
        <v/>
      </c>
      <c r="W178" s="16" t="str">
        <f aca="false">IF($P178="","",IF(AND($P178=1,$J178=9),1,""))</f>
        <v/>
      </c>
      <c r="X178" s="16" t="str">
        <f aca="false">IF($P178="","",IF(AND($P178=2,$J178=0),1,""))</f>
        <v/>
      </c>
      <c r="Y178" s="16" t="str">
        <f aca="false">IF($P178="","",IF(AND($P178=2,$J178=1),1,""))</f>
        <v/>
      </c>
      <c r="Z178" s="16" t="str">
        <f aca="false">IF($P178="","",IF(AND($P178=2,$J178=9),1,""))</f>
        <v/>
      </c>
      <c r="AA178" s="16" t="str">
        <f aca="false">IF($P178="","",IF(AND($P178=3,$J178=0),1,""))</f>
        <v/>
      </c>
      <c r="AB178" s="16" t="str">
        <f aca="false">IF($P178="","",IF(AND($P178=3,$J178=1),1,""))</f>
        <v/>
      </c>
      <c r="AC178" s="16" t="str">
        <f aca="false">IF($P178="","",IF(AND($P178=3,$J178=9),1,""))</f>
        <v/>
      </c>
      <c r="AD178" s="16" t="str">
        <f aca="false">IF($P178="","",IF(AND($P178=1,$J178=0),$M178,""))</f>
        <v/>
      </c>
      <c r="AE178" s="16" t="str">
        <f aca="false">IF($P178="","",IF(AND($P178=1,$J178=1),$M178,""))</f>
        <v/>
      </c>
      <c r="AF178" s="16" t="str">
        <f aca="false">IF($P178="","",IF(AND($P178=1,$J178=9),$M178,""))</f>
        <v/>
      </c>
      <c r="AG178" s="16" t="str">
        <f aca="false">IF($P178="","",IF(AND($P178=2,$J178=0),$M178,""))</f>
        <v/>
      </c>
      <c r="AH178" s="16" t="str">
        <f aca="false">IF($P178="","",IF(AND($P178=2,$J178=1),$M178,""))</f>
        <v/>
      </c>
      <c r="AI178" s="16" t="str">
        <f aca="false">IF($P178="","",IF(AND($P178=2,$J178=9),$M178,""))</f>
        <v/>
      </c>
      <c r="AJ178" s="16" t="str">
        <f aca="false">IF($P178="","",IF(AND($P178=3,$J178=0),$M178,""))</f>
        <v/>
      </c>
      <c r="AK178" s="16" t="str">
        <f aca="false">IF($P178="","",IF(AND($P178=3,$J178=1),$M178,""))</f>
        <v/>
      </c>
      <c r="AL178" s="16" t="str">
        <f aca="false">IF($P178="","",IF(AND($P178=3,$J178=9),$M178,""))</f>
        <v/>
      </c>
      <c r="AM178" s="17" t="str">
        <f aca="false">IF(P178="","",SUM(U178:AC178))</f>
        <v/>
      </c>
      <c r="AN178" s="18" t="str">
        <f aca="false">IF($P178="","",IF($P178=1,$Q178,""))</f>
        <v/>
      </c>
      <c r="AO178" s="14" t="e">
        <f aca="false">MEDIAN(AN178:AN377)</f>
        <v>#VALUE!</v>
      </c>
      <c r="AP178" s="14" t="str">
        <f aca="false">IF(AN178="","",IF(AN178&lt;AO178,AN178,""))</f>
        <v/>
      </c>
      <c r="AQ178" s="14" t="str">
        <f aca="false">IF(AN178="","",IF(AN178&gt;AO178,AN178,""))</f>
        <v/>
      </c>
      <c r="AR178" s="18" t="str">
        <f aca="false">IF($P178="","",IF($P178=2,$Q178,""))</f>
        <v/>
      </c>
      <c r="AS178" s="14" t="e">
        <f aca="false">AS177</f>
        <v>#VALUE!</v>
      </c>
      <c r="AT178" s="14" t="str">
        <f aca="false">IF(AR178="","",IF(AR178&lt;AS178,AR178,""))</f>
        <v/>
      </c>
      <c r="AU178" s="14" t="str">
        <f aca="false">IF(AR178="","",IF(AR178&gt;AS178,AR178,""))</f>
        <v/>
      </c>
      <c r="AV178" s="18" t="str">
        <f aca="false">IF($P178="","",IF($P178=3,$Q178,""))</f>
        <v/>
      </c>
      <c r="AW178" s="14" t="e">
        <f aca="false">AW177</f>
        <v>#VALUE!</v>
      </c>
      <c r="AX178" s="14" t="str">
        <f aca="false">IF(AV178="","",IF(AV178&lt;AW178,AV178,""))</f>
        <v/>
      </c>
      <c r="AY178" s="14" t="str">
        <f aca="false">IF(AV178="","",IF(AV178&gt;AW178,AV178,""))</f>
        <v/>
      </c>
    </row>
    <row r="179" s="13" customFormat="true" ht="14.4" hidden="false" customHeight="false" outlineLevel="0" collapsed="false">
      <c r="A179" s="13" t="n">
        <f aca="false">data!A179</f>
        <v>0</v>
      </c>
      <c r="B179" s="13" t="n">
        <f aca="false">data!B179</f>
        <v>0</v>
      </c>
      <c r="C179" s="13" t="n">
        <f aca="false">data!C179</f>
        <v>0</v>
      </c>
      <c r="D179" s="13" t="n">
        <f aca="false">data!D179</f>
        <v>0</v>
      </c>
      <c r="E179" s="13" t="n">
        <f aca="false">data!E179</f>
        <v>0</v>
      </c>
      <c r="F179" s="13" t="n">
        <f aca="false">data!F179</f>
        <v>0</v>
      </c>
      <c r="G179" s="13" t="n">
        <f aca="false">data!G179</f>
        <v>0</v>
      </c>
      <c r="H179" s="13" t="n">
        <f aca="false">data!H179</f>
        <v>0</v>
      </c>
      <c r="I179" s="4" t="str">
        <f aca="false">IF(A179=0,"",IF(A179&lt;&gt;A178,1,I178+1))</f>
        <v/>
      </c>
      <c r="J179" s="4" t="str">
        <f aca="false">IF(OR(B179="Code",B179=0),"",IF(B179="CORRECT_NOTE",1,IF(B179="WRONG_NOTE",0,9)))</f>
        <v/>
      </c>
      <c r="K179" s="3" t="str">
        <f aca="false">IF(OR($A179=0,$D179&lt;0),"",D179-F179)</f>
        <v/>
      </c>
      <c r="L179" s="3" t="str">
        <f aca="false">IF(OR($A179=0,$D179&lt;0),"",D179-H179)</f>
        <v/>
      </c>
      <c r="M179" s="3" t="str">
        <f aca="false">IF(OR(K179="",L179=""),"",MIN(ABS(K179),ABS(L179)))</f>
        <v/>
      </c>
      <c r="N179" s="3" t="str">
        <f aca="false">IF(M179="","",IF(J179=1,M179,""))</f>
        <v/>
      </c>
      <c r="O179" s="14" t="str">
        <f aca="false">IF(F179&gt;0,H179-F179,"")</f>
        <v/>
      </c>
      <c r="P179" s="15" t="str">
        <f aca="false">IF(O179="","",IF(O179&lt;800,3,IF(O179&gt;1250,1,2)))</f>
        <v/>
      </c>
      <c r="Q179" s="14" t="str">
        <f aca="false">IF(OR($A179=0,$D179&lt;0),"",IF(J179&lt;&gt;1,"",IF(ABS(K179)&lt;ABS(L179),K179,L179)))</f>
        <v/>
      </c>
      <c r="R179" s="14" t="e">
        <f aca="false">R178</f>
        <v>#VALUE!</v>
      </c>
      <c r="S179" s="14" t="str">
        <f aca="false">IF(Q179="","",IF(Q179&lt;R179,Q179,""))</f>
        <v/>
      </c>
      <c r="T179" s="14" t="str">
        <f aca="false">IF(Q179="","",IF(Q179&gt;R179,Q179,""))</f>
        <v/>
      </c>
      <c r="U179" s="16" t="str">
        <f aca="false">IF($P179="","",IF(AND($P179=1,$J179=0),1,""))</f>
        <v/>
      </c>
      <c r="V179" s="16" t="str">
        <f aca="false">IF($P179="","",IF(AND($P179=1,$J179=1),1,""))</f>
        <v/>
      </c>
      <c r="W179" s="16" t="str">
        <f aca="false">IF($P179="","",IF(AND($P179=1,$J179=9),1,""))</f>
        <v/>
      </c>
      <c r="X179" s="16" t="str">
        <f aca="false">IF($P179="","",IF(AND($P179=2,$J179=0),1,""))</f>
        <v/>
      </c>
      <c r="Y179" s="16" t="str">
        <f aca="false">IF($P179="","",IF(AND($P179=2,$J179=1),1,""))</f>
        <v/>
      </c>
      <c r="Z179" s="16" t="str">
        <f aca="false">IF($P179="","",IF(AND($P179=2,$J179=9),1,""))</f>
        <v/>
      </c>
      <c r="AA179" s="16" t="str">
        <f aca="false">IF($P179="","",IF(AND($P179=3,$J179=0),1,""))</f>
        <v/>
      </c>
      <c r="AB179" s="16" t="str">
        <f aca="false">IF($P179="","",IF(AND($P179=3,$J179=1),1,""))</f>
        <v/>
      </c>
      <c r="AC179" s="16" t="str">
        <f aca="false">IF($P179="","",IF(AND($P179=3,$J179=9),1,""))</f>
        <v/>
      </c>
      <c r="AD179" s="16" t="str">
        <f aca="false">IF($P179="","",IF(AND($P179=1,$J179=0),$M179,""))</f>
        <v/>
      </c>
      <c r="AE179" s="16" t="str">
        <f aca="false">IF($P179="","",IF(AND($P179=1,$J179=1),$M179,""))</f>
        <v/>
      </c>
      <c r="AF179" s="16" t="str">
        <f aca="false">IF($P179="","",IF(AND($P179=1,$J179=9),$M179,""))</f>
        <v/>
      </c>
      <c r="AG179" s="16" t="str">
        <f aca="false">IF($P179="","",IF(AND($P179=2,$J179=0),$M179,""))</f>
        <v/>
      </c>
      <c r="AH179" s="16" t="str">
        <f aca="false">IF($P179="","",IF(AND($P179=2,$J179=1),$M179,""))</f>
        <v/>
      </c>
      <c r="AI179" s="16" t="str">
        <f aca="false">IF($P179="","",IF(AND($P179=2,$J179=9),$M179,""))</f>
        <v/>
      </c>
      <c r="AJ179" s="16" t="str">
        <f aca="false">IF($P179="","",IF(AND($P179=3,$J179=0),$M179,""))</f>
        <v/>
      </c>
      <c r="AK179" s="16" t="str">
        <f aca="false">IF($P179="","",IF(AND($P179=3,$J179=1),$M179,""))</f>
        <v/>
      </c>
      <c r="AL179" s="16" t="str">
        <f aca="false">IF($P179="","",IF(AND($P179=3,$J179=9),$M179,""))</f>
        <v/>
      </c>
      <c r="AM179" s="17" t="str">
        <f aca="false">IF(P179="","",SUM(U179:AC179))</f>
        <v/>
      </c>
      <c r="AN179" s="18" t="str">
        <f aca="false">IF($P179="","",IF($P179=1,$Q179,""))</f>
        <v/>
      </c>
      <c r="AO179" s="14" t="e">
        <f aca="false">MEDIAN(AN179:AN378)</f>
        <v>#VALUE!</v>
      </c>
      <c r="AP179" s="14" t="str">
        <f aca="false">IF(AN179="","",IF(AN179&lt;AO179,AN179,""))</f>
        <v/>
      </c>
      <c r="AQ179" s="14" t="str">
        <f aca="false">IF(AN179="","",IF(AN179&gt;AO179,AN179,""))</f>
        <v/>
      </c>
      <c r="AR179" s="18" t="str">
        <f aca="false">IF($P179="","",IF($P179=2,$Q179,""))</f>
        <v/>
      </c>
      <c r="AS179" s="14" t="e">
        <f aca="false">AS178</f>
        <v>#VALUE!</v>
      </c>
      <c r="AT179" s="14" t="str">
        <f aca="false">IF(AR179="","",IF(AR179&lt;AS179,AR179,""))</f>
        <v/>
      </c>
      <c r="AU179" s="14" t="str">
        <f aca="false">IF(AR179="","",IF(AR179&gt;AS179,AR179,""))</f>
        <v/>
      </c>
      <c r="AV179" s="18" t="str">
        <f aca="false">IF($P179="","",IF($P179=3,$Q179,""))</f>
        <v/>
      </c>
      <c r="AW179" s="14" t="e">
        <f aca="false">AW178</f>
        <v>#VALUE!</v>
      </c>
      <c r="AX179" s="14" t="str">
        <f aca="false">IF(AV179="","",IF(AV179&lt;AW179,AV179,""))</f>
        <v/>
      </c>
      <c r="AY179" s="14" t="str">
        <f aca="false">IF(AV179="","",IF(AV179&gt;AW179,AV179,""))</f>
        <v/>
      </c>
    </row>
    <row r="180" s="13" customFormat="true" ht="14.4" hidden="false" customHeight="false" outlineLevel="0" collapsed="false">
      <c r="A180" s="13" t="n">
        <f aca="false">data!A180</f>
        <v>0</v>
      </c>
      <c r="B180" s="13" t="n">
        <f aca="false">data!B180</f>
        <v>0</v>
      </c>
      <c r="C180" s="13" t="n">
        <f aca="false">data!C180</f>
        <v>0</v>
      </c>
      <c r="D180" s="13" t="n">
        <f aca="false">data!D180</f>
        <v>0</v>
      </c>
      <c r="E180" s="13" t="n">
        <f aca="false">data!E180</f>
        <v>0</v>
      </c>
      <c r="F180" s="13" t="n">
        <f aca="false">data!F180</f>
        <v>0</v>
      </c>
      <c r="G180" s="13" t="n">
        <f aca="false">data!G180</f>
        <v>0</v>
      </c>
      <c r="H180" s="13" t="n">
        <f aca="false">data!H180</f>
        <v>0</v>
      </c>
      <c r="I180" s="4" t="str">
        <f aca="false">IF(A180=0,"",IF(A180&lt;&gt;A179,1,I179+1))</f>
        <v/>
      </c>
      <c r="J180" s="4" t="str">
        <f aca="false">IF(OR(B180="Code",B180=0),"",IF(B180="CORRECT_NOTE",1,IF(B180="WRONG_NOTE",0,9)))</f>
        <v/>
      </c>
      <c r="K180" s="3" t="str">
        <f aca="false">IF(OR($A180=0,$D180&lt;0),"",D180-F180)</f>
        <v/>
      </c>
      <c r="L180" s="3" t="str">
        <f aca="false">IF(OR($A180=0,$D180&lt;0),"",D180-H180)</f>
        <v/>
      </c>
      <c r="M180" s="3" t="str">
        <f aca="false">IF(OR(K180="",L180=""),"",MIN(ABS(K180),ABS(L180)))</f>
        <v/>
      </c>
      <c r="N180" s="3" t="str">
        <f aca="false">IF(M180="","",IF(J180=1,M180,""))</f>
        <v/>
      </c>
      <c r="O180" s="14" t="str">
        <f aca="false">IF(F180&gt;0,H180-F180,"")</f>
        <v/>
      </c>
      <c r="P180" s="15" t="str">
        <f aca="false">IF(O180="","",IF(O180&lt;800,3,IF(O180&gt;1250,1,2)))</f>
        <v/>
      </c>
      <c r="Q180" s="14" t="str">
        <f aca="false">IF(OR($A180=0,$D180&lt;0),"",IF(J180&lt;&gt;1,"",IF(ABS(K180)&lt;ABS(L180),K180,L180)))</f>
        <v/>
      </c>
      <c r="R180" s="14" t="e">
        <f aca="false">R179</f>
        <v>#VALUE!</v>
      </c>
      <c r="S180" s="14" t="str">
        <f aca="false">IF(Q180="","",IF(Q180&lt;R180,Q180,""))</f>
        <v/>
      </c>
      <c r="T180" s="14" t="str">
        <f aca="false">IF(Q180="","",IF(Q180&gt;R180,Q180,""))</f>
        <v/>
      </c>
      <c r="U180" s="16" t="str">
        <f aca="false">IF($P180="","",IF(AND($P180=1,$J180=0),1,""))</f>
        <v/>
      </c>
      <c r="V180" s="16" t="str">
        <f aca="false">IF($P180="","",IF(AND($P180=1,$J180=1),1,""))</f>
        <v/>
      </c>
      <c r="W180" s="16" t="str">
        <f aca="false">IF($P180="","",IF(AND($P180=1,$J180=9),1,""))</f>
        <v/>
      </c>
      <c r="X180" s="16" t="str">
        <f aca="false">IF($P180="","",IF(AND($P180=2,$J180=0),1,""))</f>
        <v/>
      </c>
      <c r="Y180" s="16" t="str">
        <f aca="false">IF($P180="","",IF(AND($P180=2,$J180=1),1,""))</f>
        <v/>
      </c>
      <c r="Z180" s="16" t="str">
        <f aca="false">IF($P180="","",IF(AND($P180=2,$J180=9),1,""))</f>
        <v/>
      </c>
      <c r="AA180" s="16" t="str">
        <f aca="false">IF($P180="","",IF(AND($P180=3,$J180=0),1,""))</f>
        <v/>
      </c>
      <c r="AB180" s="16" t="str">
        <f aca="false">IF($P180="","",IF(AND($P180=3,$J180=1),1,""))</f>
        <v/>
      </c>
      <c r="AC180" s="16" t="str">
        <f aca="false">IF($P180="","",IF(AND($P180=3,$J180=9),1,""))</f>
        <v/>
      </c>
      <c r="AD180" s="16" t="str">
        <f aca="false">IF($P180="","",IF(AND($P180=1,$J180=0),$M180,""))</f>
        <v/>
      </c>
      <c r="AE180" s="16" t="str">
        <f aca="false">IF($P180="","",IF(AND($P180=1,$J180=1),$M180,""))</f>
        <v/>
      </c>
      <c r="AF180" s="16" t="str">
        <f aca="false">IF($P180="","",IF(AND($P180=1,$J180=9),$M180,""))</f>
        <v/>
      </c>
      <c r="AG180" s="16" t="str">
        <f aca="false">IF($P180="","",IF(AND($P180=2,$J180=0),$M180,""))</f>
        <v/>
      </c>
      <c r="AH180" s="16" t="str">
        <f aca="false">IF($P180="","",IF(AND($P180=2,$J180=1),$M180,""))</f>
        <v/>
      </c>
      <c r="AI180" s="16" t="str">
        <f aca="false">IF($P180="","",IF(AND($P180=2,$J180=9),$M180,""))</f>
        <v/>
      </c>
      <c r="AJ180" s="16" t="str">
        <f aca="false">IF($P180="","",IF(AND($P180=3,$J180=0),$M180,""))</f>
        <v/>
      </c>
      <c r="AK180" s="16" t="str">
        <f aca="false">IF($P180="","",IF(AND($P180=3,$J180=1),$M180,""))</f>
        <v/>
      </c>
      <c r="AL180" s="16" t="str">
        <f aca="false">IF($P180="","",IF(AND($P180=3,$J180=9),$M180,""))</f>
        <v/>
      </c>
      <c r="AM180" s="17" t="str">
        <f aca="false">IF(P180="","",SUM(U180:AC180))</f>
        <v/>
      </c>
      <c r="AN180" s="18" t="str">
        <f aca="false">IF($P180="","",IF($P180=1,$Q180,""))</f>
        <v/>
      </c>
      <c r="AO180" s="14" t="e">
        <f aca="false">MEDIAN(AN180:AN379)</f>
        <v>#VALUE!</v>
      </c>
      <c r="AP180" s="14" t="str">
        <f aca="false">IF(AN180="","",IF(AN180&lt;AO180,AN180,""))</f>
        <v/>
      </c>
      <c r="AQ180" s="14" t="str">
        <f aca="false">IF(AN180="","",IF(AN180&gt;AO180,AN180,""))</f>
        <v/>
      </c>
      <c r="AR180" s="18" t="str">
        <f aca="false">IF($P180="","",IF($P180=2,$Q180,""))</f>
        <v/>
      </c>
      <c r="AS180" s="14" t="e">
        <f aca="false">AS179</f>
        <v>#VALUE!</v>
      </c>
      <c r="AT180" s="14" t="str">
        <f aca="false">IF(AR180="","",IF(AR180&lt;AS180,AR180,""))</f>
        <v/>
      </c>
      <c r="AU180" s="14" t="str">
        <f aca="false">IF(AR180="","",IF(AR180&gt;AS180,AR180,""))</f>
        <v/>
      </c>
      <c r="AV180" s="18" t="str">
        <f aca="false">IF($P180="","",IF($P180=3,$Q180,""))</f>
        <v/>
      </c>
      <c r="AW180" s="14" t="e">
        <f aca="false">AW179</f>
        <v>#VALUE!</v>
      </c>
      <c r="AX180" s="14" t="str">
        <f aca="false">IF(AV180="","",IF(AV180&lt;AW180,AV180,""))</f>
        <v/>
      </c>
      <c r="AY180" s="14" t="str">
        <f aca="false">IF(AV180="","",IF(AV180&gt;AW180,AV180,""))</f>
        <v/>
      </c>
    </row>
    <row r="181" s="13" customFormat="true" ht="14.4" hidden="false" customHeight="false" outlineLevel="0" collapsed="false">
      <c r="A181" s="13" t="n">
        <f aca="false">data!A181</f>
        <v>0</v>
      </c>
      <c r="B181" s="13" t="n">
        <f aca="false">data!B181</f>
        <v>0</v>
      </c>
      <c r="C181" s="13" t="n">
        <f aca="false">data!C181</f>
        <v>0</v>
      </c>
      <c r="D181" s="13" t="n">
        <f aca="false">data!D181</f>
        <v>0</v>
      </c>
      <c r="E181" s="13" t="n">
        <f aca="false">data!E181</f>
        <v>0</v>
      </c>
      <c r="F181" s="13" t="n">
        <f aca="false">data!F181</f>
        <v>0</v>
      </c>
      <c r="G181" s="13" t="n">
        <f aca="false">data!G181</f>
        <v>0</v>
      </c>
      <c r="H181" s="13" t="n">
        <f aca="false">data!H181</f>
        <v>0</v>
      </c>
      <c r="I181" s="4" t="str">
        <f aca="false">IF(A181=0,"",IF(A181&lt;&gt;A180,1,I180+1))</f>
        <v/>
      </c>
      <c r="J181" s="4" t="str">
        <f aca="false">IF(OR(B181="Code",B181=0),"",IF(B181="CORRECT_NOTE",1,IF(B181="WRONG_NOTE",0,9)))</f>
        <v/>
      </c>
      <c r="K181" s="3" t="str">
        <f aca="false">IF(OR($A181=0,$D181&lt;0),"",D181-F181)</f>
        <v/>
      </c>
      <c r="L181" s="3" t="str">
        <f aca="false">IF(OR($A181=0,$D181&lt;0),"",D181-H181)</f>
        <v/>
      </c>
      <c r="M181" s="3" t="str">
        <f aca="false">IF(OR(K181="",L181=""),"",MIN(ABS(K181),ABS(L181)))</f>
        <v/>
      </c>
      <c r="N181" s="3" t="str">
        <f aca="false">IF(M181="","",IF(J181=1,M181,""))</f>
        <v/>
      </c>
      <c r="O181" s="14" t="str">
        <f aca="false">IF(F181&gt;0,H181-F181,"")</f>
        <v/>
      </c>
      <c r="P181" s="15" t="str">
        <f aca="false">IF(O181="","",IF(O181&lt;800,3,IF(O181&gt;1250,1,2)))</f>
        <v/>
      </c>
      <c r="Q181" s="14" t="str">
        <f aca="false">IF(OR($A181=0,$D181&lt;0),"",IF(J181&lt;&gt;1,"",IF(ABS(K181)&lt;ABS(L181),K181,L181)))</f>
        <v/>
      </c>
      <c r="R181" s="14" t="e">
        <f aca="false">R180</f>
        <v>#VALUE!</v>
      </c>
      <c r="S181" s="14" t="str">
        <f aca="false">IF(Q181="","",IF(Q181&lt;R181,Q181,""))</f>
        <v/>
      </c>
      <c r="T181" s="14" t="str">
        <f aca="false">IF(Q181="","",IF(Q181&gt;R181,Q181,""))</f>
        <v/>
      </c>
      <c r="U181" s="16" t="str">
        <f aca="false">IF($P181="","",IF(AND($P181=1,$J181=0),1,""))</f>
        <v/>
      </c>
      <c r="V181" s="16" t="str">
        <f aca="false">IF($P181="","",IF(AND($P181=1,$J181=1),1,""))</f>
        <v/>
      </c>
      <c r="W181" s="16" t="str">
        <f aca="false">IF($P181="","",IF(AND($P181=1,$J181=9),1,""))</f>
        <v/>
      </c>
      <c r="X181" s="16" t="str">
        <f aca="false">IF($P181="","",IF(AND($P181=2,$J181=0),1,""))</f>
        <v/>
      </c>
      <c r="Y181" s="16" t="str">
        <f aca="false">IF($P181="","",IF(AND($P181=2,$J181=1),1,""))</f>
        <v/>
      </c>
      <c r="Z181" s="16" t="str">
        <f aca="false">IF($P181="","",IF(AND($P181=2,$J181=9),1,""))</f>
        <v/>
      </c>
      <c r="AA181" s="16" t="str">
        <f aca="false">IF($P181="","",IF(AND($P181=3,$J181=0),1,""))</f>
        <v/>
      </c>
      <c r="AB181" s="16" t="str">
        <f aca="false">IF($P181="","",IF(AND($P181=3,$J181=1),1,""))</f>
        <v/>
      </c>
      <c r="AC181" s="16" t="str">
        <f aca="false">IF($P181="","",IF(AND($P181=3,$J181=9),1,""))</f>
        <v/>
      </c>
      <c r="AD181" s="16" t="str">
        <f aca="false">IF($P181="","",IF(AND($P181=1,$J181=0),$M181,""))</f>
        <v/>
      </c>
      <c r="AE181" s="16" t="str">
        <f aca="false">IF($P181="","",IF(AND($P181=1,$J181=1),$M181,""))</f>
        <v/>
      </c>
      <c r="AF181" s="16" t="str">
        <f aca="false">IF($P181="","",IF(AND($P181=1,$J181=9),$M181,""))</f>
        <v/>
      </c>
      <c r="AG181" s="16" t="str">
        <f aca="false">IF($P181="","",IF(AND($P181=2,$J181=0),$M181,""))</f>
        <v/>
      </c>
      <c r="AH181" s="16" t="str">
        <f aca="false">IF($P181="","",IF(AND($P181=2,$J181=1),$M181,""))</f>
        <v/>
      </c>
      <c r="AI181" s="16" t="str">
        <f aca="false">IF($P181="","",IF(AND($P181=2,$J181=9),$M181,""))</f>
        <v/>
      </c>
      <c r="AJ181" s="16" t="str">
        <f aca="false">IF($P181="","",IF(AND($P181=3,$J181=0),$M181,""))</f>
        <v/>
      </c>
      <c r="AK181" s="16" t="str">
        <f aca="false">IF($P181="","",IF(AND($P181=3,$J181=1),$M181,""))</f>
        <v/>
      </c>
      <c r="AL181" s="16" t="str">
        <f aca="false">IF($P181="","",IF(AND($P181=3,$J181=9),$M181,""))</f>
        <v/>
      </c>
      <c r="AM181" s="17" t="str">
        <f aca="false">IF(P181="","",SUM(U181:AC181))</f>
        <v/>
      </c>
      <c r="AN181" s="18" t="str">
        <f aca="false">IF($P181="","",IF($P181=1,$Q181,""))</f>
        <v/>
      </c>
      <c r="AO181" s="14" t="e">
        <f aca="false">MEDIAN(AN181:AN380)</f>
        <v>#VALUE!</v>
      </c>
      <c r="AP181" s="14" t="str">
        <f aca="false">IF(AN181="","",IF(AN181&lt;AO181,AN181,""))</f>
        <v/>
      </c>
      <c r="AQ181" s="14" t="str">
        <f aca="false">IF(AN181="","",IF(AN181&gt;AO181,AN181,""))</f>
        <v/>
      </c>
      <c r="AR181" s="18" t="str">
        <f aca="false">IF($P181="","",IF($P181=2,$Q181,""))</f>
        <v/>
      </c>
      <c r="AS181" s="14" t="e">
        <f aca="false">AS180</f>
        <v>#VALUE!</v>
      </c>
      <c r="AT181" s="14" t="str">
        <f aca="false">IF(AR181="","",IF(AR181&lt;AS181,AR181,""))</f>
        <v/>
      </c>
      <c r="AU181" s="14" t="str">
        <f aca="false">IF(AR181="","",IF(AR181&gt;AS181,AR181,""))</f>
        <v/>
      </c>
      <c r="AV181" s="18" t="str">
        <f aca="false">IF($P181="","",IF($P181=3,$Q181,""))</f>
        <v/>
      </c>
      <c r="AW181" s="14" t="e">
        <f aca="false">AW180</f>
        <v>#VALUE!</v>
      </c>
      <c r="AX181" s="14" t="str">
        <f aca="false">IF(AV181="","",IF(AV181&lt;AW181,AV181,""))</f>
        <v/>
      </c>
      <c r="AY181" s="14" t="str">
        <f aca="false">IF(AV181="","",IF(AV181&gt;AW181,AV181,""))</f>
        <v/>
      </c>
    </row>
    <row r="182" s="13" customFormat="true" ht="14.4" hidden="false" customHeight="false" outlineLevel="0" collapsed="false">
      <c r="A182" s="13" t="n">
        <f aca="false">data!A182</f>
        <v>0</v>
      </c>
      <c r="B182" s="13" t="n">
        <f aca="false">data!B182</f>
        <v>0</v>
      </c>
      <c r="C182" s="13" t="n">
        <f aca="false">data!C182</f>
        <v>0</v>
      </c>
      <c r="D182" s="13" t="n">
        <f aca="false">data!D182</f>
        <v>0</v>
      </c>
      <c r="E182" s="13" t="n">
        <f aca="false">data!E182</f>
        <v>0</v>
      </c>
      <c r="F182" s="13" t="n">
        <f aca="false">data!F182</f>
        <v>0</v>
      </c>
      <c r="G182" s="13" t="n">
        <f aca="false">data!G182</f>
        <v>0</v>
      </c>
      <c r="H182" s="13" t="n">
        <f aca="false">data!H182</f>
        <v>0</v>
      </c>
      <c r="I182" s="4" t="str">
        <f aca="false">IF(A182=0,"",IF(A182&lt;&gt;A181,1,I181+1))</f>
        <v/>
      </c>
      <c r="J182" s="4" t="str">
        <f aca="false">IF(OR(B182="Code",B182=0),"",IF(B182="CORRECT_NOTE",1,IF(B182="WRONG_NOTE",0,9)))</f>
        <v/>
      </c>
      <c r="K182" s="3" t="str">
        <f aca="false">IF(OR($A182=0,$D182&lt;0),"",D182-F182)</f>
        <v/>
      </c>
      <c r="L182" s="3" t="str">
        <f aca="false">IF(OR($A182=0,$D182&lt;0),"",D182-H182)</f>
        <v/>
      </c>
      <c r="M182" s="3" t="str">
        <f aca="false">IF(OR(K182="",L182=""),"",MIN(ABS(K182),ABS(L182)))</f>
        <v/>
      </c>
      <c r="N182" s="3" t="str">
        <f aca="false">IF(M182="","",IF(J182=1,M182,""))</f>
        <v/>
      </c>
      <c r="O182" s="14" t="str">
        <f aca="false">IF(F182&gt;0,H182-F182,"")</f>
        <v/>
      </c>
      <c r="P182" s="15" t="str">
        <f aca="false">IF(O182="","",IF(O182&lt;800,3,IF(O182&gt;1250,1,2)))</f>
        <v/>
      </c>
      <c r="Q182" s="14" t="str">
        <f aca="false">IF(OR($A182=0,$D182&lt;0),"",IF(J182&lt;&gt;1,"",IF(ABS(K182)&lt;ABS(L182),K182,L182)))</f>
        <v/>
      </c>
      <c r="R182" s="14" t="e">
        <f aca="false">R181</f>
        <v>#VALUE!</v>
      </c>
      <c r="S182" s="14" t="str">
        <f aca="false">IF(Q182="","",IF(Q182&lt;R182,Q182,""))</f>
        <v/>
      </c>
      <c r="T182" s="14" t="str">
        <f aca="false">IF(Q182="","",IF(Q182&gt;R182,Q182,""))</f>
        <v/>
      </c>
      <c r="U182" s="16" t="str">
        <f aca="false">IF($P182="","",IF(AND($P182=1,$J182=0),1,""))</f>
        <v/>
      </c>
      <c r="V182" s="16" t="str">
        <f aca="false">IF($P182="","",IF(AND($P182=1,$J182=1),1,""))</f>
        <v/>
      </c>
      <c r="W182" s="16" t="str">
        <f aca="false">IF($P182="","",IF(AND($P182=1,$J182=9),1,""))</f>
        <v/>
      </c>
      <c r="X182" s="16" t="str">
        <f aca="false">IF($P182="","",IF(AND($P182=2,$J182=0),1,""))</f>
        <v/>
      </c>
      <c r="Y182" s="16" t="str">
        <f aca="false">IF($P182="","",IF(AND($P182=2,$J182=1),1,""))</f>
        <v/>
      </c>
      <c r="Z182" s="16" t="str">
        <f aca="false">IF($P182="","",IF(AND($P182=2,$J182=9),1,""))</f>
        <v/>
      </c>
      <c r="AA182" s="16" t="str">
        <f aca="false">IF($P182="","",IF(AND($P182=3,$J182=0),1,""))</f>
        <v/>
      </c>
      <c r="AB182" s="16" t="str">
        <f aca="false">IF($P182="","",IF(AND($P182=3,$J182=1),1,""))</f>
        <v/>
      </c>
      <c r="AC182" s="16" t="str">
        <f aca="false">IF($P182="","",IF(AND($P182=3,$J182=9),1,""))</f>
        <v/>
      </c>
      <c r="AD182" s="16" t="str">
        <f aca="false">IF($P182="","",IF(AND($P182=1,$J182=0),$M182,""))</f>
        <v/>
      </c>
      <c r="AE182" s="16" t="str">
        <f aca="false">IF($P182="","",IF(AND($P182=1,$J182=1),$M182,""))</f>
        <v/>
      </c>
      <c r="AF182" s="16" t="str">
        <f aca="false">IF($P182="","",IF(AND($P182=1,$J182=9),$M182,""))</f>
        <v/>
      </c>
      <c r="AG182" s="16" t="str">
        <f aca="false">IF($P182="","",IF(AND($P182=2,$J182=0),$M182,""))</f>
        <v/>
      </c>
      <c r="AH182" s="16" t="str">
        <f aca="false">IF($P182="","",IF(AND($P182=2,$J182=1),$M182,""))</f>
        <v/>
      </c>
      <c r="AI182" s="16" t="str">
        <f aca="false">IF($P182="","",IF(AND($P182=2,$J182=9),$M182,""))</f>
        <v/>
      </c>
      <c r="AJ182" s="16" t="str">
        <f aca="false">IF($P182="","",IF(AND($P182=3,$J182=0),$M182,""))</f>
        <v/>
      </c>
      <c r="AK182" s="16" t="str">
        <f aca="false">IF($P182="","",IF(AND($P182=3,$J182=1),$M182,""))</f>
        <v/>
      </c>
      <c r="AL182" s="16" t="str">
        <f aca="false">IF($P182="","",IF(AND($P182=3,$J182=9),$M182,""))</f>
        <v/>
      </c>
      <c r="AM182" s="17" t="str">
        <f aca="false">IF(P182="","",SUM(U182:AC182))</f>
        <v/>
      </c>
      <c r="AN182" s="18" t="str">
        <f aca="false">IF($P182="","",IF($P182=1,$Q182,""))</f>
        <v/>
      </c>
      <c r="AO182" s="14" t="e">
        <f aca="false">MEDIAN(AN182:AN381)</f>
        <v>#VALUE!</v>
      </c>
      <c r="AP182" s="14" t="str">
        <f aca="false">IF(AN182="","",IF(AN182&lt;AO182,AN182,""))</f>
        <v/>
      </c>
      <c r="AQ182" s="14" t="str">
        <f aca="false">IF(AN182="","",IF(AN182&gt;AO182,AN182,""))</f>
        <v/>
      </c>
      <c r="AR182" s="18" t="str">
        <f aca="false">IF($P182="","",IF($P182=2,$Q182,""))</f>
        <v/>
      </c>
      <c r="AS182" s="14" t="e">
        <f aca="false">AS181</f>
        <v>#VALUE!</v>
      </c>
      <c r="AT182" s="14" t="str">
        <f aca="false">IF(AR182="","",IF(AR182&lt;AS182,AR182,""))</f>
        <v/>
      </c>
      <c r="AU182" s="14" t="str">
        <f aca="false">IF(AR182="","",IF(AR182&gt;AS182,AR182,""))</f>
        <v/>
      </c>
      <c r="AV182" s="18" t="str">
        <f aca="false">IF($P182="","",IF($P182=3,$Q182,""))</f>
        <v/>
      </c>
      <c r="AW182" s="14" t="e">
        <f aca="false">AW181</f>
        <v>#VALUE!</v>
      </c>
      <c r="AX182" s="14" t="str">
        <f aca="false">IF(AV182="","",IF(AV182&lt;AW182,AV182,""))</f>
        <v/>
      </c>
      <c r="AY182" s="14" t="str">
        <f aca="false">IF(AV182="","",IF(AV182&gt;AW182,AV182,""))</f>
        <v/>
      </c>
    </row>
    <row r="183" s="13" customFormat="true" ht="14.4" hidden="false" customHeight="false" outlineLevel="0" collapsed="false">
      <c r="A183" s="13" t="n">
        <f aca="false">data!A183</f>
        <v>0</v>
      </c>
      <c r="B183" s="13" t="n">
        <f aca="false">data!B183</f>
        <v>0</v>
      </c>
      <c r="C183" s="13" t="n">
        <f aca="false">data!C183</f>
        <v>0</v>
      </c>
      <c r="D183" s="13" t="n">
        <f aca="false">data!D183</f>
        <v>0</v>
      </c>
      <c r="E183" s="13" t="n">
        <f aca="false">data!E183</f>
        <v>0</v>
      </c>
      <c r="F183" s="13" t="n">
        <f aca="false">data!F183</f>
        <v>0</v>
      </c>
      <c r="G183" s="13" t="n">
        <f aca="false">data!G183</f>
        <v>0</v>
      </c>
      <c r="H183" s="13" t="n">
        <f aca="false">data!H183</f>
        <v>0</v>
      </c>
      <c r="I183" s="4" t="str">
        <f aca="false">IF(A183=0,"",IF(A183&lt;&gt;A182,1,I182+1))</f>
        <v/>
      </c>
      <c r="J183" s="4" t="str">
        <f aca="false">IF(OR(B183="Code",B183=0),"",IF(B183="CORRECT_NOTE",1,IF(B183="WRONG_NOTE",0,9)))</f>
        <v/>
      </c>
      <c r="K183" s="3" t="str">
        <f aca="false">IF(OR($A183=0,$D183&lt;0),"",D183-F183)</f>
        <v/>
      </c>
      <c r="L183" s="3" t="str">
        <f aca="false">IF(OR($A183=0,$D183&lt;0),"",D183-H183)</f>
        <v/>
      </c>
      <c r="M183" s="3" t="str">
        <f aca="false">IF(OR(K183="",L183=""),"",MIN(ABS(K183),ABS(L183)))</f>
        <v/>
      </c>
      <c r="N183" s="3" t="str">
        <f aca="false">IF(M183="","",IF(J183=1,M183,""))</f>
        <v/>
      </c>
      <c r="O183" s="14" t="str">
        <f aca="false">IF(F183&gt;0,H183-F183,"")</f>
        <v/>
      </c>
      <c r="P183" s="15" t="str">
        <f aca="false">IF(O183="","",IF(O183&lt;800,3,IF(O183&gt;1250,1,2)))</f>
        <v/>
      </c>
      <c r="Q183" s="14" t="str">
        <f aca="false">IF(OR($A183=0,$D183&lt;0),"",IF(J183&lt;&gt;1,"",IF(ABS(K183)&lt;ABS(L183),K183,L183)))</f>
        <v/>
      </c>
      <c r="R183" s="14" t="e">
        <f aca="false">R182</f>
        <v>#VALUE!</v>
      </c>
      <c r="S183" s="14" t="str">
        <f aca="false">IF(Q183="","",IF(Q183&lt;R183,Q183,""))</f>
        <v/>
      </c>
      <c r="T183" s="14" t="str">
        <f aca="false">IF(Q183="","",IF(Q183&gt;R183,Q183,""))</f>
        <v/>
      </c>
      <c r="U183" s="16" t="str">
        <f aca="false">IF($P183="","",IF(AND($P183=1,$J183=0),1,""))</f>
        <v/>
      </c>
      <c r="V183" s="16" t="str">
        <f aca="false">IF($P183="","",IF(AND($P183=1,$J183=1),1,""))</f>
        <v/>
      </c>
      <c r="W183" s="16" t="str">
        <f aca="false">IF($P183="","",IF(AND($P183=1,$J183=9),1,""))</f>
        <v/>
      </c>
      <c r="X183" s="16" t="str">
        <f aca="false">IF($P183="","",IF(AND($P183=2,$J183=0),1,""))</f>
        <v/>
      </c>
      <c r="Y183" s="16" t="str">
        <f aca="false">IF($P183="","",IF(AND($P183=2,$J183=1),1,""))</f>
        <v/>
      </c>
      <c r="Z183" s="16" t="str">
        <f aca="false">IF($P183="","",IF(AND($P183=2,$J183=9),1,""))</f>
        <v/>
      </c>
      <c r="AA183" s="16" t="str">
        <f aca="false">IF($P183="","",IF(AND($P183=3,$J183=0),1,""))</f>
        <v/>
      </c>
      <c r="AB183" s="16" t="str">
        <f aca="false">IF($P183="","",IF(AND($P183=3,$J183=1),1,""))</f>
        <v/>
      </c>
      <c r="AC183" s="16" t="str">
        <f aca="false">IF($P183="","",IF(AND($P183=3,$J183=9),1,""))</f>
        <v/>
      </c>
      <c r="AD183" s="16" t="str">
        <f aca="false">IF($P183="","",IF(AND($P183=1,$J183=0),$M183,""))</f>
        <v/>
      </c>
      <c r="AE183" s="16" t="str">
        <f aca="false">IF($P183="","",IF(AND($P183=1,$J183=1),$M183,""))</f>
        <v/>
      </c>
      <c r="AF183" s="16" t="str">
        <f aca="false">IF($P183="","",IF(AND($P183=1,$J183=9),$M183,""))</f>
        <v/>
      </c>
      <c r="AG183" s="16" t="str">
        <f aca="false">IF($P183="","",IF(AND($P183=2,$J183=0),$M183,""))</f>
        <v/>
      </c>
      <c r="AH183" s="16" t="str">
        <f aca="false">IF($P183="","",IF(AND($P183=2,$J183=1),$M183,""))</f>
        <v/>
      </c>
      <c r="AI183" s="16" t="str">
        <f aca="false">IF($P183="","",IF(AND($P183=2,$J183=9),$M183,""))</f>
        <v/>
      </c>
      <c r="AJ183" s="16" t="str">
        <f aca="false">IF($P183="","",IF(AND($P183=3,$J183=0),$M183,""))</f>
        <v/>
      </c>
      <c r="AK183" s="16" t="str">
        <f aca="false">IF($P183="","",IF(AND($P183=3,$J183=1),$M183,""))</f>
        <v/>
      </c>
      <c r="AL183" s="16" t="str">
        <f aca="false">IF($P183="","",IF(AND($P183=3,$J183=9),$M183,""))</f>
        <v/>
      </c>
      <c r="AM183" s="17" t="str">
        <f aca="false">IF(P183="","",SUM(U183:AC183))</f>
        <v/>
      </c>
      <c r="AN183" s="18" t="str">
        <f aca="false">IF($P183="","",IF($P183=1,$Q183,""))</f>
        <v/>
      </c>
      <c r="AO183" s="14" t="e">
        <f aca="false">MEDIAN(AN183:AN382)</f>
        <v>#VALUE!</v>
      </c>
      <c r="AP183" s="14" t="str">
        <f aca="false">IF(AN183="","",IF(AN183&lt;AO183,AN183,""))</f>
        <v/>
      </c>
      <c r="AQ183" s="14" t="str">
        <f aca="false">IF(AN183="","",IF(AN183&gt;AO183,AN183,""))</f>
        <v/>
      </c>
      <c r="AR183" s="18" t="str">
        <f aca="false">IF($P183="","",IF($P183=2,$Q183,""))</f>
        <v/>
      </c>
      <c r="AS183" s="14" t="e">
        <f aca="false">AS182</f>
        <v>#VALUE!</v>
      </c>
      <c r="AT183" s="14" t="str">
        <f aca="false">IF(AR183="","",IF(AR183&lt;AS183,AR183,""))</f>
        <v/>
      </c>
      <c r="AU183" s="14" t="str">
        <f aca="false">IF(AR183="","",IF(AR183&gt;AS183,AR183,""))</f>
        <v/>
      </c>
      <c r="AV183" s="18" t="str">
        <f aca="false">IF($P183="","",IF($P183=3,$Q183,""))</f>
        <v/>
      </c>
      <c r="AW183" s="14" t="e">
        <f aca="false">AW182</f>
        <v>#VALUE!</v>
      </c>
      <c r="AX183" s="14" t="str">
        <f aca="false">IF(AV183="","",IF(AV183&lt;AW183,AV183,""))</f>
        <v/>
      </c>
      <c r="AY183" s="14" t="str">
        <f aca="false">IF(AV183="","",IF(AV183&gt;AW183,AV183,""))</f>
        <v/>
      </c>
    </row>
    <row r="184" s="13" customFormat="true" ht="14.4" hidden="false" customHeight="false" outlineLevel="0" collapsed="false">
      <c r="A184" s="13" t="n">
        <f aca="false">data!A184</f>
        <v>0</v>
      </c>
      <c r="B184" s="13" t="n">
        <f aca="false">data!B184</f>
        <v>0</v>
      </c>
      <c r="C184" s="13" t="n">
        <f aca="false">data!C184</f>
        <v>0</v>
      </c>
      <c r="D184" s="13" t="n">
        <f aca="false">data!D184</f>
        <v>0</v>
      </c>
      <c r="E184" s="13" t="n">
        <f aca="false">data!E184</f>
        <v>0</v>
      </c>
      <c r="F184" s="13" t="n">
        <f aca="false">data!F184</f>
        <v>0</v>
      </c>
      <c r="G184" s="13" t="n">
        <f aca="false">data!G184</f>
        <v>0</v>
      </c>
      <c r="H184" s="13" t="n">
        <f aca="false">data!H184</f>
        <v>0</v>
      </c>
      <c r="I184" s="4" t="str">
        <f aca="false">IF(A184=0,"",IF(A184&lt;&gt;A183,1,I183+1))</f>
        <v/>
      </c>
      <c r="J184" s="4" t="str">
        <f aca="false">IF(OR(B184="Code",B184=0),"",IF(B184="CORRECT_NOTE",1,IF(B184="WRONG_NOTE",0,9)))</f>
        <v/>
      </c>
      <c r="K184" s="3" t="str">
        <f aca="false">IF(OR($A184=0,$D184&lt;0),"",D184-F184)</f>
        <v/>
      </c>
      <c r="L184" s="3" t="str">
        <f aca="false">IF(OR($A184=0,$D184&lt;0),"",D184-H184)</f>
        <v/>
      </c>
      <c r="M184" s="3" t="str">
        <f aca="false">IF(OR(K184="",L184=""),"",MIN(ABS(K184),ABS(L184)))</f>
        <v/>
      </c>
      <c r="N184" s="3" t="str">
        <f aca="false">IF(M184="","",IF(J184=1,M184,""))</f>
        <v/>
      </c>
      <c r="O184" s="14" t="str">
        <f aca="false">IF(F184&gt;0,H184-F184,"")</f>
        <v/>
      </c>
      <c r="P184" s="15" t="str">
        <f aca="false">IF(O184="","",IF(O184&lt;800,3,IF(O184&gt;1250,1,2)))</f>
        <v/>
      </c>
      <c r="Q184" s="14" t="str">
        <f aca="false">IF(OR($A184=0,$D184&lt;0),"",IF(J184&lt;&gt;1,"",IF(ABS(K184)&lt;ABS(L184),K184,L184)))</f>
        <v/>
      </c>
      <c r="R184" s="14" t="e">
        <f aca="false">R183</f>
        <v>#VALUE!</v>
      </c>
      <c r="S184" s="14" t="str">
        <f aca="false">IF(Q184="","",IF(Q184&lt;R184,Q184,""))</f>
        <v/>
      </c>
      <c r="T184" s="14" t="str">
        <f aca="false">IF(Q184="","",IF(Q184&gt;R184,Q184,""))</f>
        <v/>
      </c>
      <c r="U184" s="16" t="str">
        <f aca="false">IF($P184="","",IF(AND($P184=1,$J184=0),1,""))</f>
        <v/>
      </c>
      <c r="V184" s="16" t="str">
        <f aca="false">IF($P184="","",IF(AND($P184=1,$J184=1),1,""))</f>
        <v/>
      </c>
      <c r="W184" s="16" t="str">
        <f aca="false">IF($P184="","",IF(AND($P184=1,$J184=9),1,""))</f>
        <v/>
      </c>
      <c r="X184" s="16" t="str">
        <f aca="false">IF($P184="","",IF(AND($P184=2,$J184=0),1,""))</f>
        <v/>
      </c>
      <c r="Y184" s="16" t="str">
        <f aca="false">IF($P184="","",IF(AND($P184=2,$J184=1),1,""))</f>
        <v/>
      </c>
      <c r="Z184" s="16" t="str">
        <f aca="false">IF($P184="","",IF(AND($P184=2,$J184=9),1,""))</f>
        <v/>
      </c>
      <c r="AA184" s="16" t="str">
        <f aca="false">IF($P184="","",IF(AND($P184=3,$J184=0),1,""))</f>
        <v/>
      </c>
      <c r="AB184" s="16" t="str">
        <f aca="false">IF($P184="","",IF(AND($P184=3,$J184=1),1,""))</f>
        <v/>
      </c>
      <c r="AC184" s="16" t="str">
        <f aca="false">IF($P184="","",IF(AND($P184=3,$J184=9),1,""))</f>
        <v/>
      </c>
      <c r="AD184" s="16" t="str">
        <f aca="false">IF($P184="","",IF(AND($P184=1,$J184=0),$M184,""))</f>
        <v/>
      </c>
      <c r="AE184" s="16" t="str">
        <f aca="false">IF($P184="","",IF(AND($P184=1,$J184=1),$M184,""))</f>
        <v/>
      </c>
      <c r="AF184" s="16" t="str">
        <f aca="false">IF($P184="","",IF(AND($P184=1,$J184=9),$M184,""))</f>
        <v/>
      </c>
      <c r="AG184" s="16" t="str">
        <f aca="false">IF($P184="","",IF(AND($P184=2,$J184=0),$M184,""))</f>
        <v/>
      </c>
      <c r="AH184" s="16" t="str">
        <f aca="false">IF($P184="","",IF(AND($P184=2,$J184=1),$M184,""))</f>
        <v/>
      </c>
      <c r="AI184" s="16" t="str">
        <f aca="false">IF($P184="","",IF(AND($P184=2,$J184=9),$M184,""))</f>
        <v/>
      </c>
      <c r="AJ184" s="16" t="str">
        <f aca="false">IF($P184="","",IF(AND($P184=3,$J184=0),$M184,""))</f>
        <v/>
      </c>
      <c r="AK184" s="16" t="str">
        <f aca="false">IF($P184="","",IF(AND($P184=3,$J184=1),$M184,""))</f>
        <v/>
      </c>
      <c r="AL184" s="16" t="str">
        <f aca="false">IF($P184="","",IF(AND($P184=3,$J184=9),$M184,""))</f>
        <v/>
      </c>
      <c r="AM184" s="17" t="str">
        <f aca="false">IF(P184="","",SUM(U184:AC184))</f>
        <v/>
      </c>
      <c r="AN184" s="18" t="str">
        <f aca="false">IF($P184="","",IF($P184=1,$Q184,""))</f>
        <v/>
      </c>
      <c r="AO184" s="14" t="e">
        <f aca="false">MEDIAN(AN184:AN383)</f>
        <v>#VALUE!</v>
      </c>
      <c r="AP184" s="14" t="str">
        <f aca="false">IF(AN184="","",IF(AN184&lt;AO184,AN184,""))</f>
        <v/>
      </c>
      <c r="AQ184" s="14" t="str">
        <f aca="false">IF(AN184="","",IF(AN184&gt;AO184,AN184,""))</f>
        <v/>
      </c>
      <c r="AR184" s="18" t="str">
        <f aca="false">IF($P184="","",IF($P184=2,$Q184,""))</f>
        <v/>
      </c>
      <c r="AS184" s="14" t="e">
        <f aca="false">AS183</f>
        <v>#VALUE!</v>
      </c>
      <c r="AT184" s="14" t="str">
        <f aca="false">IF(AR184="","",IF(AR184&lt;AS184,AR184,""))</f>
        <v/>
      </c>
      <c r="AU184" s="14" t="str">
        <f aca="false">IF(AR184="","",IF(AR184&gt;AS184,AR184,""))</f>
        <v/>
      </c>
      <c r="AV184" s="18" t="str">
        <f aca="false">IF($P184="","",IF($P184=3,$Q184,""))</f>
        <v/>
      </c>
      <c r="AW184" s="14" t="e">
        <f aca="false">AW183</f>
        <v>#VALUE!</v>
      </c>
      <c r="AX184" s="14" t="str">
        <f aca="false">IF(AV184="","",IF(AV184&lt;AW184,AV184,""))</f>
        <v/>
      </c>
      <c r="AY184" s="14" t="str">
        <f aca="false">IF(AV184="","",IF(AV184&gt;AW184,AV184,""))</f>
        <v/>
      </c>
    </row>
    <row r="185" s="13" customFormat="true" ht="14.4" hidden="false" customHeight="false" outlineLevel="0" collapsed="false">
      <c r="A185" s="13" t="n">
        <f aca="false">data!A185</f>
        <v>0</v>
      </c>
      <c r="B185" s="13" t="n">
        <f aca="false">data!B185</f>
        <v>0</v>
      </c>
      <c r="C185" s="13" t="n">
        <f aca="false">data!C185</f>
        <v>0</v>
      </c>
      <c r="D185" s="13" t="n">
        <f aca="false">data!D185</f>
        <v>0</v>
      </c>
      <c r="E185" s="13" t="n">
        <f aca="false">data!E185</f>
        <v>0</v>
      </c>
      <c r="F185" s="13" t="n">
        <f aca="false">data!F185</f>
        <v>0</v>
      </c>
      <c r="G185" s="13" t="n">
        <f aca="false">data!G185</f>
        <v>0</v>
      </c>
      <c r="H185" s="13" t="n">
        <f aca="false">data!H185</f>
        <v>0</v>
      </c>
      <c r="I185" s="4" t="str">
        <f aca="false">IF(A185=0,"",IF(A185&lt;&gt;A184,1,I184+1))</f>
        <v/>
      </c>
      <c r="J185" s="4" t="str">
        <f aca="false">IF(OR(B185="Code",B185=0),"",IF(B185="CORRECT_NOTE",1,IF(B185="WRONG_NOTE",0,9)))</f>
        <v/>
      </c>
      <c r="K185" s="3" t="str">
        <f aca="false">IF(OR($A185=0,$D185&lt;0),"",D185-F185)</f>
        <v/>
      </c>
      <c r="L185" s="3" t="str">
        <f aca="false">IF(OR($A185=0,$D185&lt;0),"",D185-H185)</f>
        <v/>
      </c>
      <c r="M185" s="3" t="str">
        <f aca="false">IF(OR(K185="",L185=""),"",MIN(ABS(K185),ABS(L185)))</f>
        <v/>
      </c>
      <c r="N185" s="3" t="str">
        <f aca="false">IF(M185="","",IF(J185=1,M185,""))</f>
        <v/>
      </c>
      <c r="O185" s="14" t="str">
        <f aca="false">IF(F185&gt;0,H185-F185,"")</f>
        <v/>
      </c>
      <c r="P185" s="15" t="str">
        <f aca="false">IF(O185="","",IF(O185&lt;800,3,IF(O185&gt;1250,1,2)))</f>
        <v/>
      </c>
      <c r="Q185" s="14" t="str">
        <f aca="false">IF(OR($A185=0,$D185&lt;0),"",IF(J185&lt;&gt;1,"",IF(ABS(K185)&lt;ABS(L185),K185,L185)))</f>
        <v/>
      </c>
      <c r="R185" s="14" t="e">
        <f aca="false">R184</f>
        <v>#VALUE!</v>
      </c>
      <c r="S185" s="14" t="str">
        <f aca="false">IF(Q185="","",IF(Q185&lt;R185,Q185,""))</f>
        <v/>
      </c>
      <c r="T185" s="14" t="str">
        <f aca="false">IF(Q185="","",IF(Q185&gt;R185,Q185,""))</f>
        <v/>
      </c>
      <c r="U185" s="16" t="str">
        <f aca="false">IF($P185="","",IF(AND($P185=1,$J185=0),1,""))</f>
        <v/>
      </c>
      <c r="V185" s="16" t="str">
        <f aca="false">IF($P185="","",IF(AND($P185=1,$J185=1),1,""))</f>
        <v/>
      </c>
      <c r="W185" s="16" t="str">
        <f aca="false">IF($P185="","",IF(AND($P185=1,$J185=9),1,""))</f>
        <v/>
      </c>
      <c r="X185" s="16" t="str">
        <f aca="false">IF($P185="","",IF(AND($P185=2,$J185=0),1,""))</f>
        <v/>
      </c>
      <c r="Y185" s="16" t="str">
        <f aca="false">IF($P185="","",IF(AND($P185=2,$J185=1),1,""))</f>
        <v/>
      </c>
      <c r="Z185" s="16" t="str">
        <f aca="false">IF($P185="","",IF(AND($P185=2,$J185=9),1,""))</f>
        <v/>
      </c>
      <c r="AA185" s="16" t="str">
        <f aca="false">IF($P185="","",IF(AND($P185=3,$J185=0),1,""))</f>
        <v/>
      </c>
      <c r="AB185" s="16" t="str">
        <f aca="false">IF($P185="","",IF(AND($P185=3,$J185=1),1,""))</f>
        <v/>
      </c>
      <c r="AC185" s="16" t="str">
        <f aca="false">IF($P185="","",IF(AND($P185=3,$J185=9),1,""))</f>
        <v/>
      </c>
      <c r="AD185" s="16" t="str">
        <f aca="false">IF($P185="","",IF(AND($P185=1,$J185=0),$M185,""))</f>
        <v/>
      </c>
      <c r="AE185" s="16" t="str">
        <f aca="false">IF($P185="","",IF(AND($P185=1,$J185=1),$M185,""))</f>
        <v/>
      </c>
      <c r="AF185" s="16" t="str">
        <f aca="false">IF($P185="","",IF(AND($P185=1,$J185=9),$M185,""))</f>
        <v/>
      </c>
      <c r="AG185" s="16" t="str">
        <f aca="false">IF($P185="","",IF(AND($P185=2,$J185=0),$M185,""))</f>
        <v/>
      </c>
      <c r="AH185" s="16" t="str">
        <f aca="false">IF($P185="","",IF(AND($P185=2,$J185=1),$M185,""))</f>
        <v/>
      </c>
      <c r="AI185" s="16" t="str">
        <f aca="false">IF($P185="","",IF(AND($P185=2,$J185=9),$M185,""))</f>
        <v/>
      </c>
      <c r="AJ185" s="16" t="str">
        <f aca="false">IF($P185="","",IF(AND($P185=3,$J185=0),$M185,""))</f>
        <v/>
      </c>
      <c r="AK185" s="16" t="str">
        <f aca="false">IF($P185="","",IF(AND($P185=3,$J185=1),$M185,""))</f>
        <v/>
      </c>
      <c r="AL185" s="16" t="str">
        <f aca="false">IF($P185="","",IF(AND($P185=3,$J185=9),$M185,""))</f>
        <v/>
      </c>
      <c r="AM185" s="17" t="str">
        <f aca="false">IF(P185="","",SUM(U185:AC185))</f>
        <v/>
      </c>
      <c r="AN185" s="18" t="str">
        <f aca="false">IF($P185="","",IF($P185=1,$Q185,""))</f>
        <v/>
      </c>
      <c r="AO185" s="14" t="e">
        <f aca="false">MEDIAN(AN185:AN384)</f>
        <v>#VALUE!</v>
      </c>
      <c r="AP185" s="14" t="str">
        <f aca="false">IF(AN185="","",IF(AN185&lt;AO185,AN185,""))</f>
        <v/>
      </c>
      <c r="AQ185" s="14" t="str">
        <f aca="false">IF(AN185="","",IF(AN185&gt;AO185,AN185,""))</f>
        <v/>
      </c>
      <c r="AR185" s="18" t="str">
        <f aca="false">IF($P185="","",IF($P185=2,$Q185,""))</f>
        <v/>
      </c>
      <c r="AS185" s="14" t="e">
        <f aca="false">AS184</f>
        <v>#VALUE!</v>
      </c>
      <c r="AT185" s="14" t="str">
        <f aca="false">IF(AR185="","",IF(AR185&lt;AS185,AR185,""))</f>
        <v/>
      </c>
      <c r="AU185" s="14" t="str">
        <f aca="false">IF(AR185="","",IF(AR185&gt;AS185,AR185,""))</f>
        <v/>
      </c>
      <c r="AV185" s="18" t="str">
        <f aca="false">IF($P185="","",IF($P185=3,$Q185,""))</f>
        <v/>
      </c>
      <c r="AW185" s="14" t="e">
        <f aca="false">AW184</f>
        <v>#VALUE!</v>
      </c>
      <c r="AX185" s="14" t="str">
        <f aca="false">IF(AV185="","",IF(AV185&lt;AW185,AV185,""))</f>
        <v/>
      </c>
      <c r="AY185" s="14" t="str">
        <f aca="false">IF(AV185="","",IF(AV185&gt;AW185,AV185,""))</f>
        <v/>
      </c>
    </row>
    <row r="186" s="13" customFormat="true" ht="14.4" hidden="false" customHeight="false" outlineLevel="0" collapsed="false">
      <c r="A186" s="13" t="n">
        <f aca="false">data!A186</f>
        <v>0</v>
      </c>
      <c r="B186" s="13" t="n">
        <f aca="false">data!B186</f>
        <v>0</v>
      </c>
      <c r="C186" s="13" t="n">
        <f aca="false">data!C186</f>
        <v>0</v>
      </c>
      <c r="D186" s="13" t="n">
        <f aca="false">data!D186</f>
        <v>0</v>
      </c>
      <c r="E186" s="13" t="n">
        <f aca="false">data!E186</f>
        <v>0</v>
      </c>
      <c r="F186" s="13" t="n">
        <f aca="false">data!F186</f>
        <v>0</v>
      </c>
      <c r="G186" s="13" t="n">
        <f aca="false">data!G186</f>
        <v>0</v>
      </c>
      <c r="H186" s="13" t="n">
        <f aca="false">data!H186</f>
        <v>0</v>
      </c>
      <c r="I186" s="4" t="str">
        <f aca="false">IF(A186=0,"",IF(A186&lt;&gt;A185,1,I185+1))</f>
        <v/>
      </c>
      <c r="J186" s="4" t="str">
        <f aca="false">IF(OR(B186="Code",B186=0),"",IF(B186="CORRECT_NOTE",1,IF(B186="WRONG_NOTE",0,9)))</f>
        <v/>
      </c>
      <c r="K186" s="3" t="str">
        <f aca="false">IF(OR($A186=0,$D186&lt;0),"",D186-F186)</f>
        <v/>
      </c>
      <c r="L186" s="3" t="str">
        <f aca="false">IF(OR($A186=0,$D186&lt;0),"",D186-H186)</f>
        <v/>
      </c>
      <c r="M186" s="3" t="str">
        <f aca="false">IF(OR(K186="",L186=""),"",MIN(ABS(K186),ABS(L186)))</f>
        <v/>
      </c>
      <c r="N186" s="3" t="str">
        <f aca="false">IF(M186="","",IF(J186=1,M186,""))</f>
        <v/>
      </c>
      <c r="O186" s="14" t="str">
        <f aca="false">IF(F186&gt;0,H186-F186,"")</f>
        <v/>
      </c>
      <c r="P186" s="15" t="str">
        <f aca="false">IF(O186="","",IF(O186&lt;800,3,IF(O186&gt;1250,1,2)))</f>
        <v/>
      </c>
      <c r="Q186" s="14" t="str">
        <f aca="false">IF(OR($A186=0,$D186&lt;0),"",IF(J186&lt;&gt;1,"",IF(ABS(K186)&lt;ABS(L186),K186,L186)))</f>
        <v/>
      </c>
      <c r="R186" s="14" t="e">
        <f aca="false">R185</f>
        <v>#VALUE!</v>
      </c>
      <c r="S186" s="14" t="str">
        <f aca="false">IF(Q186="","",IF(Q186&lt;R186,Q186,""))</f>
        <v/>
      </c>
      <c r="T186" s="14" t="str">
        <f aca="false">IF(Q186="","",IF(Q186&gt;R186,Q186,""))</f>
        <v/>
      </c>
      <c r="U186" s="16" t="str">
        <f aca="false">IF($P186="","",IF(AND($P186=1,$J186=0),1,""))</f>
        <v/>
      </c>
      <c r="V186" s="16" t="str">
        <f aca="false">IF($P186="","",IF(AND($P186=1,$J186=1),1,""))</f>
        <v/>
      </c>
      <c r="W186" s="16" t="str">
        <f aca="false">IF($P186="","",IF(AND($P186=1,$J186=9),1,""))</f>
        <v/>
      </c>
      <c r="X186" s="16" t="str">
        <f aca="false">IF($P186="","",IF(AND($P186=2,$J186=0),1,""))</f>
        <v/>
      </c>
      <c r="Y186" s="16" t="str">
        <f aca="false">IF($P186="","",IF(AND($P186=2,$J186=1),1,""))</f>
        <v/>
      </c>
      <c r="Z186" s="16" t="str">
        <f aca="false">IF($P186="","",IF(AND($P186=2,$J186=9),1,""))</f>
        <v/>
      </c>
      <c r="AA186" s="16" t="str">
        <f aca="false">IF($P186="","",IF(AND($P186=3,$J186=0),1,""))</f>
        <v/>
      </c>
      <c r="AB186" s="16" t="str">
        <f aca="false">IF($P186="","",IF(AND($P186=3,$J186=1),1,""))</f>
        <v/>
      </c>
      <c r="AC186" s="16" t="str">
        <f aca="false">IF($P186="","",IF(AND($P186=3,$J186=9),1,""))</f>
        <v/>
      </c>
      <c r="AD186" s="16" t="str">
        <f aca="false">IF($P186="","",IF(AND($P186=1,$J186=0),$M186,""))</f>
        <v/>
      </c>
      <c r="AE186" s="16" t="str">
        <f aca="false">IF($P186="","",IF(AND($P186=1,$J186=1),$M186,""))</f>
        <v/>
      </c>
      <c r="AF186" s="16" t="str">
        <f aca="false">IF($P186="","",IF(AND($P186=1,$J186=9),$M186,""))</f>
        <v/>
      </c>
      <c r="AG186" s="16" t="str">
        <f aca="false">IF($P186="","",IF(AND($P186=2,$J186=0),$M186,""))</f>
        <v/>
      </c>
      <c r="AH186" s="16" t="str">
        <f aca="false">IF($P186="","",IF(AND($P186=2,$J186=1),$M186,""))</f>
        <v/>
      </c>
      <c r="AI186" s="16" t="str">
        <f aca="false">IF($P186="","",IF(AND($P186=2,$J186=9),$M186,""))</f>
        <v/>
      </c>
      <c r="AJ186" s="16" t="str">
        <f aca="false">IF($P186="","",IF(AND($P186=3,$J186=0),$M186,""))</f>
        <v/>
      </c>
      <c r="AK186" s="16" t="str">
        <f aca="false">IF($P186="","",IF(AND($P186=3,$J186=1),$M186,""))</f>
        <v/>
      </c>
      <c r="AL186" s="16" t="str">
        <f aca="false">IF($P186="","",IF(AND($P186=3,$J186=9),$M186,""))</f>
        <v/>
      </c>
      <c r="AM186" s="17" t="str">
        <f aca="false">IF(P186="","",SUM(U186:AC186))</f>
        <v/>
      </c>
      <c r="AN186" s="18" t="str">
        <f aca="false">IF($P186="","",IF($P186=1,$Q186,""))</f>
        <v/>
      </c>
      <c r="AO186" s="14" t="e">
        <f aca="false">MEDIAN(AN186:AN385)</f>
        <v>#VALUE!</v>
      </c>
      <c r="AP186" s="14" t="str">
        <f aca="false">IF(AN186="","",IF(AN186&lt;AO186,AN186,""))</f>
        <v/>
      </c>
      <c r="AQ186" s="14" t="str">
        <f aca="false">IF(AN186="","",IF(AN186&gt;AO186,AN186,""))</f>
        <v/>
      </c>
      <c r="AR186" s="18" t="str">
        <f aca="false">IF($P186="","",IF($P186=2,$Q186,""))</f>
        <v/>
      </c>
      <c r="AS186" s="14" t="e">
        <f aca="false">AS185</f>
        <v>#VALUE!</v>
      </c>
      <c r="AT186" s="14" t="str">
        <f aca="false">IF(AR186="","",IF(AR186&lt;AS186,AR186,""))</f>
        <v/>
      </c>
      <c r="AU186" s="14" t="str">
        <f aca="false">IF(AR186="","",IF(AR186&gt;AS186,AR186,""))</f>
        <v/>
      </c>
      <c r="AV186" s="18" t="str">
        <f aca="false">IF($P186="","",IF($P186=3,$Q186,""))</f>
        <v/>
      </c>
      <c r="AW186" s="14" t="e">
        <f aca="false">AW185</f>
        <v>#VALUE!</v>
      </c>
      <c r="AX186" s="14" t="str">
        <f aca="false">IF(AV186="","",IF(AV186&lt;AW186,AV186,""))</f>
        <v/>
      </c>
      <c r="AY186" s="14" t="str">
        <f aca="false">IF(AV186="","",IF(AV186&gt;AW186,AV186,""))</f>
        <v/>
      </c>
    </row>
    <row r="187" s="13" customFormat="true" ht="14.4" hidden="false" customHeight="false" outlineLevel="0" collapsed="false">
      <c r="A187" s="13" t="n">
        <f aca="false">data!A187</f>
        <v>0</v>
      </c>
      <c r="B187" s="13" t="n">
        <f aca="false">data!B187</f>
        <v>0</v>
      </c>
      <c r="C187" s="13" t="n">
        <f aca="false">data!C187</f>
        <v>0</v>
      </c>
      <c r="D187" s="13" t="n">
        <f aca="false">data!D187</f>
        <v>0</v>
      </c>
      <c r="E187" s="13" t="n">
        <f aca="false">data!E187</f>
        <v>0</v>
      </c>
      <c r="F187" s="13" t="n">
        <f aca="false">data!F187</f>
        <v>0</v>
      </c>
      <c r="G187" s="13" t="n">
        <f aca="false">data!G187</f>
        <v>0</v>
      </c>
      <c r="H187" s="13" t="n">
        <f aca="false">data!H187</f>
        <v>0</v>
      </c>
      <c r="I187" s="4" t="str">
        <f aca="false">IF(A187=0,"",IF(A187&lt;&gt;A186,1,I186+1))</f>
        <v/>
      </c>
      <c r="J187" s="4" t="str">
        <f aca="false">IF(OR(B187="Code",B187=0),"",IF(B187="CORRECT_NOTE",1,IF(B187="WRONG_NOTE",0,9)))</f>
        <v/>
      </c>
      <c r="K187" s="3" t="str">
        <f aca="false">IF(OR($A187=0,$D187&lt;0),"",D187-F187)</f>
        <v/>
      </c>
      <c r="L187" s="3" t="str">
        <f aca="false">IF(OR($A187=0,$D187&lt;0),"",D187-H187)</f>
        <v/>
      </c>
      <c r="M187" s="3" t="str">
        <f aca="false">IF(OR(K187="",L187=""),"",MIN(ABS(K187),ABS(L187)))</f>
        <v/>
      </c>
      <c r="N187" s="3" t="str">
        <f aca="false">IF(M187="","",IF(J187=1,M187,""))</f>
        <v/>
      </c>
      <c r="O187" s="14" t="str">
        <f aca="false">IF(F187&gt;0,H187-F187,"")</f>
        <v/>
      </c>
      <c r="P187" s="15" t="str">
        <f aca="false">IF(O187="","",IF(O187&lt;800,3,IF(O187&gt;1250,1,2)))</f>
        <v/>
      </c>
      <c r="Q187" s="14" t="str">
        <f aca="false">IF(OR($A187=0,$D187&lt;0),"",IF(J187&lt;&gt;1,"",IF(ABS(K187)&lt;ABS(L187),K187,L187)))</f>
        <v/>
      </c>
      <c r="R187" s="14" t="e">
        <f aca="false">R186</f>
        <v>#VALUE!</v>
      </c>
      <c r="S187" s="14" t="str">
        <f aca="false">IF(Q187="","",IF(Q187&lt;R187,Q187,""))</f>
        <v/>
      </c>
      <c r="T187" s="14" t="str">
        <f aca="false">IF(Q187="","",IF(Q187&gt;R187,Q187,""))</f>
        <v/>
      </c>
      <c r="U187" s="16" t="str">
        <f aca="false">IF($P187="","",IF(AND($P187=1,$J187=0),1,""))</f>
        <v/>
      </c>
      <c r="V187" s="16" t="str">
        <f aca="false">IF($P187="","",IF(AND($P187=1,$J187=1),1,""))</f>
        <v/>
      </c>
      <c r="W187" s="16" t="str">
        <f aca="false">IF($P187="","",IF(AND($P187=1,$J187=9),1,""))</f>
        <v/>
      </c>
      <c r="X187" s="16" t="str">
        <f aca="false">IF($P187="","",IF(AND($P187=2,$J187=0),1,""))</f>
        <v/>
      </c>
      <c r="Y187" s="16" t="str">
        <f aca="false">IF($P187="","",IF(AND($P187=2,$J187=1),1,""))</f>
        <v/>
      </c>
      <c r="Z187" s="16" t="str">
        <f aca="false">IF($P187="","",IF(AND($P187=2,$J187=9),1,""))</f>
        <v/>
      </c>
      <c r="AA187" s="16" t="str">
        <f aca="false">IF($P187="","",IF(AND($P187=3,$J187=0),1,""))</f>
        <v/>
      </c>
      <c r="AB187" s="16" t="str">
        <f aca="false">IF($P187="","",IF(AND($P187=3,$J187=1),1,""))</f>
        <v/>
      </c>
      <c r="AC187" s="16" t="str">
        <f aca="false">IF($P187="","",IF(AND($P187=3,$J187=9),1,""))</f>
        <v/>
      </c>
      <c r="AD187" s="16" t="str">
        <f aca="false">IF($P187="","",IF(AND($P187=1,$J187=0),$M187,""))</f>
        <v/>
      </c>
      <c r="AE187" s="16" t="str">
        <f aca="false">IF($P187="","",IF(AND($P187=1,$J187=1),$M187,""))</f>
        <v/>
      </c>
      <c r="AF187" s="16" t="str">
        <f aca="false">IF($P187="","",IF(AND($P187=1,$J187=9),$M187,""))</f>
        <v/>
      </c>
      <c r="AG187" s="16" t="str">
        <f aca="false">IF($P187="","",IF(AND($P187=2,$J187=0),$M187,""))</f>
        <v/>
      </c>
      <c r="AH187" s="16" t="str">
        <f aca="false">IF($P187="","",IF(AND($P187=2,$J187=1),$M187,""))</f>
        <v/>
      </c>
      <c r="AI187" s="16" t="str">
        <f aca="false">IF($P187="","",IF(AND($P187=2,$J187=9),$M187,""))</f>
        <v/>
      </c>
      <c r="AJ187" s="16" t="str">
        <f aca="false">IF($P187="","",IF(AND($P187=3,$J187=0),$M187,""))</f>
        <v/>
      </c>
      <c r="AK187" s="16" t="str">
        <f aca="false">IF($P187="","",IF(AND($P187=3,$J187=1),$M187,""))</f>
        <v/>
      </c>
      <c r="AL187" s="16" t="str">
        <f aca="false">IF($P187="","",IF(AND($P187=3,$J187=9),$M187,""))</f>
        <v/>
      </c>
      <c r="AM187" s="17" t="str">
        <f aca="false">IF(P187="","",SUM(U187:AC187))</f>
        <v/>
      </c>
      <c r="AN187" s="18" t="str">
        <f aca="false">IF($P187="","",IF($P187=1,$Q187,""))</f>
        <v/>
      </c>
      <c r="AO187" s="14" t="e">
        <f aca="false">MEDIAN(AN187:AN386)</f>
        <v>#VALUE!</v>
      </c>
      <c r="AP187" s="14" t="str">
        <f aca="false">IF(AN187="","",IF(AN187&lt;AO187,AN187,""))</f>
        <v/>
      </c>
      <c r="AQ187" s="14" t="str">
        <f aca="false">IF(AN187="","",IF(AN187&gt;AO187,AN187,""))</f>
        <v/>
      </c>
      <c r="AR187" s="18" t="str">
        <f aca="false">IF($P187="","",IF($P187=2,$Q187,""))</f>
        <v/>
      </c>
      <c r="AS187" s="14" t="e">
        <f aca="false">AS186</f>
        <v>#VALUE!</v>
      </c>
      <c r="AT187" s="14" t="str">
        <f aca="false">IF(AR187="","",IF(AR187&lt;AS187,AR187,""))</f>
        <v/>
      </c>
      <c r="AU187" s="14" t="str">
        <f aca="false">IF(AR187="","",IF(AR187&gt;AS187,AR187,""))</f>
        <v/>
      </c>
      <c r="AV187" s="18" t="str">
        <f aca="false">IF($P187="","",IF($P187=3,$Q187,""))</f>
        <v/>
      </c>
      <c r="AW187" s="14" t="e">
        <f aca="false">AW186</f>
        <v>#VALUE!</v>
      </c>
      <c r="AX187" s="14" t="str">
        <f aca="false">IF(AV187="","",IF(AV187&lt;AW187,AV187,""))</f>
        <v/>
      </c>
      <c r="AY187" s="14" t="str">
        <f aca="false">IF(AV187="","",IF(AV187&gt;AW187,AV187,""))</f>
        <v/>
      </c>
    </row>
    <row r="188" s="13" customFormat="true" ht="14.4" hidden="false" customHeight="false" outlineLevel="0" collapsed="false">
      <c r="A188" s="13" t="n">
        <f aca="false">data!A188</f>
        <v>0</v>
      </c>
      <c r="B188" s="13" t="n">
        <f aca="false">data!B188</f>
        <v>0</v>
      </c>
      <c r="C188" s="13" t="n">
        <f aca="false">data!C188</f>
        <v>0</v>
      </c>
      <c r="D188" s="13" t="n">
        <f aca="false">data!D188</f>
        <v>0</v>
      </c>
      <c r="E188" s="13" t="n">
        <f aca="false">data!E188</f>
        <v>0</v>
      </c>
      <c r="F188" s="13" t="n">
        <f aca="false">data!F188</f>
        <v>0</v>
      </c>
      <c r="G188" s="13" t="n">
        <f aca="false">data!G188</f>
        <v>0</v>
      </c>
      <c r="H188" s="13" t="n">
        <f aca="false">data!H188</f>
        <v>0</v>
      </c>
      <c r="I188" s="4" t="str">
        <f aca="false">IF(A188=0,"",IF(A188&lt;&gt;A187,1,I187+1))</f>
        <v/>
      </c>
      <c r="J188" s="4" t="str">
        <f aca="false">IF(OR(B188="Code",B188=0),"",IF(B188="CORRECT_NOTE",1,IF(B188="WRONG_NOTE",0,9)))</f>
        <v/>
      </c>
      <c r="K188" s="3" t="str">
        <f aca="false">IF(OR($A188=0,$D188&lt;0),"",D188-F188)</f>
        <v/>
      </c>
      <c r="L188" s="3" t="str">
        <f aca="false">IF(OR($A188=0,$D188&lt;0),"",D188-H188)</f>
        <v/>
      </c>
      <c r="M188" s="3" t="str">
        <f aca="false">IF(OR(K188="",L188=""),"",MIN(ABS(K188),ABS(L188)))</f>
        <v/>
      </c>
      <c r="N188" s="3" t="str">
        <f aca="false">IF(M188="","",IF(J188=1,M188,""))</f>
        <v/>
      </c>
      <c r="O188" s="14" t="str">
        <f aca="false">IF(F188&gt;0,H188-F188,"")</f>
        <v/>
      </c>
      <c r="P188" s="15" t="str">
        <f aca="false">IF(O188="","",IF(O188&lt;800,3,IF(O188&gt;1250,1,2)))</f>
        <v/>
      </c>
      <c r="Q188" s="14" t="str">
        <f aca="false">IF(OR($A188=0,$D188&lt;0),"",IF(J188&lt;&gt;1,"",IF(ABS(K188)&lt;ABS(L188),K188,L188)))</f>
        <v/>
      </c>
      <c r="R188" s="14" t="e">
        <f aca="false">R187</f>
        <v>#VALUE!</v>
      </c>
      <c r="S188" s="14" t="str">
        <f aca="false">IF(Q188="","",IF(Q188&lt;R188,Q188,""))</f>
        <v/>
      </c>
      <c r="T188" s="14" t="str">
        <f aca="false">IF(Q188="","",IF(Q188&gt;R188,Q188,""))</f>
        <v/>
      </c>
      <c r="U188" s="16" t="str">
        <f aca="false">IF($P188="","",IF(AND($P188=1,$J188=0),1,""))</f>
        <v/>
      </c>
      <c r="V188" s="16" t="str">
        <f aca="false">IF($P188="","",IF(AND($P188=1,$J188=1),1,""))</f>
        <v/>
      </c>
      <c r="W188" s="16" t="str">
        <f aca="false">IF($P188="","",IF(AND($P188=1,$J188=9),1,""))</f>
        <v/>
      </c>
      <c r="X188" s="16" t="str">
        <f aca="false">IF($P188="","",IF(AND($P188=2,$J188=0),1,""))</f>
        <v/>
      </c>
      <c r="Y188" s="16" t="str">
        <f aca="false">IF($P188="","",IF(AND($P188=2,$J188=1),1,""))</f>
        <v/>
      </c>
      <c r="Z188" s="16" t="str">
        <f aca="false">IF($P188="","",IF(AND($P188=2,$J188=9),1,""))</f>
        <v/>
      </c>
      <c r="AA188" s="16" t="str">
        <f aca="false">IF($P188="","",IF(AND($P188=3,$J188=0),1,""))</f>
        <v/>
      </c>
      <c r="AB188" s="16" t="str">
        <f aca="false">IF($P188="","",IF(AND($P188=3,$J188=1),1,""))</f>
        <v/>
      </c>
      <c r="AC188" s="16" t="str">
        <f aca="false">IF($P188="","",IF(AND($P188=3,$J188=9),1,""))</f>
        <v/>
      </c>
      <c r="AD188" s="16" t="str">
        <f aca="false">IF($P188="","",IF(AND($P188=1,$J188=0),$M188,""))</f>
        <v/>
      </c>
      <c r="AE188" s="16" t="str">
        <f aca="false">IF($P188="","",IF(AND($P188=1,$J188=1),$M188,""))</f>
        <v/>
      </c>
      <c r="AF188" s="16" t="str">
        <f aca="false">IF($P188="","",IF(AND($P188=1,$J188=9),$M188,""))</f>
        <v/>
      </c>
      <c r="AG188" s="16" t="str">
        <f aca="false">IF($P188="","",IF(AND($P188=2,$J188=0),$M188,""))</f>
        <v/>
      </c>
      <c r="AH188" s="16" t="str">
        <f aca="false">IF($P188="","",IF(AND($P188=2,$J188=1),$M188,""))</f>
        <v/>
      </c>
      <c r="AI188" s="16" t="str">
        <f aca="false">IF($P188="","",IF(AND($P188=2,$J188=9),$M188,""))</f>
        <v/>
      </c>
      <c r="AJ188" s="16" t="str">
        <f aca="false">IF($P188="","",IF(AND($P188=3,$J188=0),$M188,""))</f>
        <v/>
      </c>
      <c r="AK188" s="16" t="str">
        <f aca="false">IF($P188="","",IF(AND($P188=3,$J188=1),$M188,""))</f>
        <v/>
      </c>
      <c r="AL188" s="16" t="str">
        <f aca="false">IF($P188="","",IF(AND($P188=3,$J188=9),$M188,""))</f>
        <v/>
      </c>
      <c r="AM188" s="17" t="str">
        <f aca="false">IF(P188="","",SUM(U188:AC188))</f>
        <v/>
      </c>
      <c r="AN188" s="18" t="str">
        <f aca="false">IF($P188="","",IF($P188=1,$Q188,""))</f>
        <v/>
      </c>
      <c r="AO188" s="14" t="e">
        <f aca="false">MEDIAN(AN188:AN387)</f>
        <v>#VALUE!</v>
      </c>
      <c r="AP188" s="14" t="str">
        <f aca="false">IF(AN188="","",IF(AN188&lt;AO188,AN188,""))</f>
        <v/>
      </c>
      <c r="AQ188" s="14" t="str">
        <f aca="false">IF(AN188="","",IF(AN188&gt;AO188,AN188,""))</f>
        <v/>
      </c>
      <c r="AR188" s="18" t="str">
        <f aca="false">IF($P188="","",IF($P188=2,$Q188,""))</f>
        <v/>
      </c>
      <c r="AS188" s="14" t="e">
        <f aca="false">AS187</f>
        <v>#VALUE!</v>
      </c>
      <c r="AT188" s="14" t="str">
        <f aca="false">IF(AR188="","",IF(AR188&lt;AS188,AR188,""))</f>
        <v/>
      </c>
      <c r="AU188" s="14" t="str">
        <f aca="false">IF(AR188="","",IF(AR188&gt;AS188,AR188,""))</f>
        <v/>
      </c>
      <c r="AV188" s="18" t="str">
        <f aca="false">IF($P188="","",IF($P188=3,$Q188,""))</f>
        <v/>
      </c>
      <c r="AW188" s="14" t="e">
        <f aca="false">AW187</f>
        <v>#VALUE!</v>
      </c>
      <c r="AX188" s="14" t="str">
        <f aca="false">IF(AV188="","",IF(AV188&lt;AW188,AV188,""))</f>
        <v/>
      </c>
      <c r="AY188" s="14" t="str">
        <f aca="false">IF(AV188="","",IF(AV188&gt;AW188,AV188,""))</f>
        <v/>
      </c>
    </row>
    <row r="189" s="13" customFormat="true" ht="14.4" hidden="false" customHeight="false" outlineLevel="0" collapsed="false">
      <c r="A189" s="13" t="n">
        <f aca="false">data!A189</f>
        <v>0</v>
      </c>
      <c r="B189" s="13" t="n">
        <f aca="false">data!B189</f>
        <v>0</v>
      </c>
      <c r="C189" s="13" t="n">
        <f aca="false">data!C189</f>
        <v>0</v>
      </c>
      <c r="D189" s="13" t="n">
        <f aca="false">data!D189</f>
        <v>0</v>
      </c>
      <c r="E189" s="13" t="n">
        <f aca="false">data!E189</f>
        <v>0</v>
      </c>
      <c r="F189" s="13" t="n">
        <f aca="false">data!F189</f>
        <v>0</v>
      </c>
      <c r="G189" s="13" t="n">
        <f aca="false">data!G189</f>
        <v>0</v>
      </c>
      <c r="H189" s="13" t="n">
        <f aca="false">data!H189</f>
        <v>0</v>
      </c>
      <c r="I189" s="4" t="str">
        <f aca="false">IF(A189=0,"",IF(A189&lt;&gt;A188,1,I188+1))</f>
        <v/>
      </c>
      <c r="J189" s="4" t="str">
        <f aca="false">IF(OR(B189="Code",B189=0),"",IF(B189="CORRECT_NOTE",1,IF(B189="WRONG_NOTE",0,9)))</f>
        <v/>
      </c>
      <c r="K189" s="3" t="str">
        <f aca="false">IF(OR($A189=0,$D189&lt;0),"",D189-F189)</f>
        <v/>
      </c>
      <c r="L189" s="3" t="str">
        <f aca="false">IF(OR($A189=0,$D189&lt;0),"",D189-H189)</f>
        <v/>
      </c>
      <c r="M189" s="3" t="str">
        <f aca="false">IF(OR(K189="",L189=""),"",MIN(ABS(K189),ABS(L189)))</f>
        <v/>
      </c>
      <c r="N189" s="3" t="str">
        <f aca="false">IF(M189="","",IF(J189=1,M189,""))</f>
        <v/>
      </c>
      <c r="O189" s="14" t="str">
        <f aca="false">IF(F189&gt;0,H189-F189,"")</f>
        <v/>
      </c>
      <c r="P189" s="15" t="str">
        <f aca="false">IF(O189="","",IF(O189&lt;800,3,IF(O189&gt;1250,1,2)))</f>
        <v/>
      </c>
      <c r="Q189" s="14" t="str">
        <f aca="false">IF(OR($A189=0,$D189&lt;0),"",IF(J189&lt;&gt;1,"",IF(ABS(K189)&lt;ABS(L189),K189,L189)))</f>
        <v/>
      </c>
      <c r="R189" s="14" t="e">
        <f aca="false">R188</f>
        <v>#VALUE!</v>
      </c>
      <c r="S189" s="14" t="str">
        <f aca="false">IF(Q189="","",IF(Q189&lt;R189,Q189,""))</f>
        <v/>
      </c>
      <c r="T189" s="14" t="str">
        <f aca="false">IF(Q189="","",IF(Q189&gt;R189,Q189,""))</f>
        <v/>
      </c>
      <c r="U189" s="16" t="str">
        <f aca="false">IF($P189="","",IF(AND($P189=1,$J189=0),1,""))</f>
        <v/>
      </c>
      <c r="V189" s="16" t="str">
        <f aca="false">IF($P189="","",IF(AND($P189=1,$J189=1),1,""))</f>
        <v/>
      </c>
      <c r="W189" s="16" t="str">
        <f aca="false">IF($P189="","",IF(AND($P189=1,$J189=9),1,""))</f>
        <v/>
      </c>
      <c r="X189" s="16" t="str">
        <f aca="false">IF($P189="","",IF(AND($P189=2,$J189=0),1,""))</f>
        <v/>
      </c>
      <c r="Y189" s="16" t="str">
        <f aca="false">IF($P189="","",IF(AND($P189=2,$J189=1),1,""))</f>
        <v/>
      </c>
      <c r="Z189" s="16" t="str">
        <f aca="false">IF($P189="","",IF(AND($P189=2,$J189=9),1,""))</f>
        <v/>
      </c>
      <c r="AA189" s="16" t="str">
        <f aca="false">IF($P189="","",IF(AND($P189=3,$J189=0),1,""))</f>
        <v/>
      </c>
      <c r="AB189" s="16" t="str">
        <f aca="false">IF($P189="","",IF(AND($P189=3,$J189=1),1,""))</f>
        <v/>
      </c>
      <c r="AC189" s="16" t="str">
        <f aca="false">IF($P189="","",IF(AND($P189=3,$J189=9),1,""))</f>
        <v/>
      </c>
      <c r="AD189" s="16" t="str">
        <f aca="false">IF($P189="","",IF(AND($P189=1,$J189=0),$M189,""))</f>
        <v/>
      </c>
      <c r="AE189" s="16" t="str">
        <f aca="false">IF($P189="","",IF(AND($P189=1,$J189=1),$M189,""))</f>
        <v/>
      </c>
      <c r="AF189" s="16" t="str">
        <f aca="false">IF($P189="","",IF(AND($P189=1,$J189=9),$M189,""))</f>
        <v/>
      </c>
      <c r="AG189" s="16" t="str">
        <f aca="false">IF($P189="","",IF(AND($P189=2,$J189=0),$M189,""))</f>
        <v/>
      </c>
      <c r="AH189" s="16" t="str">
        <f aca="false">IF($P189="","",IF(AND($P189=2,$J189=1),$M189,""))</f>
        <v/>
      </c>
      <c r="AI189" s="16" t="str">
        <f aca="false">IF($P189="","",IF(AND($P189=2,$J189=9),$M189,""))</f>
        <v/>
      </c>
      <c r="AJ189" s="16" t="str">
        <f aca="false">IF($P189="","",IF(AND($P189=3,$J189=0),$M189,""))</f>
        <v/>
      </c>
      <c r="AK189" s="16" t="str">
        <f aca="false">IF($P189="","",IF(AND($P189=3,$J189=1),$M189,""))</f>
        <v/>
      </c>
      <c r="AL189" s="16" t="str">
        <f aca="false">IF($P189="","",IF(AND($P189=3,$J189=9),$M189,""))</f>
        <v/>
      </c>
      <c r="AM189" s="17" t="str">
        <f aca="false">IF(P189="","",SUM(U189:AC189))</f>
        <v/>
      </c>
      <c r="AN189" s="18" t="str">
        <f aca="false">IF($P189="","",IF($P189=1,$Q189,""))</f>
        <v/>
      </c>
      <c r="AO189" s="14" t="e">
        <f aca="false">MEDIAN(AN189:AN388)</f>
        <v>#VALUE!</v>
      </c>
      <c r="AP189" s="14" t="str">
        <f aca="false">IF(AN189="","",IF(AN189&lt;AO189,AN189,""))</f>
        <v/>
      </c>
      <c r="AQ189" s="14" t="str">
        <f aca="false">IF(AN189="","",IF(AN189&gt;AO189,AN189,""))</f>
        <v/>
      </c>
      <c r="AR189" s="18" t="str">
        <f aca="false">IF($P189="","",IF($P189=2,$Q189,""))</f>
        <v/>
      </c>
      <c r="AS189" s="14" t="e">
        <f aca="false">AS188</f>
        <v>#VALUE!</v>
      </c>
      <c r="AT189" s="14" t="str">
        <f aca="false">IF(AR189="","",IF(AR189&lt;AS189,AR189,""))</f>
        <v/>
      </c>
      <c r="AU189" s="14" t="str">
        <f aca="false">IF(AR189="","",IF(AR189&gt;AS189,AR189,""))</f>
        <v/>
      </c>
      <c r="AV189" s="18" t="str">
        <f aca="false">IF($P189="","",IF($P189=3,$Q189,""))</f>
        <v/>
      </c>
      <c r="AW189" s="14" t="e">
        <f aca="false">AW188</f>
        <v>#VALUE!</v>
      </c>
      <c r="AX189" s="14" t="str">
        <f aca="false">IF(AV189="","",IF(AV189&lt;AW189,AV189,""))</f>
        <v/>
      </c>
      <c r="AY189" s="14" t="str">
        <f aca="false">IF(AV189="","",IF(AV189&gt;AW189,AV189,""))</f>
        <v/>
      </c>
    </row>
    <row r="190" s="13" customFormat="true" ht="14.4" hidden="false" customHeight="false" outlineLevel="0" collapsed="false">
      <c r="A190" s="13" t="n">
        <f aca="false">data!A190</f>
        <v>0</v>
      </c>
      <c r="B190" s="13" t="n">
        <f aca="false">data!B190</f>
        <v>0</v>
      </c>
      <c r="C190" s="13" t="n">
        <f aca="false">data!C190</f>
        <v>0</v>
      </c>
      <c r="D190" s="13" t="n">
        <f aca="false">data!D190</f>
        <v>0</v>
      </c>
      <c r="E190" s="13" t="n">
        <f aca="false">data!E190</f>
        <v>0</v>
      </c>
      <c r="F190" s="13" t="n">
        <f aca="false">data!F190</f>
        <v>0</v>
      </c>
      <c r="G190" s="13" t="n">
        <f aca="false">data!G190</f>
        <v>0</v>
      </c>
      <c r="H190" s="13" t="n">
        <f aca="false">data!H190</f>
        <v>0</v>
      </c>
      <c r="I190" s="4" t="str">
        <f aca="false">IF(A190=0,"",IF(A190&lt;&gt;A189,1,I189+1))</f>
        <v/>
      </c>
      <c r="J190" s="4" t="str">
        <f aca="false">IF(OR(B190="Code",B190=0),"",IF(B190="CORRECT_NOTE",1,IF(B190="WRONG_NOTE",0,9)))</f>
        <v/>
      </c>
      <c r="K190" s="3" t="str">
        <f aca="false">IF(OR($A190=0,$D190&lt;0),"",D190-F190)</f>
        <v/>
      </c>
      <c r="L190" s="3" t="str">
        <f aca="false">IF(OR($A190=0,$D190&lt;0),"",D190-H190)</f>
        <v/>
      </c>
      <c r="M190" s="3" t="str">
        <f aca="false">IF(OR(K190="",L190=""),"",MIN(ABS(K190),ABS(L190)))</f>
        <v/>
      </c>
      <c r="N190" s="3" t="str">
        <f aca="false">IF(M190="","",IF(J190=1,M190,""))</f>
        <v/>
      </c>
      <c r="O190" s="14" t="str">
        <f aca="false">IF(F190&gt;0,H190-F190,"")</f>
        <v/>
      </c>
      <c r="P190" s="15" t="str">
        <f aca="false">IF(O190="","",IF(O190&lt;800,3,IF(O190&gt;1250,1,2)))</f>
        <v/>
      </c>
      <c r="Q190" s="14" t="str">
        <f aca="false">IF(OR($A190=0,$D190&lt;0),"",IF(J190&lt;&gt;1,"",IF(ABS(K190)&lt;ABS(L190),K190,L190)))</f>
        <v/>
      </c>
      <c r="R190" s="14" t="e">
        <f aca="false">R189</f>
        <v>#VALUE!</v>
      </c>
      <c r="S190" s="14" t="str">
        <f aca="false">IF(Q190="","",IF(Q190&lt;R190,Q190,""))</f>
        <v/>
      </c>
      <c r="T190" s="14" t="str">
        <f aca="false">IF(Q190="","",IF(Q190&gt;R190,Q190,""))</f>
        <v/>
      </c>
      <c r="U190" s="16" t="str">
        <f aca="false">IF($P190="","",IF(AND($P190=1,$J190=0),1,""))</f>
        <v/>
      </c>
      <c r="V190" s="16" t="str">
        <f aca="false">IF($P190="","",IF(AND($P190=1,$J190=1),1,""))</f>
        <v/>
      </c>
      <c r="W190" s="16" t="str">
        <f aca="false">IF($P190="","",IF(AND($P190=1,$J190=9),1,""))</f>
        <v/>
      </c>
      <c r="X190" s="16" t="str">
        <f aca="false">IF($P190="","",IF(AND($P190=2,$J190=0),1,""))</f>
        <v/>
      </c>
      <c r="Y190" s="16" t="str">
        <f aca="false">IF($P190="","",IF(AND($P190=2,$J190=1),1,""))</f>
        <v/>
      </c>
      <c r="Z190" s="16" t="str">
        <f aca="false">IF($P190="","",IF(AND($P190=2,$J190=9),1,""))</f>
        <v/>
      </c>
      <c r="AA190" s="16" t="str">
        <f aca="false">IF($P190="","",IF(AND($P190=3,$J190=0),1,""))</f>
        <v/>
      </c>
      <c r="AB190" s="16" t="str">
        <f aca="false">IF($P190="","",IF(AND($P190=3,$J190=1),1,""))</f>
        <v/>
      </c>
      <c r="AC190" s="16" t="str">
        <f aca="false">IF($P190="","",IF(AND($P190=3,$J190=9),1,""))</f>
        <v/>
      </c>
      <c r="AD190" s="16" t="str">
        <f aca="false">IF($P190="","",IF(AND($P190=1,$J190=0),$M190,""))</f>
        <v/>
      </c>
      <c r="AE190" s="16" t="str">
        <f aca="false">IF($P190="","",IF(AND($P190=1,$J190=1),$M190,""))</f>
        <v/>
      </c>
      <c r="AF190" s="16" t="str">
        <f aca="false">IF($P190="","",IF(AND($P190=1,$J190=9),$M190,""))</f>
        <v/>
      </c>
      <c r="AG190" s="16" t="str">
        <f aca="false">IF($P190="","",IF(AND($P190=2,$J190=0),$M190,""))</f>
        <v/>
      </c>
      <c r="AH190" s="16" t="str">
        <f aca="false">IF($P190="","",IF(AND($P190=2,$J190=1),$M190,""))</f>
        <v/>
      </c>
      <c r="AI190" s="16" t="str">
        <f aca="false">IF($P190="","",IF(AND($P190=2,$J190=9),$M190,""))</f>
        <v/>
      </c>
      <c r="AJ190" s="16" t="str">
        <f aca="false">IF($P190="","",IF(AND($P190=3,$J190=0),$M190,""))</f>
        <v/>
      </c>
      <c r="AK190" s="16" t="str">
        <f aca="false">IF($P190="","",IF(AND($P190=3,$J190=1),$M190,""))</f>
        <v/>
      </c>
      <c r="AL190" s="16" t="str">
        <f aca="false">IF($P190="","",IF(AND($P190=3,$J190=9),$M190,""))</f>
        <v/>
      </c>
      <c r="AM190" s="17" t="str">
        <f aca="false">IF(P190="","",SUM(U190:AC190))</f>
        <v/>
      </c>
      <c r="AN190" s="18" t="str">
        <f aca="false">IF($P190="","",IF($P190=1,$Q190,""))</f>
        <v/>
      </c>
      <c r="AO190" s="14" t="e">
        <f aca="false">MEDIAN(AN190:AN389)</f>
        <v>#VALUE!</v>
      </c>
      <c r="AP190" s="14" t="str">
        <f aca="false">IF(AN190="","",IF(AN190&lt;AO190,AN190,""))</f>
        <v/>
      </c>
      <c r="AQ190" s="14" t="str">
        <f aca="false">IF(AN190="","",IF(AN190&gt;AO190,AN190,""))</f>
        <v/>
      </c>
      <c r="AR190" s="18" t="str">
        <f aca="false">IF($P190="","",IF($P190=2,$Q190,""))</f>
        <v/>
      </c>
      <c r="AS190" s="14" t="e">
        <f aca="false">AS189</f>
        <v>#VALUE!</v>
      </c>
      <c r="AT190" s="14" t="str">
        <f aca="false">IF(AR190="","",IF(AR190&lt;AS190,AR190,""))</f>
        <v/>
      </c>
      <c r="AU190" s="14" t="str">
        <f aca="false">IF(AR190="","",IF(AR190&gt;AS190,AR190,""))</f>
        <v/>
      </c>
      <c r="AV190" s="18" t="str">
        <f aca="false">IF($P190="","",IF($P190=3,$Q190,""))</f>
        <v/>
      </c>
      <c r="AW190" s="14" t="e">
        <f aca="false">AW189</f>
        <v>#VALUE!</v>
      </c>
      <c r="AX190" s="14" t="str">
        <f aca="false">IF(AV190="","",IF(AV190&lt;AW190,AV190,""))</f>
        <v/>
      </c>
      <c r="AY190" s="14" t="str">
        <f aca="false">IF(AV190="","",IF(AV190&gt;AW190,AV190,""))</f>
        <v/>
      </c>
    </row>
    <row r="191" s="13" customFormat="true" ht="14.4" hidden="false" customHeight="false" outlineLevel="0" collapsed="false">
      <c r="A191" s="13" t="n">
        <f aca="false">data!A191</f>
        <v>0</v>
      </c>
      <c r="B191" s="13" t="n">
        <f aca="false">data!B191</f>
        <v>0</v>
      </c>
      <c r="C191" s="13" t="n">
        <f aca="false">data!C191</f>
        <v>0</v>
      </c>
      <c r="D191" s="13" t="n">
        <f aca="false">data!D191</f>
        <v>0</v>
      </c>
      <c r="E191" s="13" t="n">
        <f aca="false">data!E191</f>
        <v>0</v>
      </c>
      <c r="F191" s="13" t="n">
        <f aca="false">data!F191</f>
        <v>0</v>
      </c>
      <c r="G191" s="13" t="n">
        <f aca="false">data!G191</f>
        <v>0</v>
      </c>
      <c r="H191" s="13" t="n">
        <f aca="false">data!H191</f>
        <v>0</v>
      </c>
      <c r="I191" s="4" t="str">
        <f aca="false">IF(A191=0,"",IF(A191&lt;&gt;A190,1,I190+1))</f>
        <v/>
      </c>
      <c r="J191" s="4" t="str">
        <f aca="false">IF(OR(B191="Code",B191=0),"",IF(B191="CORRECT_NOTE",1,IF(B191="WRONG_NOTE",0,9)))</f>
        <v/>
      </c>
      <c r="K191" s="3" t="str">
        <f aca="false">IF(OR($A191=0,$D191&lt;0),"",D191-F191)</f>
        <v/>
      </c>
      <c r="L191" s="3" t="str">
        <f aca="false">IF(OR($A191=0,$D191&lt;0),"",D191-H191)</f>
        <v/>
      </c>
      <c r="M191" s="3" t="str">
        <f aca="false">IF(OR(K191="",L191=""),"",MIN(ABS(K191),ABS(L191)))</f>
        <v/>
      </c>
      <c r="N191" s="3" t="str">
        <f aca="false">IF(M191="","",IF(J191=1,M191,""))</f>
        <v/>
      </c>
      <c r="O191" s="14" t="str">
        <f aca="false">IF(F191&gt;0,H191-F191,"")</f>
        <v/>
      </c>
      <c r="P191" s="15" t="str">
        <f aca="false">IF(O191="","",IF(O191&lt;800,3,IF(O191&gt;1250,1,2)))</f>
        <v/>
      </c>
      <c r="Q191" s="14" t="str">
        <f aca="false">IF(OR($A191=0,$D191&lt;0),"",IF(J191&lt;&gt;1,"",IF(ABS(K191)&lt;ABS(L191),K191,L191)))</f>
        <v/>
      </c>
      <c r="R191" s="14" t="e">
        <f aca="false">R190</f>
        <v>#VALUE!</v>
      </c>
      <c r="S191" s="14" t="str">
        <f aca="false">IF(Q191="","",IF(Q191&lt;R191,Q191,""))</f>
        <v/>
      </c>
      <c r="T191" s="14" t="str">
        <f aca="false">IF(Q191="","",IF(Q191&gt;R191,Q191,""))</f>
        <v/>
      </c>
      <c r="U191" s="16" t="str">
        <f aca="false">IF($P191="","",IF(AND($P191=1,$J191=0),1,""))</f>
        <v/>
      </c>
      <c r="V191" s="16" t="str">
        <f aca="false">IF($P191="","",IF(AND($P191=1,$J191=1),1,""))</f>
        <v/>
      </c>
      <c r="W191" s="16" t="str">
        <f aca="false">IF($P191="","",IF(AND($P191=1,$J191=9),1,""))</f>
        <v/>
      </c>
      <c r="X191" s="16" t="str">
        <f aca="false">IF($P191="","",IF(AND($P191=2,$J191=0),1,""))</f>
        <v/>
      </c>
      <c r="Y191" s="16" t="str">
        <f aca="false">IF($P191="","",IF(AND($P191=2,$J191=1),1,""))</f>
        <v/>
      </c>
      <c r="Z191" s="16" t="str">
        <f aca="false">IF($P191="","",IF(AND($P191=2,$J191=9),1,""))</f>
        <v/>
      </c>
      <c r="AA191" s="16" t="str">
        <f aca="false">IF($P191="","",IF(AND($P191=3,$J191=0),1,""))</f>
        <v/>
      </c>
      <c r="AB191" s="16" t="str">
        <f aca="false">IF($P191="","",IF(AND($P191=3,$J191=1),1,""))</f>
        <v/>
      </c>
      <c r="AC191" s="16" t="str">
        <f aca="false">IF($P191="","",IF(AND($P191=3,$J191=9),1,""))</f>
        <v/>
      </c>
      <c r="AD191" s="16" t="str">
        <f aca="false">IF($P191="","",IF(AND($P191=1,$J191=0),$M191,""))</f>
        <v/>
      </c>
      <c r="AE191" s="16" t="str">
        <f aca="false">IF($P191="","",IF(AND($P191=1,$J191=1),$M191,""))</f>
        <v/>
      </c>
      <c r="AF191" s="16" t="str">
        <f aca="false">IF($P191="","",IF(AND($P191=1,$J191=9),$M191,""))</f>
        <v/>
      </c>
      <c r="AG191" s="16" t="str">
        <f aca="false">IF($P191="","",IF(AND($P191=2,$J191=0),$M191,""))</f>
        <v/>
      </c>
      <c r="AH191" s="16" t="str">
        <f aca="false">IF($P191="","",IF(AND($P191=2,$J191=1),$M191,""))</f>
        <v/>
      </c>
      <c r="AI191" s="16" t="str">
        <f aca="false">IF($P191="","",IF(AND($P191=2,$J191=9),$M191,""))</f>
        <v/>
      </c>
      <c r="AJ191" s="16" t="str">
        <f aca="false">IF($P191="","",IF(AND($P191=3,$J191=0),$M191,""))</f>
        <v/>
      </c>
      <c r="AK191" s="16" t="str">
        <f aca="false">IF($P191="","",IF(AND($P191=3,$J191=1),$M191,""))</f>
        <v/>
      </c>
      <c r="AL191" s="16" t="str">
        <f aca="false">IF($P191="","",IF(AND($P191=3,$J191=9),$M191,""))</f>
        <v/>
      </c>
      <c r="AM191" s="17" t="str">
        <f aca="false">IF(P191="","",SUM(U191:AC191))</f>
        <v/>
      </c>
      <c r="AN191" s="18" t="str">
        <f aca="false">IF($P191="","",IF($P191=1,$Q191,""))</f>
        <v/>
      </c>
      <c r="AO191" s="14" t="e">
        <f aca="false">MEDIAN(AN191:AN390)</f>
        <v>#VALUE!</v>
      </c>
      <c r="AP191" s="14" t="str">
        <f aca="false">IF(AN191="","",IF(AN191&lt;AO191,AN191,""))</f>
        <v/>
      </c>
      <c r="AQ191" s="14" t="str">
        <f aca="false">IF(AN191="","",IF(AN191&gt;AO191,AN191,""))</f>
        <v/>
      </c>
      <c r="AR191" s="18" t="str">
        <f aca="false">IF($P191="","",IF($P191=2,$Q191,""))</f>
        <v/>
      </c>
      <c r="AS191" s="14" t="e">
        <f aca="false">AS190</f>
        <v>#VALUE!</v>
      </c>
      <c r="AT191" s="14" t="str">
        <f aca="false">IF(AR191="","",IF(AR191&lt;AS191,AR191,""))</f>
        <v/>
      </c>
      <c r="AU191" s="14" t="str">
        <f aca="false">IF(AR191="","",IF(AR191&gt;AS191,AR191,""))</f>
        <v/>
      </c>
      <c r="AV191" s="18" t="str">
        <f aca="false">IF($P191="","",IF($P191=3,$Q191,""))</f>
        <v/>
      </c>
      <c r="AW191" s="14" t="e">
        <f aca="false">AW190</f>
        <v>#VALUE!</v>
      </c>
      <c r="AX191" s="14" t="str">
        <f aca="false">IF(AV191="","",IF(AV191&lt;AW191,AV191,""))</f>
        <v/>
      </c>
      <c r="AY191" s="14" t="str">
        <f aca="false">IF(AV191="","",IF(AV191&gt;AW191,AV191,""))</f>
        <v/>
      </c>
    </row>
    <row r="192" s="13" customFormat="true" ht="14.4" hidden="false" customHeight="false" outlineLevel="0" collapsed="false">
      <c r="A192" s="13" t="n">
        <f aca="false">data!A192</f>
        <v>0</v>
      </c>
      <c r="B192" s="13" t="n">
        <f aca="false">data!B192</f>
        <v>0</v>
      </c>
      <c r="C192" s="13" t="n">
        <f aca="false">data!C192</f>
        <v>0</v>
      </c>
      <c r="D192" s="13" t="n">
        <f aca="false">data!D192</f>
        <v>0</v>
      </c>
      <c r="E192" s="13" t="n">
        <f aca="false">data!E192</f>
        <v>0</v>
      </c>
      <c r="F192" s="13" t="n">
        <f aca="false">data!F192</f>
        <v>0</v>
      </c>
      <c r="G192" s="13" t="n">
        <f aca="false">data!G192</f>
        <v>0</v>
      </c>
      <c r="H192" s="13" t="n">
        <f aca="false">data!H192</f>
        <v>0</v>
      </c>
      <c r="I192" s="4" t="str">
        <f aca="false">IF(A192=0,"",IF(A192&lt;&gt;A191,1,I191+1))</f>
        <v/>
      </c>
      <c r="J192" s="4" t="str">
        <f aca="false">IF(OR(B192="Code",B192=0),"",IF(B192="CORRECT_NOTE",1,IF(B192="WRONG_NOTE",0,9)))</f>
        <v/>
      </c>
      <c r="K192" s="3" t="str">
        <f aca="false">IF(OR($A192=0,$D192&lt;0),"",D192-F192)</f>
        <v/>
      </c>
      <c r="L192" s="3" t="str">
        <f aca="false">IF(OR($A192=0,$D192&lt;0),"",D192-H192)</f>
        <v/>
      </c>
      <c r="M192" s="3" t="str">
        <f aca="false">IF(OR(K192="",L192=""),"",MIN(ABS(K192),ABS(L192)))</f>
        <v/>
      </c>
      <c r="N192" s="3" t="str">
        <f aca="false">IF(M192="","",IF(J192=1,M192,""))</f>
        <v/>
      </c>
      <c r="O192" s="14" t="str">
        <f aca="false">IF(F192&gt;0,H192-F192,"")</f>
        <v/>
      </c>
      <c r="P192" s="15" t="str">
        <f aca="false">IF(O192="","",IF(O192&lt;800,3,IF(O192&gt;1250,1,2)))</f>
        <v/>
      </c>
      <c r="Q192" s="14" t="str">
        <f aca="false">IF(OR($A192=0,$D192&lt;0),"",IF(J192&lt;&gt;1,"",IF(ABS(K192)&lt;ABS(L192),K192,L192)))</f>
        <v/>
      </c>
      <c r="R192" s="14" t="e">
        <f aca="false">R191</f>
        <v>#VALUE!</v>
      </c>
      <c r="S192" s="14" t="str">
        <f aca="false">IF(Q192="","",IF(Q192&lt;R192,Q192,""))</f>
        <v/>
      </c>
      <c r="T192" s="14" t="str">
        <f aca="false">IF(Q192="","",IF(Q192&gt;R192,Q192,""))</f>
        <v/>
      </c>
      <c r="U192" s="16" t="str">
        <f aca="false">IF($P192="","",IF(AND($P192=1,$J192=0),1,""))</f>
        <v/>
      </c>
      <c r="V192" s="16" t="str">
        <f aca="false">IF($P192="","",IF(AND($P192=1,$J192=1),1,""))</f>
        <v/>
      </c>
      <c r="W192" s="16" t="str">
        <f aca="false">IF($P192="","",IF(AND($P192=1,$J192=9),1,""))</f>
        <v/>
      </c>
      <c r="X192" s="16" t="str">
        <f aca="false">IF($P192="","",IF(AND($P192=2,$J192=0),1,""))</f>
        <v/>
      </c>
      <c r="Y192" s="16" t="str">
        <f aca="false">IF($P192="","",IF(AND($P192=2,$J192=1),1,""))</f>
        <v/>
      </c>
      <c r="Z192" s="16" t="str">
        <f aca="false">IF($P192="","",IF(AND($P192=2,$J192=9),1,""))</f>
        <v/>
      </c>
      <c r="AA192" s="16" t="str">
        <f aca="false">IF($P192="","",IF(AND($P192=3,$J192=0),1,""))</f>
        <v/>
      </c>
      <c r="AB192" s="16" t="str">
        <f aca="false">IF($P192="","",IF(AND($P192=3,$J192=1),1,""))</f>
        <v/>
      </c>
      <c r="AC192" s="16" t="str">
        <f aca="false">IF($P192="","",IF(AND($P192=3,$J192=9),1,""))</f>
        <v/>
      </c>
      <c r="AD192" s="16" t="str">
        <f aca="false">IF($P192="","",IF(AND($P192=1,$J192=0),$M192,""))</f>
        <v/>
      </c>
      <c r="AE192" s="16" t="str">
        <f aca="false">IF($P192="","",IF(AND($P192=1,$J192=1),$M192,""))</f>
        <v/>
      </c>
      <c r="AF192" s="16" t="str">
        <f aca="false">IF($P192="","",IF(AND($P192=1,$J192=9),$M192,""))</f>
        <v/>
      </c>
      <c r="AG192" s="16" t="str">
        <f aca="false">IF($P192="","",IF(AND($P192=2,$J192=0),$M192,""))</f>
        <v/>
      </c>
      <c r="AH192" s="16" t="str">
        <f aca="false">IF($P192="","",IF(AND($P192=2,$J192=1),$M192,""))</f>
        <v/>
      </c>
      <c r="AI192" s="16" t="str">
        <f aca="false">IF($P192="","",IF(AND($P192=2,$J192=9),$M192,""))</f>
        <v/>
      </c>
      <c r="AJ192" s="16" t="str">
        <f aca="false">IF($P192="","",IF(AND($P192=3,$J192=0),$M192,""))</f>
        <v/>
      </c>
      <c r="AK192" s="16" t="str">
        <f aca="false">IF($P192="","",IF(AND($P192=3,$J192=1),$M192,""))</f>
        <v/>
      </c>
      <c r="AL192" s="16" t="str">
        <f aca="false">IF($P192="","",IF(AND($P192=3,$J192=9),$M192,""))</f>
        <v/>
      </c>
      <c r="AM192" s="17" t="str">
        <f aca="false">IF(P192="","",SUM(U192:AC192))</f>
        <v/>
      </c>
      <c r="AN192" s="18" t="str">
        <f aca="false">IF($P192="","",IF($P192=1,$Q192,""))</f>
        <v/>
      </c>
      <c r="AO192" s="14" t="e">
        <f aca="false">MEDIAN(AN192:AN391)</f>
        <v>#VALUE!</v>
      </c>
      <c r="AP192" s="14" t="str">
        <f aca="false">IF(AN192="","",IF(AN192&lt;AO192,AN192,""))</f>
        <v/>
      </c>
      <c r="AQ192" s="14" t="str">
        <f aca="false">IF(AN192="","",IF(AN192&gt;AO192,AN192,""))</f>
        <v/>
      </c>
      <c r="AR192" s="18" t="str">
        <f aca="false">IF($P192="","",IF($P192=2,$Q192,""))</f>
        <v/>
      </c>
      <c r="AS192" s="14" t="e">
        <f aca="false">AS191</f>
        <v>#VALUE!</v>
      </c>
      <c r="AT192" s="14" t="str">
        <f aca="false">IF(AR192="","",IF(AR192&lt;AS192,AR192,""))</f>
        <v/>
      </c>
      <c r="AU192" s="14" t="str">
        <f aca="false">IF(AR192="","",IF(AR192&gt;AS192,AR192,""))</f>
        <v/>
      </c>
      <c r="AV192" s="18" t="str">
        <f aca="false">IF($P192="","",IF($P192=3,$Q192,""))</f>
        <v/>
      </c>
      <c r="AW192" s="14" t="e">
        <f aca="false">AW191</f>
        <v>#VALUE!</v>
      </c>
      <c r="AX192" s="14" t="str">
        <f aca="false">IF(AV192="","",IF(AV192&lt;AW192,AV192,""))</f>
        <v/>
      </c>
      <c r="AY192" s="14" t="str">
        <f aca="false">IF(AV192="","",IF(AV192&gt;AW192,AV192,""))</f>
        <v/>
      </c>
    </row>
    <row r="193" s="13" customFormat="true" ht="14.4" hidden="false" customHeight="false" outlineLevel="0" collapsed="false">
      <c r="A193" s="13" t="n">
        <f aca="false">data!A193</f>
        <v>0</v>
      </c>
      <c r="B193" s="13" t="n">
        <f aca="false">data!B193</f>
        <v>0</v>
      </c>
      <c r="C193" s="13" t="n">
        <f aca="false">data!C193</f>
        <v>0</v>
      </c>
      <c r="D193" s="13" t="n">
        <f aca="false">data!D193</f>
        <v>0</v>
      </c>
      <c r="E193" s="13" t="n">
        <f aca="false">data!E193</f>
        <v>0</v>
      </c>
      <c r="F193" s="13" t="n">
        <f aca="false">data!F193</f>
        <v>0</v>
      </c>
      <c r="G193" s="13" t="n">
        <f aca="false">data!G193</f>
        <v>0</v>
      </c>
      <c r="H193" s="13" t="n">
        <f aca="false">data!H193</f>
        <v>0</v>
      </c>
      <c r="I193" s="4" t="str">
        <f aca="false">IF(A193=0,"",IF(A193&lt;&gt;A192,1,I192+1))</f>
        <v/>
      </c>
      <c r="J193" s="4" t="str">
        <f aca="false">IF(OR(B193="Code",B193=0),"",IF(B193="CORRECT_NOTE",1,IF(B193="WRONG_NOTE",0,9)))</f>
        <v/>
      </c>
      <c r="K193" s="3" t="str">
        <f aca="false">IF(OR($A193=0,$D193&lt;0),"",D193-F193)</f>
        <v/>
      </c>
      <c r="L193" s="3" t="str">
        <f aca="false">IF(OR($A193=0,$D193&lt;0),"",D193-H193)</f>
        <v/>
      </c>
      <c r="M193" s="3" t="str">
        <f aca="false">IF(OR(K193="",L193=""),"",MIN(ABS(K193),ABS(L193)))</f>
        <v/>
      </c>
      <c r="N193" s="3" t="str">
        <f aca="false">IF(M193="","",IF(J193=1,M193,""))</f>
        <v/>
      </c>
      <c r="O193" s="14" t="str">
        <f aca="false">IF(F193&gt;0,H193-F193,"")</f>
        <v/>
      </c>
      <c r="P193" s="15" t="str">
        <f aca="false">IF(O193="","",IF(O193&lt;800,3,IF(O193&gt;1250,1,2)))</f>
        <v/>
      </c>
      <c r="Q193" s="14" t="str">
        <f aca="false">IF(OR($A193=0,$D193&lt;0),"",IF(J193&lt;&gt;1,"",IF(ABS(K193)&lt;ABS(L193),K193,L193)))</f>
        <v/>
      </c>
      <c r="R193" s="14" t="e">
        <f aca="false">R192</f>
        <v>#VALUE!</v>
      </c>
      <c r="S193" s="14" t="str">
        <f aca="false">IF(Q193="","",IF(Q193&lt;R193,Q193,""))</f>
        <v/>
      </c>
      <c r="T193" s="14" t="str">
        <f aca="false">IF(Q193="","",IF(Q193&gt;R193,Q193,""))</f>
        <v/>
      </c>
      <c r="U193" s="16" t="str">
        <f aca="false">IF($P193="","",IF(AND($P193=1,$J193=0),1,""))</f>
        <v/>
      </c>
      <c r="V193" s="16" t="str">
        <f aca="false">IF($P193="","",IF(AND($P193=1,$J193=1),1,""))</f>
        <v/>
      </c>
      <c r="W193" s="16" t="str">
        <f aca="false">IF($P193="","",IF(AND($P193=1,$J193=9),1,""))</f>
        <v/>
      </c>
      <c r="X193" s="16" t="str">
        <f aca="false">IF($P193="","",IF(AND($P193=2,$J193=0),1,""))</f>
        <v/>
      </c>
      <c r="Y193" s="16" t="str">
        <f aca="false">IF($P193="","",IF(AND($P193=2,$J193=1),1,""))</f>
        <v/>
      </c>
      <c r="Z193" s="16" t="str">
        <f aca="false">IF($P193="","",IF(AND($P193=2,$J193=9),1,""))</f>
        <v/>
      </c>
      <c r="AA193" s="16" t="str">
        <f aca="false">IF($P193="","",IF(AND($P193=3,$J193=0),1,""))</f>
        <v/>
      </c>
      <c r="AB193" s="16" t="str">
        <f aca="false">IF($P193="","",IF(AND($P193=3,$J193=1),1,""))</f>
        <v/>
      </c>
      <c r="AC193" s="16" t="str">
        <f aca="false">IF($P193="","",IF(AND($P193=3,$J193=9),1,""))</f>
        <v/>
      </c>
      <c r="AD193" s="16" t="str">
        <f aca="false">IF($P193="","",IF(AND($P193=1,$J193=0),$M193,""))</f>
        <v/>
      </c>
      <c r="AE193" s="16" t="str">
        <f aca="false">IF($P193="","",IF(AND($P193=1,$J193=1),$M193,""))</f>
        <v/>
      </c>
      <c r="AF193" s="16" t="str">
        <f aca="false">IF($P193="","",IF(AND($P193=1,$J193=9),$M193,""))</f>
        <v/>
      </c>
      <c r="AG193" s="16" t="str">
        <f aca="false">IF($P193="","",IF(AND($P193=2,$J193=0),$M193,""))</f>
        <v/>
      </c>
      <c r="AH193" s="16" t="str">
        <f aca="false">IF($P193="","",IF(AND($P193=2,$J193=1),$M193,""))</f>
        <v/>
      </c>
      <c r="AI193" s="16" t="str">
        <f aca="false">IF($P193="","",IF(AND($P193=2,$J193=9),$M193,""))</f>
        <v/>
      </c>
      <c r="AJ193" s="16" t="str">
        <f aca="false">IF($P193="","",IF(AND($P193=3,$J193=0),$M193,""))</f>
        <v/>
      </c>
      <c r="AK193" s="16" t="str">
        <f aca="false">IF($P193="","",IF(AND($P193=3,$J193=1),$M193,""))</f>
        <v/>
      </c>
      <c r="AL193" s="16" t="str">
        <f aca="false">IF($P193="","",IF(AND($P193=3,$J193=9),$M193,""))</f>
        <v/>
      </c>
      <c r="AM193" s="17" t="str">
        <f aca="false">IF(P193="","",SUM(U193:AC193))</f>
        <v/>
      </c>
      <c r="AN193" s="18" t="str">
        <f aca="false">IF($P193="","",IF($P193=1,$Q193,""))</f>
        <v/>
      </c>
      <c r="AO193" s="14" t="e">
        <f aca="false">MEDIAN(AN193:AN392)</f>
        <v>#VALUE!</v>
      </c>
      <c r="AP193" s="14" t="str">
        <f aca="false">IF(AN193="","",IF(AN193&lt;AO193,AN193,""))</f>
        <v/>
      </c>
      <c r="AQ193" s="14" t="str">
        <f aca="false">IF(AN193="","",IF(AN193&gt;AO193,AN193,""))</f>
        <v/>
      </c>
      <c r="AR193" s="18" t="str">
        <f aca="false">IF($P193="","",IF($P193=2,$Q193,""))</f>
        <v/>
      </c>
      <c r="AS193" s="14" t="e">
        <f aca="false">AS192</f>
        <v>#VALUE!</v>
      </c>
      <c r="AT193" s="14" t="str">
        <f aca="false">IF(AR193="","",IF(AR193&lt;AS193,AR193,""))</f>
        <v/>
      </c>
      <c r="AU193" s="14" t="str">
        <f aca="false">IF(AR193="","",IF(AR193&gt;AS193,AR193,""))</f>
        <v/>
      </c>
      <c r="AV193" s="18" t="str">
        <f aca="false">IF($P193="","",IF($P193=3,$Q193,""))</f>
        <v/>
      </c>
      <c r="AW193" s="14" t="e">
        <f aca="false">AW192</f>
        <v>#VALUE!</v>
      </c>
      <c r="AX193" s="14" t="str">
        <f aca="false">IF(AV193="","",IF(AV193&lt;AW193,AV193,""))</f>
        <v/>
      </c>
      <c r="AY193" s="14" t="str">
        <f aca="false">IF(AV193="","",IF(AV193&gt;AW193,AV193,""))</f>
        <v/>
      </c>
    </row>
    <row r="194" s="13" customFormat="true" ht="14.4" hidden="false" customHeight="false" outlineLevel="0" collapsed="false">
      <c r="A194" s="13" t="n">
        <f aca="false">data!A194</f>
        <v>0</v>
      </c>
      <c r="B194" s="13" t="n">
        <f aca="false">data!B194</f>
        <v>0</v>
      </c>
      <c r="C194" s="13" t="n">
        <f aca="false">data!C194</f>
        <v>0</v>
      </c>
      <c r="D194" s="13" t="n">
        <f aca="false">data!D194</f>
        <v>0</v>
      </c>
      <c r="E194" s="13" t="n">
        <f aca="false">data!E194</f>
        <v>0</v>
      </c>
      <c r="F194" s="13" t="n">
        <f aca="false">data!F194</f>
        <v>0</v>
      </c>
      <c r="G194" s="13" t="n">
        <f aca="false">data!G194</f>
        <v>0</v>
      </c>
      <c r="H194" s="13" t="n">
        <f aca="false">data!H194</f>
        <v>0</v>
      </c>
      <c r="I194" s="4" t="str">
        <f aca="false">IF(A194=0,"",IF(A194&lt;&gt;A193,1,I193+1))</f>
        <v/>
      </c>
      <c r="J194" s="4" t="str">
        <f aca="false">IF(OR(B194="Code",B194=0),"",IF(B194="CORRECT_NOTE",1,IF(B194="WRONG_NOTE",0,9)))</f>
        <v/>
      </c>
      <c r="K194" s="3" t="str">
        <f aca="false">IF(OR($A194=0,$D194&lt;0),"",D194-F194)</f>
        <v/>
      </c>
      <c r="L194" s="3" t="str">
        <f aca="false">IF(OR($A194=0,$D194&lt;0),"",D194-H194)</f>
        <v/>
      </c>
      <c r="M194" s="3" t="str">
        <f aca="false">IF(OR(K194="",L194=""),"",MIN(ABS(K194),ABS(L194)))</f>
        <v/>
      </c>
      <c r="N194" s="3" t="str">
        <f aca="false">IF(M194="","",IF(J194=1,M194,""))</f>
        <v/>
      </c>
      <c r="O194" s="14" t="str">
        <f aca="false">IF(F194&gt;0,H194-F194,"")</f>
        <v/>
      </c>
      <c r="P194" s="15" t="str">
        <f aca="false">IF(O194="","",IF(O194&lt;800,3,IF(O194&gt;1250,1,2)))</f>
        <v/>
      </c>
      <c r="Q194" s="14" t="str">
        <f aca="false">IF(OR($A194=0,$D194&lt;0),"",IF(J194&lt;&gt;1,"",IF(ABS(K194)&lt;ABS(L194),K194,L194)))</f>
        <v/>
      </c>
      <c r="R194" s="14" t="e">
        <f aca="false">R193</f>
        <v>#VALUE!</v>
      </c>
      <c r="S194" s="14" t="str">
        <f aca="false">IF(Q194="","",IF(Q194&lt;R194,Q194,""))</f>
        <v/>
      </c>
      <c r="T194" s="14" t="str">
        <f aca="false">IF(Q194="","",IF(Q194&gt;R194,Q194,""))</f>
        <v/>
      </c>
      <c r="U194" s="16" t="str">
        <f aca="false">IF($P194="","",IF(AND($P194=1,$J194=0),1,""))</f>
        <v/>
      </c>
      <c r="V194" s="16" t="str">
        <f aca="false">IF($P194="","",IF(AND($P194=1,$J194=1),1,""))</f>
        <v/>
      </c>
      <c r="W194" s="16" t="str">
        <f aca="false">IF($P194="","",IF(AND($P194=1,$J194=9),1,""))</f>
        <v/>
      </c>
      <c r="X194" s="16" t="str">
        <f aca="false">IF($P194="","",IF(AND($P194=2,$J194=0),1,""))</f>
        <v/>
      </c>
      <c r="Y194" s="16" t="str">
        <f aca="false">IF($P194="","",IF(AND($P194=2,$J194=1),1,""))</f>
        <v/>
      </c>
      <c r="Z194" s="16" t="str">
        <f aca="false">IF($P194="","",IF(AND($P194=2,$J194=9),1,""))</f>
        <v/>
      </c>
      <c r="AA194" s="16" t="str">
        <f aca="false">IF($P194="","",IF(AND($P194=3,$J194=0),1,""))</f>
        <v/>
      </c>
      <c r="AB194" s="16" t="str">
        <f aca="false">IF($P194="","",IF(AND($P194=3,$J194=1),1,""))</f>
        <v/>
      </c>
      <c r="AC194" s="16" t="str">
        <f aca="false">IF($P194="","",IF(AND($P194=3,$J194=9),1,""))</f>
        <v/>
      </c>
      <c r="AD194" s="16" t="str">
        <f aca="false">IF($P194="","",IF(AND($P194=1,$J194=0),$M194,""))</f>
        <v/>
      </c>
      <c r="AE194" s="16" t="str">
        <f aca="false">IF($P194="","",IF(AND($P194=1,$J194=1),$M194,""))</f>
        <v/>
      </c>
      <c r="AF194" s="16" t="str">
        <f aca="false">IF($P194="","",IF(AND($P194=1,$J194=9),$M194,""))</f>
        <v/>
      </c>
      <c r="AG194" s="16" t="str">
        <f aca="false">IF($P194="","",IF(AND($P194=2,$J194=0),$M194,""))</f>
        <v/>
      </c>
      <c r="AH194" s="16" t="str">
        <f aca="false">IF($P194="","",IF(AND($P194=2,$J194=1),$M194,""))</f>
        <v/>
      </c>
      <c r="AI194" s="16" t="str">
        <f aca="false">IF($P194="","",IF(AND($P194=2,$J194=9),$M194,""))</f>
        <v/>
      </c>
      <c r="AJ194" s="16" t="str">
        <f aca="false">IF($P194="","",IF(AND($P194=3,$J194=0),$M194,""))</f>
        <v/>
      </c>
      <c r="AK194" s="16" t="str">
        <f aca="false">IF($P194="","",IF(AND($P194=3,$J194=1),$M194,""))</f>
        <v/>
      </c>
      <c r="AL194" s="16" t="str">
        <f aca="false">IF($P194="","",IF(AND($P194=3,$J194=9),$M194,""))</f>
        <v/>
      </c>
      <c r="AM194" s="17" t="str">
        <f aca="false">IF(P194="","",SUM(U194:AC194))</f>
        <v/>
      </c>
      <c r="AN194" s="18" t="str">
        <f aca="false">IF($P194="","",IF($P194=1,$Q194,""))</f>
        <v/>
      </c>
      <c r="AO194" s="14" t="e">
        <f aca="false">MEDIAN(AN194:AN393)</f>
        <v>#VALUE!</v>
      </c>
      <c r="AP194" s="14" t="str">
        <f aca="false">IF(AN194="","",IF(AN194&lt;AO194,AN194,""))</f>
        <v/>
      </c>
      <c r="AQ194" s="14" t="str">
        <f aca="false">IF(AN194="","",IF(AN194&gt;AO194,AN194,""))</f>
        <v/>
      </c>
      <c r="AR194" s="18" t="str">
        <f aca="false">IF($P194="","",IF($P194=2,$Q194,""))</f>
        <v/>
      </c>
      <c r="AS194" s="14" t="e">
        <f aca="false">AS193</f>
        <v>#VALUE!</v>
      </c>
      <c r="AT194" s="14" t="str">
        <f aca="false">IF(AR194="","",IF(AR194&lt;AS194,AR194,""))</f>
        <v/>
      </c>
      <c r="AU194" s="14" t="str">
        <f aca="false">IF(AR194="","",IF(AR194&gt;AS194,AR194,""))</f>
        <v/>
      </c>
      <c r="AV194" s="18" t="str">
        <f aca="false">IF($P194="","",IF($P194=3,$Q194,""))</f>
        <v/>
      </c>
      <c r="AW194" s="14" t="e">
        <f aca="false">AW193</f>
        <v>#VALUE!</v>
      </c>
      <c r="AX194" s="14" t="str">
        <f aca="false">IF(AV194="","",IF(AV194&lt;AW194,AV194,""))</f>
        <v/>
      </c>
      <c r="AY194" s="14" t="str">
        <f aca="false">IF(AV194="","",IF(AV194&gt;AW194,AV194,""))</f>
        <v/>
      </c>
    </row>
    <row r="195" s="13" customFormat="true" ht="14.4" hidden="false" customHeight="false" outlineLevel="0" collapsed="false">
      <c r="A195" s="13" t="n">
        <f aca="false">data!A195</f>
        <v>0</v>
      </c>
      <c r="B195" s="13" t="n">
        <f aca="false">data!B195</f>
        <v>0</v>
      </c>
      <c r="C195" s="13" t="n">
        <f aca="false">data!C195</f>
        <v>0</v>
      </c>
      <c r="D195" s="13" t="n">
        <f aca="false">data!D195</f>
        <v>0</v>
      </c>
      <c r="E195" s="13" t="n">
        <f aca="false">data!E195</f>
        <v>0</v>
      </c>
      <c r="F195" s="13" t="n">
        <f aca="false">data!F195</f>
        <v>0</v>
      </c>
      <c r="G195" s="13" t="n">
        <f aca="false">data!G195</f>
        <v>0</v>
      </c>
      <c r="H195" s="13" t="n">
        <f aca="false">data!H195</f>
        <v>0</v>
      </c>
      <c r="I195" s="4" t="str">
        <f aca="false">IF(A195=0,"",IF(A195&lt;&gt;A194,1,I194+1))</f>
        <v/>
      </c>
      <c r="J195" s="4" t="str">
        <f aca="false">IF(OR(B195="Code",B195=0),"",IF(B195="CORRECT_NOTE",1,IF(B195="WRONG_NOTE",0,9)))</f>
        <v/>
      </c>
      <c r="K195" s="3" t="str">
        <f aca="false">IF(OR($A195=0,$D195&lt;0),"",D195-F195)</f>
        <v/>
      </c>
      <c r="L195" s="3" t="str">
        <f aca="false">IF(OR($A195=0,$D195&lt;0),"",D195-H195)</f>
        <v/>
      </c>
      <c r="M195" s="3" t="str">
        <f aca="false">IF(OR(K195="",L195=""),"",MIN(ABS(K195),ABS(L195)))</f>
        <v/>
      </c>
      <c r="N195" s="3" t="str">
        <f aca="false">IF(M195="","",IF(J195=1,M195,""))</f>
        <v/>
      </c>
      <c r="O195" s="14" t="str">
        <f aca="false">IF(F195&gt;0,H195-F195,"")</f>
        <v/>
      </c>
      <c r="P195" s="15" t="str">
        <f aca="false">IF(O195="","",IF(O195&lt;800,3,IF(O195&gt;1250,1,2)))</f>
        <v/>
      </c>
      <c r="Q195" s="14" t="str">
        <f aca="false">IF(OR($A195=0,$D195&lt;0),"",IF(J195&lt;&gt;1,"",IF(ABS(K195)&lt;ABS(L195),K195,L195)))</f>
        <v/>
      </c>
      <c r="R195" s="14" t="e">
        <f aca="false">R194</f>
        <v>#VALUE!</v>
      </c>
      <c r="S195" s="14" t="str">
        <f aca="false">IF(Q195="","",IF(Q195&lt;R195,Q195,""))</f>
        <v/>
      </c>
      <c r="T195" s="14" t="str">
        <f aca="false">IF(Q195="","",IF(Q195&gt;R195,Q195,""))</f>
        <v/>
      </c>
      <c r="U195" s="16" t="str">
        <f aca="false">IF($P195="","",IF(AND($P195=1,$J195=0),1,""))</f>
        <v/>
      </c>
      <c r="V195" s="16" t="str">
        <f aca="false">IF($P195="","",IF(AND($P195=1,$J195=1),1,""))</f>
        <v/>
      </c>
      <c r="W195" s="16" t="str">
        <f aca="false">IF($P195="","",IF(AND($P195=1,$J195=9),1,""))</f>
        <v/>
      </c>
      <c r="X195" s="16" t="str">
        <f aca="false">IF($P195="","",IF(AND($P195=2,$J195=0),1,""))</f>
        <v/>
      </c>
      <c r="Y195" s="16" t="str">
        <f aca="false">IF($P195="","",IF(AND($P195=2,$J195=1),1,""))</f>
        <v/>
      </c>
      <c r="Z195" s="16" t="str">
        <f aca="false">IF($P195="","",IF(AND($P195=2,$J195=9),1,""))</f>
        <v/>
      </c>
      <c r="AA195" s="16" t="str">
        <f aca="false">IF($P195="","",IF(AND($P195=3,$J195=0),1,""))</f>
        <v/>
      </c>
      <c r="AB195" s="16" t="str">
        <f aca="false">IF($P195="","",IF(AND($P195=3,$J195=1),1,""))</f>
        <v/>
      </c>
      <c r="AC195" s="16" t="str">
        <f aca="false">IF($P195="","",IF(AND($P195=3,$J195=9),1,""))</f>
        <v/>
      </c>
      <c r="AD195" s="16" t="str">
        <f aca="false">IF($P195="","",IF(AND($P195=1,$J195=0),$M195,""))</f>
        <v/>
      </c>
      <c r="AE195" s="16" t="str">
        <f aca="false">IF($P195="","",IF(AND($P195=1,$J195=1),$M195,""))</f>
        <v/>
      </c>
      <c r="AF195" s="16" t="str">
        <f aca="false">IF($P195="","",IF(AND($P195=1,$J195=9),$M195,""))</f>
        <v/>
      </c>
      <c r="AG195" s="16" t="str">
        <f aca="false">IF($P195="","",IF(AND($P195=2,$J195=0),$M195,""))</f>
        <v/>
      </c>
      <c r="AH195" s="16" t="str">
        <f aca="false">IF($P195="","",IF(AND($P195=2,$J195=1),$M195,""))</f>
        <v/>
      </c>
      <c r="AI195" s="16" t="str">
        <f aca="false">IF($P195="","",IF(AND($P195=2,$J195=9),$M195,""))</f>
        <v/>
      </c>
      <c r="AJ195" s="16" t="str">
        <f aca="false">IF($P195="","",IF(AND($P195=3,$J195=0),$M195,""))</f>
        <v/>
      </c>
      <c r="AK195" s="16" t="str">
        <f aca="false">IF($P195="","",IF(AND($P195=3,$J195=1),$M195,""))</f>
        <v/>
      </c>
      <c r="AL195" s="16" t="str">
        <f aca="false">IF($P195="","",IF(AND($P195=3,$J195=9),$M195,""))</f>
        <v/>
      </c>
      <c r="AM195" s="17" t="str">
        <f aca="false">IF(P195="","",SUM(U195:AC195))</f>
        <v/>
      </c>
      <c r="AN195" s="18" t="str">
        <f aca="false">IF($P195="","",IF($P195=1,$Q195,""))</f>
        <v/>
      </c>
      <c r="AO195" s="14" t="e">
        <f aca="false">MEDIAN(AN195:AN394)</f>
        <v>#VALUE!</v>
      </c>
      <c r="AP195" s="14" t="str">
        <f aca="false">IF(AN195="","",IF(AN195&lt;AO195,AN195,""))</f>
        <v/>
      </c>
      <c r="AQ195" s="14" t="str">
        <f aca="false">IF(AN195="","",IF(AN195&gt;AO195,AN195,""))</f>
        <v/>
      </c>
      <c r="AR195" s="18" t="str">
        <f aca="false">IF($P195="","",IF($P195=2,$Q195,""))</f>
        <v/>
      </c>
      <c r="AS195" s="14" t="e">
        <f aca="false">AS194</f>
        <v>#VALUE!</v>
      </c>
      <c r="AT195" s="14" t="str">
        <f aca="false">IF(AR195="","",IF(AR195&lt;AS195,AR195,""))</f>
        <v/>
      </c>
      <c r="AU195" s="14" t="str">
        <f aca="false">IF(AR195="","",IF(AR195&gt;AS195,AR195,""))</f>
        <v/>
      </c>
      <c r="AV195" s="18" t="str">
        <f aca="false">IF($P195="","",IF($P195=3,$Q195,""))</f>
        <v/>
      </c>
      <c r="AW195" s="14" t="e">
        <f aca="false">AW194</f>
        <v>#VALUE!</v>
      </c>
      <c r="AX195" s="14" t="str">
        <f aca="false">IF(AV195="","",IF(AV195&lt;AW195,AV195,""))</f>
        <v/>
      </c>
      <c r="AY195" s="14" t="str">
        <f aca="false">IF(AV195="","",IF(AV195&gt;AW195,AV195,""))</f>
        <v/>
      </c>
    </row>
    <row r="196" s="13" customFormat="true" ht="14.4" hidden="false" customHeight="false" outlineLevel="0" collapsed="false">
      <c r="A196" s="13" t="n">
        <f aca="false">data!A196</f>
        <v>0</v>
      </c>
      <c r="B196" s="13" t="n">
        <f aca="false">data!B196</f>
        <v>0</v>
      </c>
      <c r="C196" s="13" t="n">
        <f aca="false">data!C196</f>
        <v>0</v>
      </c>
      <c r="D196" s="13" t="n">
        <f aca="false">data!D196</f>
        <v>0</v>
      </c>
      <c r="E196" s="13" t="n">
        <f aca="false">data!E196</f>
        <v>0</v>
      </c>
      <c r="F196" s="13" t="n">
        <f aca="false">data!F196</f>
        <v>0</v>
      </c>
      <c r="G196" s="13" t="n">
        <f aca="false">data!G196</f>
        <v>0</v>
      </c>
      <c r="H196" s="13" t="n">
        <f aca="false">data!H196</f>
        <v>0</v>
      </c>
      <c r="I196" s="4" t="str">
        <f aca="false">IF(A196=0,"",IF(A196&lt;&gt;A195,1,I195+1))</f>
        <v/>
      </c>
      <c r="J196" s="4" t="str">
        <f aca="false">IF(OR(B196="Code",B196=0),"",IF(B196="CORRECT_NOTE",1,IF(B196="WRONG_NOTE",0,9)))</f>
        <v/>
      </c>
      <c r="K196" s="3" t="str">
        <f aca="false">IF(OR($A196=0,$D196&lt;0),"",D196-F196)</f>
        <v/>
      </c>
      <c r="L196" s="3" t="str">
        <f aca="false">IF(OR($A196=0,$D196&lt;0),"",D196-H196)</f>
        <v/>
      </c>
      <c r="M196" s="3" t="str">
        <f aca="false">IF(OR(K196="",L196=""),"",MIN(ABS(K196),ABS(L196)))</f>
        <v/>
      </c>
      <c r="N196" s="3" t="str">
        <f aca="false">IF(M196="","",IF(J196=1,M196,""))</f>
        <v/>
      </c>
      <c r="O196" s="14" t="str">
        <f aca="false">IF(F196&gt;0,H196-F196,"")</f>
        <v/>
      </c>
      <c r="P196" s="15" t="str">
        <f aca="false">IF(O196="","",IF(O196&lt;800,3,IF(O196&gt;1250,1,2)))</f>
        <v/>
      </c>
      <c r="Q196" s="14" t="str">
        <f aca="false">IF(OR($A196=0,$D196&lt;0),"",IF(J196&lt;&gt;1,"",IF(ABS(K196)&lt;ABS(L196),K196,L196)))</f>
        <v/>
      </c>
      <c r="R196" s="14" t="e">
        <f aca="false">R195</f>
        <v>#VALUE!</v>
      </c>
      <c r="S196" s="14" t="str">
        <f aca="false">IF(Q196="","",IF(Q196&lt;R196,Q196,""))</f>
        <v/>
      </c>
      <c r="T196" s="14" t="str">
        <f aca="false">IF(Q196="","",IF(Q196&gt;R196,Q196,""))</f>
        <v/>
      </c>
      <c r="U196" s="16" t="str">
        <f aca="false">IF($P196="","",IF(AND($P196=1,$J196=0),1,""))</f>
        <v/>
      </c>
      <c r="V196" s="16" t="str">
        <f aca="false">IF($P196="","",IF(AND($P196=1,$J196=1),1,""))</f>
        <v/>
      </c>
      <c r="W196" s="16" t="str">
        <f aca="false">IF($P196="","",IF(AND($P196=1,$J196=9),1,""))</f>
        <v/>
      </c>
      <c r="X196" s="16" t="str">
        <f aca="false">IF($P196="","",IF(AND($P196=2,$J196=0),1,""))</f>
        <v/>
      </c>
      <c r="Y196" s="16" t="str">
        <f aca="false">IF($P196="","",IF(AND($P196=2,$J196=1),1,""))</f>
        <v/>
      </c>
      <c r="Z196" s="16" t="str">
        <f aca="false">IF($P196="","",IF(AND($P196=2,$J196=9),1,""))</f>
        <v/>
      </c>
      <c r="AA196" s="16" t="str">
        <f aca="false">IF($P196="","",IF(AND($P196=3,$J196=0),1,""))</f>
        <v/>
      </c>
      <c r="AB196" s="16" t="str">
        <f aca="false">IF($P196="","",IF(AND($P196=3,$J196=1),1,""))</f>
        <v/>
      </c>
      <c r="AC196" s="16" t="str">
        <f aca="false">IF($P196="","",IF(AND($P196=3,$J196=9),1,""))</f>
        <v/>
      </c>
      <c r="AD196" s="16" t="str">
        <f aca="false">IF($P196="","",IF(AND($P196=1,$J196=0),$M196,""))</f>
        <v/>
      </c>
      <c r="AE196" s="16" t="str">
        <f aca="false">IF($P196="","",IF(AND($P196=1,$J196=1),$M196,""))</f>
        <v/>
      </c>
      <c r="AF196" s="16" t="str">
        <f aca="false">IF($P196="","",IF(AND($P196=1,$J196=9),$M196,""))</f>
        <v/>
      </c>
      <c r="AG196" s="16" t="str">
        <f aca="false">IF($P196="","",IF(AND($P196=2,$J196=0),$M196,""))</f>
        <v/>
      </c>
      <c r="AH196" s="16" t="str">
        <f aca="false">IF($P196="","",IF(AND($P196=2,$J196=1),$M196,""))</f>
        <v/>
      </c>
      <c r="AI196" s="16" t="str">
        <f aca="false">IF($P196="","",IF(AND($P196=2,$J196=9),$M196,""))</f>
        <v/>
      </c>
      <c r="AJ196" s="16" t="str">
        <f aca="false">IF($P196="","",IF(AND($P196=3,$J196=0),$M196,""))</f>
        <v/>
      </c>
      <c r="AK196" s="16" t="str">
        <f aca="false">IF($P196="","",IF(AND($P196=3,$J196=1),$M196,""))</f>
        <v/>
      </c>
      <c r="AL196" s="16" t="str">
        <f aca="false">IF($P196="","",IF(AND($P196=3,$J196=9),$M196,""))</f>
        <v/>
      </c>
      <c r="AM196" s="17" t="str">
        <f aca="false">IF(P196="","",SUM(U196:AC196))</f>
        <v/>
      </c>
      <c r="AN196" s="18" t="str">
        <f aca="false">IF($P196="","",IF($P196=1,$Q196,""))</f>
        <v/>
      </c>
      <c r="AO196" s="14" t="e">
        <f aca="false">MEDIAN(AN196:AN395)</f>
        <v>#VALUE!</v>
      </c>
      <c r="AP196" s="14" t="str">
        <f aca="false">IF(AN196="","",IF(AN196&lt;AO196,AN196,""))</f>
        <v/>
      </c>
      <c r="AQ196" s="14" t="str">
        <f aca="false">IF(AN196="","",IF(AN196&gt;AO196,AN196,""))</f>
        <v/>
      </c>
      <c r="AR196" s="18" t="str">
        <f aca="false">IF($P196="","",IF($P196=2,$Q196,""))</f>
        <v/>
      </c>
      <c r="AS196" s="14" t="e">
        <f aca="false">AS195</f>
        <v>#VALUE!</v>
      </c>
      <c r="AT196" s="14" t="str">
        <f aca="false">IF(AR196="","",IF(AR196&lt;AS196,AR196,""))</f>
        <v/>
      </c>
      <c r="AU196" s="14" t="str">
        <f aca="false">IF(AR196="","",IF(AR196&gt;AS196,AR196,""))</f>
        <v/>
      </c>
      <c r="AV196" s="18" t="str">
        <f aca="false">IF($P196="","",IF($P196=3,$Q196,""))</f>
        <v/>
      </c>
      <c r="AW196" s="14" t="e">
        <f aca="false">AW195</f>
        <v>#VALUE!</v>
      </c>
      <c r="AX196" s="14" t="str">
        <f aca="false">IF(AV196="","",IF(AV196&lt;AW196,AV196,""))</f>
        <v/>
      </c>
      <c r="AY196" s="14" t="str">
        <f aca="false">IF(AV196="","",IF(AV196&gt;AW196,AV196,""))</f>
        <v/>
      </c>
    </row>
    <row r="197" s="13" customFormat="true" ht="14.4" hidden="false" customHeight="false" outlineLevel="0" collapsed="false">
      <c r="A197" s="13" t="n">
        <f aca="false">data!A197</f>
        <v>0</v>
      </c>
      <c r="B197" s="13" t="n">
        <f aca="false">data!B197</f>
        <v>0</v>
      </c>
      <c r="C197" s="13" t="n">
        <f aca="false">data!C197</f>
        <v>0</v>
      </c>
      <c r="D197" s="13" t="n">
        <f aca="false">data!D197</f>
        <v>0</v>
      </c>
      <c r="E197" s="13" t="n">
        <f aca="false">data!E197</f>
        <v>0</v>
      </c>
      <c r="F197" s="13" t="n">
        <f aca="false">data!F197</f>
        <v>0</v>
      </c>
      <c r="G197" s="13" t="n">
        <f aca="false">data!G197</f>
        <v>0</v>
      </c>
      <c r="H197" s="13" t="n">
        <f aca="false">data!H197</f>
        <v>0</v>
      </c>
      <c r="I197" s="4" t="str">
        <f aca="false">IF(A197=0,"",IF(A197&lt;&gt;A196,1,I196+1))</f>
        <v/>
      </c>
      <c r="J197" s="4" t="str">
        <f aca="false">IF(OR(B197="Code",B197=0),"",IF(B197="CORRECT_NOTE",1,IF(B197="WRONG_NOTE",0,9)))</f>
        <v/>
      </c>
      <c r="K197" s="3" t="str">
        <f aca="false">IF(OR($A197=0,$D197&lt;0),"",D197-F197)</f>
        <v/>
      </c>
      <c r="L197" s="3" t="str">
        <f aca="false">IF(OR($A197=0,$D197&lt;0),"",D197-H197)</f>
        <v/>
      </c>
      <c r="M197" s="3" t="str">
        <f aca="false">IF(OR(K197="",L197=""),"",MIN(ABS(K197),ABS(L197)))</f>
        <v/>
      </c>
      <c r="N197" s="3" t="str">
        <f aca="false">IF(M197="","",IF(J197=1,M197,""))</f>
        <v/>
      </c>
      <c r="O197" s="14" t="str">
        <f aca="false">IF(F197&gt;0,H197-F197,"")</f>
        <v/>
      </c>
      <c r="P197" s="15" t="str">
        <f aca="false">IF(O197="","",IF(O197&lt;800,3,IF(O197&gt;1250,1,2)))</f>
        <v/>
      </c>
      <c r="Q197" s="14" t="str">
        <f aca="false">IF(OR($A197=0,$D197&lt;0),"",IF(J197&lt;&gt;1,"",IF(ABS(K197)&lt;ABS(L197),K197,L197)))</f>
        <v/>
      </c>
      <c r="R197" s="14" t="e">
        <f aca="false">R196</f>
        <v>#VALUE!</v>
      </c>
      <c r="S197" s="14" t="str">
        <f aca="false">IF(Q197="","",IF(Q197&lt;R197,Q197,""))</f>
        <v/>
      </c>
      <c r="T197" s="14" t="str">
        <f aca="false">IF(Q197="","",IF(Q197&gt;R197,Q197,""))</f>
        <v/>
      </c>
      <c r="U197" s="16" t="str">
        <f aca="false">IF($P197="","",IF(AND($P197=1,$J197=0),1,""))</f>
        <v/>
      </c>
      <c r="V197" s="16" t="str">
        <f aca="false">IF($P197="","",IF(AND($P197=1,$J197=1),1,""))</f>
        <v/>
      </c>
      <c r="W197" s="16" t="str">
        <f aca="false">IF($P197="","",IF(AND($P197=1,$J197=9),1,""))</f>
        <v/>
      </c>
      <c r="X197" s="16" t="str">
        <f aca="false">IF($P197="","",IF(AND($P197=2,$J197=0),1,""))</f>
        <v/>
      </c>
      <c r="Y197" s="16" t="str">
        <f aca="false">IF($P197="","",IF(AND($P197=2,$J197=1),1,""))</f>
        <v/>
      </c>
      <c r="Z197" s="16" t="str">
        <f aca="false">IF($P197="","",IF(AND($P197=2,$J197=9),1,""))</f>
        <v/>
      </c>
      <c r="AA197" s="16" t="str">
        <f aca="false">IF($P197="","",IF(AND($P197=3,$J197=0),1,""))</f>
        <v/>
      </c>
      <c r="AB197" s="16" t="str">
        <f aca="false">IF($P197="","",IF(AND($P197=3,$J197=1),1,""))</f>
        <v/>
      </c>
      <c r="AC197" s="16" t="str">
        <f aca="false">IF($P197="","",IF(AND($P197=3,$J197=9),1,""))</f>
        <v/>
      </c>
      <c r="AD197" s="16" t="str">
        <f aca="false">IF($P197="","",IF(AND($P197=1,$J197=0),$M197,""))</f>
        <v/>
      </c>
      <c r="AE197" s="16" t="str">
        <f aca="false">IF($P197="","",IF(AND($P197=1,$J197=1),$M197,""))</f>
        <v/>
      </c>
      <c r="AF197" s="16" t="str">
        <f aca="false">IF($P197="","",IF(AND($P197=1,$J197=9),$M197,""))</f>
        <v/>
      </c>
      <c r="AG197" s="16" t="str">
        <f aca="false">IF($P197="","",IF(AND($P197=2,$J197=0),$M197,""))</f>
        <v/>
      </c>
      <c r="AH197" s="16" t="str">
        <f aca="false">IF($P197="","",IF(AND($P197=2,$J197=1),$M197,""))</f>
        <v/>
      </c>
      <c r="AI197" s="16" t="str">
        <f aca="false">IF($P197="","",IF(AND($P197=2,$J197=9),$M197,""))</f>
        <v/>
      </c>
      <c r="AJ197" s="16" t="str">
        <f aca="false">IF($P197="","",IF(AND($P197=3,$J197=0),$M197,""))</f>
        <v/>
      </c>
      <c r="AK197" s="16" t="str">
        <f aca="false">IF($P197="","",IF(AND($P197=3,$J197=1),$M197,""))</f>
        <v/>
      </c>
      <c r="AL197" s="16" t="str">
        <f aca="false">IF($P197="","",IF(AND($P197=3,$J197=9),$M197,""))</f>
        <v/>
      </c>
      <c r="AM197" s="17" t="str">
        <f aca="false">IF(P197="","",SUM(U197:AC197))</f>
        <v/>
      </c>
      <c r="AN197" s="18" t="str">
        <f aca="false">IF($P197="","",IF($P197=1,$Q197,""))</f>
        <v/>
      </c>
      <c r="AO197" s="14" t="e">
        <f aca="false">MEDIAN(AN197:AN396)</f>
        <v>#VALUE!</v>
      </c>
      <c r="AP197" s="14" t="str">
        <f aca="false">IF(AN197="","",IF(AN197&lt;AO197,AN197,""))</f>
        <v/>
      </c>
      <c r="AQ197" s="14" t="str">
        <f aca="false">IF(AN197="","",IF(AN197&gt;AO197,AN197,""))</f>
        <v/>
      </c>
      <c r="AR197" s="18" t="str">
        <f aca="false">IF($P197="","",IF($P197=2,$Q197,""))</f>
        <v/>
      </c>
      <c r="AS197" s="14" t="e">
        <f aca="false">AS196</f>
        <v>#VALUE!</v>
      </c>
      <c r="AT197" s="14" t="str">
        <f aca="false">IF(AR197="","",IF(AR197&lt;AS197,AR197,""))</f>
        <v/>
      </c>
      <c r="AU197" s="14" t="str">
        <f aca="false">IF(AR197="","",IF(AR197&gt;AS197,AR197,""))</f>
        <v/>
      </c>
      <c r="AV197" s="18" t="str">
        <f aca="false">IF($P197="","",IF($P197=3,$Q197,""))</f>
        <v/>
      </c>
      <c r="AW197" s="14" t="e">
        <f aca="false">AW196</f>
        <v>#VALUE!</v>
      </c>
      <c r="AX197" s="14" t="str">
        <f aca="false">IF(AV197="","",IF(AV197&lt;AW197,AV197,""))</f>
        <v/>
      </c>
      <c r="AY197" s="14" t="str">
        <f aca="false">IF(AV197="","",IF(AV197&gt;AW197,AV197,""))</f>
        <v/>
      </c>
    </row>
    <row r="198" s="13" customFormat="true" ht="14.4" hidden="false" customHeight="false" outlineLevel="0" collapsed="false">
      <c r="A198" s="13" t="n">
        <f aca="false">data!A198</f>
        <v>0</v>
      </c>
      <c r="B198" s="13" t="n">
        <f aca="false">data!B198</f>
        <v>0</v>
      </c>
      <c r="C198" s="13" t="n">
        <f aca="false">data!C198</f>
        <v>0</v>
      </c>
      <c r="D198" s="13" t="n">
        <f aca="false">data!D198</f>
        <v>0</v>
      </c>
      <c r="E198" s="13" t="n">
        <f aca="false">data!E198</f>
        <v>0</v>
      </c>
      <c r="F198" s="13" t="n">
        <f aca="false">data!F198</f>
        <v>0</v>
      </c>
      <c r="G198" s="13" t="n">
        <f aca="false">data!G198</f>
        <v>0</v>
      </c>
      <c r="H198" s="13" t="n">
        <f aca="false">data!H198</f>
        <v>0</v>
      </c>
      <c r="I198" s="4" t="str">
        <f aca="false">IF(A198=0,"",IF(A198&lt;&gt;A197,1,I197+1))</f>
        <v/>
      </c>
      <c r="J198" s="4" t="str">
        <f aca="false">IF(OR(B198="Code",B198=0),"",IF(B198="CORRECT_NOTE",1,IF(B198="WRONG_NOTE",0,9)))</f>
        <v/>
      </c>
      <c r="K198" s="3" t="str">
        <f aca="false">IF(OR($A198=0,$D198&lt;0),"",D198-F198)</f>
        <v/>
      </c>
      <c r="L198" s="3" t="str">
        <f aca="false">IF(OR($A198=0,$D198&lt;0),"",D198-H198)</f>
        <v/>
      </c>
      <c r="M198" s="3" t="str">
        <f aca="false">IF(OR(K198="",L198=""),"",MIN(ABS(K198),ABS(L198)))</f>
        <v/>
      </c>
      <c r="N198" s="3" t="str">
        <f aca="false">IF(M198="","",IF(J198=1,M198,""))</f>
        <v/>
      </c>
      <c r="O198" s="14" t="str">
        <f aca="false">IF(F198&gt;0,H198-F198,"")</f>
        <v/>
      </c>
      <c r="P198" s="15" t="str">
        <f aca="false">IF(O198="","",IF(O198&lt;800,3,IF(O198&gt;1250,1,2)))</f>
        <v/>
      </c>
      <c r="Q198" s="14" t="str">
        <f aca="false">IF(OR($A198=0,$D198&lt;0),"",IF(J198&lt;&gt;1,"",IF(ABS(K198)&lt;ABS(L198),K198,L198)))</f>
        <v/>
      </c>
      <c r="R198" s="14" t="e">
        <f aca="false">R197</f>
        <v>#VALUE!</v>
      </c>
      <c r="S198" s="14" t="str">
        <f aca="false">IF(Q198="","",IF(Q198&lt;R198,Q198,""))</f>
        <v/>
      </c>
      <c r="T198" s="14" t="str">
        <f aca="false">IF(Q198="","",IF(Q198&gt;R198,Q198,""))</f>
        <v/>
      </c>
      <c r="U198" s="16" t="str">
        <f aca="false">IF($P198="","",IF(AND($P198=1,$J198=0),1,""))</f>
        <v/>
      </c>
      <c r="V198" s="16" t="str">
        <f aca="false">IF($P198="","",IF(AND($P198=1,$J198=1),1,""))</f>
        <v/>
      </c>
      <c r="W198" s="16" t="str">
        <f aca="false">IF($P198="","",IF(AND($P198=1,$J198=9),1,""))</f>
        <v/>
      </c>
      <c r="X198" s="16" t="str">
        <f aca="false">IF($P198="","",IF(AND($P198=2,$J198=0),1,""))</f>
        <v/>
      </c>
      <c r="Y198" s="16" t="str">
        <f aca="false">IF($P198="","",IF(AND($P198=2,$J198=1),1,""))</f>
        <v/>
      </c>
      <c r="Z198" s="16" t="str">
        <f aca="false">IF($P198="","",IF(AND($P198=2,$J198=9),1,""))</f>
        <v/>
      </c>
      <c r="AA198" s="16" t="str">
        <f aca="false">IF($P198="","",IF(AND($P198=3,$J198=0),1,""))</f>
        <v/>
      </c>
      <c r="AB198" s="16" t="str">
        <f aca="false">IF($P198="","",IF(AND($P198=3,$J198=1),1,""))</f>
        <v/>
      </c>
      <c r="AC198" s="16" t="str">
        <f aca="false">IF($P198="","",IF(AND($P198=3,$J198=9),1,""))</f>
        <v/>
      </c>
      <c r="AD198" s="16" t="str">
        <f aca="false">IF($P198="","",IF(AND($P198=1,$J198=0),$M198,""))</f>
        <v/>
      </c>
      <c r="AE198" s="16" t="str">
        <f aca="false">IF($P198="","",IF(AND($P198=1,$J198=1),$M198,""))</f>
        <v/>
      </c>
      <c r="AF198" s="16" t="str">
        <f aca="false">IF($P198="","",IF(AND($P198=1,$J198=9),$M198,""))</f>
        <v/>
      </c>
      <c r="AG198" s="16" t="str">
        <f aca="false">IF($P198="","",IF(AND($P198=2,$J198=0),$M198,""))</f>
        <v/>
      </c>
      <c r="AH198" s="16" t="str">
        <f aca="false">IF($P198="","",IF(AND($P198=2,$J198=1),$M198,""))</f>
        <v/>
      </c>
      <c r="AI198" s="16" t="str">
        <f aca="false">IF($P198="","",IF(AND($P198=2,$J198=9),$M198,""))</f>
        <v/>
      </c>
      <c r="AJ198" s="16" t="str">
        <f aca="false">IF($P198="","",IF(AND($P198=3,$J198=0),$M198,""))</f>
        <v/>
      </c>
      <c r="AK198" s="16" t="str">
        <f aca="false">IF($P198="","",IF(AND($P198=3,$J198=1),$M198,""))</f>
        <v/>
      </c>
      <c r="AL198" s="16" t="str">
        <f aca="false">IF($P198="","",IF(AND($P198=3,$J198=9),$M198,""))</f>
        <v/>
      </c>
      <c r="AM198" s="17" t="str">
        <f aca="false">IF(P198="","",SUM(U198:AC198))</f>
        <v/>
      </c>
      <c r="AN198" s="18" t="str">
        <f aca="false">IF($P198="","",IF($P198=1,$Q198,""))</f>
        <v/>
      </c>
      <c r="AO198" s="14" t="e">
        <f aca="false">MEDIAN(AN198:AN397)</f>
        <v>#VALUE!</v>
      </c>
      <c r="AP198" s="14" t="str">
        <f aca="false">IF(AN198="","",IF(AN198&lt;AO198,AN198,""))</f>
        <v/>
      </c>
      <c r="AQ198" s="14" t="str">
        <f aca="false">IF(AN198="","",IF(AN198&gt;AO198,AN198,""))</f>
        <v/>
      </c>
      <c r="AR198" s="18" t="str">
        <f aca="false">IF($P198="","",IF($P198=2,$Q198,""))</f>
        <v/>
      </c>
      <c r="AS198" s="14" t="e">
        <f aca="false">AS197</f>
        <v>#VALUE!</v>
      </c>
      <c r="AT198" s="14" t="str">
        <f aca="false">IF(AR198="","",IF(AR198&lt;AS198,AR198,""))</f>
        <v/>
      </c>
      <c r="AU198" s="14" t="str">
        <f aca="false">IF(AR198="","",IF(AR198&gt;AS198,AR198,""))</f>
        <v/>
      </c>
      <c r="AV198" s="18" t="str">
        <f aca="false">IF($P198="","",IF($P198=3,$Q198,""))</f>
        <v/>
      </c>
      <c r="AW198" s="14" t="e">
        <f aca="false">AW197</f>
        <v>#VALUE!</v>
      </c>
      <c r="AX198" s="14" t="str">
        <f aca="false">IF(AV198="","",IF(AV198&lt;AW198,AV198,""))</f>
        <v/>
      </c>
      <c r="AY198" s="14" t="str">
        <f aca="false">IF(AV198="","",IF(AV198&gt;AW198,AV198,""))</f>
        <v/>
      </c>
    </row>
    <row r="199" s="13" customFormat="true" ht="14.4" hidden="false" customHeight="false" outlineLevel="0" collapsed="false">
      <c r="A199" s="13" t="n">
        <f aca="false">data!A199</f>
        <v>0</v>
      </c>
      <c r="B199" s="13" t="n">
        <f aca="false">data!B199</f>
        <v>0</v>
      </c>
      <c r="C199" s="13" t="n">
        <f aca="false">data!C199</f>
        <v>0</v>
      </c>
      <c r="D199" s="13" t="n">
        <f aca="false">data!D199</f>
        <v>0</v>
      </c>
      <c r="E199" s="13" t="n">
        <f aca="false">data!E199</f>
        <v>0</v>
      </c>
      <c r="F199" s="13" t="n">
        <f aca="false">data!F199</f>
        <v>0</v>
      </c>
      <c r="G199" s="13" t="n">
        <f aca="false">data!G199</f>
        <v>0</v>
      </c>
      <c r="H199" s="13" t="n">
        <f aca="false">data!H199</f>
        <v>0</v>
      </c>
      <c r="I199" s="4" t="str">
        <f aca="false">IF(A199=0,"",IF(A199&lt;&gt;A198,1,I198+1))</f>
        <v/>
      </c>
      <c r="J199" s="4" t="str">
        <f aca="false">IF(OR(B199="Code",B199=0),"",IF(B199="CORRECT_NOTE",1,IF(B199="WRONG_NOTE",0,9)))</f>
        <v/>
      </c>
      <c r="K199" s="3" t="str">
        <f aca="false">IF(OR($A199=0,$D199&lt;0),"",D199-F199)</f>
        <v/>
      </c>
      <c r="L199" s="3" t="str">
        <f aca="false">IF(OR($A199=0,$D199&lt;0),"",D199-H199)</f>
        <v/>
      </c>
      <c r="M199" s="3" t="str">
        <f aca="false">IF(OR(K199="",L199=""),"",MIN(ABS(K199),ABS(L199)))</f>
        <v/>
      </c>
      <c r="N199" s="3" t="str">
        <f aca="false">IF(M199="","",IF(J199=1,M199,""))</f>
        <v/>
      </c>
      <c r="O199" s="14" t="str">
        <f aca="false">IF(F199&gt;0,H199-F199,"")</f>
        <v/>
      </c>
      <c r="P199" s="15" t="str">
        <f aca="false">IF(O199="","",IF(O199&lt;800,3,IF(O199&gt;1250,1,2)))</f>
        <v/>
      </c>
      <c r="Q199" s="14" t="str">
        <f aca="false">IF(OR($A199=0,$D199&lt;0),"",IF(J199&lt;&gt;1,"",IF(ABS(K199)&lt;ABS(L199),K199,L199)))</f>
        <v/>
      </c>
      <c r="R199" s="14" t="e">
        <f aca="false">R198</f>
        <v>#VALUE!</v>
      </c>
      <c r="S199" s="14" t="str">
        <f aca="false">IF(Q199="","",IF(Q199&lt;R199,Q199,""))</f>
        <v/>
      </c>
      <c r="T199" s="14" t="str">
        <f aca="false">IF(Q199="","",IF(Q199&gt;R199,Q199,""))</f>
        <v/>
      </c>
      <c r="U199" s="16" t="str">
        <f aca="false">IF($P199="","",IF(AND($P199=1,$J199=0),1,""))</f>
        <v/>
      </c>
      <c r="V199" s="16" t="str">
        <f aca="false">IF($P199="","",IF(AND($P199=1,$J199=1),1,""))</f>
        <v/>
      </c>
      <c r="W199" s="16" t="str">
        <f aca="false">IF($P199="","",IF(AND($P199=1,$J199=9),1,""))</f>
        <v/>
      </c>
      <c r="X199" s="16" t="str">
        <f aca="false">IF($P199="","",IF(AND($P199=2,$J199=0),1,""))</f>
        <v/>
      </c>
      <c r="Y199" s="16" t="str">
        <f aca="false">IF($P199="","",IF(AND($P199=2,$J199=1),1,""))</f>
        <v/>
      </c>
      <c r="Z199" s="16" t="str">
        <f aca="false">IF($P199="","",IF(AND($P199=2,$J199=9),1,""))</f>
        <v/>
      </c>
      <c r="AA199" s="16" t="str">
        <f aca="false">IF($P199="","",IF(AND($P199=3,$J199=0),1,""))</f>
        <v/>
      </c>
      <c r="AB199" s="16" t="str">
        <f aca="false">IF($P199="","",IF(AND($P199=3,$J199=1),1,""))</f>
        <v/>
      </c>
      <c r="AC199" s="16" t="str">
        <f aca="false">IF($P199="","",IF(AND($P199=3,$J199=9),1,""))</f>
        <v/>
      </c>
      <c r="AD199" s="16" t="str">
        <f aca="false">IF($P199="","",IF(AND($P199=1,$J199=0),$M199,""))</f>
        <v/>
      </c>
      <c r="AE199" s="16" t="str">
        <f aca="false">IF($P199="","",IF(AND($P199=1,$J199=1),$M199,""))</f>
        <v/>
      </c>
      <c r="AF199" s="16" t="str">
        <f aca="false">IF($P199="","",IF(AND($P199=1,$J199=9),$M199,""))</f>
        <v/>
      </c>
      <c r="AG199" s="16" t="str">
        <f aca="false">IF($P199="","",IF(AND($P199=2,$J199=0),$M199,""))</f>
        <v/>
      </c>
      <c r="AH199" s="16" t="str">
        <f aca="false">IF($P199="","",IF(AND($P199=2,$J199=1),$M199,""))</f>
        <v/>
      </c>
      <c r="AI199" s="16" t="str">
        <f aca="false">IF($P199="","",IF(AND($P199=2,$J199=9),$M199,""))</f>
        <v/>
      </c>
      <c r="AJ199" s="16" t="str">
        <f aca="false">IF($P199="","",IF(AND($P199=3,$J199=0),$M199,""))</f>
        <v/>
      </c>
      <c r="AK199" s="16" t="str">
        <f aca="false">IF($P199="","",IF(AND($P199=3,$J199=1),$M199,""))</f>
        <v/>
      </c>
      <c r="AL199" s="16" t="str">
        <f aca="false">IF($P199="","",IF(AND($P199=3,$J199=9),$M199,""))</f>
        <v/>
      </c>
      <c r="AM199" s="17" t="str">
        <f aca="false">IF(P199="","",SUM(U199:AC199))</f>
        <v/>
      </c>
      <c r="AN199" s="18" t="str">
        <f aca="false">IF($P199="","",IF($P199=1,$Q199,""))</f>
        <v/>
      </c>
      <c r="AO199" s="14" t="e">
        <f aca="false">MEDIAN(AN199:AN398)</f>
        <v>#VALUE!</v>
      </c>
      <c r="AP199" s="14" t="str">
        <f aca="false">IF(AN199="","",IF(AN199&lt;AO199,AN199,""))</f>
        <v/>
      </c>
      <c r="AQ199" s="14" t="str">
        <f aca="false">IF(AN199="","",IF(AN199&gt;AO199,AN199,""))</f>
        <v/>
      </c>
      <c r="AR199" s="18" t="str">
        <f aca="false">IF($P199="","",IF($P199=2,$Q199,""))</f>
        <v/>
      </c>
      <c r="AS199" s="14" t="e">
        <f aca="false">AS198</f>
        <v>#VALUE!</v>
      </c>
      <c r="AT199" s="14" t="str">
        <f aca="false">IF(AR199="","",IF(AR199&lt;AS199,AR199,""))</f>
        <v/>
      </c>
      <c r="AU199" s="14" t="str">
        <f aca="false">IF(AR199="","",IF(AR199&gt;AS199,AR199,""))</f>
        <v/>
      </c>
      <c r="AV199" s="18" t="str">
        <f aca="false">IF($P199="","",IF($P199=3,$Q199,""))</f>
        <v/>
      </c>
      <c r="AW199" s="14" t="e">
        <f aca="false">AW198</f>
        <v>#VALUE!</v>
      </c>
      <c r="AX199" s="14" t="str">
        <f aca="false">IF(AV199="","",IF(AV199&lt;AW199,AV199,""))</f>
        <v/>
      </c>
      <c r="AY199" s="14" t="str">
        <f aca="false">IF(AV199="","",IF(AV199&gt;AW199,AV199,""))</f>
        <v/>
      </c>
    </row>
    <row r="200" s="13" customFormat="true" ht="14.4" hidden="false" customHeight="false" outlineLevel="0" collapsed="false">
      <c r="A200" s="13" t="n">
        <f aca="false">data!A200</f>
        <v>0</v>
      </c>
      <c r="B200" s="13" t="n">
        <f aca="false">data!B200</f>
        <v>0</v>
      </c>
      <c r="C200" s="13" t="n">
        <f aca="false">data!C200</f>
        <v>0</v>
      </c>
      <c r="D200" s="13" t="n">
        <f aca="false">data!D200</f>
        <v>0</v>
      </c>
      <c r="E200" s="13" t="n">
        <f aca="false">data!E200</f>
        <v>0</v>
      </c>
      <c r="F200" s="13" t="n">
        <f aca="false">data!F200</f>
        <v>0</v>
      </c>
      <c r="G200" s="13" t="n">
        <f aca="false">data!G200</f>
        <v>0</v>
      </c>
      <c r="H200" s="13" t="n">
        <f aca="false">data!H200</f>
        <v>0</v>
      </c>
      <c r="I200" s="4" t="str">
        <f aca="false">IF(A200=0,"",IF(A200&lt;&gt;A199,1,I199+1))</f>
        <v/>
      </c>
      <c r="J200" s="4" t="str">
        <f aca="false">IF(OR(B200="Code",B200=0),"",IF(B200="CORRECT_NOTE",1,IF(B200="WRONG_NOTE",0,9)))</f>
        <v/>
      </c>
      <c r="K200" s="3" t="str">
        <f aca="false">IF(OR($A200=0,$D200&lt;0),"",D200-F200)</f>
        <v/>
      </c>
      <c r="L200" s="3" t="str">
        <f aca="false">IF(OR($A200=0,$D200&lt;0),"",D200-H200)</f>
        <v/>
      </c>
      <c r="M200" s="3" t="str">
        <f aca="false">IF(OR(K200="",L200=""),"",MIN(ABS(K200),ABS(L200)))</f>
        <v/>
      </c>
      <c r="N200" s="3" t="str">
        <f aca="false">IF(M200="","",IF(J200=1,M200,""))</f>
        <v/>
      </c>
      <c r="O200" s="14" t="str">
        <f aca="false">IF(F200&gt;0,H200-F200,"")</f>
        <v/>
      </c>
      <c r="P200" s="15" t="str">
        <f aca="false">IF(O200="","",IF(O200&lt;800,3,IF(O200&gt;1250,1,2)))</f>
        <v/>
      </c>
      <c r="Q200" s="14" t="str">
        <f aca="false">IF(OR($A200=0,$D200&lt;0),"",IF(J200&lt;&gt;1,"",IF(ABS(K200)&lt;ABS(L200),K200,L200)))</f>
        <v/>
      </c>
      <c r="R200" s="14" t="e">
        <f aca="false">R199</f>
        <v>#VALUE!</v>
      </c>
      <c r="S200" s="14" t="str">
        <f aca="false">IF(Q200="","",IF(Q200&lt;R200,Q200,""))</f>
        <v/>
      </c>
      <c r="T200" s="14" t="str">
        <f aca="false">IF(Q200="","",IF(Q200&gt;R200,Q200,""))</f>
        <v/>
      </c>
      <c r="U200" s="16" t="str">
        <f aca="false">IF($P200="","",IF(AND($P200=1,$J200=0),1,""))</f>
        <v/>
      </c>
      <c r="V200" s="16" t="str">
        <f aca="false">IF($P200="","",IF(AND($P200=1,$J200=1),1,""))</f>
        <v/>
      </c>
      <c r="W200" s="16" t="str">
        <f aca="false">IF($P200="","",IF(AND($P200=1,$J200=9),1,""))</f>
        <v/>
      </c>
      <c r="X200" s="16" t="str">
        <f aca="false">IF($P200="","",IF(AND($P200=2,$J200=0),1,""))</f>
        <v/>
      </c>
      <c r="Y200" s="16" t="str">
        <f aca="false">IF($P200="","",IF(AND($P200=2,$J200=1),1,""))</f>
        <v/>
      </c>
      <c r="Z200" s="16" t="str">
        <f aca="false">IF($P200="","",IF(AND($P200=2,$J200=9),1,""))</f>
        <v/>
      </c>
      <c r="AA200" s="16" t="str">
        <f aca="false">IF($P200="","",IF(AND($P200=3,$J200=0),1,""))</f>
        <v/>
      </c>
      <c r="AB200" s="16" t="str">
        <f aca="false">IF($P200="","",IF(AND($P200=3,$J200=1),1,""))</f>
        <v/>
      </c>
      <c r="AC200" s="16" t="str">
        <f aca="false">IF($P200="","",IF(AND($P200=3,$J200=9),1,""))</f>
        <v/>
      </c>
      <c r="AD200" s="16" t="str">
        <f aca="false">IF($P200="","",IF(AND($P200=1,$J200=0),$M200,""))</f>
        <v/>
      </c>
      <c r="AE200" s="16" t="str">
        <f aca="false">IF($P200="","",IF(AND($P200=1,$J200=1),$M200,""))</f>
        <v/>
      </c>
      <c r="AF200" s="16" t="str">
        <f aca="false">IF($P200="","",IF(AND($P200=1,$J200=9),$M200,""))</f>
        <v/>
      </c>
      <c r="AG200" s="16" t="str">
        <f aca="false">IF($P200="","",IF(AND($P200=2,$J200=0),$M200,""))</f>
        <v/>
      </c>
      <c r="AH200" s="16" t="str">
        <f aca="false">IF($P200="","",IF(AND($P200=2,$J200=1),$M200,""))</f>
        <v/>
      </c>
      <c r="AI200" s="16" t="str">
        <f aca="false">IF($P200="","",IF(AND($P200=2,$J200=9),$M200,""))</f>
        <v/>
      </c>
      <c r="AJ200" s="16" t="str">
        <f aca="false">IF($P200="","",IF(AND($P200=3,$J200=0),$M200,""))</f>
        <v/>
      </c>
      <c r="AK200" s="16" t="str">
        <f aca="false">IF($P200="","",IF(AND($P200=3,$J200=1),$M200,""))</f>
        <v/>
      </c>
      <c r="AL200" s="16" t="str">
        <f aca="false">IF($P200="","",IF(AND($P200=3,$J200=9),$M200,""))</f>
        <v/>
      </c>
      <c r="AM200" s="17" t="str">
        <f aca="false">IF(P200="","",SUM(U200:AC200))</f>
        <v/>
      </c>
      <c r="AN200" s="18" t="str">
        <f aca="false">IF($P200="","",IF($P200=1,$Q200,""))</f>
        <v/>
      </c>
      <c r="AO200" s="14" t="e">
        <f aca="false">MEDIAN(AN200:AN399)</f>
        <v>#VALUE!</v>
      </c>
      <c r="AP200" s="14" t="str">
        <f aca="false">IF(AN200="","",IF(AN200&lt;AO200,AN200,""))</f>
        <v/>
      </c>
      <c r="AQ200" s="14" t="str">
        <f aca="false">IF(AN200="","",IF(AN200&gt;AO200,AN200,""))</f>
        <v/>
      </c>
      <c r="AR200" s="18" t="str">
        <f aca="false">IF($P200="","",IF($P200=2,$Q200,""))</f>
        <v/>
      </c>
      <c r="AS200" s="14" t="e">
        <f aca="false">AS199</f>
        <v>#VALUE!</v>
      </c>
      <c r="AT200" s="14" t="str">
        <f aca="false">IF(AR200="","",IF(AR200&lt;AS200,AR200,""))</f>
        <v/>
      </c>
      <c r="AU200" s="14" t="str">
        <f aca="false">IF(AR200="","",IF(AR200&gt;AS200,AR200,""))</f>
        <v/>
      </c>
      <c r="AV200" s="18" t="str">
        <f aca="false">IF($P200="","",IF($P200=3,$Q200,""))</f>
        <v/>
      </c>
      <c r="AW200" s="14" t="e">
        <f aca="false">AW199</f>
        <v>#VALUE!</v>
      </c>
      <c r="AX200" s="14" t="str">
        <f aca="false">IF(AV200="","",IF(AV200&lt;AW200,AV200,""))</f>
        <v/>
      </c>
      <c r="AY200" s="14" t="str">
        <f aca="false">IF(AV200="","",IF(AV200&gt;AW200,AV200,""))</f>
        <v/>
      </c>
    </row>
    <row r="201" s="13" customFormat="true" ht="14.4" hidden="false" customHeight="false" outlineLevel="0" collapsed="false">
      <c r="A201" s="13" t="n">
        <f aca="false">data!A201</f>
        <v>0</v>
      </c>
      <c r="B201" s="13" t="n">
        <f aca="false">data!B201</f>
        <v>0</v>
      </c>
      <c r="C201" s="13" t="n">
        <f aca="false">data!C201</f>
        <v>0</v>
      </c>
      <c r="D201" s="13" t="n">
        <f aca="false">data!D201</f>
        <v>0</v>
      </c>
      <c r="E201" s="13" t="n">
        <f aca="false">data!E201</f>
        <v>0</v>
      </c>
      <c r="F201" s="13" t="n">
        <f aca="false">data!F201</f>
        <v>0</v>
      </c>
      <c r="G201" s="13" t="n">
        <f aca="false">data!G201</f>
        <v>0</v>
      </c>
      <c r="H201" s="13" t="n">
        <f aca="false">data!H201</f>
        <v>0</v>
      </c>
      <c r="I201" s="4" t="str">
        <f aca="false">IF(A201=0,"",IF(A201&lt;&gt;A200,1,I200+1))</f>
        <v/>
      </c>
      <c r="J201" s="4" t="str">
        <f aca="false">IF(OR(B201="Code",B201=0),"",IF(B201="CORRECT_NOTE",1,IF(B201="WRONG_NOTE",0,9)))</f>
        <v/>
      </c>
      <c r="K201" s="3" t="str">
        <f aca="false">IF(OR($A201=0,$D201&lt;0),"",D201-F201)</f>
        <v/>
      </c>
      <c r="L201" s="3" t="str">
        <f aca="false">IF(OR($A201=0,$D201&lt;0),"",D201-H201)</f>
        <v/>
      </c>
      <c r="M201" s="3" t="str">
        <f aca="false">IF(OR(K201="",L201=""),"",MIN(ABS(K201),ABS(L201)))</f>
        <v/>
      </c>
      <c r="N201" s="3" t="str">
        <f aca="false">IF(M201="","",IF(J201=1,M201,""))</f>
        <v/>
      </c>
      <c r="O201" s="14" t="str">
        <f aca="false">IF(F201&gt;0,H201-F201,"")</f>
        <v/>
      </c>
      <c r="P201" s="15" t="str">
        <f aca="false">IF(O201="","",IF(O201&lt;800,3,IF(O201&gt;1250,1,2)))</f>
        <v/>
      </c>
      <c r="Q201" s="14" t="str">
        <f aca="false">IF(OR($A201=0,$D201&lt;0),"",IF(J201&lt;&gt;1,"",IF(ABS(K201)&lt;ABS(L201),K201,L201)))</f>
        <v/>
      </c>
      <c r="R201" s="14" t="e">
        <f aca="false">R200</f>
        <v>#VALUE!</v>
      </c>
      <c r="S201" s="14" t="str">
        <f aca="false">IF(Q201="","",IF(Q201&lt;R201,Q201,""))</f>
        <v/>
      </c>
      <c r="T201" s="14" t="str">
        <f aca="false">IF(Q201="","",IF(Q201&gt;R201,Q201,""))</f>
        <v/>
      </c>
      <c r="U201" s="16" t="str">
        <f aca="false">IF($P201="","",IF(AND($P201=1,$J201=0),1,""))</f>
        <v/>
      </c>
      <c r="V201" s="16" t="str">
        <f aca="false">IF($P201="","",IF(AND($P201=1,$J201=1),1,""))</f>
        <v/>
      </c>
      <c r="W201" s="16" t="str">
        <f aca="false">IF($P201="","",IF(AND($P201=1,$J201=9),1,""))</f>
        <v/>
      </c>
      <c r="X201" s="16" t="str">
        <f aca="false">IF($P201="","",IF(AND($P201=2,$J201=0),1,""))</f>
        <v/>
      </c>
      <c r="Y201" s="16" t="str">
        <f aca="false">IF($P201="","",IF(AND($P201=2,$J201=1),1,""))</f>
        <v/>
      </c>
      <c r="Z201" s="16" t="str">
        <f aca="false">IF($P201="","",IF(AND($P201=2,$J201=9),1,""))</f>
        <v/>
      </c>
      <c r="AA201" s="16" t="str">
        <f aca="false">IF($P201="","",IF(AND($P201=3,$J201=0),1,""))</f>
        <v/>
      </c>
      <c r="AB201" s="16" t="str">
        <f aca="false">IF($P201="","",IF(AND($P201=3,$J201=1),1,""))</f>
        <v/>
      </c>
      <c r="AC201" s="16" t="str">
        <f aca="false">IF($P201="","",IF(AND($P201=3,$J201=9),1,""))</f>
        <v/>
      </c>
      <c r="AD201" s="16" t="str">
        <f aca="false">IF($P201="","",IF(AND($P201=1,$J201=0),$M201,""))</f>
        <v/>
      </c>
      <c r="AE201" s="16" t="str">
        <f aca="false">IF($P201="","",IF(AND($P201=1,$J201=1),$M201,""))</f>
        <v/>
      </c>
      <c r="AF201" s="16" t="str">
        <f aca="false">IF($P201="","",IF(AND($P201=1,$J201=9),$M201,""))</f>
        <v/>
      </c>
      <c r="AG201" s="16" t="str">
        <f aca="false">IF($P201="","",IF(AND($P201=2,$J201=0),$M201,""))</f>
        <v/>
      </c>
      <c r="AH201" s="16" t="str">
        <f aca="false">IF($P201="","",IF(AND($P201=2,$J201=1),$M201,""))</f>
        <v/>
      </c>
      <c r="AI201" s="16" t="str">
        <f aca="false">IF($P201="","",IF(AND($P201=2,$J201=9),$M201,""))</f>
        <v/>
      </c>
      <c r="AJ201" s="16" t="str">
        <f aca="false">IF($P201="","",IF(AND($P201=3,$J201=0),$M201,""))</f>
        <v/>
      </c>
      <c r="AK201" s="16" t="str">
        <f aca="false">IF($P201="","",IF(AND($P201=3,$J201=1),$M201,""))</f>
        <v/>
      </c>
      <c r="AL201" s="16" t="str">
        <f aca="false">IF($P201="","",IF(AND($P201=3,$J201=9),$M201,""))</f>
        <v/>
      </c>
      <c r="AM201" s="17" t="str">
        <f aca="false">IF(P201="","",SUM(U201:AC201))</f>
        <v/>
      </c>
      <c r="AN201" s="18" t="str">
        <f aca="false">IF($P201="","",IF($P201=1,$Q201,""))</f>
        <v/>
      </c>
      <c r="AO201" s="14" t="e">
        <f aca="false">MEDIAN(AN201:AN400)</f>
        <v>#VALUE!</v>
      </c>
      <c r="AP201" s="14" t="str">
        <f aca="false">IF(AN201="","",IF(AN201&lt;AO201,AN201,""))</f>
        <v/>
      </c>
      <c r="AQ201" s="14" t="str">
        <f aca="false">IF(AN201="","",IF(AN201&gt;AO201,AN201,""))</f>
        <v/>
      </c>
      <c r="AR201" s="18" t="str">
        <f aca="false">IF($P201="","",IF($P201=2,$Q201,""))</f>
        <v/>
      </c>
      <c r="AS201" s="14" t="e">
        <f aca="false">AS200</f>
        <v>#VALUE!</v>
      </c>
      <c r="AT201" s="14" t="str">
        <f aca="false">IF(AR201="","",IF(AR201&lt;AS201,AR201,""))</f>
        <v/>
      </c>
      <c r="AU201" s="14" t="str">
        <f aca="false">IF(AR201="","",IF(AR201&gt;AS201,AR201,""))</f>
        <v/>
      </c>
      <c r="AV201" s="18" t="str">
        <f aca="false">IF($P201="","",IF($P201=3,$Q201,""))</f>
        <v/>
      </c>
      <c r="AW201" s="14" t="e">
        <f aca="false">AW200</f>
        <v>#VALUE!</v>
      </c>
      <c r="AX201" s="14" t="str">
        <f aca="false">IF(AV201="","",IF(AV201&lt;AW201,AV201,""))</f>
        <v/>
      </c>
      <c r="AY201" s="14" t="str">
        <f aca="false">IF(AV201="","",IF(AV201&gt;AW201,AV201,""))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01"/>
  <sheetViews>
    <sheetView windowProtection="false"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L19" activeCellId="0" sqref="L19"/>
    </sheetView>
  </sheetViews>
  <sheetFormatPr defaultRowHeight="14.4"/>
  <cols>
    <col collapsed="false" hidden="false" max="1" min="1" style="2" width="8.89068825910931"/>
    <col collapsed="false" hidden="false" max="2" min="2" style="2" width="10.3886639676113"/>
    <col collapsed="false" hidden="false" max="7" min="3" style="0" width="8.57085020242915"/>
    <col collapsed="false" hidden="false" max="8" min="8" style="2" width="8.89068825910931"/>
    <col collapsed="false" hidden="false" max="9" min="9" style="2" width="10.3886639676113"/>
    <col collapsed="false" hidden="false" max="14" min="10" style="0" width="8.57085020242915"/>
    <col collapsed="false" hidden="false" max="15" min="15" style="2" width="8.89068825910931"/>
    <col collapsed="false" hidden="false" max="16" min="16" style="2" width="10.3886639676113"/>
    <col collapsed="false" hidden="false" max="21" min="17" style="0" width="8.57085020242915"/>
    <col collapsed="false" hidden="false" max="22" min="22" style="2" width="8.89068825910931"/>
    <col collapsed="false" hidden="false" max="23" min="23" style="2" width="10.3886639676113"/>
    <col collapsed="false" hidden="false" max="1025" min="24" style="0" width="8.57085020242915"/>
  </cols>
  <sheetData>
    <row r="1" customFormat="false" ht="14.4" hidden="false" customHeight="false" outlineLevel="0" collapsed="false">
      <c r="A1" s="2" t="s">
        <v>51</v>
      </c>
      <c r="B1" s="2" t="s">
        <v>52</v>
      </c>
      <c r="C1" s="0" t="s">
        <v>53</v>
      </c>
      <c r="H1" s="2" t="s">
        <v>51</v>
      </c>
      <c r="I1" s="2" t="s">
        <v>52</v>
      </c>
      <c r="J1" s="0" t="s">
        <v>53</v>
      </c>
      <c r="O1" s="2" t="s">
        <v>51</v>
      </c>
      <c r="P1" s="2" t="s">
        <v>52</v>
      </c>
      <c r="Q1" s="0" t="s">
        <v>53</v>
      </c>
      <c r="V1" s="2" t="s">
        <v>51</v>
      </c>
      <c r="W1" s="2" t="s">
        <v>52</v>
      </c>
      <c r="X1" s="0" t="s">
        <v>53</v>
      </c>
    </row>
    <row r="2" customFormat="false" ht="14.4" hidden="false" customHeight="false" outlineLevel="0" collapsed="false">
      <c r="A2" s="2" t="e">
        <f aca="false">C2/$F$2*100</f>
        <v>#DIV/0!</v>
      </c>
      <c r="B2" s="2" t="str">
        <f aca="false">IF(ISERR(SMALL(preprocess1!$Q$2:$Q$201,C2)),"",SMALL(preprocess1!$Q$2:$Q$201,C2))</f>
        <v/>
      </c>
      <c r="C2" s="0" t="n">
        <v>1</v>
      </c>
      <c r="D2" s="0" t="n">
        <f aca="false">IF(AND(B2&lt;&gt;"",C2&lt;&gt;"",B3=""),1,0)</f>
        <v>0</v>
      </c>
      <c r="E2" s="0" t="str">
        <f aca="false">IF(D2=1,C2,"")</f>
        <v/>
      </c>
      <c r="F2" s="0" t="n">
        <f aca="false">MAX(E2:E201)</f>
        <v>0</v>
      </c>
      <c r="H2" s="2" t="e">
        <f aca="false">J2/$M$2*100</f>
        <v>#DIV/0!</v>
      </c>
      <c r="I2" s="2" t="str">
        <f aca="false">IF(ISERR(SMALL(preprocess1!$AN$2:$AN$201,J2)),"",SMALL(preprocess1!$AN$2:$AN$201,J2))</f>
        <v/>
      </c>
      <c r="J2" s="0" t="n">
        <v>1</v>
      </c>
      <c r="K2" s="0" t="n">
        <f aca="false">IF(AND(I2&lt;&gt;"",J2&lt;&gt;"",I3=""),1,0)</f>
        <v>0</v>
      </c>
      <c r="L2" s="0" t="str">
        <f aca="false">IF(K2=1,J2,"")</f>
        <v/>
      </c>
      <c r="M2" s="0" t="n">
        <f aca="false">MAX(L2:L201)</f>
        <v>0</v>
      </c>
      <c r="O2" s="2" t="e">
        <f aca="false">Q2/$T$2*100</f>
        <v>#DIV/0!</v>
      </c>
      <c r="P2" s="2" t="str">
        <f aca="false">IF(ISERR(SMALL(preprocess1!$AR$2:$AR$201,Q2)),"",SMALL(preprocess1!$AR$2:$AR$201,Q2))</f>
        <v/>
      </c>
      <c r="Q2" s="0" t="n">
        <v>1</v>
      </c>
      <c r="R2" s="0" t="n">
        <f aca="false">IF(AND(P2&lt;&gt;"",Q2&lt;&gt;"",P3=""),1,0)</f>
        <v>0</v>
      </c>
      <c r="S2" s="0" t="str">
        <f aca="false">IF(R2=1,Q2,"")</f>
        <v/>
      </c>
      <c r="T2" s="0" t="n">
        <f aca="false">MAX(S2:S201)</f>
        <v>0</v>
      </c>
      <c r="V2" s="2" t="e">
        <f aca="false">X2/$AA$2*100</f>
        <v>#DIV/0!</v>
      </c>
      <c r="W2" s="2" t="str">
        <f aca="false">IF(ISERR(SMALL(preprocess1!$AV$2:$AV$201,X2)),"",SMALL(preprocess1!$AV$2:$AV$201,X2))</f>
        <v/>
      </c>
      <c r="X2" s="0" t="n">
        <v>1</v>
      </c>
      <c r="Y2" s="0" t="n">
        <f aca="false">IF(AND(W2&lt;&gt;"",X2&lt;&gt;"",W3=""),1,0)</f>
        <v>0</v>
      </c>
      <c r="Z2" s="0" t="str">
        <f aca="false">IF(Y2=1,X2,"")</f>
        <v/>
      </c>
      <c r="AA2" s="0" t="n">
        <f aca="false">MAX(Z2:Z201)</f>
        <v>0</v>
      </c>
    </row>
    <row r="3" customFormat="false" ht="14.4" hidden="false" customHeight="false" outlineLevel="0" collapsed="false">
      <c r="A3" s="2" t="e">
        <f aca="false">C3/$F$2*100</f>
        <v>#DIV/0!</v>
      </c>
      <c r="B3" s="2" t="str">
        <f aca="false">IF(ISERR(SMALL(preprocess1!$Q$2:$Q$201,C3)),"",SMALL(preprocess1!$Q$2:$Q$201,C3))</f>
        <v/>
      </c>
      <c r="C3" s="0" t="n">
        <v>2</v>
      </c>
      <c r="D3" s="0" t="n">
        <f aca="false">IF(AND(B3&lt;&gt;"",C3&lt;&gt;"",B4=""),1,0)</f>
        <v>0</v>
      </c>
      <c r="E3" s="0" t="str">
        <f aca="false">IF(D3=1,C3,"")</f>
        <v/>
      </c>
      <c r="H3" s="2" t="e">
        <f aca="false">J3/$M$2*100</f>
        <v>#DIV/0!</v>
      </c>
      <c r="I3" s="2" t="str">
        <f aca="false">IF(ISERR(SMALL(preprocess1!$AN$2:$AN$201,J3)),"",SMALL(preprocess1!$AN$2:$AN$201,J3))</f>
        <v/>
      </c>
      <c r="J3" s="0" t="n">
        <v>2</v>
      </c>
      <c r="K3" s="0" t="n">
        <f aca="false">IF(AND(I3&lt;&gt;"",J3&lt;&gt;"",I4=""),1,0)</f>
        <v>0</v>
      </c>
      <c r="L3" s="0" t="str">
        <f aca="false">IF(K3=1,J3,"")</f>
        <v/>
      </c>
      <c r="O3" s="2" t="e">
        <f aca="false">Q3/$T$2*100</f>
        <v>#DIV/0!</v>
      </c>
      <c r="P3" s="2" t="str">
        <f aca="false">IF(ISERR(SMALL(preprocess1!$AR$2:$AR$201,Q3)),"",SMALL(preprocess1!$AR$2:$AR$201,Q3))</f>
        <v/>
      </c>
      <c r="Q3" s="0" t="n">
        <v>2</v>
      </c>
      <c r="R3" s="0" t="n">
        <f aca="false">IF(AND(P3&lt;&gt;"",Q3&lt;&gt;"",P4=""),1,0)</f>
        <v>0</v>
      </c>
      <c r="S3" s="0" t="str">
        <f aca="false">IF(R3=1,Q3,"")</f>
        <v/>
      </c>
      <c r="V3" s="2" t="e">
        <f aca="false">X3/$AA$2*100</f>
        <v>#DIV/0!</v>
      </c>
      <c r="W3" s="2" t="str">
        <f aca="false">IF(ISERR(SMALL(preprocess1!$AV$2:$AV$201,X3)),"",SMALL(preprocess1!$AV$2:$AV$201,X3))</f>
        <v/>
      </c>
      <c r="X3" s="0" t="n">
        <v>2</v>
      </c>
      <c r="Y3" s="0" t="n">
        <f aca="false">IF(AND(W3&lt;&gt;"",X3&lt;&gt;"",W4=""),1,0)</f>
        <v>0</v>
      </c>
      <c r="Z3" s="0" t="str">
        <f aca="false">IF(Y3=1,X3,"")</f>
        <v/>
      </c>
    </row>
    <row r="4" customFormat="false" ht="14.4" hidden="false" customHeight="false" outlineLevel="0" collapsed="false">
      <c r="A4" s="2" t="e">
        <f aca="false">C4/$F$2*100</f>
        <v>#DIV/0!</v>
      </c>
      <c r="B4" s="2" t="str">
        <f aca="false">IF(ISERR(SMALL(preprocess1!$Q$2:$Q$201,C4)),"",SMALL(preprocess1!$Q$2:$Q$201,C4))</f>
        <v/>
      </c>
      <c r="C4" s="0" t="n">
        <v>3</v>
      </c>
      <c r="D4" s="0" t="n">
        <f aca="false">IF(AND(B4&lt;&gt;"",C4&lt;&gt;"",B5=""),1,0)</f>
        <v>0</v>
      </c>
      <c r="E4" s="0" t="str">
        <f aca="false">IF(D4=1,C4,"")</f>
        <v/>
      </c>
      <c r="H4" s="2" t="e">
        <f aca="false">J4/$M$2*100</f>
        <v>#DIV/0!</v>
      </c>
      <c r="I4" s="2" t="str">
        <f aca="false">IF(ISERR(SMALL(preprocess1!$AN$2:$AN$201,J4)),"",SMALL(preprocess1!$AN$2:$AN$201,J4))</f>
        <v/>
      </c>
      <c r="J4" s="0" t="n">
        <v>3</v>
      </c>
      <c r="K4" s="0" t="n">
        <f aca="false">IF(AND(I4&lt;&gt;"",J4&lt;&gt;"",I5=""),1,0)</f>
        <v>0</v>
      </c>
      <c r="L4" s="0" t="str">
        <f aca="false">IF(K4=1,J4,"")</f>
        <v/>
      </c>
      <c r="O4" s="2" t="e">
        <f aca="false">Q4/$T$2*100</f>
        <v>#DIV/0!</v>
      </c>
      <c r="P4" s="2" t="str">
        <f aca="false">IF(ISERR(SMALL(preprocess1!$AR$2:$AR$201,Q4)),"",SMALL(preprocess1!$AR$2:$AR$201,Q4))</f>
        <v/>
      </c>
      <c r="Q4" s="0" t="n">
        <v>3</v>
      </c>
      <c r="R4" s="0" t="n">
        <f aca="false">IF(AND(P4&lt;&gt;"",Q4&lt;&gt;"",P5=""),1,0)</f>
        <v>0</v>
      </c>
      <c r="S4" s="0" t="str">
        <f aca="false">IF(R4=1,Q4,"")</f>
        <v/>
      </c>
      <c r="V4" s="2" t="e">
        <f aca="false">X4/$AA$2*100</f>
        <v>#DIV/0!</v>
      </c>
      <c r="W4" s="2" t="str">
        <f aca="false">IF(ISERR(SMALL(preprocess1!$AV$2:$AV$201,X4)),"",SMALL(preprocess1!$AV$2:$AV$201,X4))</f>
        <v/>
      </c>
      <c r="X4" s="0" t="n">
        <v>3</v>
      </c>
      <c r="Y4" s="0" t="n">
        <f aca="false">IF(AND(W4&lt;&gt;"",X4&lt;&gt;"",W5=""),1,0)</f>
        <v>0</v>
      </c>
      <c r="Z4" s="0" t="str">
        <f aca="false">IF(Y4=1,X4,"")</f>
        <v/>
      </c>
    </row>
    <row r="5" customFormat="false" ht="14.4" hidden="false" customHeight="false" outlineLevel="0" collapsed="false">
      <c r="A5" s="2" t="e">
        <f aca="false">C5/$F$2*100</f>
        <v>#DIV/0!</v>
      </c>
      <c r="B5" s="2" t="str">
        <f aca="false">IF(ISERR(SMALL(preprocess1!$Q$2:$Q$201,C5)),"",SMALL(preprocess1!$Q$2:$Q$201,C5))</f>
        <v/>
      </c>
      <c r="C5" s="0" t="n">
        <v>4</v>
      </c>
      <c r="D5" s="0" t="n">
        <f aca="false">IF(AND(B5&lt;&gt;"",C5&lt;&gt;"",B6=""),1,0)</f>
        <v>0</v>
      </c>
      <c r="E5" s="0" t="str">
        <f aca="false">IF(D5=1,C5,"")</f>
        <v/>
      </c>
      <c r="H5" s="2" t="e">
        <f aca="false">J5/$M$2*100</f>
        <v>#DIV/0!</v>
      </c>
      <c r="I5" s="2" t="str">
        <f aca="false">IF(ISERR(SMALL(preprocess1!$AN$2:$AN$201,J5)),"",SMALL(preprocess1!$AN$2:$AN$201,J5))</f>
        <v/>
      </c>
      <c r="J5" s="0" t="n">
        <v>4</v>
      </c>
      <c r="K5" s="0" t="n">
        <f aca="false">IF(AND(I5&lt;&gt;"",J5&lt;&gt;"",I6=""),1,0)</f>
        <v>0</v>
      </c>
      <c r="L5" s="0" t="str">
        <f aca="false">IF(K5=1,J5,"")</f>
        <v/>
      </c>
      <c r="O5" s="2" t="e">
        <f aca="false">Q5/$T$2*100</f>
        <v>#DIV/0!</v>
      </c>
      <c r="P5" s="2" t="str">
        <f aca="false">IF(ISERR(SMALL(preprocess1!$AR$2:$AR$201,Q5)),"",SMALL(preprocess1!$AR$2:$AR$201,Q5))</f>
        <v/>
      </c>
      <c r="Q5" s="0" t="n">
        <v>4</v>
      </c>
      <c r="R5" s="0" t="n">
        <f aca="false">IF(AND(P5&lt;&gt;"",Q5&lt;&gt;"",P6=""),1,0)</f>
        <v>0</v>
      </c>
      <c r="S5" s="0" t="str">
        <f aca="false">IF(R5=1,Q5,"")</f>
        <v/>
      </c>
      <c r="V5" s="2" t="e">
        <f aca="false">X5/$AA$2*100</f>
        <v>#DIV/0!</v>
      </c>
      <c r="W5" s="2" t="str">
        <f aca="false">IF(ISERR(SMALL(preprocess1!$AV$2:$AV$201,X5)),"",SMALL(preprocess1!$AV$2:$AV$201,X5))</f>
        <v/>
      </c>
      <c r="X5" s="0" t="n">
        <v>4</v>
      </c>
      <c r="Y5" s="0" t="n">
        <f aca="false">IF(AND(W5&lt;&gt;"",X5&lt;&gt;"",W6=""),1,0)</f>
        <v>0</v>
      </c>
      <c r="Z5" s="0" t="str">
        <f aca="false">IF(Y5=1,X5,"")</f>
        <v/>
      </c>
    </row>
    <row r="6" customFormat="false" ht="14.4" hidden="false" customHeight="false" outlineLevel="0" collapsed="false">
      <c r="A6" s="2" t="e">
        <f aca="false">C6/$F$2*100</f>
        <v>#DIV/0!</v>
      </c>
      <c r="B6" s="2" t="str">
        <f aca="false">IF(ISERR(SMALL(preprocess1!$Q$2:$Q$201,C6)),"",SMALL(preprocess1!$Q$2:$Q$201,C6))</f>
        <v/>
      </c>
      <c r="C6" s="0" t="n">
        <v>5</v>
      </c>
      <c r="D6" s="0" t="n">
        <f aca="false">IF(AND(B6&lt;&gt;"",C6&lt;&gt;"",B7=""),1,0)</f>
        <v>0</v>
      </c>
      <c r="E6" s="0" t="str">
        <f aca="false">IF(D6=1,C6,"")</f>
        <v/>
      </c>
      <c r="H6" s="2" t="e">
        <f aca="false">J6/$M$2*100</f>
        <v>#DIV/0!</v>
      </c>
      <c r="I6" s="2" t="str">
        <f aca="false">IF(ISERR(SMALL(preprocess1!$AN$2:$AN$201,J6)),"",SMALL(preprocess1!$AN$2:$AN$201,J6))</f>
        <v/>
      </c>
      <c r="J6" s="0" t="n">
        <v>5</v>
      </c>
      <c r="K6" s="0" t="n">
        <f aca="false">IF(AND(I6&lt;&gt;"",J6&lt;&gt;"",I7=""),1,0)</f>
        <v>0</v>
      </c>
      <c r="L6" s="0" t="str">
        <f aca="false">IF(K6=1,J6,"")</f>
        <v/>
      </c>
      <c r="O6" s="2" t="e">
        <f aca="false">Q6/$T$2*100</f>
        <v>#DIV/0!</v>
      </c>
      <c r="P6" s="2" t="str">
        <f aca="false">IF(ISERR(SMALL(preprocess1!$AR$2:$AR$201,Q6)),"",SMALL(preprocess1!$AR$2:$AR$201,Q6))</f>
        <v/>
      </c>
      <c r="Q6" s="0" t="n">
        <v>5</v>
      </c>
      <c r="R6" s="0" t="n">
        <f aca="false">IF(AND(P6&lt;&gt;"",Q6&lt;&gt;"",P7=""),1,0)</f>
        <v>0</v>
      </c>
      <c r="S6" s="0" t="str">
        <f aca="false">IF(R6=1,Q6,"")</f>
        <v/>
      </c>
      <c r="V6" s="2" t="e">
        <f aca="false">X6/$AA$2*100</f>
        <v>#DIV/0!</v>
      </c>
      <c r="W6" s="2" t="str">
        <f aca="false">IF(ISERR(SMALL(preprocess1!$AV$2:$AV$201,X6)),"",SMALL(preprocess1!$AV$2:$AV$201,X6))</f>
        <v/>
      </c>
      <c r="X6" s="0" t="n">
        <v>5</v>
      </c>
      <c r="Y6" s="0" t="n">
        <f aca="false">IF(AND(W6&lt;&gt;"",X6&lt;&gt;"",W7=""),1,0)</f>
        <v>0</v>
      </c>
      <c r="Z6" s="0" t="str">
        <f aca="false">IF(Y6=1,X6,"")</f>
        <v/>
      </c>
    </row>
    <row r="7" customFormat="false" ht="14.4" hidden="false" customHeight="false" outlineLevel="0" collapsed="false">
      <c r="A7" s="2" t="e">
        <f aca="false">C7/$F$2*100</f>
        <v>#DIV/0!</v>
      </c>
      <c r="B7" s="2" t="str">
        <f aca="false">IF(ISERR(SMALL(preprocess1!$Q$2:$Q$201,C7)),"",SMALL(preprocess1!$Q$2:$Q$201,C7))</f>
        <v/>
      </c>
      <c r="C7" s="0" t="n">
        <v>6</v>
      </c>
      <c r="D7" s="0" t="n">
        <f aca="false">IF(AND(B7&lt;&gt;"",C7&lt;&gt;"",B8=""),1,0)</f>
        <v>0</v>
      </c>
      <c r="E7" s="0" t="str">
        <f aca="false">IF(D7=1,C7,"")</f>
        <v/>
      </c>
      <c r="H7" s="2" t="e">
        <f aca="false">J7/$M$2*100</f>
        <v>#DIV/0!</v>
      </c>
      <c r="I7" s="2" t="str">
        <f aca="false">IF(ISERR(SMALL(preprocess1!$AN$2:$AN$201,J7)),"",SMALL(preprocess1!$AN$2:$AN$201,J7))</f>
        <v/>
      </c>
      <c r="J7" s="0" t="n">
        <v>6</v>
      </c>
      <c r="K7" s="0" t="n">
        <f aca="false">IF(AND(I7&lt;&gt;"",J7&lt;&gt;"",I8=""),1,0)</f>
        <v>0</v>
      </c>
      <c r="L7" s="0" t="str">
        <f aca="false">IF(K7=1,J7,"")</f>
        <v/>
      </c>
      <c r="O7" s="2" t="e">
        <f aca="false">Q7/$T$2*100</f>
        <v>#DIV/0!</v>
      </c>
      <c r="P7" s="2" t="str">
        <f aca="false">IF(ISERR(SMALL(preprocess1!$AR$2:$AR$201,Q7)),"",SMALL(preprocess1!$AR$2:$AR$201,Q7))</f>
        <v/>
      </c>
      <c r="Q7" s="0" t="n">
        <v>6</v>
      </c>
      <c r="R7" s="0" t="n">
        <f aca="false">IF(AND(P7&lt;&gt;"",Q7&lt;&gt;"",P8=""),1,0)</f>
        <v>0</v>
      </c>
      <c r="S7" s="0" t="str">
        <f aca="false">IF(R7=1,Q7,"")</f>
        <v/>
      </c>
      <c r="V7" s="2" t="e">
        <f aca="false">X7/$AA$2*100</f>
        <v>#DIV/0!</v>
      </c>
      <c r="W7" s="2" t="str">
        <f aca="false">IF(ISERR(SMALL(preprocess1!$AV$2:$AV$201,X7)),"",SMALL(preprocess1!$AV$2:$AV$201,X7))</f>
        <v/>
      </c>
      <c r="X7" s="0" t="n">
        <v>6</v>
      </c>
      <c r="Y7" s="0" t="n">
        <f aca="false">IF(AND(W7&lt;&gt;"",X7&lt;&gt;"",W8=""),1,0)</f>
        <v>0</v>
      </c>
      <c r="Z7" s="0" t="str">
        <f aca="false">IF(Y7=1,X7,"")</f>
        <v/>
      </c>
    </row>
    <row r="8" customFormat="false" ht="14.4" hidden="false" customHeight="false" outlineLevel="0" collapsed="false">
      <c r="A8" s="2" t="e">
        <f aca="false">C8/$F$2*100</f>
        <v>#DIV/0!</v>
      </c>
      <c r="B8" s="2" t="str">
        <f aca="false">IF(ISERR(SMALL(preprocess1!$Q$2:$Q$201,C8)),"",SMALL(preprocess1!$Q$2:$Q$201,C8))</f>
        <v/>
      </c>
      <c r="C8" s="0" t="n">
        <v>7</v>
      </c>
      <c r="D8" s="0" t="n">
        <f aca="false">IF(AND(B8&lt;&gt;"",C8&lt;&gt;"",B9=""),1,0)</f>
        <v>0</v>
      </c>
      <c r="E8" s="0" t="str">
        <f aca="false">IF(D8=1,C8,"")</f>
        <v/>
      </c>
      <c r="H8" s="2" t="e">
        <f aca="false">J8/$M$2*100</f>
        <v>#DIV/0!</v>
      </c>
      <c r="I8" s="2" t="str">
        <f aca="false">IF(ISERR(SMALL(preprocess1!$AN$2:$AN$201,J8)),"",SMALL(preprocess1!$AN$2:$AN$201,J8))</f>
        <v/>
      </c>
      <c r="J8" s="0" t="n">
        <v>7</v>
      </c>
      <c r="K8" s="0" t="n">
        <f aca="false">IF(AND(I8&lt;&gt;"",J8&lt;&gt;"",I9=""),1,0)</f>
        <v>0</v>
      </c>
      <c r="L8" s="0" t="str">
        <f aca="false">IF(K8=1,J8,"")</f>
        <v/>
      </c>
      <c r="O8" s="2" t="e">
        <f aca="false">Q8/$T$2*100</f>
        <v>#DIV/0!</v>
      </c>
      <c r="P8" s="2" t="str">
        <f aca="false">IF(ISERR(SMALL(preprocess1!$AR$2:$AR$201,Q8)),"",SMALL(preprocess1!$AR$2:$AR$201,Q8))</f>
        <v/>
      </c>
      <c r="Q8" s="0" t="n">
        <v>7</v>
      </c>
      <c r="R8" s="0" t="n">
        <f aca="false">IF(AND(P8&lt;&gt;"",Q8&lt;&gt;"",P9=""),1,0)</f>
        <v>0</v>
      </c>
      <c r="S8" s="0" t="str">
        <f aca="false">IF(R8=1,Q8,"")</f>
        <v/>
      </c>
      <c r="V8" s="2" t="e">
        <f aca="false">X8/$AA$2*100</f>
        <v>#DIV/0!</v>
      </c>
      <c r="W8" s="2" t="str">
        <f aca="false">IF(ISERR(SMALL(preprocess1!$AV$2:$AV$201,X8)),"",SMALL(preprocess1!$AV$2:$AV$201,X8))</f>
        <v/>
      </c>
      <c r="X8" s="0" t="n">
        <v>7</v>
      </c>
      <c r="Y8" s="0" t="n">
        <f aca="false">IF(AND(W8&lt;&gt;"",X8&lt;&gt;"",W9=""),1,0)</f>
        <v>0</v>
      </c>
      <c r="Z8" s="0" t="str">
        <f aca="false">IF(Y8=1,X8,"")</f>
        <v/>
      </c>
    </row>
    <row r="9" customFormat="false" ht="14.4" hidden="false" customHeight="false" outlineLevel="0" collapsed="false">
      <c r="A9" s="2" t="e">
        <f aca="false">C9/$F$2*100</f>
        <v>#DIV/0!</v>
      </c>
      <c r="B9" s="2" t="str">
        <f aca="false">IF(ISERR(SMALL(preprocess1!$Q$2:$Q$201,C9)),"",SMALL(preprocess1!$Q$2:$Q$201,C9))</f>
        <v/>
      </c>
      <c r="C9" s="0" t="n">
        <v>8</v>
      </c>
      <c r="D9" s="0" t="n">
        <f aca="false">IF(AND(B9&lt;&gt;"",C9&lt;&gt;"",B10=""),1,0)</f>
        <v>0</v>
      </c>
      <c r="E9" s="0" t="str">
        <f aca="false">IF(D9=1,C9,"")</f>
        <v/>
      </c>
      <c r="H9" s="2" t="e">
        <f aca="false">J9/$M$2*100</f>
        <v>#DIV/0!</v>
      </c>
      <c r="I9" s="2" t="str">
        <f aca="false">IF(ISERR(SMALL(preprocess1!$AN$2:$AN$201,J9)),"",SMALL(preprocess1!$AN$2:$AN$201,J9))</f>
        <v/>
      </c>
      <c r="J9" s="0" t="n">
        <v>8</v>
      </c>
      <c r="K9" s="0" t="n">
        <f aca="false">IF(AND(I9&lt;&gt;"",J9&lt;&gt;"",I10=""),1,0)</f>
        <v>0</v>
      </c>
      <c r="L9" s="0" t="str">
        <f aca="false">IF(K9=1,J9,"")</f>
        <v/>
      </c>
      <c r="O9" s="2" t="e">
        <f aca="false">Q9/$T$2*100</f>
        <v>#DIV/0!</v>
      </c>
      <c r="P9" s="2" t="str">
        <f aca="false">IF(ISERR(SMALL(preprocess1!$AR$2:$AR$201,Q9)),"",SMALL(preprocess1!$AR$2:$AR$201,Q9))</f>
        <v/>
      </c>
      <c r="Q9" s="0" t="n">
        <v>8</v>
      </c>
      <c r="R9" s="0" t="n">
        <f aca="false">IF(AND(P9&lt;&gt;"",Q9&lt;&gt;"",P10=""),1,0)</f>
        <v>0</v>
      </c>
      <c r="S9" s="0" t="str">
        <f aca="false">IF(R9=1,Q9,"")</f>
        <v/>
      </c>
      <c r="V9" s="2" t="e">
        <f aca="false">X9/$AA$2*100</f>
        <v>#DIV/0!</v>
      </c>
      <c r="W9" s="2" t="str">
        <f aca="false">IF(ISERR(SMALL(preprocess1!$AV$2:$AV$201,X9)),"",SMALL(preprocess1!$AV$2:$AV$201,X9))</f>
        <v/>
      </c>
      <c r="X9" s="0" t="n">
        <v>8</v>
      </c>
      <c r="Y9" s="0" t="n">
        <f aca="false">IF(AND(W9&lt;&gt;"",X9&lt;&gt;"",W10=""),1,0)</f>
        <v>0</v>
      </c>
      <c r="Z9" s="0" t="str">
        <f aca="false">IF(Y9=1,X9,"")</f>
        <v/>
      </c>
    </row>
    <row r="10" customFormat="false" ht="14.4" hidden="false" customHeight="false" outlineLevel="0" collapsed="false">
      <c r="A10" s="2" t="e">
        <f aca="false">C10/$F$2*100</f>
        <v>#DIV/0!</v>
      </c>
      <c r="B10" s="2" t="str">
        <f aca="false">IF(ISERR(SMALL(preprocess1!$Q$2:$Q$201,C10)),"",SMALL(preprocess1!$Q$2:$Q$201,C10))</f>
        <v/>
      </c>
      <c r="C10" s="0" t="n">
        <v>9</v>
      </c>
      <c r="D10" s="0" t="n">
        <f aca="false">IF(AND(B10&lt;&gt;"",C10&lt;&gt;"",B11=""),1,0)</f>
        <v>0</v>
      </c>
      <c r="E10" s="0" t="str">
        <f aca="false">IF(D10=1,C10,"")</f>
        <v/>
      </c>
      <c r="H10" s="2" t="e">
        <f aca="false">J10/$M$2*100</f>
        <v>#DIV/0!</v>
      </c>
      <c r="I10" s="2" t="str">
        <f aca="false">IF(ISERR(SMALL(preprocess1!$AN$2:$AN$201,J10)),"",SMALL(preprocess1!$AN$2:$AN$201,J10))</f>
        <v/>
      </c>
      <c r="J10" s="0" t="n">
        <v>9</v>
      </c>
      <c r="K10" s="0" t="n">
        <f aca="false">IF(AND(I10&lt;&gt;"",J10&lt;&gt;"",I11=""),1,0)</f>
        <v>0</v>
      </c>
      <c r="L10" s="0" t="str">
        <f aca="false">IF(K10=1,J10,"")</f>
        <v/>
      </c>
      <c r="O10" s="2" t="e">
        <f aca="false">Q10/$T$2*100</f>
        <v>#DIV/0!</v>
      </c>
      <c r="P10" s="2" t="str">
        <f aca="false">IF(ISERR(SMALL(preprocess1!$AR$2:$AR$201,Q10)),"",SMALL(preprocess1!$AR$2:$AR$201,Q10))</f>
        <v/>
      </c>
      <c r="Q10" s="0" t="n">
        <v>9</v>
      </c>
      <c r="R10" s="0" t="n">
        <f aca="false">IF(AND(P10&lt;&gt;"",Q10&lt;&gt;"",P11=""),1,0)</f>
        <v>0</v>
      </c>
      <c r="S10" s="0" t="str">
        <f aca="false">IF(R10=1,Q10,"")</f>
        <v/>
      </c>
      <c r="V10" s="2" t="e">
        <f aca="false">X10/$AA$2*100</f>
        <v>#DIV/0!</v>
      </c>
      <c r="W10" s="2" t="str">
        <f aca="false">IF(ISERR(SMALL(preprocess1!$AV$2:$AV$201,X10)),"",SMALL(preprocess1!$AV$2:$AV$201,X10))</f>
        <v/>
      </c>
      <c r="X10" s="0" t="n">
        <v>9</v>
      </c>
      <c r="Y10" s="0" t="n">
        <f aca="false">IF(AND(W10&lt;&gt;"",X10&lt;&gt;"",W11=""),1,0)</f>
        <v>0</v>
      </c>
      <c r="Z10" s="0" t="str">
        <f aca="false">IF(Y10=1,X10,"")</f>
        <v/>
      </c>
    </row>
    <row r="11" customFormat="false" ht="14.4" hidden="false" customHeight="false" outlineLevel="0" collapsed="false">
      <c r="A11" s="2" t="e">
        <f aca="false">C11/$F$2*100</f>
        <v>#DIV/0!</v>
      </c>
      <c r="B11" s="2" t="str">
        <f aca="false">IF(ISERR(SMALL(preprocess1!$Q$2:$Q$201,C11)),"",SMALL(preprocess1!$Q$2:$Q$201,C11))</f>
        <v/>
      </c>
      <c r="C11" s="0" t="n">
        <v>10</v>
      </c>
      <c r="D11" s="0" t="n">
        <f aca="false">IF(AND(B11&lt;&gt;"",C11&lt;&gt;"",B12=""),1,0)</f>
        <v>0</v>
      </c>
      <c r="E11" s="0" t="str">
        <f aca="false">IF(D11=1,C11,"")</f>
        <v/>
      </c>
      <c r="H11" s="2" t="e">
        <f aca="false">J11/$M$2*100</f>
        <v>#DIV/0!</v>
      </c>
      <c r="I11" s="2" t="str">
        <f aca="false">IF(ISERR(SMALL(preprocess1!$AN$2:$AN$201,J11)),"",SMALL(preprocess1!$AN$2:$AN$201,J11))</f>
        <v/>
      </c>
      <c r="J11" s="0" t="n">
        <v>10</v>
      </c>
      <c r="K11" s="0" t="n">
        <f aca="false">IF(AND(I11&lt;&gt;"",J11&lt;&gt;"",I12=""),1,0)</f>
        <v>0</v>
      </c>
      <c r="L11" s="0" t="str">
        <f aca="false">IF(K11=1,J11,"")</f>
        <v/>
      </c>
      <c r="O11" s="2" t="e">
        <f aca="false">Q11/$T$2*100</f>
        <v>#DIV/0!</v>
      </c>
      <c r="P11" s="2" t="str">
        <f aca="false">IF(ISERR(SMALL(preprocess1!$AR$2:$AR$201,Q11)),"",SMALL(preprocess1!$AR$2:$AR$201,Q11))</f>
        <v/>
      </c>
      <c r="Q11" s="0" t="n">
        <v>10</v>
      </c>
      <c r="R11" s="0" t="n">
        <f aca="false">IF(AND(P11&lt;&gt;"",Q11&lt;&gt;"",P12=""),1,0)</f>
        <v>0</v>
      </c>
      <c r="S11" s="0" t="str">
        <f aca="false">IF(R11=1,Q11,"")</f>
        <v/>
      </c>
      <c r="V11" s="2" t="e">
        <f aca="false">X11/$AA$2*100</f>
        <v>#DIV/0!</v>
      </c>
      <c r="W11" s="2" t="str">
        <f aca="false">IF(ISERR(SMALL(preprocess1!$AV$2:$AV$201,X11)),"",SMALL(preprocess1!$AV$2:$AV$201,X11))</f>
        <v/>
      </c>
      <c r="X11" s="0" t="n">
        <v>10</v>
      </c>
      <c r="Y11" s="0" t="n">
        <f aca="false">IF(AND(W11&lt;&gt;"",X11&lt;&gt;"",W12=""),1,0)</f>
        <v>0</v>
      </c>
      <c r="Z11" s="0" t="str">
        <f aca="false">IF(Y11=1,X11,"")</f>
        <v/>
      </c>
    </row>
    <row r="12" customFormat="false" ht="14.4" hidden="false" customHeight="false" outlineLevel="0" collapsed="false">
      <c r="A12" s="2" t="e">
        <f aca="false">C12/$F$2*100</f>
        <v>#DIV/0!</v>
      </c>
      <c r="B12" s="2" t="str">
        <f aca="false">IF(ISERR(SMALL(preprocess1!$Q$2:$Q$201,C12)),"",SMALL(preprocess1!$Q$2:$Q$201,C12))</f>
        <v/>
      </c>
      <c r="C12" s="0" t="n">
        <v>11</v>
      </c>
      <c r="D12" s="0" t="n">
        <f aca="false">IF(AND(B12&lt;&gt;"",C12&lt;&gt;"",B13=""),1,0)</f>
        <v>0</v>
      </c>
      <c r="E12" s="0" t="str">
        <f aca="false">IF(D12=1,C12,"")</f>
        <v/>
      </c>
      <c r="H12" s="2" t="e">
        <f aca="false">J12/$M$2*100</f>
        <v>#DIV/0!</v>
      </c>
      <c r="I12" s="2" t="str">
        <f aca="false">IF(ISERR(SMALL(preprocess1!$AN$2:$AN$201,J12)),"",SMALL(preprocess1!$AN$2:$AN$201,J12))</f>
        <v/>
      </c>
      <c r="J12" s="0" t="n">
        <v>11</v>
      </c>
      <c r="K12" s="0" t="n">
        <f aca="false">IF(AND(I12&lt;&gt;"",J12&lt;&gt;"",I13=""),1,0)</f>
        <v>0</v>
      </c>
      <c r="L12" s="0" t="str">
        <f aca="false">IF(K12=1,J12,"")</f>
        <v/>
      </c>
      <c r="O12" s="2" t="e">
        <f aca="false">Q12/$T$2*100</f>
        <v>#DIV/0!</v>
      </c>
      <c r="P12" s="2" t="str">
        <f aca="false">IF(ISERR(SMALL(preprocess1!$AR$2:$AR$201,Q12)),"",SMALL(preprocess1!$AR$2:$AR$201,Q12))</f>
        <v/>
      </c>
      <c r="Q12" s="0" t="n">
        <v>11</v>
      </c>
      <c r="R12" s="0" t="n">
        <f aca="false">IF(AND(P12&lt;&gt;"",Q12&lt;&gt;"",P13=""),1,0)</f>
        <v>0</v>
      </c>
      <c r="S12" s="0" t="str">
        <f aca="false">IF(R12=1,Q12,"")</f>
        <v/>
      </c>
      <c r="V12" s="2" t="e">
        <f aca="false">X12/$AA$2*100</f>
        <v>#DIV/0!</v>
      </c>
      <c r="W12" s="2" t="str">
        <f aca="false">IF(ISERR(SMALL(preprocess1!$AV$2:$AV$201,X12)),"",SMALL(preprocess1!$AV$2:$AV$201,X12))</f>
        <v/>
      </c>
      <c r="X12" s="0" t="n">
        <v>11</v>
      </c>
      <c r="Y12" s="0" t="n">
        <f aca="false">IF(AND(W12&lt;&gt;"",X12&lt;&gt;"",W13=""),1,0)</f>
        <v>0</v>
      </c>
      <c r="Z12" s="0" t="str">
        <f aca="false">IF(Y12=1,X12,"")</f>
        <v/>
      </c>
    </row>
    <row r="13" customFormat="false" ht="14.4" hidden="false" customHeight="false" outlineLevel="0" collapsed="false">
      <c r="A13" s="2" t="e">
        <f aca="false">C13/$F$2*100</f>
        <v>#DIV/0!</v>
      </c>
      <c r="B13" s="2" t="str">
        <f aca="false">IF(ISERR(SMALL(preprocess1!$Q$2:$Q$201,C13)),"",SMALL(preprocess1!$Q$2:$Q$201,C13))</f>
        <v/>
      </c>
      <c r="C13" s="0" t="n">
        <v>12</v>
      </c>
      <c r="D13" s="0" t="n">
        <f aca="false">IF(AND(B13&lt;&gt;"",C13&lt;&gt;"",B14=""),1,0)</f>
        <v>0</v>
      </c>
      <c r="E13" s="0" t="str">
        <f aca="false">IF(D13=1,C13,"")</f>
        <v/>
      </c>
      <c r="H13" s="2" t="e">
        <f aca="false">J13/$M$2*100</f>
        <v>#DIV/0!</v>
      </c>
      <c r="I13" s="2" t="str">
        <f aca="false">IF(ISERR(SMALL(preprocess1!$AN$2:$AN$201,J13)),"",SMALL(preprocess1!$AN$2:$AN$201,J13))</f>
        <v/>
      </c>
      <c r="J13" s="0" t="n">
        <v>12</v>
      </c>
      <c r="K13" s="0" t="n">
        <f aca="false">IF(AND(I13&lt;&gt;"",J13&lt;&gt;"",I14=""),1,0)</f>
        <v>0</v>
      </c>
      <c r="L13" s="0" t="str">
        <f aca="false">IF(K13=1,J13,"")</f>
        <v/>
      </c>
      <c r="O13" s="2" t="e">
        <f aca="false">Q13/$T$2*100</f>
        <v>#DIV/0!</v>
      </c>
      <c r="P13" s="2" t="str">
        <f aca="false">IF(ISERR(SMALL(preprocess1!$AR$2:$AR$201,Q13)),"",SMALL(preprocess1!$AR$2:$AR$201,Q13))</f>
        <v/>
      </c>
      <c r="Q13" s="0" t="n">
        <v>12</v>
      </c>
      <c r="R13" s="0" t="n">
        <f aca="false">IF(AND(P13&lt;&gt;"",Q13&lt;&gt;"",P14=""),1,0)</f>
        <v>0</v>
      </c>
      <c r="S13" s="0" t="str">
        <f aca="false">IF(R13=1,Q13,"")</f>
        <v/>
      </c>
      <c r="V13" s="2" t="e">
        <f aca="false">X13/$AA$2*100</f>
        <v>#DIV/0!</v>
      </c>
      <c r="W13" s="2" t="str">
        <f aca="false">IF(ISERR(SMALL(preprocess1!$AV$2:$AV$201,X13)),"",SMALL(preprocess1!$AV$2:$AV$201,X13))</f>
        <v/>
      </c>
      <c r="X13" s="0" t="n">
        <v>12</v>
      </c>
      <c r="Y13" s="0" t="n">
        <f aca="false">IF(AND(W13&lt;&gt;"",X13&lt;&gt;"",W14=""),1,0)</f>
        <v>0</v>
      </c>
      <c r="Z13" s="0" t="str">
        <f aca="false">IF(Y13=1,X13,"")</f>
        <v/>
      </c>
    </row>
    <row r="14" customFormat="false" ht="14.4" hidden="false" customHeight="false" outlineLevel="0" collapsed="false">
      <c r="A14" s="2" t="e">
        <f aca="false">C14/$F$2*100</f>
        <v>#DIV/0!</v>
      </c>
      <c r="B14" s="2" t="str">
        <f aca="false">IF(ISERR(SMALL(preprocess1!$Q$2:$Q$201,C14)),"",SMALL(preprocess1!$Q$2:$Q$201,C14))</f>
        <v/>
      </c>
      <c r="C14" s="0" t="n">
        <v>13</v>
      </c>
      <c r="D14" s="0" t="n">
        <f aca="false">IF(AND(B14&lt;&gt;"",C14&lt;&gt;"",B15=""),1,0)</f>
        <v>0</v>
      </c>
      <c r="E14" s="0" t="str">
        <f aca="false">IF(D14=1,C14,"")</f>
        <v/>
      </c>
      <c r="H14" s="2" t="e">
        <f aca="false">J14/$M$2*100</f>
        <v>#DIV/0!</v>
      </c>
      <c r="I14" s="2" t="str">
        <f aca="false">IF(ISERR(SMALL(preprocess1!$AN$2:$AN$201,J14)),"",SMALL(preprocess1!$AN$2:$AN$201,J14))</f>
        <v/>
      </c>
      <c r="J14" s="0" t="n">
        <v>13</v>
      </c>
      <c r="K14" s="0" t="n">
        <f aca="false">IF(AND(I14&lt;&gt;"",J14&lt;&gt;"",I15=""),1,0)</f>
        <v>0</v>
      </c>
      <c r="L14" s="0" t="str">
        <f aca="false">IF(K14=1,J14,"")</f>
        <v/>
      </c>
      <c r="O14" s="2" t="e">
        <f aca="false">Q14/$T$2*100</f>
        <v>#DIV/0!</v>
      </c>
      <c r="P14" s="2" t="str">
        <f aca="false">IF(ISERR(SMALL(preprocess1!$AR$2:$AR$201,Q14)),"",SMALL(preprocess1!$AR$2:$AR$201,Q14))</f>
        <v/>
      </c>
      <c r="Q14" s="0" t="n">
        <v>13</v>
      </c>
      <c r="R14" s="0" t="n">
        <f aca="false">IF(AND(P14&lt;&gt;"",Q14&lt;&gt;"",P15=""),1,0)</f>
        <v>0</v>
      </c>
      <c r="S14" s="0" t="str">
        <f aca="false">IF(R14=1,Q14,"")</f>
        <v/>
      </c>
      <c r="V14" s="2" t="e">
        <f aca="false">X14/$AA$2*100</f>
        <v>#DIV/0!</v>
      </c>
      <c r="W14" s="2" t="str">
        <f aca="false">IF(ISERR(SMALL(preprocess1!$AV$2:$AV$201,X14)),"",SMALL(preprocess1!$AV$2:$AV$201,X14))</f>
        <v/>
      </c>
      <c r="X14" s="0" t="n">
        <v>13</v>
      </c>
      <c r="Y14" s="0" t="n">
        <f aca="false">IF(AND(W14&lt;&gt;"",X14&lt;&gt;"",W15=""),1,0)</f>
        <v>0</v>
      </c>
      <c r="Z14" s="0" t="str">
        <f aca="false">IF(Y14=1,X14,"")</f>
        <v/>
      </c>
    </row>
    <row r="15" customFormat="false" ht="14.4" hidden="false" customHeight="false" outlineLevel="0" collapsed="false">
      <c r="A15" s="2" t="e">
        <f aca="false">C15/$F$2*100</f>
        <v>#DIV/0!</v>
      </c>
      <c r="B15" s="2" t="str">
        <f aca="false">IF(ISERR(SMALL(preprocess1!$Q$2:$Q$201,C15)),"",SMALL(preprocess1!$Q$2:$Q$201,C15))</f>
        <v/>
      </c>
      <c r="C15" s="0" t="n">
        <v>14</v>
      </c>
      <c r="D15" s="0" t="n">
        <f aca="false">IF(AND(B15&lt;&gt;"",C15&lt;&gt;"",B16=""),1,0)</f>
        <v>0</v>
      </c>
      <c r="E15" s="0" t="str">
        <f aca="false">IF(D15=1,C15,"")</f>
        <v/>
      </c>
      <c r="H15" s="2" t="e">
        <f aca="false">J15/$M$2*100</f>
        <v>#DIV/0!</v>
      </c>
      <c r="I15" s="2" t="str">
        <f aca="false">IF(ISERR(SMALL(preprocess1!$AN$2:$AN$201,J15)),"",SMALL(preprocess1!$AN$2:$AN$201,J15))</f>
        <v/>
      </c>
      <c r="J15" s="0" t="n">
        <v>14</v>
      </c>
      <c r="K15" s="0" t="n">
        <f aca="false">IF(AND(I15&lt;&gt;"",J15&lt;&gt;"",I16=""),1,0)</f>
        <v>0</v>
      </c>
      <c r="L15" s="0" t="str">
        <f aca="false">IF(K15=1,J15,"")</f>
        <v/>
      </c>
      <c r="O15" s="2" t="e">
        <f aca="false">Q15/$T$2*100</f>
        <v>#DIV/0!</v>
      </c>
      <c r="P15" s="2" t="str">
        <f aca="false">IF(ISERR(SMALL(preprocess1!$AR$2:$AR$201,Q15)),"",SMALL(preprocess1!$AR$2:$AR$201,Q15))</f>
        <v/>
      </c>
      <c r="Q15" s="0" t="n">
        <v>14</v>
      </c>
      <c r="R15" s="0" t="n">
        <f aca="false">IF(AND(P15&lt;&gt;"",Q15&lt;&gt;"",P16=""),1,0)</f>
        <v>0</v>
      </c>
      <c r="S15" s="0" t="str">
        <f aca="false">IF(R15=1,Q15,"")</f>
        <v/>
      </c>
      <c r="V15" s="2" t="e">
        <f aca="false">X15/$AA$2*100</f>
        <v>#DIV/0!</v>
      </c>
      <c r="W15" s="2" t="str">
        <f aca="false">IF(ISERR(SMALL(preprocess1!$AV$2:$AV$201,X15)),"",SMALL(preprocess1!$AV$2:$AV$201,X15))</f>
        <v/>
      </c>
      <c r="X15" s="0" t="n">
        <v>14</v>
      </c>
      <c r="Y15" s="0" t="n">
        <f aca="false">IF(AND(W15&lt;&gt;"",X15&lt;&gt;"",W16=""),1,0)</f>
        <v>0</v>
      </c>
      <c r="Z15" s="0" t="str">
        <f aca="false">IF(Y15=1,X15,"")</f>
        <v/>
      </c>
    </row>
    <row r="16" customFormat="false" ht="14.4" hidden="false" customHeight="false" outlineLevel="0" collapsed="false">
      <c r="A16" s="2" t="e">
        <f aca="false">C16/$F$2*100</f>
        <v>#DIV/0!</v>
      </c>
      <c r="B16" s="2" t="str">
        <f aca="false">IF(ISERR(SMALL(preprocess1!$Q$2:$Q$201,C16)),"",SMALL(preprocess1!$Q$2:$Q$201,C16))</f>
        <v/>
      </c>
      <c r="C16" s="0" t="n">
        <v>15</v>
      </c>
      <c r="D16" s="0" t="n">
        <f aca="false">IF(AND(B16&lt;&gt;"",C16&lt;&gt;"",B17=""),1,0)</f>
        <v>0</v>
      </c>
      <c r="E16" s="0" t="str">
        <f aca="false">IF(D16=1,C16,"")</f>
        <v/>
      </c>
      <c r="H16" s="2" t="e">
        <f aca="false">J16/$M$2*100</f>
        <v>#DIV/0!</v>
      </c>
      <c r="I16" s="2" t="str">
        <f aca="false">IF(ISERR(SMALL(preprocess1!$AN$2:$AN$201,J16)),"",SMALL(preprocess1!$AN$2:$AN$201,J16))</f>
        <v/>
      </c>
      <c r="J16" s="0" t="n">
        <v>15</v>
      </c>
      <c r="K16" s="0" t="n">
        <f aca="false">IF(AND(I16&lt;&gt;"",J16&lt;&gt;"",I17=""),1,0)</f>
        <v>0</v>
      </c>
      <c r="L16" s="0" t="str">
        <f aca="false">IF(K16=1,J16,"")</f>
        <v/>
      </c>
      <c r="O16" s="2" t="e">
        <f aca="false">Q16/$T$2*100</f>
        <v>#DIV/0!</v>
      </c>
      <c r="P16" s="2" t="str">
        <f aca="false">IF(ISERR(SMALL(preprocess1!$AR$2:$AR$201,Q16)),"",SMALL(preprocess1!$AR$2:$AR$201,Q16))</f>
        <v/>
      </c>
      <c r="Q16" s="0" t="n">
        <v>15</v>
      </c>
      <c r="R16" s="0" t="n">
        <f aca="false">IF(AND(P16&lt;&gt;"",Q16&lt;&gt;"",P17=""),1,0)</f>
        <v>0</v>
      </c>
      <c r="S16" s="0" t="str">
        <f aca="false">IF(R16=1,Q16,"")</f>
        <v/>
      </c>
      <c r="V16" s="2" t="e">
        <f aca="false">X16/$AA$2*100</f>
        <v>#DIV/0!</v>
      </c>
      <c r="W16" s="2" t="str">
        <f aca="false">IF(ISERR(SMALL(preprocess1!$AV$2:$AV$201,X16)),"",SMALL(preprocess1!$AV$2:$AV$201,X16))</f>
        <v/>
      </c>
      <c r="X16" s="0" t="n">
        <v>15</v>
      </c>
      <c r="Y16" s="0" t="n">
        <f aca="false">IF(AND(W16&lt;&gt;"",X16&lt;&gt;"",W17=""),1,0)</f>
        <v>0</v>
      </c>
      <c r="Z16" s="0" t="str">
        <f aca="false">IF(Y16=1,X16,"")</f>
        <v/>
      </c>
    </row>
    <row r="17" customFormat="false" ht="14.4" hidden="false" customHeight="false" outlineLevel="0" collapsed="false">
      <c r="A17" s="2" t="e">
        <f aca="false">C17/$F$2*100</f>
        <v>#DIV/0!</v>
      </c>
      <c r="B17" s="2" t="str">
        <f aca="false">IF(ISERR(SMALL(preprocess1!$Q$2:$Q$201,C17)),"",SMALL(preprocess1!$Q$2:$Q$201,C17))</f>
        <v/>
      </c>
      <c r="C17" s="0" t="n">
        <v>16</v>
      </c>
      <c r="D17" s="0" t="n">
        <f aca="false">IF(AND(B17&lt;&gt;"",C17&lt;&gt;"",B18=""),1,0)</f>
        <v>0</v>
      </c>
      <c r="E17" s="0" t="str">
        <f aca="false">IF(D17=1,C17,"")</f>
        <v/>
      </c>
      <c r="H17" s="2" t="e">
        <f aca="false">J17/$M$2*100</f>
        <v>#DIV/0!</v>
      </c>
      <c r="I17" s="2" t="str">
        <f aca="false">IF(ISERR(SMALL(preprocess1!$AN$2:$AN$201,J17)),"",SMALL(preprocess1!$AN$2:$AN$201,J17))</f>
        <v/>
      </c>
      <c r="J17" s="0" t="n">
        <v>16</v>
      </c>
      <c r="K17" s="0" t="n">
        <f aca="false">IF(AND(I17&lt;&gt;"",J17&lt;&gt;"",I18=""),1,0)</f>
        <v>0</v>
      </c>
      <c r="L17" s="0" t="str">
        <f aca="false">IF(K17=1,J17,"")</f>
        <v/>
      </c>
      <c r="O17" s="2" t="e">
        <f aca="false">Q17/$T$2*100</f>
        <v>#DIV/0!</v>
      </c>
      <c r="P17" s="2" t="str">
        <f aca="false">IF(ISERR(SMALL(preprocess1!$AR$2:$AR$201,Q17)),"",SMALL(preprocess1!$AR$2:$AR$201,Q17))</f>
        <v/>
      </c>
      <c r="Q17" s="0" t="n">
        <v>16</v>
      </c>
      <c r="R17" s="0" t="n">
        <f aca="false">IF(AND(P17&lt;&gt;"",Q17&lt;&gt;"",P18=""),1,0)</f>
        <v>0</v>
      </c>
      <c r="S17" s="0" t="str">
        <f aca="false">IF(R17=1,Q17,"")</f>
        <v/>
      </c>
      <c r="V17" s="2" t="e">
        <f aca="false">X17/$AA$2*100</f>
        <v>#DIV/0!</v>
      </c>
      <c r="W17" s="2" t="str">
        <f aca="false">IF(ISERR(SMALL(preprocess1!$AV$2:$AV$201,X17)),"",SMALL(preprocess1!$AV$2:$AV$201,X17))</f>
        <v/>
      </c>
      <c r="X17" s="0" t="n">
        <v>16</v>
      </c>
      <c r="Y17" s="0" t="n">
        <f aca="false">IF(AND(W17&lt;&gt;"",X17&lt;&gt;"",W18=""),1,0)</f>
        <v>0</v>
      </c>
      <c r="Z17" s="0" t="str">
        <f aca="false">IF(Y17=1,X17,"")</f>
        <v/>
      </c>
    </row>
    <row r="18" customFormat="false" ht="14.4" hidden="false" customHeight="false" outlineLevel="0" collapsed="false">
      <c r="A18" s="2" t="e">
        <f aca="false">C18/$F$2*100</f>
        <v>#DIV/0!</v>
      </c>
      <c r="B18" s="2" t="str">
        <f aca="false">IF(ISERR(SMALL(preprocess1!$Q$2:$Q$201,C18)),"",SMALL(preprocess1!$Q$2:$Q$201,C18))</f>
        <v/>
      </c>
      <c r="C18" s="0" t="n">
        <v>17</v>
      </c>
      <c r="D18" s="0" t="n">
        <f aca="false">IF(AND(B18&lt;&gt;"",C18&lt;&gt;"",B19=""),1,0)</f>
        <v>0</v>
      </c>
      <c r="E18" s="0" t="str">
        <f aca="false">IF(D18=1,C18,"")</f>
        <v/>
      </c>
      <c r="H18" s="2" t="e">
        <f aca="false">J18/$M$2*100</f>
        <v>#DIV/0!</v>
      </c>
      <c r="I18" s="2" t="str">
        <f aca="false">IF(ISERR(SMALL(preprocess1!$AN$2:$AN$201,J18)),"",SMALL(preprocess1!$AN$2:$AN$201,J18))</f>
        <v/>
      </c>
      <c r="J18" s="0" t="n">
        <v>17</v>
      </c>
      <c r="K18" s="0" t="n">
        <f aca="false">IF(AND(I18&lt;&gt;"",J18&lt;&gt;"",I19=""),1,0)</f>
        <v>0</v>
      </c>
      <c r="L18" s="0" t="str">
        <f aca="false">IF(K18=1,J18,"")</f>
        <v/>
      </c>
      <c r="O18" s="2" t="e">
        <f aca="false">Q18/$T$2*100</f>
        <v>#DIV/0!</v>
      </c>
      <c r="P18" s="2" t="str">
        <f aca="false">IF(ISERR(SMALL(preprocess1!$AR$2:$AR$201,Q18)),"",SMALL(preprocess1!$AR$2:$AR$201,Q18))</f>
        <v/>
      </c>
      <c r="Q18" s="0" t="n">
        <v>17</v>
      </c>
      <c r="R18" s="0" t="n">
        <f aca="false">IF(AND(P18&lt;&gt;"",Q18&lt;&gt;"",P19=""),1,0)</f>
        <v>0</v>
      </c>
      <c r="S18" s="0" t="str">
        <f aca="false">IF(R18=1,Q18,"")</f>
        <v/>
      </c>
      <c r="V18" s="2" t="e">
        <f aca="false">X18/$AA$2*100</f>
        <v>#DIV/0!</v>
      </c>
      <c r="W18" s="2" t="str">
        <f aca="false">IF(ISERR(SMALL(preprocess1!$AV$2:$AV$201,X18)),"",SMALL(preprocess1!$AV$2:$AV$201,X18))</f>
        <v/>
      </c>
      <c r="X18" s="0" t="n">
        <v>17</v>
      </c>
      <c r="Y18" s="0" t="n">
        <f aca="false">IF(AND(W18&lt;&gt;"",X18&lt;&gt;"",W19=""),1,0)</f>
        <v>0</v>
      </c>
      <c r="Z18" s="0" t="str">
        <f aca="false">IF(Y18=1,X18,"")</f>
        <v/>
      </c>
    </row>
    <row r="19" customFormat="false" ht="14.4" hidden="false" customHeight="false" outlineLevel="0" collapsed="false">
      <c r="A19" s="2" t="e">
        <f aca="false">C19/$F$2*100</f>
        <v>#DIV/0!</v>
      </c>
      <c r="B19" s="2" t="str">
        <f aca="false">IF(ISERR(SMALL(preprocess1!$Q$2:$Q$201,C19)),"",SMALL(preprocess1!$Q$2:$Q$201,C19))</f>
        <v/>
      </c>
      <c r="C19" s="0" t="n">
        <v>18</v>
      </c>
      <c r="D19" s="0" t="n">
        <f aca="false">IF(AND(B19&lt;&gt;"",C19&lt;&gt;"",B20=""),1,0)</f>
        <v>0</v>
      </c>
      <c r="E19" s="0" t="str">
        <f aca="false">IF(D19=1,C19,"")</f>
        <v/>
      </c>
      <c r="H19" s="2" t="e">
        <f aca="false">J19/$M$2*100</f>
        <v>#DIV/0!</v>
      </c>
      <c r="I19" s="2" t="str">
        <f aca="false">IF(ISERR(SMALL(preprocess1!$AN$2:$AN$201,J19)),"",SMALL(preprocess1!$AN$2:$AN$201,J19))</f>
        <v/>
      </c>
      <c r="J19" s="0" t="n">
        <v>18</v>
      </c>
      <c r="K19" s="0" t="n">
        <f aca="false">IF(AND(I19&lt;&gt;"",J19&lt;&gt;"",I20=""),1,0)</f>
        <v>0</v>
      </c>
      <c r="L19" s="0" t="str">
        <f aca="false">IF(K19=1,J19,"")</f>
        <v/>
      </c>
      <c r="O19" s="2" t="e">
        <f aca="false">Q19/$T$2*100</f>
        <v>#DIV/0!</v>
      </c>
      <c r="P19" s="2" t="str">
        <f aca="false">IF(ISERR(SMALL(preprocess1!$AR$2:$AR$201,Q19)),"",SMALL(preprocess1!$AR$2:$AR$201,Q19))</f>
        <v/>
      </c>
      <c r="Q19" s="0" t="n">
        <v>18</v>
      </c>
      <c r="R19" s="0" t="n">
        <f aca="false">IF(AND(P19&lt;&gt;"",Q19&lt;&gt;"",P20=""),1,0)</f>
        <v>0</v>
      </c>
      <c r="S19" s="0" t="str">
        <f aca="false">IF(R19=1,Q19,"")</f>
        <v/>
      </c>
      <c r="V19" s="2" t="e">
        <f aca="false">X19/$AA$2*100</f>
        <v>#DIV/0!</v>
      </c>
      <c r="W19" s="2" t="str">
        <f aca="false">IF(ISERR(SMALL(preprocess1!$AV$2:$AV$201,X19)),"",SMALL(preprocess1!$AV$2:$AV$201,X19))</f>
        <v/>
      </c>
      <c r="X19" s="0" t="n">
        <v>18</v>
      </c>
      <c r="Y19" s="0" t="n">
        <f aca="false">IF(AND(W19&lt;&gt;"",X19&lt;&gt;"",W20=""),1,0)</f>
        <v>0</v>
      </c>
      <c r="Z19" s="0" t="str">
        <f aca="false">IF(Y19=1,X19,"")</f>
        <v/>
      </c>
    </row>
    <row r="20" customFormat="false" ht="14.4" hidden="false" customHeight="false" outlineLevel="0" collapsed="false">
      <c r="A20" s="2" t="e">
        <f aca="false">C20/$F$2*100</f>
        <v>#DIV/0!</v>
      </c>
      <c r="B20" s="2" t="str">
        <f aca="false">IF(ISERR(SMALL(preprocess1!$Q$2:$Q$201,C20)),"",SMALL(preprocess1!$Q$2:$Q$201,C20))</f>
        <v/>
      </c>
      <c r="C20" s="0" t="n">
        <v>19</v>
      </c>
      <c r="D20" s="0" t="n">
        <f aca="false">IF(AND(B20&lt;&gt;"",C20&lt;&gt;"",B21=""),1,0)</f>
        <v>0</v>
      </c>
      <c r="E20" s="0" t="str">
        <f aca="false">IF(D20=1,C20,"")</f>
        <v/>
      </c>
      <c r="H20" s="2" t="e">
        <f aca="false">J20/$M$2*100</f>
        <v>#DIV/0!</v>
      </c>
      <c r="I20" s="2" t="str">
        <f aca="false">IF(ISERR(SMALL(preprocess1!$AN$2:$AN$201,J20)),"",SMALL(preprocess1!$AN$2:$AN$201,J20))</f>
        <v/>
      </c>
      <c r="J20" s="0" t="n">
        <v>19</v>
      </c>
      <c r="K20" s="0" t="n">
        <f aca="false">IF(AND(I20&lt;&gt;"",J20&lt;&gt;"",I21=""),1,0)</f>
        <v>0</v>
      </c>
      <c r="L20" s="0" t="str">
        <f aca="false">IF(K20=1,J20,"")</f>
        <v/>
      </c>
      <c r="O20" s="2" t="e">
        <f aca="false">Q20/$T$2*100</f>
        <v>#DIV/0!</v>
      </c>
      <c r="P20" s="2" t="str">
        <f aca="false">IF(ISERR(SMALL(preprocess1!$AR$2:$AR$201,Q20)),"",SMALL(preprocess1!$AR$2:$AR$201,Q20))</f>
        <v/>
      </c>
      <c r="Q20" s="0" t="n">
        <v>19</v>
      </c>
      <c r="R20" s="0" t="n">
        <f aca="false">IF(AND(P20&lt;&gt;"",Q20&lt;&gt;"",P21=""),1,0)</f>
        <v>0</v>
      </c>
      <c r="S20" s="0" t="str">
        <f aca="false">IF(R20=1,Q20,"")</f>
        <v/>
      </c>
      <c r="V20" s="2" t="e">
        <f aca="false">X20/$AA$2*100</f>
        <v>#DIV/0!</v>
      </c>
      <c r="W20" s="2" t="str">
        <f aca="false">IF(ISERR(SMALL(preprocess1!$AV$2:$AV$201,X20)),"",SMALL(preprocess1!$AV$2:$AV$201,X20))</f>
        <v/>
      </c>
      <c r="X20" s="0" t="n">
        <v>19</v>
      </c>
      <c r="Y20" s="0" t="n">
        <f aca="false">IF(AND(W20&lt;&gt;"",X20&lt;&gt;"",W21=""),1,0)</f>
        <v>0</v>
      </c>
      <c r="Z20" s="0" t="str">
        <f aca="false">IF(Y20=1,X20,"")</f>
        <v/>
      </c>
    </row>
    <row r="21" customFormat="false" ht="14.4" hidden="false" customHeight="false" outlineLevel="0" collapsed="false">
      <c r="A21" s="2" t="e">
        <f aca="false">C21/$F$2*100</f>
        <v>#DIV/0!</v>
      </c>
      <c r="B21" s="2" t="str">
        <f aca="false">IF(ISERR(SMALL(preprocess1!$Q$2:$Q$201,C21)),"",SMALL(preprocess1!$Q$2:$Q$201,C21))</f>
        <v/>
      </c>
      <c r="C21" s="0" t="n">
        <v>20</v>
      </c>
      <c r="D21" s="0" t="n">
        <f aca="false">IF(AND(B21&lt;&gt;"",C21&lt;&gt;"",B22=""),1,0)</f>
        <v>0</v>
      </c>
      <c r="E21" s="0" t="str">
        <f aca="false">IF(D21=1,C21,"")</f>
        <v/>
      </c>
      <c r="H21" s="2" t="e">
        <f aca="false">J21/$M$2*100</f>
        <v>#DIV/0!</v>
      </c>
      <c r="I21" s="2" t="str">
        <f aca="false">IF(ISERR(SMALL(preprocess1!$AN$2:$AN$201,J21)),"",SMALL(preprocess1!$AN$2:$AN$201,J21))</f>
        <v/>
      </c>
      <c r="J21" s="0" t="n">
        <v>20</v>
      </c>
      <c r="K21" s="0" t="n">
        <f aca="false">IF(AND(I21&lt;&gt;"",J21&lt;&gt;"",I22=""),1,0)</f>
        <v>0</v>
      </c>
      <c r="L21" s="0" t="str">
        <f aca="false">IF(K21=1,J21,"")</f>
        <v/>
      </c>
      <c r="O21" s="2" t="e">
        <f aca="false">Q21/$T$2*100</f>
        <v>#DIV/0!</v>
      </c>
      <c r="P21" s="2" t="str">
        <f aca="false">IF(ISERR(SMALL(preprocess1!$AR$2:$AR$201,Q21)),"",SMALL(preprocess1!$AR$2:$AR$201,Q21))</f>
        <v/>
      </c>
      <c r="Q21" s="0" t="n">
        <v>20</v>
      </c>
      <c r="R21" s="0" t="n">
        <f aca="false">IF(AND(P21&lt;&gt;"",Q21&lt;&gt;"",P22=""),1,0)</f>
        <v>0</v>
      </c>
      <c r="S21" s="0" t="str">
        <f aca="false">IF(R21=1,Q21,"")</f>
        <v/>
      </c>
      <c r="V21" s="2" t="e">
        <f aca="false">X21/$AA$2*100</f>
        <v>#DIV/0!</v>
      </c>
      <c r="W21" s="2" t="str">
        <f aca="false">IF(ISERR(SMALL(preprocess1!$AV$2:$AV$201,X21)),"",SMALL(preprocess1!$AV$2:$AV$201,X21))</f>
        <v/>
      </c>
      <c r="X21" s="0" t="n">
        <v>20</v>
      </c>
      <c r="Y21" s="0" t="n">
        <f aca="false">IF(AND(W21&lt;&gt;"",X21&lt;&gt;"",W22=""),1,0)</f>
        <v>0</v>
      </c>
      <c r="Z21" s="0" t="str">
        <f aca="false">IF(Y21=1,X21,"")</f>
        <v/>
      </c>
    </row>
    <row r="22" customFormat="false" ht="14.4" hidden="false" customHeight="false" outlineLevel="0" collapsed="false">
      <c r="A22" s="2" t="e">
        <f aca="false">C22/$F$2*100</f>
        <v>#DIV/0!</v>
      </c>
      <c r="B22" s="2" t="str">
        <f aca="false">IF(ISERR(SMALL(preprocess1!$Q$2:$Q$201,C22)),"",SMALL(preprocess1!$Q$2:$Q$201,C22))</f>
        <v/>
      </c>
      <c r="C22" s="0" t="n">
        <v>21</v>
      </c>
      <c r="D22" s="0" t="n">
        <f aca="false">IF(AND(B22&lt;&gt;"",C22&lt;&gt;"",B23=""),1,0)</f>
        <v>0</v>
      </c>
      <c r="E22" s="0" t="str">
        <f aca="false">IF(D22=1,C22,"")</f>
        <v/>
      </c>
      <c r="H22" s="2" t="e">
        <f aca="false">J22/$M$2*100</f>
        <v>#DIV/0!</v>
      </c>
      <c r="I22" s="2" t="str">
        <f aca="false">IF(ISERR(SMALL(preprocess1!$AN$2:$AN$201,J22)),"",SMALL(preprocess1!$AN$2:$AN$201,J22))</f>
        <v/>
      </c>
      <c r="J22" s="0" t="n">
        <v>21</v>
      </c>
      <c r="K22" s="0" t="n">
        <f aca="false">IF(AND(I22&lt;&gt;"",J22&lt;&gt;"",I23=""),1,0)</f>
        <v>0</v>
      </c>
      <c r="L22" s="0" t="str">
        <f aca="false">IF(K22=1,J22,"")</f>
        <v/>
      </c>
      <c r="O22" s="2" t="e">
        <f aca="false">Q22/$T$2*100</f>
        <v>#DIV/0!</v>
      </c>
      <c r="P22" s="2" t="str">
        <f aca="false">IF(ISERR(SMALL(preprocess1!$AR$2:$AR$201,Q22)),"",SMALL(preprocess1!$AR$2:$AR$201,Q22))</f>
        <v/>
      </c>
      <c r="Q22" s="0" t="n">
        <v>21</v>
      </c>
      <c r="R22" s="0" t="n">
        <f aca="false">IF(AND(P22&lt;&gt;"",Q22&lt;&gt;"",P23=""),1,0)</f>
        <v>0</v>
      </c>
      <c r="S22" s="0" t="str">
        <f aca="false">IF(R22=1,Q22,"")</f>
        <v/>
      </c>
      <c r="V22" s="2" t="e">
        <f aca="false">X22/$AA$2*100</f>
        <v>#DIV/0!</v>
      </c>
      <c r="W22" s="2" t="str">
        <f aca="false">IF(ISERR(SMALL(preprocess1!$AV$2:$AV$201,X22)),"",SMALL(preprocess1!$AV$2:$AV$201,X22))</f>
        <v/>
      </c>
      <c r="X22" s="0" t="n">
        <v>21</v>
      </c>
      <c r="Y22" s="0" t="n">
        <f aca="false">IF(AND(W22&lt;&gt;"",X22&lt;&gt;"",W23=""),1,0)</f>
        <v>0</v>
      </c>
      <c r="Z22" s="0" t="str">
        <f aca="false">IF(Y22=1,X22,"")</f>
        <v/>
      </c>
    </row>
    <row r="23" customFormat="false" ht="14.4" hidden="false" customHeight="false" outlineLevel="0" collapsed="false">
      <c r="A23" s="2" t="e">
        <f aca="false">C23/$F$2*100</f>
        <v>#DIV/0!</v>
      </c>
      <c r="B23" s="2" t="str">
        <f aca="false">IF(ISERR(SMALL(preprocess1!$Q$2:$Q$201,C23)),"",SMALL(preprocess1!$Q$2:$Q$201,C23))</f>
        <v/>
      </c>
      <c r="C23" s="0" t="n">
        <v>22</v>
      </c>
      <c r="D23" s="0" t="n">
        <f aca="false">IF(AND(B23&lt;&gt;"",C23&lt;&gt;"",B24=""),1,0)</f>
        <v>0</v>
      </c>
      <c r="E23" s="0" t="str">
        <f aca="false">IF(D23=1,C23,"")</f>
        <v/>
      </c>
      <c r="H23" s="2" t="e">
        <f aca="false">J23/$M$2*100</f>
        <v>#DIV/0!</v>
      </c>
      <c r="I23" s="2" t="str">
        <f aca="false">IF(ISERR(SMALL(preprocess1!$AN$2:$AN$201,J23)),"",SMALL(preprocess1!$AN$2:$AN$201,J23))</f>
        <v/>
      </c>
      <c r="J23" s="0" t="n">
        <v>22</v>
      </c>
      <c r="K23" s="0" t="n">
        <f aca="false">IF(AND(I23&lt;&gt;"",J23&lt;&gt;"",I24=""),1,0)</f>
        <v>0</v>
      </c>
      <c r="L23" s="0" t="str">
        <f aca="false">IF(K23=1,J23,"")</f>
        <v/>
      </c>
      <c r="O23" s="2" t="e">
        <f aca="false">Q23/$T$2*100</f>
        <v>#DIV/0!</v>
      </c>
      <c r="P23" s="2" t="str">
        <f aca="false">IF(ISERR(SMALL(preprocess1!$AR$2:$AR$201,Q23)),"",SMALL(preprocess1!$AR$2:$AR$201,Q23))</f>
        <v/>
      </c>
      <c r="Q23" s="0" t="n">
        <v>22</v>
      </c>
      <c r="R23" s="0" t="n">
        <f aca="false">IF(AND(P23&lt;&gt;"",Q23&lt;&gt;"",P24=""),1,0)</f>
        <v>0</v>
      </c>
      <c r="S23" s="0" t="str">
        <f aca="false">IF(R23=1,Q23,"")</f>
        <v/>
      </c>
      <c r="V23" s="2" t="e">
        <f aca="false">X23/$AA$2*100</f>
        <v>#DIV/0!</v>
      </c>
      <c r="W23" s="2" t="str">
        <f aca="false">IF(ISERR(SMALL(preprocess1!$AV$2:$AV$201,X23)),"",SMALL(preprocess1!$AV$2:$AV$201,X23))</f>
        <v/>
      </c>
      <c r="X23" s="0" t="n">
        <v>22</v>
      </c>
      <c r="Y23" s="0" t="n">
        <f aca="false">IF(AND(W23&lt;&gt;"",X23&lt;&gt;"",W24=""),1,0)</f>
        <v>0</v>
      </c>
      <c r="Z23" s="0" t="str">
        <f aca="false">IF(Y23=1,X23,"")</f>
        <v/>
      </c>
    </row>
    <row r="24" customFormat="false" ht="14.4" hidden="false" customHeight="false" outlineLevel="0" collapsed="false">
      <c r="A24" s="2" t="e">
        <f aca="false">C24/$F$2*100</f>
        <v>#DIV/0!</v>
      </c>
      <c r="B24" s="2" t="str">
        <f aca="false">IF(ISERR(SMALL(preprocess1!$Q$2:$Q$201,C24)),"",SMALL(preprocess1!$Q$2:$Q$201,C24))</f>
        <v/>
      </c>
      <c r="C24" s="0" t="n">
        <v>23</v>
      </c>
      <c r="D24" s="0" t="n">
        <f aca="false">IF(AND(B24&lt;&gt;"",C24&lt;&gt;"",B25=""),1,0)</f>
        <v>0</v>
      </c>
      <c r="E24" s="0" t="str">
        <f aca="false">IF(D24=1,C24,"")</f>
        <v/>
      </c>
      <c r="H24" s="2" t="e">
        <f aca="false">J24/$M$2*100</f>
        <v>#DIV/0!</v>
      </c>
      <c r="I24" s="2" t="str">
        <f aca="false">IF(ISERR(SMALL(preprocess1!$AN$2:$AN$201,J24)),"",SMALL(preprocess1!$AN$2:$AN$201,J24))</f>
        <v/>
      </c>
      <c r="J24" s="0" t="n">
        <v>23</v>
      </c>
      <c r="K24" s="0" t="n">
        <f aca="false">IF(AND(I24&lt;&gt;"",J24&lt;&gt;"",I25=""),1,0)</f>
        <v>0</v>
      </c>
      <c r="L24" s="0" t="str">
        <f aca="false">IF(K24=1,J24,"")</f>
        <v/>
      </c>
      <c r="O24" s="2" t="e">
        <f aca="false">Q24/$T$2*100</f>
        <v>#DIV/0!</v>
      </c>
      <c r="P24" s="2" t="str">
        <f aca="false">IF(ISERR(SMALL(preprocess1!$AR$2:$AR$201,Q24)),"",SMALL(preprocess1!$AR$2:$AR$201,Q24))</f>
        <v/>
      </c>
      <c r="Q24" s="0" t="n">
        <v>23</v>
      </c>
      <c r="R24" s="0" t="n">
        <f aca="false">IF(AND(P24&lt;&gt;"",Q24&lt;&gt;"",P25=""),1,0)</f>
        <v>0</v>
      </c>
      <c r="S24" s="0" t="str">
        <f aca="false">IF(R24=1,Q24,"")</f>
        <v/>
      </c>
      <c r="V24" s="2" t="e">
        <f aca="false">X24/$AA$2*100</f>
        <v>#DIV/0!</v>
      </c>
      <c r="W24" s="2" t="str">
        <f aca="false">IF(ISERR(SMALL(preprocess1!$AV$2:$AV$201,X24)),"",SMALL(preprocess1!$AV$2:$AV$201,X24))</f>
        <v/>
      </c>
      <c r="X24" s="0" t="n">
        <v>23</v>
      </c>
      <c r="Y24" s="0" t="n">
        <f aca="false">IF(AND(W24&lt;&gt;"",X24&lt;&gt;"",W25=""),1,0)</f>
        <v>0</v>
      </c>
      <c r="Z24" s="0" t="str">
        <f aca="false">IF(Y24=1,X24,"")</f>
        <v/>
      </c>
    </row>
    <row r="25" customFormat="false" ht="14.4" hidden="false" customHeight="false" outlineLevel="0" collapsed="false">
      <c r="A25" s="2" t="e">
        <f aca="false">C25/$F$2*100</f>
        <v>#DIV/0!</v>
      </c>
      <c r="B25" s="2" t="str">
        <f aca="false">IF(ISERR(SMALL(preprocess1!$Q$2:$Q$201,C25)),"",SMALL(preprocess1!$Q$2:$Q$201,C25))</f>
        <v/>
      </c>
      <c r="C25" s="0" t="n">
        <v>24</v>
      </c>
      <c r="D25" s="0" t="n">
        <f aca="false">IF(AND(B25&lt;&gt;"",C25&lt;&gt;"",B26=""),1,0)</f>
        <v>0</v>
      </c>
      <c r="E25" s="0" t="str">
        <f aca="false">IF(D25=1,C25,"")</f>
        <v/>
      </c>
      <c r="H25" s="2" t="e">
        <f aca="false">J25/$M$2*100</f>
        <v>#DIV/0!</v>
      </c>
      <c r="I25" s="2" t="str">
        <f aca="false">IF(ISERR(SMALL(preprocess1!$AN$2:$AN$201,J25)),"",SMALL(preprocess1!$AN$2:$AN$201,J25))</f>
        <v/>
      </c>
      <c r="J25" s="0" t="n">
        <v>24</v>
      </c>
      <c r="K25" s="0" t="n">
        <f aca="false">IF(AND(I25&lt;&gt;"",J25&lt;&gt;"",I26=""),1,0)</f>
        <v>0</v>
      </c>
      <c r="L25" s="0" t="str">
        <f aca="false">IF(K25=1,J25,"")</f>
        <v/>
      </c>
      <c r="O25" s="2" t="e">
        <f aca="false">Q25/$T$2*100</f>
        <v>#DIV/0!</v>
      </c>
      <c r="P25" s="2" t="str">
        <f aca="false">IF(ISERR(SMALL(preprocess1!$AR$2:$AR$201,Q25)),"",SMALL(preprocess1!$AR$2:$AR$201,Q25))</f>
        <v/>
      </c>
      <c r="Q25" s="0" t="n">
        <v>24</v>
      </c>
      <c r="R25" s="0" t="n">
        <f aca="false">IF(AND(P25&lt;&gt;"",Q25&lt;&gt;"",P26=""),1,0)</f>
        <v>0</v>
      </c>
      <c r="S25" s="0" t="str">
        <f aca="false">IF(R25=1,Q25,"")</f>
        <v/>
      </c>
      <c r="V25" s="2" t="e">
        <f aca="false">X25/$AA$2*100</f>
        <v>#DIV/0!</v>
      </c>
      <c r="W25" s="2" t="str">
        <f aca="false">IF(ISERR(SMALL(preprocess1!$AV$2:$AV$201,X25)),"",SMALL(preprocess1!$AV$2:$AV$201,X25))</f>
        <v/>
      </c>
      <c r="X25" s="0" t="n">
        <v>24</v>
      </c>
      <c r="Y25" s="0" t="n">
        <f aca="false">IF(AND(W25&lt;&gt;"",X25&lt;&gt;"",W26=""),1,0)</f>
        <v>0</v>
      </c>
      <c r="Z25" s="0" t="str">
        <f aca="false">IF(Y25=1,X25,"")</f>
        <v/>
      </c>
    </row>
    <row r="26" customFormat="false" ht="14.4" hidden="false" customHeight="false" outlineLevel="0" collapsed="false">
      <c r="A26" s="2" t="e">
        <f aca="false">C26/$F$2*100</f>
        <v>#DIV/0!</v>
      </c>
      <c r="B26" s="2" t="str">
        <f aca="false">IF(ISERR(SMALL(preprocess1!$Q$2:$Q$201,C26)),"",SMALL(preprocess1!$Q$2:$Q$201,C26))</f>
        <v/>
      </c>
      <c r="C26" s="0" t="n">
        <v>25</v>
      </c>
      <c r="D26" s="0" t="n">
        <f aca="false">IF(AND(B26&lt;&gt;"",C26&lt;&gt;"",B27=""),1,0)</f>
        <v>0</v>
      </c>
      <c r="E26" s="0" t="str">
        <f aca="false">IF(D26=1,C26,"")</f>
        <v/>
      </c>
      <c r="H26" s="2" t="e">
        <f aca="false">J26/$M$2*100</f>
        <v>#DIV/0!</v>
      </c>
      <c r="I26" s="2" t="str">
        <f aca="false">IF(ISERR(SMALL(preprocess1!$AN$2:$AN$201,J26)),"",SMALL(preprocess1!$AN$2:$AN$201,J26))</f>
        <v/>
      </c>
      <c r="J26" s="0" t="n">
        <v>25</v>
      </c>
      <c r="K26" s="0" t="n">
        <f aca="false">IF(AND(I26&lt;&gt;"",J26&lt;&gt;"",I27=""),1,0)</f>
        <v>0</v>
      </c>
      <c r="L26" s="0" t="str">
        <f aca="false">IF(K26=1,J26,"")</f>
        <v/>
      </c>
      <c r="O26" s="2" t="e">
        <f aca="false">Q26/$T$2*100</f>
        <v>#DIV/0!</v>
      </c>
      <c r="P26" s="2" t="str">
        <f aca="false">IF(ISERR(SMALL(preprocess1!$AR$2:$AR$201,Q26)),"",SMALL(preprocess1!$AR$2:$AR$201,Q26))</f>
        <v/>
      </c>
      <c r="Q26" s="0" t="n">
        <v>25</v>
      </c>
      <c r="R26" s="0" t="n">
        <f aca="false">IF(AND(P26&lt;&gt;"",Q26&lt;&gt;"",P27=""),1,0)</f>
        <v>0</v>
      </c>
      <c r="S26" s="0" t="str">
        <f aca="false">IF(R26=1,Q26,"")</f>
        <v/>
      </c>
      <c r="V26" s="2" t="e">
        <f aca="false">X26/$AA$2*100</f>
        <v>#DIV/0!</v>
      </c>
      <c r="W26" s="2" t="str">
        <f aca="false">IF(ISERR(SMALL(preprocess1!$AV$2:$AV$201,X26)),"",SMALL(preprocess1!$AV$2:$AV$201,X26))</f>
        <v/>
      </c>
      <c r="X26" s="0" t="n">
        <v>25</v>
      </c>
      <c r="Y26" s="0" t="n">
        <f aca="false">IF(AND(W26&lt;&gt;"",X26&lt;&gt;"",W27=""),1,0)</f>
        <v>0</v>
      </c>
      <c r="Z26" s="0" t="str">
        <f aca="false">IF(Y26=1,X26,"")</f>
        <v/>
      </c>
    </row>
    <row r="27" customFormat="false" ht="14.4" hidden="false" customHeight="false" outlineLevel="0" collapsed="false">
      <c r="A27" s="2" t="e">
        <f aca="false">C27/$F$2*100</f>
        <v>#DIV/0!</v>
      </c>
      <c r="B27" s="2" t="str">
        <f aca="false">IF(ISERR(SMALL(preprocess1!$Q$2:$Q$201,C27)),"",SMALL(preprocess1!$Q$2:$Q$201,C27))</f>
        <v/>
      </c>
      <c r="C27" s="0" t="n">
        <v>26</v>
      </c>
      <c r="D27" s="0" t="n">
        <f aca="false">IF(AND(B27&lt;&gt;"",C27&lt;&gt;"",B28=""),1,0)</f>
        <v>0</v>
      </c>
      <c r="E27" s="0" t="str">
        <f aca="false">IF(D27=1,C27,"")</f>
        <v/>
      </c>
      <c r="H27" s="2" t="e">
        <f aca="false">J27/$M$2*100</f>
        <v>#DIV/0!</v>
      </c>
      <c r="I27" s="2" t="str">
        <f aca="false">IF(ISERR(SMALL(preprocess1!$AN$2:$AN$201,J27)),"",SMALL(preprocess1!$AN$2:$AN$201,J27))</f>
        <v/>
      </c>
      <c r="J27" s="0" t="n">
        <v>26</v>
      </c>
      <c r="K27" s="0" t="n">
        <f aca="false">IF(AND(I27&lt;&gt;"",J27&lt;&gt;"",I28=""),1,0)</f>
        <v>0</v>
      </c>
      <c r="L27" s="0" t="str">
        <f aca="false">IF(K27=1,J27,"")</f>
        <v/>
      </c>
      <c r="O27" s="2" t="e">
        <f aca="false">Q27/$T$2*100</f>
        <v>#DIV/0!</v>
      </c>
      <c r="P27" s="2" t="str">
        <f aca="false">IF(ISERR(SMALL(preprocess1!$AR$2:$AR$201,Q27)),"",SMALL(preprocess1!$AR$2:$AR$201,Q27))</f>
        <v/>
      </c>
      <c r="Q27" s="0" t="n">
        <v>26</v>
      </c>
      <c r="R27" s="0" t="n">
        <f aca="false">IF(AND(P27&lt;&gt;"",Q27&lt;&gt;"",P28=""),1,0)</f>
        <v>0</v>
      </c>
      <c r="S27" s="0" t="str">
        <f aca="false">IF(R27=1,Q27,"")</f>
        <v/>
      </c>
      <c r="V27" s="2" t="e">
        <f aca="false">X27/$AA$2*100</f>
        <v>#DIV/0!</v>
      </c>
      <c r="W27" s="2" t="str">
        <f aca="false">IF(ISERR(SMALL(preprocess1!$AV$2:$AV$201,X27)),"",SMALL(preprocess1!$AV$2:$AV$201,X27))</f>
        <v/>
      </c>
      <c r="X27" s="0" t="n">
        <v>26</v>
      </c>
      <c r="Y27" s="0" t="n">
        <f aca="false">IF(AND(W27&lt;&gt;"",X27&lt;&gt;"",W28=""),1,0)</f>
        <v>0</v>
      </c>
      <c r="Z27" s="0" t="str">
        <f aca="false">IF(Y27=1,X27,"")</f>
        <v/>
      </c>
    </row>
    <row r="28" customFormat="false" ht="14.4" hidden="false" customHeight="false" outlineLevel="0" collapsed="false">
      <c r="A28" s="2" t="e">
        <f aca="false">C28/$F$2*100</f>
        <v>#DIV/0!</v>
      </c>
      <c r="B28" s="2" t="str">
        <f aca="false">IF(ISERR(SMALL(preprocess1!$Q$2:$Q$201,C28)),"",SMALL(preprocess1!$Q$2:$Q$201,C28))</f>
        <v/>
      </c>
      <c r="C28" s="0" t="n">
        <v>27</v>
      </c>
      <c r="D28" s="0" t="n">
        <f aca="false">IF(AND(B28&lt;&gt;"",C28&lt;&gt;"",B29=""),1,0)</f>
        <v>0</v>
      </c>
      <c r="E28" s="0" t="str">
        <f aca="false">IF(D28=1,C28,"")</f>
        <v/>
      </c>
      <c r="H28" s="2" t="e">
        <f aca="false">J28/$M$2*100</f>
        <v>#DIV/0!</v>
      </c>
      <c r="I28" s="2" t="str">
        <f aca="false">IF(ISERR(SMALL(preprocess1!$AN$2:$AN$201,J28)),"",SMALL(preprocess1!$AN$2:$AN$201,J28))</f>
        <v/>
      </c>
      <c r="J28" s="0" t="n">
        <v>27</v>
      </c>
      <c r="K28" s="0" t="n">
        <f aca="false">IF(AND(I28&lt;&gt;"",J28&lt;&gt;"",I29=""),1,0)</f>
        <v>0</v>
      </c>
      <c r="L28" s="0" t="str">
        <f aca="false">IF(K28=1,J28,"")</f>
        <v/>
      </c>
      <c r="O28" s="2" t="e">
        <f aca="false">Q28/$T$2*100</f>
        <v>#DIV/0!</v>
      </c>
      <c r="P28" s="2" t="str">
        <f aca="false">IF(ISERR(SMALL(preprocess1!$AR$2:$AR$201,Q28)),"",SMALL(preprocess1!$AR$2:$AR$201,Q28))</f>
        <v/>
      </c>
      <c r="Q28" s="0" t="n">
        <v>27</v>
      </c>
      <c r="R28" s="0" t="n">
        <f aca="false">IF(AND(P28&lt;&gt;"",Q28&lt;&gt;"",P29=""),1,0)</f>
        <v>0</v>
      </c>
      <c r="S28" s="0" t="str">
        <f aca="false">IF(R28=1,Q28,"")</f>
        <v/>
      </c>
      <c r="V28" s="2" t="e">
        <f aca="false">X28/$AA$2*100</f>
        <v>#DIV/0!</v>
      </c>
      <c r="W28" s="2" t="str">
        <f aca="false">IF(ISERR(SMALL(preprocess1!$AV$2:$AV$201,X28)),"",SMALL(preprocess1!$AV$2:$AV$201,X28))</f>
        <v/>
      </c>
      <c r="X28" s="0" t="n">
        <v>27</v>
      </c>
      <c r="Y28" s="0" t="n">
        <f aca="false">IF(AND(W28&lt;&gt;"",X28&lt;&gt;"",W29=""),1,0)</f>
        <v>0</v>
      </c>
      <c r="Z28" s="0" t="str">
        <f aca="false">IF(Y28=1,X28,"")</f>
        <v/>
      </c>
    </row>
    <row r="29" customFormat="false" ht="14.4" hidden="false" customHeight="false" outlineLevel="0" collapsed="false">
      <c r="A29" s="2" t="e">
        <f aca="false">C29/$F$2*100</f>
        <v>#DIV/0!</v>
      </c>
      <c r="B29" s="2" t="str">
        <f aca="false">IF(ISERR(SMALL(preprocess1!$Q$2:$Q$201,C29)),"",SMALL(preprocess1!$Q$2:$Q$201,C29))</f>
        <v/>
      </c>
      <c r="C29" s="0" t="n">
        <v>28</v>
      </c>
      <c r="D29" s="0" t="n">
        <f aca="false">IF(AND(B29&lt;&gt;"",C29&lt;&gt;"",B30=""),1,0)</f>
        <v>0</v>
      </c>
      <c r="E29" s="0" t="str">
        <f aca="false">IF(D29=1,C29,"")</f>
        <v/>
      </c>
      <c r="H29" s="2" t="e">
        <f aca="false">J29/$M$2*100</f>
        <v>#DIV/0!</v>
      </c>
      <c r="I29" s="2" t="str">
        <f aca="false">IF(ISERR(SMALL(preprocess1!$AN$2:$AN$201,J29)),"",SMALL(preprocess1!$AN$2:$AN$201,J29))</f>
        <v/>
      </c>
      <c r="J29" s="0" t="n">
        <v>28</v>
      </c>
      <c r="K29" s="0" t="n">
        <f aca="false">IF(AND(I29&lt;&gt;"",J29&lt;&gt;"",I30=""),1,0)</f>
        <v>0</v>
      </c>
      <c r="L29" s="0" t="str">
        <f aca="false">IF(K29=1,J29,"")</f>
        <v/>
      </c>
      <c r="O29" s="2" t="e">
        <f aca="false">Q29/$T$2*100</f>
        <v>#DIV/0!</v>
      </c>
      <c r="P29" s="2" t="str">
        <f aca="false">IF(ISERR(SMALL(preprocess1!$AR$2:$AR$201,Q29)),"",SMALL(preprocess1!$AR$2:$AR$201,Q29))</f>
        <v/>
      </c>
      <c r="Q29" s="0" t="n">
        <v>28</v>
      </c>
      <c r="R29" s="0" t="n">
        <f aca="false">IF(AND(P29&lt;&gt;"",Q29&lt;&gt;"",P30=""),1,0)</f>
        <v>0</v>
      </c>
      <c r="S29" s="0" t="str">
        <f aca="false">IF(R29=1,Q29,"")</f>
        <v/>
      </c>
      <c r="V29" s="2" t="e">
        <f aca="false">X29/$AA$2*100</f>
        <v>#DIV/0!</v>
      </c>
      <c r="W29" s="2" t="str">
        <f aca="false">IF(ISERR(SMALL(preprocess1!$AV$2:$AV$201,X29)),"",SMALL(preprocess1!$AV$2:$AV$201,X29))</f>
        <v/>
      </c>
      <c r="X29" s="0" t="n">
        <v>28</v>
      </c>
      <c r="Y29" s="0" t="n">
        <f aca="false">IF(AND(W29&lt;&gt;"",X29&lt;&gt;"",W30=""),1,0)</f>
        <v>0</v>
      </c>
      <c r="Z29" s="0" t="str">
        <f aca="false">IF(Y29=1,X29,"")</f>
        <v/>
      </c>
    </row>
    <row r="30" customFormat="false" ht="14.4" hidden="false" customHeight="false" outlineLevel="0" collapsed="false">
      <c r="A30" s="2" t="e">
        <f aca="false">C30/$F$2*100</f>
        <v>#DIV/0!</v>
      </c>
      <c r="B30" s="2" t="str">
        <f aca="false">IF(ISERR(SMALL(preprocess1!$Q$2:$Q$201,C30)),"",SMALL(preprocess1!$Q$2:$Q$201,C30))</f>
        <v/>
      </c>
      <c r="C30" s="0" t="n">
        <v>29</v>
      </c>
      <c r="D30" s="0" t="n">
        <f aca="false">IF(AND(B30&lt;&gt;"",C30&lt;&gt;"",B31=""),1,0)</f>
        <v>0</v>
      </c>
      <c r="E30" s="0" t="str">
        <f aca="false">IF(D30=1,C30,"")</f>
        <v/>
      </c>
      <c r="H30" s="2" t="e">
        <f aca="false">J30/$M$2*100</f>
        <v>#DIV/0!</v>
      </c>
      <c r="I30" s="2" t="str">
        <f aca="false">IF(ISERR(SMALL(preprocess1!$AN$2:$AN$201,J30)),"",SMALL(preprocess1!$AN$2:$AN$201,J30))</f>
        <v/>
      </c>
      <c r="J30" s="0" t="n">
        <v>29</v>
      </c>
      <c r="K30" s="0" t="n">
        <f aca="false">IF(AND(I30&lt;&gt;"",J30&lt;&gt;"",I31=""),1,0)</f>
        <v>0</v>
      </c>
      <c r="L30" s="0" t="str">
        <f aca="false">IF(K30=1,J30,"")</f>
        <v/>
      </c>
      <c r="O30" s="2" t="e">
        <f aca="false">Q30/$T$2*100</f>
        <v>#DIV/0!</v>
      </c>
      <c r="P30" s="2" t="str">
        <f aca="false">IF(ISERR(SMALL(preprocess1!$AR$2:$AR$201,Q30)),"",SMALL(preprocess1!$AR$2:$AR$201,Q30))</f>
        <v/>
      </c>
      <c r="Q30" s="0" t="n">
        <v>29</v>
      </c>
      <c r="R30" s="0" t="n">
        <f aca="false">IF(AND(P30&lt;&gt;"",Q30&lt;&gt;"",P31=""),1,0)</f>
        <v>0</v>
      </c>
      <c r="S30" s="0" t="str">
        <f aca="false">IF(R30=1,Q30,"")</f>
        <v/>
      </c>
      <c r="V30" s="2" t="e">
        <f aca="false">X30/$AA$2*100</f>
        <v>#DIV/0!</v>
      </c>
      <c r="W30" s="2" t="str">
        <f aca="false">IF(ISERR(SMALL(preprocess1!$AV$2:$AV$201,X30)),"",SMALL(preprocess1!$AV$2:$AV$201,X30))</f>
        <v/>
      </c>
      <c r="X30" s="0" t="n">
        <v>29</v>
      </c>
      <c r="Y30" s="0" t="n">
        <f aca="false">IF(AND(W30&lt;&gt;"",X30&lt;&gt;"",W31=""),1,0)</f>
        <v>0</v>
      </c>
      <c r="Z30" s="0" t="str">
        <f aca="false">IF(Y30=1,X30,"")</f>
        <v/>
      </c>
    </row>
    <row r="31" customFormat="false" ht="14.4" hidden="false" customHeight="false" outlineLevel="0" collapsed="false">
      <c r="A31" s="2" t="e">
        <f aca="false">C31/$F$2*100</f>
        <v>#DIV/0!</v>
      </c>
      <c r="B31" s="2" t="str">
        <f aca="false">IF(ISERR(SMALL(preprocess1!$Q$2:$Q$201,C31)),"",SMALL(preprocess1!$Q$2:$Q$201,C31))</f>
        <v/>
      </c>
      <c r="C31" s="0" t="n">
        <v>30</v>
      </c>
      <c r="D31" s="0" t="n">
        <f aca="false">IF(AND(B31&lt;&gt;"",C31&lt;&gt;"",B32=""),1,0)</f>
        <v>0</v>
      </c>
      <c r="E31" s="0" t="str">
        <f aca="false">IF(D31=1,C31,"")</f>
        <v/>
      </c>
      <c r="H31" s="2" t="e">
        <f aca="false">J31/$M$2*100</f>
        <v>#DIV/0!</v>
      </c>
      <c r="I31" s="2" t="str">
        <f aca="false">IF(ISERR(SMALL(preprocess1!$AN$2:$AN$201,J31)),"",SMALL(preprocess1!$AN$2:$AN$201,J31))</f>
        <v/>
      </c>
      <c r="J31" s="0" t="n">
        <v>30</v>
      </c>
      <c r="K31" s="0" t="n">
        <f aca="false">IF(AND(I31&lt;&gt;"",J31&lt;&gt;"",I32=""),1,0)</f>
        <v>0</v>
      </c>
      <c r="L31" s="0" t="str">
        <f aca="false">IF(K31=1,J31,"")</f>
        <v/>
      </c>
      <c r="O31" s="2" t="e">
        <f aca="false">Q31/$T$2*100</f>
        <v>#DIV/0!</v>
      </c>
      <c r="P31" s="2" t="str">
        <f aca="false">IF(ISERR(SMALL(preprocess1!$AR$2:$AR$201,Q31)),"",SMALL(preprocess1!$AR$2:$AR$201,Q31))</f>
        <v/>
      </c>
      <c r="Q31" s="0" t="n">
        <v>30</v>
      </c>
      <c r="R31" s="0" t="n">
        <f aca="false">IF(AND(P31&lt;&gt;"",Q31&lt;&gt;"",P32=""),1,0)</f>
        <v>0</v>
      </c>
      <c r="S31" s="0" t="str">
        <f aca="false">IF(R31=1,Q31,"")</f>
        <v/>
      </c>
      <c r="V31" s="2" t="e">
        <f aca="false">X31/$AA$2*100</f>
        <v>#DIV/0!</v>
      </c>
      <c r="W31" s="2" t="str">
        <f aca="false">IF(ISERR(SMALL(preprocess1!$AV$2:$AV$201,X31)),"",SMALL(preprocess1!$AV$2:$AV$201,X31))</f>
        <v/>
      </c>
      <c r="X31" s="0" t="n">
        <v>30</v>
      </c>
      <c r="Y31" s="0" t="n">
        <f aca="false">IF(AND(W31&lt;&gt;"",X31&lt;&gt;"",W32=""),1,0)</f>
        <v>0</v>
      </c>
      <c r="Z31" s="0" t="str">
        <f aca="false">IF(Y31=1,X31,"")</f>
        <v/>
      </c>
    </row>
    <row r="32" customFormat="false" ht="14.4" hidden="false" customHeight="false" outlineLevel="0" collapsed="false">
      <c r="A32" s="2" t="e">
        <f aca="false">C32/$F$2*100</f>
        <v>#DIV/0!</v>
      </c>
      <c r="B32" s="2" t="str">
        <f aca="false">IF(ISERR(SMALL(preprocess1!$Q$2:$Q$201,C32)),"",SMALL(preprocess1!$Q$2:$Q$201,C32))</f>
        <v/>
      </c>
      <c r="C32" s="0" t="n">
        <v>31</v>
      </c>
      <c r="D32" s="0" t="n">
        <f aca="false">IF(AND(B32&lt;&gt;"",C32&lt;&gt;"",B33=""),1,0)</f>
        <v>0</v>
      </c>
      <c r="E32" s="0" t="str">
        <f aca="false">IF(D32=1,C32,"")</f>
        <v/>
      </c>
      <c r="H32" s="2" t="e">
        <f aca="false">J32/$M$2*100</f>
        <v>#DIV/0!</v>
      </c>
      <c r="I32" s="2" t="str">
        <f aca="false">IF(ISERR(SMALL(preprocess1!$AN$2:$AN$201,J32)),"",SMALL(preprocess1!$AN$2:$AN$201,J32))</f>
        <v/>
      </c>
      <c r="J32" s="0" t="n">
        <v>31</v>
      </c>
      <c r="K32" s="0" t="n">
        <f aca="false">IF(AND(I32&lt;&gt;"",J32&lt;&gt;"",I33=""),1,0)</f>
        <v>0</v>
      </c>
      <c r="L32" s="0" t="str">
        <f aca="false">IF(K32=1,J32,"")</f>
        <v/>
      </c>
      <c r="O32" s="2" t="e">
        <f aca="false">Q32/$T$2*100</f>
        <v>#DIV/0!</v>
      </c>
      <c r="P32" s="2" t="str">
        <f aca="false">IF(ISERR(SMALL(preprocess1!$AR$2:$AR$201,Q32)),"",SMALL(preprocess1!$AR$2:$AR$201,Q32))</f>
        <v/>
      </c>
      <c r="Q32" s="0" t="n">
        <v>31</v>
      </c>
      <c r="R32" s="0" t="n">
        <f aca="false">IF(AND(P32&lt;&gt;"",Q32&lt;&gt;"",P33=""),1,0)</f>
        <v>0</v>
      </c>
      <c r="S32" s="0" t="str">
        <f aca="false">IF(R32=1,Q32,"")</f>
        <v/>
      </c>
      <c r="V32" s="2" t="e">
        <f aca="false">X32/$AA$2*100</f>
        <v>#DIV/0!</v>
      </c>
      <c r="W32" s="2" t="str">
        <f aca="false">IF(ISERR(SMALL(preprocess1!$AV$2:$AV$201,X32)),"",SMALL(preprocess1!$AV$2:$AV$201,X32))</f>
        <v/>
      </c>
      <c r="X32" s="0" t="n">
        <v>31</v>
      </c>
      <c r="Y32" s="0" t="n">
        <f aca="false">IF(AND(W32&lt;&gt;"",X32&lt;&gt;"",W33=""),1,0)</f>
        <v>0</v>
      </c>
      <c r="Z32" s="0" t="str">
        <f aca="false">IF(Y32=1,X32,"")</f>
        <v/>
      </c>
    </row>
    <row r="33" customFormat="false" ht="14.4" hidden="false" customHeight="false" outlineLevel="0" collapsed="false">
      <c r="A33" s="2" t="e">
        <f aca="false">C33/$F$2*100</f>
        <v>#DIV/0!</v>
      </c>
      <c r="B33" s="2" t="str">
        <f aca="false">IF(ISERR(SMALL(preprocess1!$Q$2:$Q$201,C33)),"",SMALL(preprocess1!$Q$2:$Q$201,C33))</f>
        <v/>
      </c>
      <c r="C33" s="0" t="n">
        <v>32</v>
      </c>
      <c r="D33" s="0" t="n">
        <f aca="false">IF(AND(B33&lt;&gt;"",C33&lt;&gt;"",B34=""),1,0)</f>
        <v>0</v>
      </c>
      <c r="E33" s="0" t="str">
        <f aca="false">IF(D33=1,C33,"")</f>
        <v/>
      </c>
      <c r="H33" s="2" t="e">
        <f aca="false">J33/$M$2*100</f>
        <v>#DIV/0!</v>
      </c>
      <c r="I33" s="2" t="str">
        <f aca="false">IF(ISERR(SMALL(preprocess1!$AN$2:$AN$201,J33)),"",SMALL(preprocess1!$AN$2:$AN$201,J33))</f>
        <v/>
      </c>
      <c r="J33" s="0" t="n">
        <v>32</v>
      </c>
      <c r="K33" s="0" t="n">
        <f aca="false">IF(AND(I33&lt;&gt;"",J33&lt;&gt;"",I34=""),1,0)</f>
        <v>0</v>
      </c>
      <c r="L33" s="0" t="str">
        <f aca="false">IF(K33=1,J33,"")</f>
        <v/>
      </c>
      <c r="O33" s="2" t="e">
        <f aca="false">Q33/$T$2*100</f>
        <v>#DIV/0!</v>
      </c>
      <c r="P33" s="2" t="str">
        <f aca="false">IF(ISERR(SMALL(preprocess1!$AR$2:$AR$201,Q33)),"",SMALL(preprocess1!$AR$2:$AR$201,Q33))</f>
        <v/>
      </c>
      <c r="Q33" s="0" t="n">
        <v>32</v>
      </c>
      <c r="R33" s="0" t="n">
        <f aca="false">IF(AND(P33&lt;&gt;"",Q33&lt;&gt;"",P34=""),1,0)</f>
        <v>0</v>
      </c>
      <c r="S33" s="0" t="str">
        <f aca="false">IF(R33=1,Q33,"")</f>
        <v/>
      </c>
      <c r="V33" s="2" t="e">
        <f aca="false">X33/$AA$2*100</f>
        <v>#DIV/0!</v>
      </c>
      <c r="W33" s="2" t="str">
        <f aca="false">IF(ISERR(SMALL(preprocess1!$AV$2:$AV$201,X33)),"",SMALL(preprocess1!$AV$2:$AV$201,X33))</f>
        <v/>
      </c>
      <c r="X33" s="0" t="n">
        <v>32</v>
      </c>
      <c r="Y33" s="0" t="n">
        <f aca="false">IF(AND(W33&lt;&gt;"",X33&lt;&gt;"",W34=""),1,0)</f>
        <v>0</v>
      </c>
      <c r="Z33" s="0" t="str">
        <f aca="false">IF(Y33=1,X33,"")</f>
        <v/>
      </c>
    </row>
    <row r="34" customFormat="false" ht="14.4" hidden="false" customHeight="false" outlineLevel="0" collapsed="false">
      <c r="A34" s="2" t="e">
        <f aca="false">C34/$F$2*100</f>
        <v>#DIV/0!</v>
      </c>
      <c r="B34" s="2" t="str">
        <f aca="false">IF(ISERR(SMALL(preprocess1!$Q$2:$Q$201,C34)),"",SMALL(preprocess1!$Q$2:$Q$201,C34))</f>
        <v/>
      </c>
      <c r="C34" s="0" t="n">
        <v>33</v>
      </c>
      <c r="D34" s="0" t="n">
        <f aca="false">IF(AND(B34&lt;&gt;"",C34&lt;&gt;"",B35=""),1,0)</f>
        <v>0</v>
      </c>
      <c r="E34" s="0" t="str">
        <f aca="false">IF(D34=1,C34,"")</f>
        <v/>
      </c>
      <c r="H34" s="2" t="e">
        <f aca="false">J34/$M$2*100</f>
        <v>#DIV/0!</v>
      </c>
      <c r="I34" s="2" t="str">
        <f aca="false">IF(ISERR(SMALL(preprocess1!$AN$2:$AN$201,J34)),"",SMALL(preprocess1!$AN$2:$AN$201,J34))</f>
        <v/>
      </c>
      <c r="J34" s="0" t="n">
        <v>33</v>
      </c>
      <c r="K34" s="0" t="n">
        <f aca="false">IF(AND(I34&lt;&gt;"",J34&lt;&gt;"",I35=""),1,0)</f>
        <v>0</v>
      </c>
      <c r="L34" s="0" t="str">
        <f aca="false">IF(K34=1,J34,"")</f>
        <v/>
      </c>
      <c r="O34" s="2" t="e">
        <f aca="false">Q34/$T$2*100</f>
        <v>#DIV/0!</v>
      </c>
      <c r="P34" s="2" t="str">
        <f aca="false">IF(ISERR(SMALL(preprocess1!$AR$2:$AR$201,Q34)),"",SMALL(preprocess1!$AR$2:$AR$201,Q34))</f>
        <v/>
      </c>
      <c r="Q34" s="0" t="n">
        <v>33</v>
      </c>
      <c r="R34" s="0" t="n">
        <f aca="false">IF(AND(P34&lt;&gt;"",Q34&lt;&gt;"",P35=""),1,0)</f>
        <v>0</v>
      </c>
      <c r="S34" s="0" t="str">
        <f aca="false">IF(R34=1,Q34,"")</f>
        <v/>
      </c>
      <c r="V34" s="2" t="e">
        <f aca="false">X34/$AA$2*100</f>
        <v>#DIV/0!</v>
      </c>
      <c r="W34" s="2" t="str">
        <f aca="false">IF(ISERR(SMALL(preprocess1!$AV$2:$AV$201,X34)),"",SMALL(preprocess1!$AV$2:$AV$201,X34))</f>
        <v/>
      </c>
      <c r="X34" s="0" t="n">
        <v>33</v>
      </c>
      <c r="Y34" s="0" t="n">
        <f aca="false">IF(AND(W34&lt;&gt;"",X34&lt;&gt;"",W35=""),1,0)</f>
        <v>0</v>
      </c>
      <c r="Z34" s="0" t="str">
        <f aca="false">IF(Y34=1,X34,"")</f>
        <v/>
      </c>
    </row>
    <row r="35" customFormat="false" ht="14.4" hidden="false" customHeight="false" outlineLevel="0" collapsed="false">
      <c r="A35" s="2" t="e">
        <f aca="false">C35/$F$2*100</f>
        <v>#DIV/0!</v>
      </c>
      <c r="B35" s="2" t="str">
        <f aca="false">IF(ISERR(SMALL(preprocess1!$Q$2:$Q$201,C35)),"",SMALL(preprocess1!$Q$2:$Q$201,C35))</f>
        <v/>
      </c>
      <c r="C35" s="0" t="n">
        <v>34</v>
      </c>
      <c r="D35" s="0" t="n">
        <f aca="false">IF(AND(B35&lt;&gt;"",C35&lt;&gt;"",B36=""),1,0)</f>
        <v>0</v>
      </c>
      <c r="E35" s="0" t="str">
        <f aca="false">IF(D35=1,C35,"")</f>
        <v/>
      </c>
      <c r="H35" s="2" t="e">
        <f aca="false">J35/$M$2*100</f>
        <v>#DIV/0!</v>
      </c>
      <c r="I35" s="2" t="str">
        <f aca="false">IF(ISERR(SMALL(preprocess1!$AN$2:$AN$201,J35)),"",SMALL(preprocess1!$AN$2:$AN$201,J35))</f>
        <v/>
      </c>
      <c r="J35" s="0" t="n">
        <v>34</v>
      </c>
      <c r="K35" s="0" t="n">
        <f aca="false">IF(AND(I35&lt;&gt;"",J35&lt;&gt;"",I36=""),1,0)</f>
        <v>0</v>
      </c>
      <c r="L35" s="0" t="str">
        <f aca="false">IF(K35=1,J35,"")</f>
        <v/>
      </c>
      <c r="O35" s="2" t="e">
        <f aca="false">Q35/$T$2*100</f>
        <v>#DIV/0!</v>
      </c>
      <c r="P35" s="2" t="str">
        <f aca="false">IF(ISERR(SMALL(preprocess1!$AR$2:$AR$201,Q35)),"",SMALL(preprocess1!$AR$2:$AR$201,Q35))</f>
        <v/>
      </c>
      <c r="Q35" s="0" t="n">
        <v>34</v>
      </c>
      <c r="R35" s="0" t="n">
        <f aca="false">IF(AND(P35&lt;&gt;"",Q35&lt;&gt;"",P36=""),1,0)</f>
        <v>0</v>
      </c>
      <c r="S35" s="0" t="str">
        <f aca="false">IF(R35=1,Q35,"")</f>
        <v/>
      </c>
      <c r="V35" s="2" t="e">
        <f aca="false">X35/$AA$2*100</f>
        <v>#DIV/0!</v>
      </c>
      <c r="W35" s="2" t="str">
        <f aca="false">IF(ISERR(SMALL(preprocess1!$AV$2:$AV$201,X35)),"",SMALL(preprocess1!$AV$2:$AV$201,X35))</f>
        <v/>
      </c>
      <c r="X35" s="0" t="n">
        <v>34</v>
      </c>
      <c r="Y35" s="0" t="n">
        <f aca="false">IF(AND(W35&lt;&gt;"",X35&lt;&gt;"",W36=""),1,0)</f>
        <v>0</v>
      </c>
      <c r="Z35" s="0" t="str">
        <f aca="false">IF(Y35=1,X35,"")</f>
        <v/>
      </c>
    </row>
    <row r="36" customFormat="false" ht="14.4" hidden="false" customHeight="false" outlineLevel="0" collapsed="false">
      <c r="A36" s="2" t="e">
        <f aca="false">C36/$F$2*100</f>
        <v>#DIV/0!</v>
      </c>
      <c r="B36" s="2" t="str">
        <f aca="false">IF(ISERR(SMALL(preprocess1!$Q$2:$Q$201,C36)),"",SMALL(preprocess1!$Q$2:$Q$201,C36))</f>
        <v/>
      </c>
      <c r="C36" s="0" t="n">
        <v>35</v>
      </c>
      <c r="D36" s="0" t="n">
        <f aca="false">IF(AND(B36&lt;&gt;"",C36&lt;&gt;"",B37=""),1,0)</f>
        <v>0</v>
      </c>
      <c r="E36" s="0" t="str">
        <f aca="false">IF(D36=1,C36,"")</f>
        <v/>
      </c>
      <c r="H36" s="2" t="e">
        <f aca="false">J36/$M$2*100</f>
        <v>#DIV/0!</v>
      </c>
      <c r="I36" s="2" t="str">
        <f aca="false">IF(ISERR(SMALL(preprocess1!$AN$2:$AN$201,J36)),"",SMALL(preprocess1!$AN$2:$AN$201,J36))</f>
        <v/>
      </c>
      <c r="J36" s="0" t="n">
        <v>35</v>
      </c>
      <c r="K36" s="0" t="n">
        <f aca="false">IF(AND(I36&lt;&gt;"",J36&lt;&gt;"",I37=""),1,0)</f>
        <v>0</v>
      </c>
      <c r="L36" s="0" t="str">
        <f aca="false">IF(K36=1,J36,"")</f>
        <v/>
      </c>
      <c r="O36" s="2" t="e">
        <f aca="false">Q36/$T$2*100</f>
        <v>#DIV/0!</v>
      </c>
      <c r="P36" s="2" t="str">
        <f aca="false">IF(ISERR(SMALL(preprocess1!$AR$2:$AR$201,Q36)),"",SMALL(preprocess1!$AR$2:$AR$201,Q36))</f>
        <v/>
      </c>
      <c r="Q36" s="0" t="n">
        <v>35</v>
      </c>
      <c r="R36" s="0" t="n">
        <f aca="false">IF(AND(P36&lt;&gt;"",Q36&lt;&gt;"",P37=""),1,0)</f>
        <v>0</v>
      </c>
      <c r="S36" s="0" t="str">
        <f aca="false">IF(R36=1,Q36,"")</f>
        <v/>
      </c>
      <c r="V36" s="2" t="e">
        <f aca="false">X36/$AA$2*100</f>
        <v>#DIV/0!</v>
      </c>
      <c r="W36" s="2" t="str">
        <f aca="false">IF(ISERR(SMALL(preprocess1!$AV$2:$AV$201,X36)),"",SMALL(preprocess1!$AV$2:$AV$201,X36))</f>
        <v/>
      </c>
      <c r="X36" s="0" t="n">
        <v>35</v>
      </c>
      <c r="Y36" s="0" t="n">
        <f aca="false">IF(AND(W36&lt;&gt;"",X36&lt;&gt;"",W37=""),1,0)</f>
        <v>0</v>
      </c>
      <c r="Z36" s="0" t="str">
        <f aca="false">IF(Y36=1,X36,"")</f>
        <v/>
      </c>
    </row>
    <row r="37" customFormat="false" ht="14.4" hidden="false" customHeight="false" outlineLevel="0" collapsed="false">
      <c r="A37" s="2" t="e">
        <f aca="false">C37/$F$2*100</f>
        <v>#DIV/0!</v>
      </c>
      <c r="B37" s="2" t="str">
        <f aca="false">IF(ISERR(SMALL(preprocess1!$Q$2:$Q$201,C37)),"",SMALL(preprocess1!$Q$2:$Q$201,C37))</f>
        <v/>
      </c>
      <c r="C37" s="0" t="n">
        <v>36</v>
      </c>
      <c r="D37" s="0" t="n">
        <f aca="false">IF(AND(B37&lt;&gt;"",C37&lt;&gt;"",B38=""),1,0)</f>
        <v>0</v>
      </c>
      <c r="E37" s="0" t="str">
        <f aca="false">IF(D37=1,C37,"")</f>
        <v/>
      </c>
      <c r="H37" s="2" t="e">
        <f aca="false">J37/$M$2*100</f>
        <v>#DIV/0!</v>
      </c>
      <c r="I37" s="2" t="str">
        <f aca="false">IF(ISERR(SMALL(preprocess1!$AN$2:$AN$201,J37)),"",SMALL(preprocess1!$AN$2:$AN$201,J37))</f>
        <v/>
      </c>
      <c r="J37" s="0" t="n">
        <v>36</v>
      </c>
      <c r="K37" s="0" t="n">
        <f aca="false">IF(AND(I37&lt;&gt;"",J37&lt;&gt;"",I38=""),1,0)</f>
        <v>0</v>
      </c>
      <c r="L37" s="0" t="str">
        <f aca="false">IF(K37=1,J37,"")</f>
        <v/>
      </c>
      <c r="O37" s="2" t="e">
        <f aca="false">Q37/$T$2*100</f>
        <v>#DIV/0!</v>
      </c>
      <c r="P37" s="2" t="str">
        <f aca="false">IF(ISERR(SMALL(preprocess1!$AR$2:$AR$201,Q37)),"",SMALL(preprocess1!$AR$2:$AR$201,Q37))</f>
        <v/>
      </c>
      <c r="Q37" s="0" t="n">
        <v>36</v>
      </c>
      <c r="R37" s="0" t="n">
        <f aca="false">IF(AND(P37&lt;&gt;"",Q37&lt;&gt;"",P38=""),1,0)</f>
        <v>0</v>
      </c>
      <c r="S37" s="0" t="str">
        <f aca="false">IF(R37=1,Q37,"")</f>
        <v/>
      </c>
      <c r="V37" s="2" t="e">
        <f aca="false">X37/$AA$2*100</f>
        <v>#DIV/0!</v>
      </c>
      <c r="W37" s="2" t="str">
        <f aca="false">IF(ISERR(SMALL(preprocess1!$AV$2:$AV$201,X37)),"",SMALL(preprocess1!$AV$2:$AV$201,X37))</f>
        <v/>
      </c>
      <c r="X37" s="0" t="n">
        <v>36</v>
      </c>
      <c r="Y37" s="0" t="n">
        <f aca="false">IF(AND(W37&lt;&gt;"",X37&lt;&gt;"",W38=""),1,0)</f>
        <v>0</v>
      </c>
      <c r="Z37" s="0" t="str">
        <f aca="false">IF(Y37=1,X37,"")</f>
        <v/>
      </c>
    </row>
    <row r="38" customFormat="false" ht="14.4" hidden="false" customHeight="false" outlineLevel="0" collapsed="false">
      <c r="A38" s="2" t="e">
        <f aca="false">C38/$F$2*100</f>
        <v>#DIV/0!</v>
      </c>
      <c r="B38" s="2" t="str">
        <f aca="false">IF(ISERR(SMALL(preprocess1!$Q$2:$Q$201,C38)),"",SMALL(preprocess1!$Q$2:$Q$201,C38))</f>
        <v/>
      </c>
      <c r="C38" s="0" t="n">
        <v>37</v>
      </c>
      <c r="D38" s="0" t="n">
        <f aca="false">IF(AND(B38&lt;&gt;"",C38&lt;&gt;"",B39=""),1,0)</f>
        <v>0</v>
      </c>
      <c r="E38" s="0" t="str">
        <f aca="false">IF(D38=1,C38,"")</f>
        <v/>
      </c>
      <c r="H38" s="2" t="e">
        <f aca="false">J38/$M$2*100</f>
        <v>#DIV/0!</v>
      </c>
      <c r="I38" s="2" t="str">
        <f aca="false">IF(ISERR(SMALL(preprocess1!$AN$2:$AN$201,J38)),"",SMALL(preprocess1!$AN$2:$AN$201,J38))</f>
        <v/>
      </c>
      <c r="J38" s="0" t="n">
        <v>37</v>
      </c>
      <c r="K38" s="0" t="n">
        <f aca="false">IF(AND(I38&lt;&gt;"",J38&lt;&gt;"",I39=""),1,0)</f>
        <v>0</v>
      </c>
      <c r="L38" s="0" t="str">
        <f aca="false">IF(K38=1,J38,"")</f>
        <v/>
      </c>
      <c r="O38" s="2" t="e">
        <f aca="false">Q38/$T$2*100</f>
        <v>#DIV/0!</v>
      </c>
      <c r="P38" s="2" t="str">
        <f aca="false">IF(ISERR(SMALL(preprocess1!$AR$2:$AR$201,Q38)),"",SMALL(preprocess1!$AR$2:$AR$201,Q38))</f>
        <v/>
      </c>
      <c r="Q38" s="0" t="n">
        <v>37</v>
      </c>
      <c r="R38" s="0" t="n">
        <f aca="false">IF(AND(P38&lt;&gt;"",Q38&lt;&gt;"",P39=""),1,0)</f>
        <v>0</v>
      </c>
      <c r="S38" s="0" t="str">
        <f aca="false">IF(R38=1,Q38,"")</f>
        <v/>
      </c>
      <c r="V38" s="2" t="e">
        <f aca="false">X38/$AA$2*100</f>
        <v>#DIV/0!</v>
      </c>
      <c r="W38" s="2" t="str">
        <f aca="false">IF(ISERR(SMALL(preprocess1!$AV$2:$AV$201,X38)),"",SMALL(preprocess1!$AV$2:$AV$201,X38))</f>
        <v/>
      </c>
      <c r="X38" s="0" t="n">
        <v>37</v>
      </c>
      <c r="Y38" s="0" t="n">
        <f aca="false">IF(AND(W38&lt;&gt;"",X38&lt;&gt;"",W39=""),1,0)</f>
        <v>0</v>
      </c>
      <c r="Z38" s="0" t="str">
        <f aca="false">IF(Y38=1,X38,"")</f>
        <v/>
      </c>
    </row>
    <row r="39" customFormat="false" ht="14.4" hidden="false" customHeight="false" outlineLevel="0" collapsed="false">
      <c r="A39" s="2" t="e">
        <f aca="false">C39/$F$2*100</f>
        <v>#DIV/0!</v>
      </c>
      <c r="B39" s="2" t="str">
        <f aca="false">IF(ISERR(SMALL(preprocess1!$Q$2:$Q$201,C39)),"",SMALL(preprocess1!$Q$2:$Q$201,C39))</f>
        <v/>
      </c>
      <c r="C39" s="0" t="n">
        <v>38</v>
      </c>
      <c r="D39" s="0" t="n">
        <f aca="false">IF(AND(B39&lt;&gt;"",C39&lt;&gt;"",B40=""),1,0)</f>
        <v>0</v>
      </c>
      <c r="E39" s="0" t="str">
        <f aca="false">IF(D39=1,C39,"")</f>
        <v/>
      </c>
      <c r="H39" s="2" t="e">
        <f aca="false">J39/$M$2*100</f>
        <v>#DIV/0!</v>
      </c>
      <c r="I39" s="2" t="str">
        <f aca="false">IF(ISERR(SMALL(preprocess1!$AN$2:$AN$201,J39)),"",SMALL(preprocess1!$AN$2:$AN$201,J39))</f>
        <v/>
      </c>
      <c r="J39" s="0" t="n">
        <v>38</v>
      </c>
      <c r="K39" s="0" t="n">
        <f aca="false">IF(AND(I39&lt;&gt;"",J39&lt;&gt;"",I40=""),1,0)</f>
        <v>0</v>
      </c>
      <c r="L39" s="0" t="str">
        <f aca="false">IF(K39=1,J39,"")</f>
        <v/>
      </c>
      <c r="O39" s="2" t="e">
        <f aca="false">Q39/$T$2*100</f>
        <v>#DIV/0!</v>
      </c>
      <c r="P39" s="2" t="str">
        <f aca="false">IF(ISERR(SMALL(preprocess1!$AR$2:$AR$201,Q39)),"",SMALL(preprocess1!$AR$2:$AR$201,Q39))</f>
        <v/>
      </c>
      <c r="Q39" s="0" t="n">
        <v>38</v>
      </c>
      <c r="R39" s="0" t="n">
        <f aca="false">IF(AND(P39&lt;&gt;"",Q39&lt;&gt;"",P40=""),1,0)</f>
        <v>0</v>
      </c>
      <c r="S39" s="0" t="str">
        <f aca="false">IF(R39=1,Q39,"")</f>
        <v/>
      </c>
      <c r="V39" s="2" t="e">
        <f aca="false">X39/$AA$2*100</f>
        <v>#DIV/0!</v>
      </c>
      <c r="W39" s="2" t="str">
        <f aca="false">IF(ISERR(SMALL(preprocess1!$AV$2:$AV$201,X39)),"",SMALL(preprocess1!$AV$2:$AV$201,X39))</f>
        <v/>
      </c>
      <c r="X39" s="0" t="n">
        <v>38</v>
      </c>
      <c r="Y39" s="0" t="n">
        <f aca="false">IF(AND(W39&lt;&gt;"",X39&lt;&gt;"",W40=""),1,0)</f>
        <v>0</v>
      </c>
      <c r="Z39" s="0" t="str">
        <f aca="false">IF(Y39=1,X39,"")</f>
        <v/>
      </c>
    </row>
    <row r="40" customFormat="false" ht="14.4" hidden="false" customHeight="false" outlineLevel="0" collapsed="false">
      <c r="A40" s="2" t="e">
        <f aca="false">C40/$F$2*100</f>
        <v>#DIV/0!</v>
      </c>
      <c r="B40" s="2" t="str">
        <f aca="false">IF(ISERR(SMALL(preprocess1!$Q$2:$Q$201,C40)),"",SMALL(preprocess1!$Q$2:$Q$201,C40))</f>
        <v/>
      </c>
      <c r="C40" s="0" t="n">
        <v>39</v>
      </c>
      <c r="D40" s="0" t="n">
        <f aca="false">IF(AND(B40&lt;&gt;"",C40&lt;&gt;"",B41=""),1,0)</f>
        <v>0</v>
      </c>
      <c r="E40" s="0" t="str">
        <f aca="false">IF(D40=1,C40,"")</f>
        <v/>
      </c>
      <c r="H40" s="2" t="e">
        <f aca="false">J40/$M$2*100</f>
        <v>#DIV/0!</v>
      </c>
      <c r="I40" s="2" t="str">
        <f aca="false">IF(ISERR(SMALL(preprocess1!$AN$2:$AN$201,J40)),"",SMALL(preprocess1!$AN$2:$AN$201,J40))</f>
        <v/>
      </c>
      <c r="J40" s="0" t="n">
        <v>39</v>
      </c>
      <c r="K40" s="0" t="n">
        <f aca="false">IF(AND(I40&lt;&gt;"",J40&lt;&gt;"",I41=""),1,0)</f>
        <v>0</v>
      </c>
      <c r="L40" s="0" t="str">
        <f aca="false">IF(K40=1,J40,"")</f>
        <v/>
      </c>
      <c r="O40" s="2" t="e">
        <f aca="false">Q40/$T$2*100</f>
        <v>#DIV/0!</v>
      </c>
      <c r="P40" s="2" t="str">
        <f aca="false">IF(ISERR(SMALL(preprocess1!$AR$2:$AR$201,Q40)),"",SMALL(preprocess1!$AR$2:$AR$201,Q40))</f>
        <v/>
      </c>
      <c r="Q40" s="0" t="n">
        <v>39</v>
      </c>
      <c r="R40" s="0" t="n">
        <f aca="false">IF(AND(P40&lt;&gt;"",Q40&lt;&gt;"",P41=""),1,0)</f>
        <v>0</v>
      </c>
      <c r="S40" s="0" t="str">
        <f aca="false">IF(R40=1,Q40,"")</f>
        <v/>
      </c>
      <c r="V40" s="2" t="e">
        <f aca="false">X40/$AA$2*100</f>
        <v>#DIV/0!</v>
      </c>
      <c r="W40" s="2" t="str">
        <f aca="false">IF(ISERR(SMALL(preprocess1!$AV$2:$AV$201,X40)),"",SMALL(preprocess1!$AV$2:$AV$201,X40))</f>
        <v/>
      </c>
      <c r="X40" s="0" t="n">
        <v>39</v>
      </c>
      <c r="Y40" s="0" t="n">
        <f aca="false">IF(AND(W40&lt;&gt;"",X40&lt;&gt;"",W41=""),1,0)</f>
        <v>0</v>
      </c>
      <c r="Z40" s="0" t="str">
        <f aca="false">IF(Y40=1,X40,"")</f>
        <v/>
      </c>
    </row>
    <row r="41" customFormat="false" ht="14.4" hidden="false" customHeight="false" outlineLevel="0" collapsed="false">
      <c r="A41" s="2" t="e">
        <f aca="false">C41/$F$2*100</f>
        <v>#DIV/0!</v>
      </c>
      <c r="B41" s="2" t="str">
        <f aca="false">IF(ISERR(SMALL(preprocess1!$Q$2:$Q$201,C41)),"",SMALL(preprocess1!$Q$2:$Q$201,C41))</f>
        <v/>
      </c>
      <c r="C41" s="0" t="n">
        <v>40</v>
      </c>
      <c r="D41" s="0" t="n">
        <f aca="false">IF(AND(B41&lt;&gt;"",C41&lt;&gt;"",B42=""),1,0)</f>
        <v>0</v>
      </c>
      <c r="E41" s="0" t="str">
        <f aca="false">IF(D41=1,C41,"")</f>
        <v/>
      </c>
      <c r="H41" s="2" t="e">
        <f aca="false">J41/$M$2*100</f>
        <v>#DIV/0!</v>
      </c>
      <c r="I41" s="2" t="str">
        <f aca="false">IF(ISERR(SMALL(preprocess1!$AN$2:$AN$201,J41)),"",SMALL(preprocess1!$AN$2:$AN$201,J41))</f>
        <v/>
      </c>
      <c r="J41" s="0" t="n">
        <v>40</v>
      </c>
      <c r="K41" s="0" t="n">
        <f aca="false">IF(AND(I41&lt;&gt;"",J41&lt;&gt;"",I42=""),1,0)</f>
        <v>0</v>
      </c>
      <c r="L41" s="0" t="str">
        <f aca="false">IF(K41=1,J41,"")</f>
        <v/>
      </c>
      <c r="O41" s="2" t="e">
        <f aca="false">Q41/$T$2*100</f>
        <v>#DIV/0!</v>
      </c>
      <c r="P41" s="2" t="str">
        <f aca="false">IF(ISERR(SMALL(preprocess1!$AR$2:$AR$201,Q41)),"",SMALL(preprocess1!$AR$2:$AR$201,Q41))</f>
        <v/>
      </c>
      <c r="Q41" s="0" t="n">
        <v>40</v>
      </c>
      <c r="R41" s="0" t="n">
        <f aca="false">IF(AND(P41&lt;&gt;"",Q41&lt;&gt;"",P42=""),1,0)</f>
        <v>0</v>
      </c>
      <c r="S41" s="0" t="str">
        <f aca="false">IF(R41=1,Q41,"")</f>
        <v/>
      </c>
      <c r="V41" s="2" t="e">
        <f aca="false">X41/$AA$2*100</f>
        <v>#DIV/0!</v>
      </c>
      <c r="W41" s="2" t="str">
        <f aca="false">IF(ISERR(SMALL(preprocess1!$AV$2:$AV$201,X41)),"",SMALL(preprocess1!$AV$2:$AV$201,X41))</f>
        <v/>
      </c>
      <c r="X41" s="0" t="n">
        <v>40</v>
      </c>
      <c r="Y41" s="0" t="n">
        <f aca="false">IF(AND(W41&lt;&gt;"",X41&lt;&gt;"",W42=""),1,0)</f>
        <v>0</v>
      </c>
      <c r="Z41" s="0" t="str">
        <f aca="false">IF(Y41=1,X41,"")</f>
        <v/>
      </c>
    </row>
    <row r="42" customFormat="false" ht="14.4" hidden="false" customHeight="false" outlineLevel="0" collapsed="false">
      <c r="A42" s="2" t="e">
        <f aca="false">C42/$F$2*100</f>
        <v>#DIV/0!</v>
      </c>
      <c r="B42" s="2" t="str">
        <f aca="false">IF(ISERR(SMALL(preprocess1!$Q$2:$Q$201,C42)),"",SMALL(preprocess1!$Q$2:$Q$201,C42))</f>
        <v/>
      </c>
      <c r="C42" s="0" t="n">
        <v>41</v>
      </c>
      <c r="D42" s="0" t="n">
        <f aca="false">IF(AND(B42&lt;&gt;"",C42&lt;&gt;"",B43=""),1,0)</f>
        <v>0</v>
      </c>
      <c r="E42" s="0" t="str">
        <f aca="false">IF(D42=1,C42,"")</f>
        <v/>
      </c>
      <c r="H42" s="2" t="e">
        <f aca="false">J42/$M$2*100</f>
        <v>#DIV/0!</v>
      </c>
      <c r="I42" s="2" t="str">
        <f aca="false">IF(ISERR(SMALL(preprocess1!$AN$2:$AN$201,J42)),"",SMALL(preprocess1!$AN$2:$AN$201,J42))</f>
        <v/>
      </c>
      <c r="J42" s="0" t="n">
        <v>41</v>
      </c>
      <c r="K42" s="0" t="n">
        <f aca="false">IF(AND(I42&lt;&gt;"",J42&lt;&gt;"",I43=""),1,0)</f>
        <v>0</v>
      </c>
      <c r="L42" s="0" t="str">
        <f aca="false">IF(K42=1,J42,"")</f>
        <v/>
      </c>
      <c r="O42" s="2" t="e">
        <f aca="false">Q42/$T$2*100</f>
        <v>#DIV/0!</v>
      </c>
      <c r="P42" s="2" t="str">
        <f aca="false">IF(ISERR(SMALL(preprocess1!$AR$2:$AR$201,Q42)),"",SMALL(preprocess1!$AR$2:$AR$201,Q42))</f>
        <v/>
      </c>
      <c r="Q42" s="0" t="n">
        <v>41</v>
      </c>
      <c r="R42" s="0" t="n">
        <f aca="false">IF(AND(P42&lt;&gt;"",Q42&lt;&gt;"",P43=""),1,0)</f>
        <v>0</v>
      </c>
      <c r="S42" s="0" t="str">
        <f aca="false">IF(R42=1,Q42,"")</f>
        <v/>
      </c>
      <c r="V42" s="2" t="e">
        <f aca="false">X42/$AA$2*100</f>
        <v>#DIV/0!</v>
      </c>
      <c r="W42" s="2" t="str">
        <f aca="false">IF(ISERR(SMALL(preprocess1!$AV$2:$AV$201,X42)),"",SMALL(preprocess1!$AV$2:$AV$201,X42))</f>
        <v/>
      </c>
      <c r="X42" s="0" t="n">
        <v>41</v>
      </c>
      <c r="Y42" s="0" t="n">
        <f aca="false">IF(AND(W42&lt;&gt;"",X42&lt;&gt;"",W43=""),1,0)</f>
        <v>0</v>
      </c>
      <c r="Z42" s="0" t="str">
        <f aca="false">IF(Y42=1,X42,"")</f>
        <v/>
      </c>
    </row>
    <row r="43" customFormat="false" ht="14.4" hidden="false" customHeight="false" outlineLevel="0" collapsed="false">
      <c r="A43" s="2" t="e">
        <f aca="false">C43/$F$2*100</f>
        <v>#DIV/0!</v>
      </c>
      <c r="B43" s="2" t="str">
        <f aca="false">IF(ISERR(SMALL(preprocess1!$Q$2:$Q$201,C43)),"",SMALL(preprocess1!$Q$2:$Q$201,C43))</f>
        <v/>
      </c>
      <c r="C43" s="0" t="n">
        <v>42</v>
      </c>
      <c r="D43" s="0" t="n">
        <f aca="false">IF(AND(B43&lt;&gt;"",C43&lt;&gt;"",B44=""),1,0)</f>
        <v>0</v>
      </c>
      <c r="E43" s="0" t="str">
        <f aca="false">IF(D43=1,C43,"")</f>
        <v/>
      </c>
      <c r="H43" s="2" t="e">
        <f aca="false">J43/$M$2*100</f>
        <v>#DIV/0!</v>
      </c>
      <c r="I43" s="2" t="str">
        <f aca="false">IF(ISERR(SMALL(preprocess1!$AN$2:$AN$201,J43)),"",SMALL(preprocess1!$AN$2:$AN$201,J43))</f>
        <v/>
      </c>
      <c r="J43" s="0" t="n">
        <v>42</v>
      </c>
      <c r="K43" s="0" t="n">
        <f aca="false">IF(AND(I43&lt;&gt;"",J43&lt;&gt;"",I44=""),1,0)</f>
        <v>0</v>
      </c>
      <c r="L43" s="0" t="str">
        <f aca="false">IF(K43=1,J43,"")</f>
        <v/>
      </c>
      <c r="O43" s="2" t="e">
        <f aca="false">Q43/$T$2*100</f>
        <v>#DIV/0!</v>
      </c>
      <c r="P43" s="2" t="str">
        <f aca="false">IF(ISERR(SMALL(preprocess1!$AR$2:$AR$201,Q43)),"",SMALL(preprocess1!$AR$2:$AR$201,Q43))</f>
        <v/>
      </c>
      <c r="Q43" s="0" t="n">
        <v>42</v>
      </c>
      <c r="R43" s="0" t="n">
        <f aca="false">IF(AND(P43&lt;&gt;"",Q43&lt;&gt;"",P44=""),1,0)</f>
        <v>0</v>
      </c>
      <c r="S43" s="0" t="str">
        <f aca="false">IF(R43=1,Q43,"")</f>
        <v/>
      </c>
      <c r="V43" s="2" t="e">
        <f aca="false">X43/$AA$2*100</f>
        <v>#DIV/0!</v>
      </c>
      <c r="W43" s="2" t="str">
        <f aca="false">IF(ISERR(SMALL(preprocess1!$AV$2:$AV$201,X43)),"",SMALL(preprocess1!$AV$2:$AV$201,X43))</f>
        <v/>
      </c>
      <c r="X43" s="0" t="n">
        <v>42</v>
      </c>
      <c r="Y43" s="0" t="n">
        <f aca="false">IF(AND(W43&lt;&gt;"",X43&lt;&gt;"",W44=""),1,0)</f>
        <v>0</v>
      </c>
      <c r="Z43" s="0" t="str">
        <f aca="false">IF(Y43=1,X43,"")</f>
        <v/>
      </c>
    </row>
    <row r="44" customFormat="false" ht="14.4" hidden="false" customHeight="false" outlineLevel="0" collapsed="false">
      <c r="A44" s="2" t="e">
        <f aca="false">C44/$F$2*100</f>
        <v>#DIV/0!</v>
      </c>
      <c r="B44" s="2" t="str">
        <f aca="false">IF(ISERR(SMALL(preprocess1!$Q$2:$Q$201,C44)),"",SMALL(preprocess1!$Q$2:$Q$201,C44))</f>
        <v/>
      </c>
      <c r="C44" s="0" t="n">
        <v>43</v>
      </c>
      <c r="D44" s="0" t="n">
        <f aca="false">IF(AND(B44&lt;&gt;"",C44&lt;&gt;"",B45=""),1,0)</f>
        <v>0</v>
      </c>
      <c r="E44" s="0" t="str">
        <f aca="false">IF(D44=1,C44,"")</f>
        <v/>
      </c>
      <c r="H44" s="2" t="e">
        <f aca="false">J44/$M$2*100</f>
        <v>#DIV/0!</v>
      </c>
      <c r="I44" s="2" t="str">
        <f aca="false">IF(ISERR(SMALL(preprocess1!$AN$2:$AN$201,J44)),"",SMALL(preprocess1!$AN$2:$AN$201,J44))</f>
        <v/>
      </c>
      <c r="J44" s="0" t="n">
        <v>43</v>
      </c>
      <c r="K44" s="0" t="n">
        <f aca="false">IF(AND(I44&lt;&gt;"",J44&lt;&gt;"",I45=""),1,0)</f>
        <v>0</v>
      </c>
      <c r="L44" s="0" t="str">
        <f aca="false">IF(K44=1,J44,"")</f>
        <v/>
      </c>
      <c r="O44" s="2" t="e">
        <f aca="false">Q44/$T$2*100</f>
        <v>#DIV/0!</v>
      </c>
      <c r="P44" s="2" t="str">
        <f aca="false">IF(ISERR(SMALL(preprocess1!$AR$2:$AR$201,Q44)),"",SMALL(preprocess1!$AR$2:$AR$201,Q44))</f>
        <v/>
      </c>
      <c r="Q44" s="0" t="n">
        <v>43</v>
      </c>
      <c r="R44" s="0" t="n">
        <f aca="false">IF(AND(P44&lt;&gt;"",Q44&lt;&gt;"",P45=""),1,0)</f>
        <v>0</v>
      </c>
      <c r="S44" s="0" t="str">
        <f aca="false">IF(R44=1,Q44,"")</f>
        <v/>
      </c>
      <c r="V44" s="2" t="e">
        <f aca="false">X44/$AA$2*100</f>
        <v>#DIV/0!</v>
      </c>
      <c r="W44" s="2" t="str">
        <f aca="false">IF(ISERR(SMALL(preprocess1!$AV$2:$AV$201,X44)),"",SMALL(preprocess1!$AV$2:$AV$201,X44))</f>
        <v/>
      </c>
      <c r="X44" s="0" t="n">
        <v>43</v>
      </c>
      <c r="Y44" s="0" t="n">
        <f aca="false">IF(AND(W44&lt;&gt;"",X44&lt;&gt;"",W45=""),1,0)</f>
        <v>0</v>
      </c>
      <c r="Z44" s="0" t="str">
        <f aca="false">IF(Y44=1,X44,"")</f>
        <v/>
      </c>
    </row>
    <row r="45" customFormat="false" ht="14.4" hidden="false" customHeight="false" outlineLevel="0" collapsed="false">
      <c r="A45" s="2" t="e">
        <f aca="false">C45/$F$2*100</f>
        <v>#DIV/0!</v>
      </c>
      <c r="B45" s="2" t="str">
        <f aca="false">IF(ISERR(SMALL(preprocess1!$Q$2:$Q$201,C45)),"",SMALL(preprocess1!$Q$2:$Q$201,C45))</f>
        <v/>
      </c>
      <c r="C45" s="0" t="n">
        <v>44</v>
      </c>
      <c r="D45" s="0" t="n">
        <f aca="false">IF(AND(B45&lt;&gt;"",C45&lt;&gt;"",B46=""),1,0)</f>
        <v>0</v>
      </c>
      <c r="E45" s="0" t="str">
        <f aca="false">IF(D45=1,C45,"")</f>
        <v/>
      </c>
      <c r="H45" s="2" t="e">
        <f aca="false">J45/$M$2*100</f>
        <v>#DIV/0!</v>
      </c>
      <c r="I45" s="2" t="str">
        <f aca="false">IF(ISERR(SMALL(preprocess1!$AN$2:$AN$201,J45)),"",SMALL(preprocess1!$AN$2:$AN$201,J45))</f>
        <v/>
      </c>
      <c r="J45" s="0" t="n">
        <v>44</v>
      </c>
      <c r="K45" s="0" t="n">
        <f aca="false">IF(AND(I45&lt;&gt;"",J45&lt;&gt;"",I46=""),1,0)</f>
        <v>0</v>
      </c>
      <c r="L45" s="0" t="str">
        <f aca="false">IF(K45=1,J45,"")</f>
        <v/>
      </c>
      <c r="O45" s="2" t="e">
        <f aca="false">Q45/$T$2*100</f>
        <v>#DIV/0!</v>
      </c>
      <c r="P45" s="2" t="str">
        <f aca="false">IF(ISERR(SMALL(preprocess1!$AR$2:$AR$201,Q45)),"",SMALL(preprocess1!$AR$2:$AR$201,Q45))</f>
        <v/>
      </c>
      <c r="Q45" s="0" t="n">
        <v>44</v>
      </c>
      <c r="R45" s="0" t="n">
        <f aca="false">IF(AND(P45&lt;&gt;"",Q45&lt;&gt;"",P46=""),1,0)</f>
        <v>0</v>
      </c>
      <c r="S45" s="0" t="str">
        <f aca="false">IF(R45=1,Q45,"")</f>
        <v/>
      </c>
      <c r="V45" s="2" t="e">
        <f aca="false">X45/$AA$2*100</f>
        <v>#DIV/0!</v>
      </c>
      <c r="W45" s="2" t="str">
        <f aca="false">IF(ISERR(SMALL(preprocess1!$AV$2:$AV$201,X45)),"",SMALL(preprocess1!$AV$2:$AV$201,X45))</f>
        <v/>
      </c>
      <c r="X45" s="0" t="n">
        <v>44</v>
      </c>
      <c r="Y45" s="0" t="n">
        <f aca="false">IF(AND(W45&lt;&gt;"",X45&lt;&gt;"",W46=""),1,0)</f>
        <v>0</v>
      </c>
      <c r="Z45" s="0" t="str">
        <f aca="false">IF(Y45=1,X45,"")</f>
        <v/>
      </c>
    </row>
    <row r="46" customFormat="false" ht="14.4" hidden="false" customHeight="false" outlineLevel="0" collapsed="false">
      <c r="A46" s="2" t="e">
        <f aca="false">C46/$F$2*100</f>
        <v>#DIV/0!</v>
      </c>
      <c r="B46" s="2" t="str">
        <f aca="false">IF(ISERR(SMALL(preprocess1!$Q$2:$Q$201,C46)),"",SMALL(preprocess1!$Q$2:$Q$201,C46))</f>
        <v/>
      </c>
      <c r="C46" s="0" t="n">
        <v>45</v>
      </c>
      <c r="D46" s="0" t="n">
        <f aca="false">IF(AND(B46&lt;&gt;"",C46&lt;&gt;"",B47=""),1,0)</f>
        <v>0</v>
      </c>
      <c r="E46" s="0" t="str">
        <f aca="false">IF(D46=1,C46,"")</f>
        <v/>
      </c>
      <c r="H46" s="2" t="e">
        <f aca="false">J46/$M$2*100</f>
        <v>#DIV/0!</v>
      </c>
      <c r="I46" s="2" t="str">
        <f aca="false">IF(ISERR(SMALL(preprocess1!$AN$2:$AN$201,J46)),"",SMALL(preprocess1!$AN$2:$AN$201,J46))</f>
        <v/>
      </c>
      <c r="J46" s="0" t="n">
        <v>45</v>
      </c>
      <c r="K46" s="0" t="n">
        <f aca="false">IF(AND(I46&lt;&gt;"",J46&lt;&gt;"",I47=""),1,0)</f>
        <v>0</v>
      </c>
      <c r="L46" s="0" t="str">
        <f aca="false">IF(K46=1,J46,"")</f>
        <v/>
      </c>
      <c r="O46" s="2" t="e">
        <f aca="false">Q46/$T$2*100</f>
        <v>#DIV/0!</v>
      </c>
      <c r="P46" s="2" t="str">
        <f aca="false">IF(ISERR(SMALL(preprocess1!$AR$2:$AR$201,Q46)),"",SMALL(preprocess1!$AR$2:$AR$201,Q46))</f>
        <v/>
      </c>
      <c r="Q46" s="0" t="n">
        <v>45</v>
      </c>
      <c r="R46" s="0" t="n">
        <f aca="false">IF(AND(P46&lt;&gt;"",Q46&lt;&gt;"",P47=""),1,0)</f>
        <v>0</v>
      </c>
      <c r="S46" s="0" t="str">
        <f aca="false">IF(R46=1,Q46,"")</f>
        <v/>
      </c>
      <c r="V46" s="2" t="e">
        <f aca="false">X46/$AA$2*100</f>
        <v>#DIV/0!</v>
      </c>
      <c r="W46" s="2" t="str">
        <f aca="false">IF(ISERR(SMALL(preprocess1!$AV$2:$AV$201,X46)),"",SMALL(preprocess1!$AV$2:$AV$201,X46))</f>
        <v/>
      </c>
      <c r="X46" s="0" t="n">
        <v>45</v>
      </c>
      <c r="Y46" s="0" t="n">
        <f aca="false">IF(AND(W46&lt;&gt;"",X46&lt;&gt;"",W47=""),1,0)</f>
        <v>0</v>
      </c>
      <c r="Z46" s="0" t="str">
        <f aca="false">IF(Y46=1,X46,"")</f>
        <v/>
      </c>
    </row>
    <row r="47" customFormat="false" ht="14.4" hidden="false" customHeight="false" outlineLevel="0" collapsed="false">
      <c r="A47" s="2" t="e">
        <f aca="false">C47/$F$2*100</f>
        <v>#DIV/0!</v>
      </c>
      <c r="B47" s="2" t="str">
        <f aca="false">IF(ISERR(SMALL(preprocess1!$Q$2:$Q$201,C47)),"",SMALL(preprocess1!$Q$2:$Q$201,C47))</f>
        <v/>
      </c>
      <c r="C47" s="0" t="n">
        <v>46</v>
      </c>
      <c r="D47" s="0" t="n">
        <f aca="false">IF(AND(B47&lt;&gt;"",C47&lt;&gt;"",B48=""),1,0)</f>
        <v>0</v>
      </c>
      <c r="E47" s="0" t="str">
        <f aca="false">IF(D47=1,C47,"")</f>
        <v/>
      </c>
      <c r="H47" s="2" t="e">
        <f aca="false">J47/$M$2*100</f>
        <v>#DIV/0!</v>
      </c>
      <c r="I47" s="2" t="str">
        <f aca="false">IF(ISERR(SMALL(preprocess1!$AN$2:$AN$201,J47)),"",SMALL(preprocess1!$AN$2:$AN$201,J47))</f>
        <v/>
      </c>
      <c r="J47" s="0" t="n">
        <v>46</v>
      </c>
      <c r="K47" s="0" t="n">
        <f aca="false">IF(AND(I47&lt;&gt;"",J47&lt;&gt;"",I48=""),1,0)</f>
        <v>0</v>
      </c>
      <c r="L47" s="0" t="str">
        <f aca="false">IF(K47=1,J47,"")</f>
        <v/>
      </c>
      <c r="O47" s="2" t="e">
        <f aca="false">Q47/$T$2*100</f>
        <v>#DIV/0!</v>
      </c>
      <c r="P47" s="2" t="str">
        <f aca="false">IF(ISERR(SMALL(preprocess1!$AR$2:$AR$201,Q47)),"",SMALL(preprocess1!$AR$2:$AR$201,Q47))</f>
        <v/>
      </c>
      <c r="Q47" s="0" t="n">
        <v>46</v>
      </c>
      <c r="R47" s="0" t="n">
        <f aca="false">IF(AND(P47&lt;&gt;"",Q47&lt;&gt;"",P48=""),1,0)</f>
        <v>0</v>
      </c>
      <c r="S47" s="0" t="str">
        <f aca="false">IF(R47=1,Q47,"")</f>
        <v/>
      </c>
      <c r="V47" s="2" t="e">
        <f aca="false">X47/$AA$2*100</f>
        <v>#DIV/0!</v>
      </c>
      <c r="W47" s="2" t="str">
        <f aca="false">IF(ISERR(SMALL(preprocess1!$AV$2:$AV$201,X47)),"",SMALL(preprocess1!$AV$2:$AV$201,X47))</f>
        <v/>
      </c>
      <c r="X47" s="0" t="n">
        <v>46</v>
      </c>
      <c r="Y47" s="0" t="n">
        <f aca="false">IF(AND(W47&lt;&gt;"",X47&lt;&gt;"",W48=""),1,0)</f>
        <v>0</v>
      </c>
      <c r="Z47" s="0" t="str">
        <f aca="false">IF(Y47=1,X47,"")</f>
        <v/>
      </c>
    </row>
    <row r="48" customFormat="false" ht="14.4" hidden="false" customHeight="false" outlineLevel="0" collapsed="false">
      <c r="A48" s="2" t="e">
        <f aca="false">C48/$F$2*100</f>
        <v>#DIV/0!</v>
      </c>
      <c r="B48" s="2" t="str">
        <f aca="false">IF(ISERR(SMALL(preprocess1!$Q$2:$Q$201,C48)),"",SMALL(preprocess1!$Q$2:$Q$201,C48))</f>
        <v/>
      </c>
      <c r="C48" s="0" t="n">
        <v>47</v>
      </c>
      <c r="D48" s="0" t="n">
        <f aca="false">IF(AND(B48&lt;&gt;"",C48&lt;&gt;"",B49=""),1,0)</f>
        <v>0</v>
      </c>
      <c r="E48" s="0" t="str">
        <f aca="false">IF(D48=1,C48,"")</f>
        <v/>
      </c>
      <c r="H48" s="2" t="e">
        <f aca="false">J48/$M$2*100</f>
        <v>#DIV/0!</v>
      </c>
      <c r="I48" s="2" t="str">
        <f aca="false">IF(ISERR(SMALL(preprocess1!$AN$2:$AN$201,J48)),"",SMALL(preprocess1!$AN$2:$AN$201,J48))</f>
        <v/>
      </c>
      <c r="J48" s="0" t="n">
        <v>47</v>
      </c>
      <c r="K48" s="0" t="n">
        <f aca="false">IF(AND(I48&lt;&gt;"",J48&lt;&gt;"",I49=""),1,0)</f>
        <v>0</v>
      </c>
      <c r="L48" s="0" t="str">
        <f aca="false">IF(K48=1,J48,"")</f>
        <v/>
      </c>
      <c r="O48" s="2" t="e">
        <f aca="false">Q48/$T$2*100</f>
        <v>#DIV/0!</v>
      </c>
      <c r="P48" s="2" t="str">
        <f aca="false">IF(ISERR(SMALL(preprocess1!$AR$2:$AR$201,Q48)),"",SMALL(preprocess1!$AR$2:$AR$201,Q48))</f>
        <v/>
      </c>
      <c r="Q48" s="0" t="n">
        <v>47</v>
      </c>
      <c r="R48" s="0" t="n">
        <f aca="false">IF(AND(P48&lt;&gt;"",Q48&lt;&gt;"",P49=""),1,0)</f>
        <v>0</v>
      </c>
      <c r="S48" s="0" t="str">
        <f aca="false">IF(R48=1,Q48,"")</f>
        <v/>
      </c>
      <c r="V48" s="2" t="e">
        <f aca="false">X48/$AA$2*100</f>
        <v>#DIV/0!</v>
      </c>
      <c r="W48" s="2" t="str">
        <f aca="false">IF(ISERR(SMALL(preprocess1!$AV$2:$AV$201,X48)),"",SMALL(preprocess1!$AV$2:$AV$201,X48))</f>
        <v/>
      </c>
      <c r="X48" s="0" t="n">
        <v>47</v>
      </c>
      <c r="Y48" s="0" t="n">
        <f aca="false">IF(AND(W48&lt;&gt;"",X48&lt;&gt;"",W49=""),1,0)</f>
        <v>0</v>
      </c>
      <c r="Z48" s="0" t="str">
        <f aca="false">IF(Y48=1,X48,"")</f>
        <v/>
      </c>
    </row>
    <row r="49" customFormat="false" ht="14.4" hidden="false" customHeight="false" outlineLevel="0" collapsed="false">
      <c r="A49" s="2" t="e">
        <f aca="false">C49/$F$2*100</f>
        <v>#DIV/0!</v>
      </c>
      <c r="B49" s="2" t="str">
        <f aca="false">IF(ISERR(SMALL(preprocess1!$Q$2:$Q$201,C49)),"",SMALL(preprocess1!$Q$2:$Q$201,C49))</f>
        <v/>
      </c>
      <c r="C49" s="0" t="n">
        <v>48</v>
      </c>
      <c r="D49" s="0" t="n">
        <f aca="false">IF(AND(B49&lt;&gt;"",C49&lt;&gt;"",B50=""),1,0)</f>
        <v>0</v>
      </c>
      <c r="E49" s="0" t="str">
        <f aca="false">IF(D49=1,C49,"")</f>
        <v/>
      </c>
      <c r="H49" s="2" t="e">
        <f aca="false">J49/$M$2*100</f>
        <v>#DIV/0!</v>
      </c>
      <c r="I49" s="2" t="str">
        <f aca="false">IF(ISERR(SMALL(preprocess1!$AN$2:$AN$201,J49)),"",SMALL(preprocess1!$AN$2:$AN$201,J49))</f>
        <v/>
      </c>
      <c r="J49" s="0" t="n">
        <v>48</v>
      </c>
      <c r="K49" s="0" t="n">
        <f aca="false">IF(AND(I49&lt;&gt;"",J49&lt;&gt;"",I50=""),1,0)</f>
        <v>0</v>
      </c>
      <c r="L49" s="0" t="str">
        <f aca="false">IF(K49=1,J49,"")</f>
        <v/>
      </c>
      <c r="O49" s="2" t="e">
        <f aca="false">Q49/$T$2*100</f>
        <v>#DIV/0!</v>
      </c>
      <c r="P49" s="2" t="str">
        <f aca="false">IF(ISERR(SMALL(preprocess1!$AR$2:$AR$201,Q49)),"",SMALL(preprocess1!$AR$2:$AR$201,Q49))</f>
        <v/>
      </c>
      <c r="Q49" s="0" t="n">
        <v>48</v>
      </c>
      <c r="R49" s="0" t="n">
        <f aca="false">IF(AND(P49&lt;&gt;"",Q49&lt;&gt;"",P50=""),1,0)</f>
        <v>0</v>
      </c>
      <c r="S49" s="0" t="str">
        <f aca="false">IF(R49=1,Q49,"")</f>
        <v/>
      </c>
      <c r="V49" s="2" t="e">
        <f aca="false">X49/$AA$2*100</f>
        <v>#DIV/0!</v>
      </c>
      <c r="W49" s="2" t="str">
        <f aca="false">IF(ISERR(SMALL(preprocess1!$AV$2:$AV$201,X49)),"",SMALL(preprocess1!$AV$2:$AV$201,X49))</f>
        <v/>
      </c>
      <c r="X49" s="0" t="n">
        <v>48</v>
      </c>
      <c r="Y49" s="0" t="n">
        <f aca="false">IF(AND(W49&lt;&gt;"",X49&lt;&gt;"",W50=""),1,0)</f>
        <v>0</v>
      </c>
      <c r="Z49" s="0" t="str">
        <f aca="false">IF(Y49=1,X49,"")</f>
        <v/>
      </c>
    </row>
    <row r="50" customFormat="false" ht="14.4" hidden="false" customHeight="false" outlineLevel="0" collapsed="false">
      <c r="A50" s="2" t="e">
        <f aca="false">C50/$F$2*100</f>
        <v>#DIV/0!</v>
      </c>
      <c r="B50" s="2" t="str">
        <f aca="false">IF(ISERR(SMALL(preprocess1!$Q$2:$Q$201,C50)),"",SMALL(preprocess1!$Q$2:$Q$201,C50))</f>
        <v/>
      </c>
      <c r="C50" s="0" t="n">
        <v>49</v>
      </c>
      <c r="D50" s="0" t="n">
        <f aca="false">IF(AND(B50&lt;&gt;"",C50&lt;&gt;"",B51=""),1,0)</f>
        <v>0</v>
      </c>
      <c r="E50" s="0" t="str">
        <f aca="false">IF(D50=1,C50,"")</f>
        <v/>
      </c>
      <c r="H50" s="2" t="e">
        <f aca="false">J50/$M$2*100</f>
        <v>#DIV/0!</v>
      </c>
      <c r="I50" s="2" t="str">
        <f aca="false">IF(ISERR(SMALL(preprocess1!$AN$2:$AN$201,J50)),"",SMALL(preprocess1!$AN$2:$AN$201,J50))</f>
        <v/>
      </c>
      <c r="J50" s="0" t="n">
        <v>49</v>
      </c>
      <c r="K50" s="0" t="n">
        <f aca="false">IF(AND(I50&lt;&gt;"",J50&lt;&gt;"",I51=""),1,0)</f>
        <v>0</v>
      </c>
      <c r="L50" s="0" t="str">
        <f aca="false">IF(K50=1,J50,"")</f>
        <v/>
      </c>
      <c r="O50" s="2" t="e">
        <f aca="false">Q50/$T$2*100</f>
        <v>#DIV/0!</v>
      </c>
      <c r="P50" s="2" t="str">
        <f aca="false">IF(ISERR(SMALL(preprocess1!$AR$2:$AR$201,Q50)),"",SMALL(preprocess1!$AR$2:$AR$201,Q50))</f>
        <v/>
      </c>
      <c r="Q50" s="0" t="n">
        <v>49</v>
      </c>
      <c r="R50" s="0" t="n">
        <f aca="false">IF(AND(P50&lt;&gt;"",Q50&lt;&gt;"",P51=""),1,0)</f>
        <v>0</v>
      </c>
      <c r="S50" s="0" t="str">
        <f aca="false">IF(R50=1,Q50,"")</f>
        <v/>
      </c>
      <c r="V50" s="2" t="e">
        <f aca="false">X50/$AA$2*100</f>
        <v>#DIV/0!</v>
      </c>
      <c r="W50" s="2" t="str">
        <f aca="false">IF(ISERR(SMALL(preprocess1!$AV$2:$AV$201,X50)),"",SMALL(preprocess1!$AV$2:$AV$201,X50))</f>
        <v/>
      </c>
      <c r="X50" s="0" t="n">
        <v>49</v>
      </c>
      <c r="Y50" s="0" t="n">
        <f aca="false">IF(AND(W50&lt;&gt;"",X50&lt;&gt;"",W51=""),1,0)</f>
        <v>0</v>
      </c>
      <c r="Z50" s="0" t="str">
        <f aca="false">IF(Y50=1,X50,"")</f>
        <v/>
      </c>
    </row>
    <row r="51" customFormat="false" ht="14.4" hidden="false" customHeight="false" outlineLevel="0" collapsed="false">
      <c r="A51" s="2" t="e">
        <f aca="false">C51/$F$2*100</f>
        <v>#DIV/0!</v>
      </c>
      <c r="B51" s="2" t="str">
        <f aca="false">IF(ISERR(SMALL(preprocess1!$Q$2:$Q$201,C51)),"",SMALL(preprocess1!$Q$2:$Q$201,C51))</f>
        <v/>
      </c>
      <c r="C51" s="0" t="n">
        <v>50</v>
      </c>
      <c r="D51" s="0" t="n">
        <f aca="false">IF(AND(B51&lt;&gt;"",C51&lt;&gt;"",B52=""),1,0)</f>
        <v>0</v>
      </c>
      <c r="E51" s="0" t="str">
        <f aca="false">IF(D51=1,C51,"")</f>
        <v/>
      </c>
      <c r="H51" s="2" t="e">
        <f aca="false">J51/$M$2*100</f>
        <v>#DIV/0!</v>
      </c>
      <c r="I51" s="2" t="str">
        <f aca="false">IF(ISERR(SMALL(preprocess1!$AN$2:$AN$201,J51)),"",SMALL(preprocess1!$AN$2:$AN$201,J51))</f>
        <v/>
      </c>
      <c r="J51" s="0" t="n">
        <v>50</v>
      </c>
      <c r="K51" s="0" t="n">
        <f aca="false">IF(AND(I51&lt;&gt;"",J51&lt;&gt;"",I52=""),1,0)</f>
        <v>0</v>
      </c>
      <c r="L51" s="0" t="str">
        <f aca="false">IF(K51=1,J51,"")</f>
        <v/>
      </c>
      <c r="O51" s="2" t="e">
        <f aca="false">Q51/$T$2*100</f>
        <v>#DIV/0!</v>
      </c>
      <c r="P51" s="2" t="str">
        <f aca="false">IF(ISERR(SMALL(preprocess1!$AR$2:$AR$201,Q51)),"",SMALL(preprocess1!$AR$2:$AR$201,Q51))</f>
        <v/>
      </c>
      <c r="Q51" s="0" t="n">
        <v>50</v>
      </c>
      <c r="R51" s="0" t="n">
        <f aca="false">IF(AND(P51&lt;&gt;"",Q51&lt;&gt;"",P52=""),1,0)</f>
        <v>0</v>
      </c>
      <c r="S51" s="0" t="str">
        <f aca="false">IF(R51=1,Q51,"")</f>
        <v/>
      </c>
      <c r="V51" s="2" t="e">
        <f aca="false">X51/$AA$2*100</f>
        <v>#DIV/0!</v>
      </c>
      <c r="W51" s="2" t="str">
        <f aca="false">IF(ISERR(SMALL(preprocess1!$AV$2:$AV$201,X51)),"",SMALL(preprocess1!$AV$2:$AV$201,X51))</f>
        <v/>
      </c>
      <c r="X51" s="0" t="n">
        <v>50</v>
      </c>
      <c r="Y51" s="0" t="n">
        <f aca="false">IF(AND(W51&lt;&gt;"",X51&lt;&gt;"",W52=""),1,0)</f>
        <v>0</v>
      </c>
      <c r="Z51" s="0" t="str">
        <f aca="false">IF(Y51=1,X51,"")</f>
        <v/>
      </c>
    </row>
    <row r="52" customFormat="false" ht="14.4" hidden="false" customHeight="false" outlineLevel="0" collapsed="false">
      <c r="A52" s="2" t="e">
        <f aca="false">C52/$F$2*100</f>
        <v>#DIV/0!</v>
      </c>
      <c r="B52" s="2" t="str">
        <f aca="false">IF(ISERR(SMALL(preprocess1!$Q$2:$Q$201,C52)),"",SMALL(preprocess1!$Q$2:$Q$201,C52))</f>
        <v/>
      </c>
      <c r="C52" s="0" t="n">
        <v>51</v>
      </c>
      <c r="D52" s="0" t="n">
        <f aca="false">IF(AND(B52&lt;&gt;"",C52&lt;&gt;"",B53=""),1,0)</f>
        <v>0</v>
      </c>
      <c r="E52" s="0" t="str">
        <f aca="false">IF(D52=1,C52,"")</f>
        <v/>
      </c>
      <c r="H52" s="2" t="e">
        <f aca="false">J52/$M$2*100</f>
        <v>#DIV/0!</v>
      </c>
      <c r="I52" s="2" t="str">
        <f aca="false">IF(ISERR(SMALL(preprocess1!$AN$2:$AN$201,J52)),"",SMALL(preprocess1!$AN$2:$AN$201,J52))</f>
        <v/>
      </c>
      <c r="J52" s="0" t="n">
        <v>51</v>
      </c>
      <c r="K52" s="0" t="n">
        <f aca="false">IF(AND(I52&lt;&gt;"",J52&lt;&gt;"",I53=""),1,0)</f>
        <v>0</v>
      </c>
      <c r="L52" s="0" t="str">
        <f aca="false">IF(K52=1,J52,"")</f>
        <v/>
      </c>
      <c r="O52" s="2" t="e">
        <f aca="false">Q52/$T$2*100</f>
        <v>#DIV/0!</v>
      </c>
      <c r="P52" s="2" t="str">
        <f aca="false">IF(ISERR(SMALL(preprocess1!$AR$2:$AR$201,Q52)),"",SMALL(preprocess1!$AR$2:$AR$201,Q52))</f>
        <v/>
      </c>
      <c r="Q52" s="0" t="n">
        <v>51</v>
      </c>
      <c r="R52" s="0" t="n">
        <f aca="false">IF(AND(P52&lt;&gt;"",Q52&lt;&gt;"",P53=""),1,0)</f>
        <v>0</v>
      </c>
      <c r="S52" s="0" t="str">
        <f aca="false">IF(R52=1,Q52,"")</f>
        <v/>
      </c>
      <c r="V52" s="2" t="e">
        <f aca="false">X52/$AA$2*100</f>
        <v>#DIV/0!</v>
      </c>
      <c r="W52" s="2" t="str">
        <f aca="false">IF(ISERR(SMALL(preprocess1!$AV$2:$AV$201,X52)),"",SMALL(preprocess1!$AV$2:$AV$201,X52))</f>
        <v/>
      </c>
      <c r="X52" s="0" t="n">
        <v>51</v>
      </c>
      <c r="Y52" s="0" t="n">
        <f aca="false">IF(AND(W52&lt;&gt;"",X52&lt;&gt;"",W53=""),1,0)</f>
        <v>0</v>
      </c>
      <c r="Z52" s="0" t="str">
        <f aca="false">IF(Y52=1,X52,"")</f>
        <v/>
      </c>
    </row>
    <row r="53" customFormat="false" ht="14.4" hidden="false" customHeight="false" outlineLevel="0" collapsed="false">
      <c r="A53" s="2" t="e">
        <f aca="false">C53/$F$2*100</f>
        <v>#DIV/0!</v>
      </c>
      <c r="B53" s="2" t="str">
        <f aca="false">IF(ISERR(SMALL(preprocess1!$Q$2:$Q$201,C53)),"",SMALL(preprocess1!$Q$2:$Q$201,C53))</f>
        <v/>
      </c>
      <c r="C53" s="0" t="n">
        <v>52</v>
      </c>
      <c r="D53" s="0" t="n">
        <f aca="false">IF(AND(B53&lt;&gt;"",C53&lt;&gt;"",B54=""),1,0)</f>
        <v>0</v>
      </c>
      <c r="E53" s="0" t="str">
        <f aca="false">IF(D53=1,C53,"")</f>
        <v/>
      </c>
      <c r="H53" s="2" t="e">
        <f aca="false">J53/$M$2*100</f>
        <v>#DIV/0!</v>
      </c>
      <c r="I53" s="2" t="str">
        <f aca="false">IF(ISERR(SMALL(preprocess1!$AN$2:$AN$201,J53)),"",SMALL(preprocess1!$AN$2:$AN$201,J53))</f>
        <v/>
      </c>
      <c r="J53" s="0" t="n">
        <v>52</v>
      </c>
      <c r="K53" s="0" t="n">
        <f aca="false">IF(AND(I53&lt;&gt;"",J53&lt;&gt;"",I54=""),1,0)</f>
        <v>0</v>
      </c>
      <c r="L53" s="0" t="str">
        <f aca="false">IF(K53=1,J53,"")</f>
        <v/>
      </c>
      <c r="O53" s="2" t="e">
        <f aca="false">Q53/$T$2*100</f>
        <v>#DIV/0!</v>
      </c>
      <c r="P53" s="2" t="str">
        <f aca="false">IF(ISERR(SMALL(preprocess1!$AR$2:$AR$201,Q53)),"",SMALL(preprocess1!$AR$2:$AR$201,Q53))</f>
        <v/>
      </c>
      <c r="Q53" s="0" t="n">
        <v>52</v>
      </c>
      <c r="R53" s="0" t="n">
        <f aca="false">IF(AND(P53&lt;&gt;"",Q53&lt;&gt;"",P54=""),1,0)</f>
        <v>0</v>
      </c>
      <c r="S53" s="0" t="str">
        <f aca="false">IF(R53=1,Q53,"")</f>
        <v/>
      </c>
      <c r="V53" s="2" t="e">
        <f aca="false">X53/$AA$2*100</f>
        <v>#DIV/0!</v>
      </c>
      <c r="W53" s="2" t="str">
        <f aca="false">IF(ISERR(SMALL(preprocess1!$AV$2:$AV$201,X53)),"",SMALL(preprocess1!$AV$2:$AV$201,X53))</f>
        <v/>
      </c>
      <c r="X53" s="0" t="n">
        <v>52</v>
      </c>
      <c r="Y53" s="0" t="n">
        <f aca="false">IF(AND(W53&lt;&gt;"",X53&lt;&gt;"",W54=""),1,0)</f>
        <v>0</v>
      </c>
      <c r="Z53" s="0" t="str">
        <f aca="false">IF(Y53=1,X53,"")</f>
        <v/>
      </c>
    </row>
    <row r="54" customFormat="false" ht="14.4" hidden="false" customHeight="false" outlineLevel="0" collapsed="false">
      <c r="A54" s="2" t="e">
        <f aca="false">C54/$F$2*100</f>
        <v>#DIV/0!</v>
      </c>
      <c r="B54" s="2" t="str">
        <f aca="false">IF(ISERR(SMALL(preprocess1!$Q$2:$Q$201,C54)),"",SMALL(preprocess1!$Q$2:$Q$201,C54))</f>
        <v/>
      </c>
      <c r="C54" s="0" t="n">
        <v>53</v>
      </c>
      <c r="D54" s="0" t="n">
        <f aca="false">IF(AND(B54&lt;&gt;"",C54&lt;&gt;"",B55=""),1,0)</f>
        <v>0</v>
      </c>
      <c r="E54" s="0" t="str">
        <f aca="false">IF(D54=1,C54,"")</f>
        <v/>
      </c>
      <c r="H54" s="2" t="e">
        <f aca="false">J54/$M$2*100</f>
        <v>#DIV/0!</v>
      </c>
      <c r="I54" s="2" t="str">
        <f aca="false">IF(ISERR(SMALL(preprocess1!$AN$2:$AN$201,J54)),"",SMALL(preprocess1!$AN$2:$AN$201,J54))</f>
        <v/>
      </c>
      <c r="J54" s="0" t="n">
        <v>53</v>
      </c>
      <c r="K54" s="0" t="n">
        <f aca="false">IF(AND(I54&lt;&gt;"",J54&lt;&gt;"",I55=""),1,0)</f>
        <v>0</v>
      </c>
      <c r="L54" s="0" t="str">
        <f aca="false">IF(K54=1,J54,"")</f>
        <v/>
      </c>
      <c r="O54" s="2" t="e">
        <f aca="false">Q54/$T$2*100</f>
        <v>#DIV/0!</v>
      </c>
      <c r="P54" s="2" t="str">
        <f aca="false">IF(ISERR(SMALL(preprocess1!$AR$2:$AR$201,Q54)),"",SMALL(preprocess1!$AR$2:$AR$201,Q54))</f>
        <v/>
      </c>
      <c r="Q54" s="0" t="n">
        <v>53</v>
      </c>
      <c r="R54" s="0" t="n">
        <f aca="false">IF(AND(P54&lt;&gt;"",Q54&lt;&gt;"",P55=""),1,0)</f>
        <v>0</v>
      </c>
      <c r="S54" s="0" t="str">
        <f aca="false">IF(R54=1,Q54,"")</f>
        <v/>
      </c>
      <c r="V54" s="2" t="e">
        <f aca="false">X54/$AA$2*100</f>
        <v>#DIV/0!</v>
      </c>
      <c r="W54" s="2" t="str">
        <f aca="false">IF(ISERR(SMALL(preprocess1!$AV$2:$AV$201,X54)),"",SMALL(preprocess1!$AV$2:$AV$201,X54))</f>
        <v/>
      </c>
      <c r="X54" s="0" t="n">
        <v>53</v>
      </c>
      <c r="Y54" s="0" t="n">
        <f aca="false">IF(AND(W54&lt;&gt;"",X54&lt;&gt;"",W55=""),1,0)</f>
        <v>0</v>
      </c>
      <c r="Z54" s="0" t="str">
        <f aca="false">IF(Y54=1,X54,"")</f>
        <v/>
      </c>
    </row>
    <row r="55" customFormat="false" ht="14.4" hidden="false" customHeight="false" outlineLevel="0" collapsed="false">
      <c r="A55" s="2" t="e">
        <f aca="false">C55/$F$2*100</f>
        <v>#DIV/0!</v>
      </c>
      <c r="B55" s="2" t="str">
        <f aca="false">IF(ISERR(SMALL(preprocess1!$Q$2:$Q$201,C55)),"",SMALL(preprocess1!$Q$2:$Q$201,C55))</f>
        <v/>
      </c>
      <c r="C55" s="0" t="n">
        <v>54</v>
      </c>
      <c r="D55" s="0" t="n">
        <f aca="false">IF(AND(B55&lt;&gt;"",C55&lt;&gt;"",B56=""),1,0)</f>
        <v>0</v>
      </c>
      <c r="E55" s="0" t="str">
        <f aca="false">IF(D55=1,C55,"")</f>
        <v/>
      </c>
      <c r="H55" s="2" t="e">
        <f aca="false">J55/$M$2*100</f>
        <v>#DIV/0!</v>
      </c>
      <c r="I55" s="2" t="str">
        <f aca="false">IF(ISERR(SMALL(preprocess1!$AN$2:$AN$201,J55)),"",SMALL(preprocess1!$AN$2:$AN$201,J55))</f>
        <v/>
      </c>
      <c r="J55" s="0" t="n">
        <v>54</v>
      </c>
      <c r="K55" s="0" t="n">
        <f aca="false">IF(AND(I55&lt;&gt;"",J55&lt;&gt;"",I56=""),1,0)</f>
        <v>0</v>
      </c>
      <c r="L55" s="0" t="str">
        <f aca="false">IF(K55=1,J55,"")</f>
        <v/>
      </c>
      <c r="O55" s="2" t="e">
        <f aca="false">Q55/$T$2*100</f>
        <v>#DIV/0!</v>
      </c>
      <c r="P55" s="2" t="str">
        <f aca="false">IF(ISERR(SMALL(preprocess1!$AR$2:$AR$201,Q55)),"",SMALL(preprocess1!$AR$2:$AR$201,Q55))</f>
        <v/>
      </c>
      <c r="Q55" s="0" t="n">
        <v>54</v>
      </c>
      <c r="R55" s="0" t="n">
        <f aca="false">IF(AND(P55&lt;&gt;"",Q55&lt;&gt;"",P56=""),1,0)</f>
        <v>0</v>
      </c>
      <c r="S55" s="0" t="str">
        <f aca="false">IF(R55=1,Q55,"")</f>
        <v/>
      </c>
      <c r="V55" s="2" t="e">
        <f aca="false">X55/$AA$2*100</f>
        <v>#DIV/0!</v>
      </c>
      <c r="W55" s="2" t="str">
        <f aca="false">IF(ISERR(SMALL(preprocess1!$AV$2:$AV$201,X55)),"",SMALL(preprocess1!$AV$2:$AV$201,X55))</f>
        <v/>
      </c>
      <c r="X55" s="0" t="n">
        <v>54</v>
      </c>
      <c r="Y55" s="0" t="n">
        <f aca="false">IF(AND(W55&lt;&gt;"",X55&lt;&gt;"",W56=""),1,0)</f>
        <v>0</v>
      </c>
      <c r="Z55" s="0" t="str">
        <f aca="false">IF(Y55=1,X55,"")</f>
        <v/>
      </c>
    </row>
    <row r="56" customFormat="false" ht="14.4" hidden="false" customHeight="false" outlineLevel="0" collapsed="false">
      <c r="A56" s="2" t="e">
        <f aca="false">C56/$F$2*100</f>
        <v>#DIV/0!</v>
      </c>
      <c r="B56" s="2" t="str">
        <f aca="false">IF(ISERR(SMALL(preprocess1!$Q$2:$Q$201,C56)),"",SMALL(preprocess1!$Q$2:$Q$201,C56))</f>
        <v/>
      </c>
      <c r="C56" s="0" t="n">
        <v>55</v>
      </c>
      <c r="D56" s="0" t="n">
        <f aca="false">IF(AND(B56&lt;&gt;"",C56&lt;&gt;"",B57=""),1,0)</f>
        <v>0</v>
      </c>
      <c r="E56" s="0" t="str">
        <f aca="false">IF(D56=1,C56,"")</f>
        <v/>
      </c>
      <c r="H56" s="2" t="e">
        <f aca="false">J56/$M$2*100</f>
        <v>#DIV/0!</v>
      </c>
      <c r="I56" s="2" t="str">
        <f aca="false">IF(ISERR(SMALL(preprocess1!$AN$2:$AN$201,J56)),"",SMALL(preprocess1!$AN$2:$AN$201,J56))</f>
        <v/>
      </c>
      <c r="J56" s="0" t="n">
        <v>55</v>
      </c>
      <c r="K56" s="0" t="n">
        <f aca="false">IF(AND(I56&lt;&gt;"",J56&lt;&gt;"",I57=""),1,0)</f>
        <v>0</v>
      </c>
      <c r="L56" s="0" t="str">
        <f aca="false">IF(K56=1,J56,"")</f>
        <v/>
      </c>
      <c r="O56" s="2" t="e">
        <f aca="false">Q56/$T$2*100</f>
        <v>#DIV/0!</v>
      </c>
      <c r="P56" s="2" t="str">
        <f aca="false">IF(ISERR(SMALL(preprocess1!$AR$2:$AR$201,Q56)),"",SMALL(preprocess1!$AR$2:$AR$201,Q56))</f>
        <v/>
      </c>
      <c r="Q56" s="0" t="n">
        <v>55</v>
      </c>
      <c r="R56" s="0" t="n">
        <f aca="false">IF(AND(P56&lt;&gt;"",Q56&lt;&gt;"",P57=""),1,0)</f>
        <v>0</v>
      </c>
      <c r="S56" s="0" t="str">
        <f aca="false">IF(R56=1,Q56,"")</f>
        <v/>
      </c>
      <c r="V56" s="2" t="e">
        <f aca="false">X56/$AA$2*100</f>
        <v>#DIV/0!</v>
      </c>
      <c r="W56" s="2" t="str">
        <f aca="false">IF(ISERR(SMALL(preprocess1!$AV$2:$AV$201,X56)),"",SMALL(preprocess1!$AV$2:$AV$201,X56))</f>
        <v/>
      </c>
      <c r="X56" s="0" t="n">
        <v>55</v>
      </c>
      <c r="Y56" s="0" t="n">
        <f aca="false">IF(AND(W56&lt;&gt;"",X56&lt;&gt;"",W57=""),1,0)</f>
        <v>0</v>
      </c>
      <c r="Z56" s="0" t="str">
        <f aca="false">IF(Y56=1,X56,"")</f>
        <v/>
      </c>
    </row>
    <row r="57" customFormat="false" ht="14.4" hidden="false" customHeight="false" outlineLevel="0" collapsed="false">
      <c r="A57" s="2" t="e">
        <f aca="false">C57/$F$2*100</f>
        <v>#DIV/0!</v>
      </c>
      <c r="B57" s="2" t="str">
        <f aca="false">IF(ISERR(SMALL(preprocess1!$Q$2:$Q$201,C57)),"",SMALL(preprocess1!$Q$2:$Q$201,C57))</f>
        <v/>
      </c>
      <c r="C57" s="0" t="n">
        <v>56</v>
      </c>
      <c r="D57" s="0" t="n">
        <f aca="false">IF(AND(B57&lt;&gt;"",C57&lt;&gt;"",B58=""),1,0)</f>
        <v>0</v>
      </c>
      <c r="E57" s="0" t="str">
        <f aca="false">IF(D57=1,C57,"")</f>
        <v/>
      </c>
      <c r="H57" s="2" t="e">
        <f aca="false">J57/$M$2*100</f>
        <v>#DIV/0!</v>
      </c>
      <c r="I57" s="2" t="str">
        <f aca="false">IF(ISERR(SMALL(preprocess1!$AN$2:$AN$201,J57)),"",SMALL(preprocess1!$AN$2:$AN$201,J57))</f>
        <v/>
      </c>
      <c r="J57" s="0" t="n">
        <v>56</v>
      </c>
      <c r="K57" s="0" t="n">
        <f aca="false">IF(AND(I57&lt;&gt;"",J57&lt;&gt;"",I58=""),1,0)</f>
        <v>0</v>
      </c>
      <c r="L57" s="0" t="str">
        <f aca="false">IF(K57=1,J57,"")</f>
        <v/>
      </c>
      <c r="O57" s="2" t="e">
        <f aca="false">Q57/$T$2*100</f>
        <v>#DIV/0!</v>
      </c>
      <c r="P57" s="2" t="str">
        <f aca="false">IF(ISERR(SMALL(preprocess1!$AR$2:$AR$201,Q57)),"",SMALL(preprocess1!$AR$2:$AR$201,Q57))</f>
        <v/>
      </c>
      <c r="Q57" s="0" t="n">
        <v>56</v>
      </c>
      <c r="R57" s="0" t="n">
        <f aca="false">IF(AND(P57&lt;&gt;"",Q57&lt;&gt;"",P58=""),1,0)</f>
        <v>0</v>
      </c>
      <c r="S57" s="0" t="str">
        <f aca="false">IF(R57=1,Q57,"")</f>
        <v/>
      </c>
      <c r="V57" s="2" t="e">
        <f aca="false">X57/$AA$2*100</f>
        <v>#DIV/0!</v>
      </c>
      <c r="W57" s="2" t="str">
        <f aca="false">IF(ISERR(SMALL(preprocess1!$AV$2:$AV$201,X57)),"",SMALL(preprocess1!$AV$2:$AV$201,X57))</f>
        <v/>
      </c>
      <c r="X57" s="0" t="n">
        <v>56</v>
      </c>
      <c r="Y57" s="0" t="n">
        <f aca="false">IF(AND(W57&lt;&gt;"",X57&lt;&gt;"",W58=""),1,0)</f>
        <v>0</v>
      </c>
      <c r="Z57" s="0" t="str">
        <f aca="false">IF(Y57=1,X57,"")</f>
        <v/>
      </c>
    </row>
    <row r="58" customFormat="false" ht="14.4" hidden="false" customHeight="false" outlineLevel="0" collapsed="false">
      <c r="A58" s="2" t="e">
        <f aca="false">C58/$F$2*100</f>
        <v>#DIV/0!</v>
      </c>
      <c r="B58" s="2" t="str">
        <f aca="false">IF(ISERR(SMALL(preprocess1!$Q$2:$Q$201,C58)),"",SMALL(preprocess1!$Q$2:$Q$201,C58))</f>
        <v/>
      </c>
      <c r="C58" s="0" t="n">
        <v>57</v>
      </c>
      <c r="D58" s="0" t="n">
        <f aca="false">IF(AND(B58&lt;&gt;"",C58&lt;&gt;"",B59=""),1,0)</f>
        <v>0</v>
      </c>
      <c r="E58" s="0" t="str">
        <f aca="false">IF(D58=1,C58,"")</f>
        <v/>
      </c>
      <c r="H58" s="2" t="e">
        <f aca="false">J58/$M$2*100</f>
        <v>#DIV/0!</v>
      </c>
      <c r="I58" s="2" t="str">
        <f aca="false">IF(ISERR(SMALL(preprocess1!$AN$2:$AN$201,J58)),"",SMALL(preprocess1!$AN$2:$AN$201,J58))</f>
        <v/>
      </c>
      <c r="J58" s="0" t="n">
        <v>57</v>
      </c>
      <c r="K58" s="0" t="n">
        <f aca="false">IF(AND(I58&lt;&gt;"",J58&lt;&gt;"",I59=""),1,0)</f>
        <v>0</v>
      </c>
      <c r="L58" s="0" t="str">
        <f aca="false">IF(K58=1,J58,"")</f>
        <v/>
      </c>
      <c r="O58" s="2" t="e">
        <f aca="false">Q58/$T$2*100</f>
        <v>#DIV/0!</v>
      </c>
      <c r="P58" s="2" t="str">
        <f aca="false">IF(ISERR(SMALL(preprocess1!$AR$2:$AR$201,Q58)),"",SMALL(preprocess1!$AR$2:$AR$201,Q58))</f>
        <v/>
      </c>
      <c r="Q58" s="0" t="n">
        <v>57</v>
      </c>
      <c r="R58" s="0" t="n">
        <f aca="false">IF(AND(P58&lt;&gt;"",Q58&lt;&gt;"",P59=""),1,0)</f>
        <v>0</v>
      </c>
      <c r="S58" s="0" t="str">
        <f aca="false">IF(R58=1,Q58,"")</f>
        <v/>
      </c>
      <c r="V58" s="2" t="e">
        <f aca="false">X58/$AA$2*100</f>
        <v>#DIV/0!</v>
      </c>
      <c r="W58" s="2" t="str">
        <f aca="false">IF(ISERR(SMALL(preprocess1!$AV$2:$AV$201,X58)),"",SMALL(preprocess1!$AV$2:$AV$201,X58))</f>
        <v/>
      </c>
      <c r="X58" s="0" t="n">
        <v>57</v>
      </c>
      <c r="Y58" s="0" t="n">
        <f aca="false">IF(AND(W58&lt;&gt;"",X58&lt;&gt;"",W59=""),1,0)</f>
        <v>0</v>
      </c>
      <c r="Z58" s="0" t="str">
        <f aca="false">IF(Y58=1,X58,"")</f>
        <v/>
      </c>
    </row>
    <row r="59" customFormat="false" ht="14.4" hidden="false" customHeight="false" outlineLevel="0" collapsed="false">
      <c r="A59" s="2" t="e">
        <f aca="false">C59/$F$2*100</f>
        <v>#DIV/0!</v>
      </c>
      <c r="B59" s="2" t="str">
        <f aca="false">IF(ISERR(SMALL(preprocess1!$Q$2:$Q$201,C59)),"",SMALL(preprocess1!$Q$2:$Q$201,C59))</f>
        <v/>
      </c>
      <c r="C59" s="0" t="n">
        <v>58</v>
      </c>
      <c r="D59" s="0" t="n">
        <f aca="false">IF(AND(B59&lt;&gt;"",C59&lt;&gt;"",B60=""),1,0)</f>
        <v>0</v>
      </c>
      <c r="E59" s="0" t="str">
        <f aca="false">IF(D59=1,C59,"")</f>
        <v/>
      </c>
      <c r="H59" s="2" t="e">
        <f aca="false">J59/$M$2*100</f>
        <v>#DIV/0!</v>
      </c>
      <c r="I59" s="2" t="str">
        <f aca="false">IF(ISERR(SMALL(preprocess1!$AN$2:$AN$201,J59)),"",SMALL(preprocess1!$AN$2:$AN$201,J59))</f>
        <v/>
      </c>
      <c r="J59" s="0" t="n">
        <v>58</v>
      </c>
      <c r="K59" s="0" t="n">
        <f aca="false">IF(AND(I59&lt;&gt;"",J59&lt;&gt;"",I60=""),1,0)</f>
        <v>0</v>
      </c>
      <c r="L59" s="0" t="str">
        <f aca="false">IF(K59=1,J59,"")</f>
        <v/>
      </c>
      <c r="O59" s="2" t="e">
        <f aca="false">Q59/$T$2*100</f>
        <v>#DIV/0!</v>
      </c>
      <c r="P59" s="2" t="str">
        <f aca="false">IF(ISERR(SMALL(preprocess1!$AR$2:$AR$201,Q59)),"",SMALL(preprocess1!$AR$2:$AR$201,Q59))</f>
        <v/>
      </c>
      <c r="Q59" s="0" t="n">
        <v>58</v>
      </c>
      <c r="R59" s="0" t="n">
        <f aca="false">IF(AND(P59&lt;&gt;"",Q59&lt;&gt;"",P60=""),1,0)</f>
        <v>0</v>
      </c>
      <c r="S59" s="0" t="str">
        <f aca="false">IF(R59=1,Q59,"")</f>
        <v/>
      </c>
      <c r="V59" s="2" t="e">
        <f aca="false">X59/$AA$2*100</f>
        <v>#DIV/0!</v>
      </c>
      <c r="W59" s="2" t="str">
        <f aca="false">IF(ISERR(SMALL(preprocess1!$AV$2:$AV$201,X59)),"",SMALL(preprocess1!$AV$2:$AV$201,X59))</f>
        <v/>
      </c>
      <c r="X59" s="0" t="n">
        <v>58</v>
      </c>
      <c r="Y59" s="0" t="n">
        <f aca="false">IF(AND(W59&lt;&gt;"",X59&lt;&gt;"",W60=""),1,0)</f>
        <v>0</v>
      </c>
      <c r="Z59" s="0" t="str">
        <f aca="false">IF(Y59=1,X59,"")</f>
        <v/>
      </c>
    </row>
    <row r="60" customFormat="false" ht="14.4" hidden="false" customHeight="false" outlineLevel="0" collapsed="false">
      <c r="A60" s="2" t="e">
        <f aca="false">C60/$F$2*100</f>
        <v>#DIV/0!</v>
      </c>
      <c r="B60" s="2" t="str">
        <f aca="false">IF(ISERR(SMALL(preprocess1!$Q$2:$Q$201,C60)),"",SMALL(preprocess1!$Q$2:$Q$201,C60))</f>
        <v/>
      </c>
      <c r="C60" s="0" t="n">
        <v>59</v>
      </c>
      <c r="D60" s="0" t="n">
        <f aca="false">IF(AND(B60&lt;&gt;"",C60&lt;&gt;"",B61=""),1,0)</f>
        <v>0</v>
      </c>
      <c r="E60" s="0" t="str">
        <f aca="false">IF(D60=1,C60,"")</f>
        <v/>
      </c>
      <c r="H60" s="2" t="e">
        <f aca="false">J60/$M$2*100</f>
        <v>#DIV/0!</v>
      </c>
      <c r="I60" s="2" t="str">
        <f aca="false">IF(ISERR(SMALL(preprocess1!$AN$2:$AN$201,J60)),"",SMALL(preprocess1!$AN$2:$AN$201,J60))</f>
        <v/>
      </c>
      <c r="J60" s="0" t="n">
        <v>59</v>
      </c>
      <c r="K60" s="0" t="n">
        <f aca="false">IF(AND(I60&lt;&gt;"",J60&lt;&gt;"",I61=""),1,0)</f>
        <v>0</v>
      </c>
      <c r="L60" s="0" t="str">
        <f aca="false">IF(K60=1,J60,"")</f>
        <v/>
      </c>
      <c r="O60" s="2" t="e">
        <f aca="false">Q60/$T$2*100</f>
        <v>#DIV/0!</v>
      </c>
      <c r="P60" s="2" t="str">
        <f aca="false">IF(ISERR(SMALL(preprocess1!$AR$2:$AR$201,Q60)),"",SMALL(preprocess1!$AR$2:$AR$201,Q60))</f>
        <v/>
      </c>
      <c r="Q60" s="0" t="n">
        <v>59</v>
      </c>
      <c r="R60" s="0" t="n">
        <f aca="false">IF(AND(P60&lt;&gt;"",Q60&lt;&gt;"",P61=""),1,0)</f>
        <v>0</v>
      </c>
      <c r="S60" s="0" t="str">
        <f aca="false">IF(R60=1,Q60,"")</f>
        <v/>
      </c>
      <c r="V60" s="2" t="e">
        <f aca="false">X60/$AA$2*100</f>
        <v>#DIV/0!</v>
      </c>
      <c r="W60" s="2" t="str">
        <f aca="false">IF(ISERR(SMALL(preprocess1!$AV$2:$AV$201,X60)),"",SMALL(preprocess1!$AV$2:$AV$201,X60))</f>
        <v/>
      </c>
      <c r="X60" s="0" t="n">
        <v>59</v>
      </c>
      <c r="Y60" s="0" t="n">
        <f aca="false">IF(AND(W60&lt;&gt;"",X60&lt;&gt;"",W61=""),1,0)</f>
        <v>0</v>
      </c>
      <c r="Z60" s="0" t="str">
        <f aca="false">IF(Y60=1,X60,"")</f>
        <v/>
      </c>
    </row>
    <row r="61" customFormat="false" ht="14.4" hidden="false" customHeight="false" outlineLevel="0" collapsed="false">
      <c r="A61" s="2" t="e">
        <f aca="false">C61/$F$2*100</f>
        <v>#DIV/0!</v>
      </c>
      <c r="B61" s="2" t="str">
        <f aca="false">IF(ISERR(SMALL(preprocess1!$Q$2:$Q$201,C61)),"",SMALL(preprocess1!$Q$2:$Q$201,C61))</f>
        <v/>
      </c>
      <c r="C61" s="0" t="n">
        <v>60</v>
      </c>
      <c r="D61" s="0" t="n">
        <f aca="false">IF(AND(B61&lt;&gt;"",C61&lt;&gt;"",B62=""),1,0)</f>
        <v>0</v>
      </c>
      <c r="E61" s="0" t="str">
        <f aca="false">IF(D61=1,C61,"")</f>
        <v/>
      </c>
      <c r="H61" s="2" t="e">
        <f aca="false">J61/$M$2*100</f>
        <v>#DIV/0!</v>
      </c>
      <c r="I61" s="2" t="str">
        <f aca="false">IF(ISERR(SMALL(preprocess1!$AN$2:$AN$201,J61)),"",SMALL(preprocess1!$AN$2:$AN$201,J61))</f>
        <v/>
      </c>
      <c r="J61" s="0" t="n">
        <v>60</v>
      </c>
      <c r="K61" s="0" t="n">
        <f aca="false">IF(AND(I61&lt;&gt;"",J61&lt;&gt;"",I62=""),1,0)</f>
        <v>0</v>
      </c>
      <c r="L61" s="0" t="str">
        <f aca="false">IF(K61=1,J61,"")</f>
        <v/>
      </c>
      <c r="O61" s="2" t="e">
        <f aca="false">Q61/$T$2*100</f>
        <v>#DIV/0!</v>
      </c>
      <c r="P61" s="2" t="str">
        <f aca="false">IF(ISERR(SMALL(preprocess1!$AR$2:$AR$201,Q61)),"",SMALL(preprocess1!$AR$2:$AR$201,Q61))</f>
        <v/>
      </c>
      <c r="Q61" s="0" t="n">
        <v>60</v>
      </c>
      <c r="R61" s="0" t="n">
        <f aca="false">IF(AND(P61&lt;&gt;"",Q61&lt;&gt;"",P62=""),1,0)</f>
        <v>0</v>
      </c>
      <c r="S61" s="0" t="str">
        <f aca="false">IF(R61=1,Q61,"")</f>
        <v/>
      </c>
      <c r="V61" s="2" t="e">
        <f aca="false">X61/$AA$2*100</f>
        <v>#DIV/0!</v>
      </c>
      <c r="W61" s="2" t="str">
        <f aca="false">IF(ISERR(SMALL(preprocess1!$AV$2:$AV$201,X61)),"",SMALL(preprocess1!$AV$2:$AV$201,X61))</f>
        <v/>
      </c>
      <c r="X61" s="0" t="n">
        <v>60</v>
      </c>
      <c r="Y61" s="0" t="n">
        <f aca="false">IF(AND(W61&lt;&gt;"",X61&lt;&gt;"",W62=""),1,0)</f>
        <v>0</v>
      </c>
      <c r="Z61" s="0" t="str">
        <f aca="false">IF(Y61=1,X61,"")</f>
        <v/>
      </c>
    </row>
    <row r="62" customFormat="false" ht="14.4" hidden="false" customHeight="false" outlineLevel="0" collapsed="false">
      <c r="A62" s="2" t="e">
        <f aca="false">C62/$F$2*100</f>
        <v>#DIV/0!</v>
      </c>
      <c r="B62" s="2" t="str">
        <f aca="false">IF(ISERR(SMALL(preprocess1!$Q$2:$Q$201,C62)),"",SMALL(preprocess1!$Q$2:$Q$201,C62))</f>
        <v/>
      </c>
      <c r="C62" s="0" t="n">
        <v>61</v>
      </c>
      <c r="D62" s="0" t="n">
        <f aca="false">IF(AND(B62&lt;&gt;"",C62&lt;&gt;"",B63=""),1,0)</f>
        <v>0</v>
      </c>
      <c r="E62" s="0" t="str">
        <f aca="false">IF(D62=1,C62,"")</f>
        <v/>
      </c>
      <c r="H62" s="2" t="e">
        <f aca="false">J62/$M$2*100</f>
        <v>#DIV/0!</v>
      </c>
      <c r="I62" s="2" t="str">
        <f aca="false">IF(ISERR(SMALL(preprocess1!$AN$2:$AN$201,J62)),"",SMALL(preprocess1!$AN$2:$AN$201,J62))</f>
        <v/>
      </c>
      <c r="J62" s="0" t="n">
        <v>61</v>
      </c>
      <c r="K62" s="0" t="n">
        <f aca="false">IF(AND(I62&lt;&gt;"",J62&lt;&gt;"",I63=""),1,0)</f>
        <v>0</v>
      </c>
      <c r="L62" s="0" t="str">
        <f aca="false">IF(K62=1,J62,"")</f>
        <v/>
      </c>
      <c r="O62" s="2" t="e">
        <f aca="false">Q62/$T$2*100</f>
        <v>#DIV/0!</v>
      </c>
      <c r="P62" s="2" t="str">
        <f aca="false">IF(ISERR(SMALL(preprocess1!$AR$2:$AR$201,Q62)),"",SMALL(preprocess1!$AR$2:$AR$201,Q62))</f>
        <v/>
      </c>
      <c r="Q62" s="0" t="n">
        <v>61</v>
      </c>
      <c r="R62" s="0" t="n">
        <f aca="false">IF(AND(P62&lt;&gt;"",Q62&lt;&gt;"",P63=""),1,0)</f>
        <v>0</v>
      </c>
      <c r="S62" s="0" t="str">
        <f aca="false">IF(R62=1,Q62,"")</f>
        <v/>
      </c>
      <c r="V62" s="2" t="e">
        <f aca="false">X62/$AA$2*100</f>
        <v>#DIV/0!</v>
      </c>
      <c r="W62" s="2" t="str">
        <f aca="false">IF(ISERR(SMALL(preprocess1!$AV$2:$AV$201,X62)),"",SMALL(preprocess1!$AV$2:$AV$201,X62))</f>
        <v/>
      </c>
      <c r="X62" s="0" t="n">
        <v>61</v>
      </c>
      <c r="Y62" s="0" t="n">
        <f aca="false">IF(AND(W62&lt;&gt;"",X62&lt;&gt;"",W63=""),1,0)</f>
        <v>0</v>
      </c>
      <c r="Z62" s="0" t="str">
        <f aca="false">IF(Y62=1,X62,"")</f>
        <v/>
      </c>
    </row>
    <row r="63" customFormat="false" ht="14.4" hidden="false" customHeight="false" outlineLevel="0" collapsed="false">
      <c r="A63" s="2" t="e">
        <f aca="false">C63/$F$2*100</f>
        <v>#DIV/0!</v>
      </c>
      <c r="B63" s="2" t="str">
        <f aca="false">IF(ISERR(SMALL(preprocess1!$Q$2:$Q$201,C63)),"",SMALL(preprocess1!$Q$2:$Q$201,C63))</f>
        <v/>
      </c>
      <c r="C63" s="0" t="n">
        <v>62</v>
      </c>
      <c r="D63" s="0" t="n">
        <f aca="false">IF(AND(B63&lt;&gt;"",C63&lt;&gt;"",B64=""),1,0)</f>
        <v>0</v>
      </c>
      <c r="E63" s="0" t="str">
        <f aca="false">IF(D63=1,C63,"")</f>
        <v/>
      </c>
      <c r="H63" s="2" t="e">
        <f aca="false">J63/$M$2*100</f>
        <v>#DIV/0!</v>
      </c>
      <c r="I63" s="2" t="str">
        <f aca="false">IF(ISERR(SMALL(preprocess1!$AN$2:$AN$201,J63)),"",SMALL(preprocess1!$AN$2:$AN$201,J63))</f>
        <v/>
      </c>
      <c r="J63" s="0" t="n">
        <v>62</v>
      </c>
      <c r="K63" s="0" t="n">
        <f aca="false">IF(AND(I63&lt;&gt;"",J63&lt;&gt;"",I64=""),1,0)</f>
        <v>0</v>
      </c>
      <c r="L63" s="0" t="str">
        <f aca="false">IF(K63=1,J63,"")</f>
        <v/>
      </c>
      <c r="O63" s="2" t="e">
        <f aca="false">Q63/$T$2*100</f>
        <v>#DIV/0!</v>
      </c>
      <c r="P63" s="2" t="str">
        <f aca="false">IF(ISERR(SMALL(preprocess1!$AR$2:$AR$201,Q63)),"",SMALL(preprocess1!$AR$2:$AR$201,Q63))</f>
        <v/>
      </c>
      <c r="Q63" s="0" t="n">
        <v>62</v>
      </c>
      <c r="R63" s="0" t="n">
        <f aca="false">IF(AND(P63&lt;&gt;"",Q63&lt;&gt;"",P64=""),1,0)</f>
        <v>0</v>
      </c>
      <c r="S63" s="0" t="str">
        <f aca="false">IF(R63=1,Q63,"")</f>
        <v/>
      </c>
      <c r="V63" s="2" t="e">
        <f aca="false">X63/$AA$2*100</f>
        <v>#DIV/0!</v>
      </c>
      <c r="W63" s="2" t="str">
        <f aca="false">IF(ISERR(SMALL(preprocess1!$AV$2:$AV$201,X63)),"",SMALL(preprocess1!$AV$2:$AV$201,X63))</f>
        <v/>
      </c>
      <c r="X63" s="0" t="n">
        <v>62</v>
      </c>
      <c r="Y63" s="0" t="n">
        <f aca="false">IF(AND(W63&lt;&gt;"",X63&lt;&gt;"",W64=""),1,0)</f>
        <v>0</v>
      </c>
      <c r="Z63" s="0" t="str">
        <f aca="false">IF(Y63=1,X63,"")</f>
        <v/>
      </c>
    </row>
    <row r="64" customFormat="false" ht="14.4" hidden="false" customHeight="false" outlineLevel="0" collapsed="false">
      <c r="A64" s="2" t="e">
        <f aca="false">C64/$F$2*100</f>
        <v>#DIV/0!</v>
      </c>
      <c r="B64" s="2" t="str">
        <f aca="false">IF(ISERR(SMALL(preprocess1!$Q$2:$Q$201,C64)),"",SMALL(preprocess1!$Q$2:$Q$201,C64))</f>
        <v/>
      </c>
      <c r="C64" s="0" t="n">
        <v>63</v>
      </c>
      <c r="D64" s="0" t="n">
        <f aca="false">IF(AND(B64&lt;&gt;"",C64&lt;&gt;"",B65=""),1,0)</f>
        <v>0</v>
      </c>
      <c r="E64" s="0" t="str">
        <f aca="false">IF(D64=1,C64,"")</f>
        <v/>
      </c>
      <c r="H64" s="2" t="e">
        <f aca="false">J64/$M$2*100</f>
        <v>#DIV/0!</v>
      </c>
      <c r="I64" s="2" t="str">
        <f aca="false">IF(ISERR(SMALL(preprocess1!$AN$2:$AN$201,J64)),"",SMALL(preprocess1!$AN$2:$AN$201,J64))</f>
        <v/>
      </c>
      <c r="J64" s="0" t="n">
        <v>63</v>
      </c>
      <c r="K64" s="0" t="n">
        <f aca="false">IF(AND(I64&lt;&gt;"",J64&lt;&gt;"",I65=""),1,0)</f>
        <v>0</v>
      </c>
      <c r="L64" s="0" t="str">
        <f aca="false">IF(K64=1,J64,"")</f>
        <v/>
      </c>
      <c r="O64" s="2" t="e">
        <f aca="false">Q64/$T$2*100</f>
        <v>#DIV/0!</v>
      </c>
      <c r="P64" s="2" t="str">
        <f aca="false">IF(ISERR(SMALL(preprocess1!$AR$2:$AR$201,Q64)),"",SMALL(preprocess1!$AR$2:$AR$201,Q64))</f>
        <v/>
      </c>
      <c r="Q64" s="0" t="n">
        <v>63</v>
      </c>
      <c r="R64" s="0" t="n">
        <f aca="false">IF(AND(P64&lt;&gt;"",Q64&lt;&gt;"",P65=""),1,0)</f>
        <v>0</v>
      </c>
      <c r="S64" s="0" t="str">
        <f aca="false">IF(R64=1,Q64,"")</f>
        <v/>
      </c>
      <c r="V64" s="2" t="e">
        <f aca="false">X64/$AA$2*100</f>
        <v>#DIV/0!</v>
      </c>
      <c r="W64" s="2" t="str">
        <f aca="false">IF(ISERR(SMALL(preprocess1!$AV$2:$AV$201,X64)),"",SMALL(preprocess1!$AV$2:$AV$201,X64))</f>
        <v/>
      </c>
      <c r="X64" s="0" t="n">
        <v>63</v>
      </c>
      <c r="Y64" s="0" t="n">
        <f aca="false">IF(AND(W64&lt;&gt;"",X64&lt;&gt;"",W65=""),1,0)</f>
        <v>0</v>
      </c>
      <c r="Z64" s="0" t="str">
        <f aca="false">IF(Y64=1,X64,"")</f>
        <v/>
      </c>
    </row>
    <row r="65" customFormat="false" ht="14.4" hidden="false" customHeight="false" outlineLevel="0" collapsed="false">
      <c r="A65" s="2" t="e">
        <f aca="false">C65/$F$2*100</f>
        <v>#DIV/0!</v>
      </c>
      <c r="B65" s="2" t="str">
        <f aca="false">IF(ISERR(SMALL(preprocess1!$Q$2:$Q$201,C65)),"",SMALL(preprocess1!$Q$2:$Q$201,C65))</f>
        <v/>
      </c>
      <c r="C65" s="0" t="n">
        <v>64</v>
      </c>
      <c r="D65" s="0" t="n">
        <f aca="false">IF(AND(B65&lt;&gt;"",C65&lt;&gt;"",B66=""),1,0)</f>
        <v>0</v>
      </c>
      <c r="E65" s="0" t="str">
        <f aca="false">IF(D65=1,C65,"")</f>
        <v/>
      </c>
      <c r="H65" s="2" t="e">
        <f aca="false">J65/$M$2*100</f>
        <v>#DIV/0!</v>
      </c>
      <c r="I65" s="2" t="str">
        <f aca="false">IF(ISERR(SMALL(preprocess1!$AN$2:$AN$201,J65)),"",SMALL(preprocess1!$AN$2:$AN$201,J65))</f>
        <v/>
      </c>
      <c r="J65" s="0" t="n">
        <v>64</v>
      </c>
      <c r="K65" s="0" t="n">
        <f aca="false">IF(AND(I65&lt;&gt;"",J65&lt;&gt;"",I66=""),1,0)</f>
        <v>0</v>
      </c>
      <c r="L65" s="0" t="str">
        <f aca="false">IF(K65=1,J65,"")</f>
        <v/>
      </c>
      <c r="O65" s="2" t="e">
        <f aca="false">Q65/$T$2*100</f>
        <v>#DIV/0!</v>
      </c>
      <c r="P65" s="2" t="str">
        <f aca="false">IF(ISERR(SMALL(preprocess1!$AR$2:$AR$201,Q65)),"",SMALL(preprocess1!$AR$2:$AR$201,Q65))</f>
        <v/>
      </c>
      <c r="Q65" s="0" t="n">
        <v>64</v>
      </c>
      <c r="R65" s="0" t="n">
        <f aca="false">IF(AND(P65&lt;&gt;"",Q65&lt;&gt;"",P66=""),1,0)</f>
        <v>0</v>
      </c>
      <c r="S65" s="0" t="str">
        <f aca="false">IF(R65=1,Q65,"")</f>
        <v/>
      </c>
      <c r="V65" s="2" t="e">
        <f aca="false">X65/$AA$2*100</f>
        <v>#DIV/0!</v>
      </c>
      <c r="W65" s="2" t="str">
        <f aca="false">IF(ISERR(SMALL(preprocess1!$AV$2:$AV$201,X65)),"",SMALL(preprocess1!$AV$2:$AV$201,X65))</f>
        <v/>
      </c>
      <c r="X65" s="0" t="n">
        <v>64</v>
      </c>
      <c r="Y65" s="0" t="n">
        <f aca="false">IF(AND(W65&lt;&gt;"",X65&lt;&gt;"",W66=""),1,0)</f>
        <v>0</v>
      </c>
      <c r="Z65" s="0" t="str">
        <f aca="false">IF(Y65=1,X65,"")</f>
        <v/>
      </c>
    </row>
    <row r="66" customFormat="false" ht="14.4" hidden="false" customHeight="false" outlineLevel="0" collapsed="false">
      <c r="A66" s="2" t="e">
        <f aca="false">C66/$F$2*100</f>
        <v>#DIV/0!</v>
      </c>
      <c r="B66" s="2" t="str">
        <f aca="false">IF(ISERR(SMALL(preprocess1!$Q$2:$Q$201,C66)),"",SMALL(preprocess1!$Q$2:$Q$201,C66))</f>
        <v/>
      </c>
      <c r="C66" s="0" t="n">
        <v>65</v>
      </c>
      <c r="D66" s="0" t="n">
        <f aca="false">IF(AND(B66&lt;&gt;"",C66&lt;&gt;"",B67=""),1,0)</f>
        <v>0</v>
      </c>
      <c r="E66" s="0" t="str">
        <f aca="false">IF(D66=1,C66,"")</f>
        <v/>
      </c>
      <c r="H66" s="2" t="e">
        <f aca="false">J66/$M$2*100</f>
        <v>#DIV/0!</v>
      </c>
      <c r="I66" s="2" t="str">
        <f aca="false">IF(ISERR(SMALL(preprocess1!$AN$2:$AN$201,J66)),"",SMALL(preprocess1!$AN$2:$AN$201,J66))</f>
        <v/>
      </c>
      <c r="J66" s="0" t="n">
        <v>65</v>
      </c>
      <c r="K66" s="0" t="n">
        <f aca="false">IF(AND(I66&lt;&gt;"",J66&lt;&gt;"",I67=""),1,0)</f>
        <v>0</v>
      </c>
      <c r="L66" s="0" t="str">
        <f aca="false">IF(K66=1,J66,"")</f>
        <v/>
      </c>
      <c r="O66" s="2" t="e">
        <f aca="false">Q66/$T$2*100</f>
        <v>#DIV/0!</v>
      </c>
      <c r="P66" s="2" t="str">
        <f aca="false">IF(ISERR(SMALL(preprocess1!$AR$2:$AR$201,Q66)),"",SMALL(preprocess1!$AR$2:$AR$201,Q66))</f>
        <v/>
      </c>
      <c r="Q66" s="0" t="n">
        <v>65</v>
      </c>
      <c r="R66" s="0" t="n">
        <f aca="false">IF(AND(P66&lt;&gt;"",Q66&lt;&gt;"",P67=""),1,0)</f>
        <v>0</v>
      </c>
      <c r="S66" s="0" t="str">
        <f aca="false">IF(R66=1,Q66,"")</f>
        <v/>
      </c>
      <c r="V66" s="2" t="e">
        <f aca="false">X66/$AA$2*100</f>
        <v>#DIV/0!</v>
      </c>
      <c r="W66" s="2" t="str">
        <f aca="false">IF(ISERR(SMALL(preprocess1!$AV$2:$AV$201,X66)),"",SMALL(preprocess1!$AV$2:$AV$201,X66))</f>
        <v/>
      </c>
      <c r="X66" s="0" t="n">
        <v>65</v>
      </c>
      <c r="Y66" s="0" t="n">
        <f aca="false">IF(AND(W66&lt;&gt;"",X66&lt;&gt;"",W67=""),1,0)</f>
        <v>0</v>
      </c>
      <c r="Z66" s="0" t="str">
        <f aca="false">IF(Y66=1,X66,"")</f>
        <v/>
      </c>
    </row>
    <row r="67" customFormat="false" ht="14.4" hidden="false" customHeight="false" outlineLevel="0" collapsed="false">
      <c r="A67" s="2" t="e">
        <f aca="false">C67/$F$2*100</f>
        <v>#DIV/0!</v>
      </c>
      <c r="B67" s="2" t="str">
        <f aca="false">IF(ISERR(SMALL(preprocess1!$Q$2:$Q$201,C67)),"",SMALL(preprocess1!$Q$2:$Q$201,C67))</f>
        <v/>
      </c>
      <c r="C67" s="0" t="n">
        <v>66</v>
      </c>
      <c r="D67" s="0" t="n">
        <f aca="false">IF(AND(B67&lt;&gt;"",C67&lt;&gt;"",B68=""),1,0)</f>
        <v>0</v>
      </c>
      <c r="E67" s="0" t="str">
        <f aca="false">IF(D67=1,C67,"")</f>
        <v/>
      </c>
      <c r="H67" s="2" t="e">
        <f aca="false">J67/$M$2*100</f>
        <v>#DIV/0!</v>
      </c>
      <c r="I67" s="2" t="str">
        <f aca="false">IF(ISERR(SMALL(preprocess1!$AN$2:$AN$201,J67)),"",SMALL(preprocess1!$AN$2:$AN$201,J67))</f>
        <v/>
      </c>
      <c r="J67" s="0" t="n">
        <v>66</v>
      </c>
      <c r="K67" s="0" t="n">
        <f aca="false">IF(AND(I67&lt;&gt;"",J67&lt;&gt;"",I68=""),1,0)</f>
        <v>0</v>
      </c>
      <c r="L67" s="0" t="str">
        <f aca="false">IF(K67=1,J67,"")</f>
        <v/>
      </c>
      <c r="O67" s="2" t="e">
        <f aca="false">Q67/$T$2*100</f>
        <v>#DIV/0!</v>
      </c>
      <c r="P67" s="2" t="str">
        <f aca="false">IF(ISERR(SMALL(preprocess1!$AR$2:$AR$201,Q67)),"",SMALL(preprocess1!$AR$2:$AR$201,Q67))</f>
        <v/>
      </c>
      <c r="Q67" s="0" t="n">
        <v>66</v>
      </c>
      <c r="R67" s="0" t="n">
        <f aca="false">IF(AND(P67&lt;&gt;"",Q67&lt;&gt;"",P68=""),1,0)</f>
        <v>0</v>
      </c>
      <c r="S67" s="0" t="str">
        <f aca="false">IF(R67=1,Q67,"")</f>
        <v/>
      </c>
      <c r="V67" s="2" t="e">
        <f aca="false">X67/$AA$2*100</f>
        <v>#DIV/0!</v>
      </c>
      <c r="W67" s="2" t="str">
        <f aca="false">IF(ISERR(SMALL(preprocess1!$AV$2:$AV$201,X67)),"",SMALL(preprocess1!$AV$2:$AV$201,X67))</f>
        <v/>
      </c>
      <c r="X67" s="0" t="n">
        <v>66</v>
      </c>
      <c r="Y67" s="0" t="n">
        <f aca="false">IF(AND(W67&lt;&gt;"",X67&lt;&gt;"",W68=""),1,0)</f>
        <v>0</v>
      </c>
      <c r="Z67" s="0" t="str">
        <f aca="false">IF(Y67=1,X67,"")</f>
        <v/>
      </c>
    </row>
    <row r="68" customFormat="false" ht="14.4" hidden="false" customHeight="false" outlineLevel="0" collapsed="false">
      <c r="A68" s="2" t="e">
        <f aca="false">C68/$F$2*100</f>
        <v>#DIV/0!</v>
      </c>
      <c r="B68" s="2" t="str">
        <f aca="false">IF(ISERR(SMALL(preprocess1!$Q$2:$Q$201,C68)),"",SMALL(preprocess1!$Q$2:$Q$201,C68))</f>
        <v/>
      </c>
      <c r="C68" s="0" t="n">
        <v>67</v>
      </c>
      <c r="D68" s="0" t="n">
        <f aca="false">IF(AND(B68&lt;&gt;"",C68&lt;&gt;"",B69=""),1,0)</f>
        <v>0</v>
      </c>
      <c r="E68" s="0" t="str">
        <f aca="false">IF(D68=1,C68,"")</f>
        <v/>
      </c>
      <c r="H68" s="2" t="e">
        <f aca="false">J68/$M$2*100</f>
        <v>#DIV/0!</v>
      </c>
      <c r="I68" s="2" t="str">
        <f aca="false">IF(ISERR(SMALL(preprocess1!$AN$2:$AN$201,J68)),"",SMALL(preprocess1!$AN$2:$AN$201,J68))</f>
        <v/>
      </c>
      <c r="J68" s="0" t="n">
        <v>67</v>
      </c>
      <c r="K68" s="0" t="n">
        <f aca="false">IF(AND(I68&lt;&gt;"",J68&lt;&gt;"",I69=""),1,0)</f>
        <v>0</v>
      </c>
      <c r="L68" s="0" t="str">
        <f aca="false">IF(K68=1,J68,"")</f>
        <v/>
      </c>
      <c r="O68" s="2" t="e">
        <f aca="false">Q68/$T$2*100</f>
        <v>#DIV/0!</v>
      </c>
      <c r="P68" s="2" t="str">
        <f aca="false">IF(ISERR(SMALL(preprocess1!$AR$2:$AR$201,Q68)),"",SMALL(preprocess1!$AR$2:$AR$201,Q68))</f>
        <v/>
      </c>
      <c r="Q68" s="0" t="n">
        <v>67</v>
      </c>
      <c r="R68" s="0" t="n">
        <f aca="false">IF(AND(P68&lt;&gt;"",Q68&lt;&gt;"",P69=""),1,0)</f>
        <v>0</v>
      </c>
      <c r="S68" s="0" t="str">
        <f aca="false">IF(R68=1,Q68,"")</f>
        <v/>
      </c>
      <c r="V68" s="2" t="e">
        <f aca="false">X68/$AA$2*100</f>
        <v>#DIV/0!</v>
      </c>
      <c r="W68" s="2" t="str">
        <f aca="false">IF(ISERR(SMALL(preprocess1!$AV$2:$AV$201,X68)),"",SMALL(preprocess1!$AV$2:$AV$201,X68))</f>
        <v/>
      </c>
      <c r="X68" s="0" t="n">
        <v>67</v>
      </c>
      <c r="Y68" s="0" t="n">
        <f aca="false">IF(AND(W68&lt;&gt;"",X68&lt;&gt;"",W69=""),1,0)</f>
        <v>0</v>
      </c>
      <c r="Z68" s="0" t="str">
        <f aca="false">IF(Y68=1,X68,"")</f>
        <v/>
      </c>
    </row>
    <row r="69" customFormat="false" ht="14.4" hidden="false" customHeight="false" outlineLevel="0" collapsed="false">
      <c r="A69" s="2" t="e">
        <f aca="false">C69/$F$2*100</f>
        <v>#DIV/0!</v>
      </c>
      <c r="B69" s="2" t="str">
        <f aca="false">IF(ISERR(SMALL(preprocess1!$Q$2:$Q$201,C69)),"",SMALL(preprocess1!$Q$2:$Q$201,C69))</f>
        <v/>
      </c>
      <c r="C69" s="0" t="n">
        <v>68</v>
      </c>
      <c r="D69" s="0" t="n">
        <f aca="false">IF(AND(B69&lt;&gt;"",C69&lt;&gt;"",B70=""),1,0)</f>
        <v>0</v>
      </c>
      <c r="E69" s="0" t="str">
        <f aca="false">IF(D69=1,C69,"")</f>
        <v/>
      </c>
      <c r="H69" s="2" t="e">
        <f aca="false">J69/$M$2*100</f>
        <v>#DIV/0!</v>
      </c>
      <c r="I69" s="2" t="str">
        <f aca="false">IF(ISERR(SMALL(preprocess1!$AN$2:$AN$201,J69)),"",SMALL(preprocess1!$AN$2:$AN$201,J69))</f>
        <v/>
      </c>
      <c r="J69" s="0" t="n">
        <v>68</v>
      </c>
      <c r="K69" s="0" t="n">
        <f aca="false">IF(AND(I69&lt;&gt;"",J69&lt;&gt;"",I70=""),1,0)</f>
        <v>0</v>
      </c>
      <c r="L69" s="0" t="str">
        <f aca="false">IF(K69=1,J69,"")</f>
        <v/>
      </c>
      <c r="O69" s="2" t="e">
        <f aca="false">Q69/$T$2*100</f>
        <v>#DIV/0!</v>
      </c>
      <c r="P69" s="2" t="str">
        <f aca="false">IF(ISERR(SMALL(preprocess1!$AR$2:$AR$201,Q69)),"",SMALL(preprocess1!$AR$2:$AR$201,Q69))</f>
        <v/>
      </c>
      <c r="Q69" s="0" t="n">
        <v>68</v>
      </c>
      <c r="R69" s="0" t="n">
        <f aca="false">IF(AND(P69&lt;&gt;"",Q69&lt;&gt;"",P70=""),1,0)</f>
        <v>0</v>
      </c>
      <c r="S69" s="0" t="str">
        <f aca="false">IF(R69=1,Q69,"")</f>
        <v/>
      </c>
      <c r="V69" s="2" t="e">
        <f aca="false">X69/$AA$2*100</f>
        <v>#DIV/0!</v>
      </c>
      <c r="W69" s="2" t="str">
        <f aca="false">IF(ISERR(SMALL(preprocess1!$AV$2:$AV$201,X69)),"",SMALL(preprocess1!$AV$2:$AV$201,X69))</f>
        <v/>
      </c>
      <c r="X69" s="0" t="n">
        <v>68</v>
      </c>
      <c r="Y69" s="0" t="n">
        <f aca="false">IF(AND(W69&lt;&gt;"",X69&lt;&gt;"",W70=""),1,0)</f>
        <v>0</v>
      </c>
      <c r="Z69" s="0" t="str">
        <f aca="false">IF(Y69=1,X69,"")</f>
        <v/>
      </c>
    </row>
    <row r="70" customFormat="false" ht="14.4" hidden="false" customHeight="false" outlineLevel="0" collapsed="false">
      <c r="A70" s="2" t="e">
        <f aca="false">C70/$F$2*100</f>
        <v>#DIV/0!</v>
      </c>
      <c r="B70" s="2" t="str">
        <f aca="false">IF(ISERR(SMALL(preprocess1!$Q$2:$Q$201,C70)),"",SMALL(preprocess1!$Q$2:$Q$201,C70))</f>
        <v/>
      </c>
      <c r="C70" s="0" t="n">
        <v>69</v>
      </c>
      <c r="D70" s="0" t="n">
        <f aca="false">IF(AND(B70&lt;&gt;"",C70&lt;&gt;"",B71=""),1,0)</f>
        <v>0</v>
      </c>
      <c r="E70" s="0" t="str">
        <f aca="false">IF(D70=1,C70,"")</f>
        <v/>
      </c>
      <c r="H70" s="2" t="e">
        <f aca="false">J70/$M$2*100</f>
        <v>#DIV/0!</v>
      </c>
      <c r="I70" s="2" t="str">
        <f aca="false">IF(ISERR(SMALL(preprocess1!$AN$2:$AN$201,J70)),"",SMALL(preprocess1!$AN$2:$AN$201,J70))</f>
        <v/>
      </c>
      <c r="J70" s="0" t="n">
        <v>69</v>
      </c>
      <c r="K70" s="0" t="n">
        <f aca="false">IF(AND(I70&lt;&gt;"",J70&lt;&gt;"",I71=""),1,0)</f>
        <v>0</v>
      </c>
      <c r="L70" s="0" t="str">
        <f aca="false">IF(K70=1,J70,"")</f>
        <v/>
      </c>
      <c r="O70" s="2" t="e">
        <f aca="false">Q70/$T$2*100</f>
        <v>#DIV/0!</v>
      </c>
      <c r="P70" s="2" t="str">
        <f aca="false">IF(ISERR(SMALL(preprocess1!$AR$2:$AR$201,Q70)),"",SMALL(preprocess1!$AR$2:$AR$201,Q70))</f>
        <v/>
      </c>
      <c r="Q70" s="0" t="n">
        <v>69</v>
      </c>
      <c r="R70" s="0" t="n">
        <f aca="false">IF(AND(P70&lt;&gt;"",Q70&lt;&gt;"",P71=""),1,0)</f>
        <v>0</v>
      </c>
      <c r="S70" s="0" t="str">
        <f aca="false">IF(R70=1,Q70,"")</f>
        <v/>
      </c>
      <c r="V70" s="2" t="e">
        <f aca="false">X70/$AA$2*100</f>
        <v>#DIV/0!</v>
      </c>
      <c r="W70" s="2" t="str">
        <f aca="false">IF(ISERR(SMALL(preprocess1!$AV$2:$AV$201,X70)),"",SMALL(preprocess1!$AV$2:$AV$201,X70))</f>
        <v/>
      </c>
      <c r="X70" s="0" t="n">
        <v>69</v>
      </c>
      <c r="Y70" s="0" t="n">
        <f aca="false">IF(AND(W70&lt;&gt;"",X70&lt;&gt;"",W71=""),1,0)</f>
        <v>0</v>
      </c>
      <c r="Z70" s="0" t="str">
        <f aca="false">IF(Y70=1,X70,"")</f>
        <v/>
      </c>
    </row>
    <row r="71" customFormat="false" ht="14.4" hidden="false" customHeight="false" outlineLevel="0" collapsed="false">
      <c r="A71" s="2" t="e">
        <f aca="false">C71/$F$2*100</f>
        <v>#DIV/0!</v>
      </c>
      <c r="B71" s="2" t="str">
        <f aca="false">IF(ISERR(SMALL(preprocess1!$Q$2:$Q$201,C71)),"",SMALL(preprocess1!$Q$2:$Q$201,C71))</f>
        <v/>
      </c>
      <c r="C71" s="0" t="n">
        <v>70</v>
      </c>
      <c r="D71" s="0" t="n">
        <f aca="false">IF(AND(B71&lt;&gt;"",C71&lt;&gt;"",B72=""),1,0)</f>
        <v>0</v>
      </c>
      <c r="E71" s="0" t="str">
        <f aca="false">IF(D71=1,C71,"")</f>
        <v/>
      </c>
      <c r="H71" s="2" t="e">
        <f aca="false">J71/$M$2*100</f>
        <v>#DIV/0!</v>
      </c>
      <c r="I71" s="2" t="str">
        <f aca="false">IF(ISERR(SMALL(preprocess1!$AN$2:$AN$201,J71)),"",SMALL(preprocess1!$AN$2:$AN$201,J71))</f>
        <v/>
      </c>
      <c r="J71" s="0" t="n">
        <v>70</v>
      </c>
      <c r="K71" s="0" t="n">
        <f aca="false">IF(AND(I71&lt;&gt;"",J71&lt;&gt;"",I72=""),1,0)</f>
        <v>0</v>
      </c>
      <c r="L71" s="0" t="str">
        <f aca="false">IF(K71=1,J71,"")</f>
        <v/>
      </c>
      <c r="O71" s="2" t="e">
        <f aca="false">Q71/$T$2*100</f>
        <v>#DIV/0!</v>
      </c>
      <c r="P71" s="2" t="str">
        <f aca="false">IF(ISERR(SMALL(preprocess1!$AR$2:$AR$201,Q71)),"",SMALL(preprocess1!$AR$2:$AR$201,Q71))</f>
        <v/>
      </c>
      <c r="Q71" s="0" t="n">
        <v>70</v>
      </c>
      <c r="R71" s="0" t="n">
        <f aca="false">IF(AND(P71&lt;&gt;"",Q71&lt;&gt;"",P72=""),1,0)</f>
        <v>0</v>
      </c>
      <c r="S71" s="0" t="str">
        <f aca="false">IF(R71=1,Q71,"")</f>
        <v/>
      </c>
      <c r="V71" s="2" t="e">
        <f aca="false">X71/$AA$2*100</f>
        <v>#DIV/0!</v>
      </c>
      <c r="W71" s="2" t="str">
        <f aca="false">IF(ISERR(SMALL(preprocess1!$AV$2:$AV$201,X71)),"",SMALL(preprocess1!$AV$2:$AV$201,X71))</f>
        <v/>
      </c>
      <c r="X71" s="0" t="n">
        <v>70</v>
      </c>
      <c r="Y71" s="0" t="n">
        <f aca="false">IF(AND(W71&lt;&gt;"",X71&lt;&gt;"",W72=""),1,0)</f>
        <v>0</v>
      </c>
      <c r="Z71" s="0" t="str">
        <f aca="false">IF(Y71=1,X71,"")</f>
        <v/>
      </c>
    </row>
    <row r="72" customFormat="false" ht="14.4" hidden="false" customHeight="false" outlineLevel="0" collapsed="false">
      <c r="A72" s="2" t="e">
        <f aca="false">C72/$F$2*100</f>
        <v>#DIV/0!</v>
      </c>
      <c r="B72" s="2" t="str">
        <f aca="false">IF(ISERR(SMALL(preprocess1!$Q$2:$Q$201,C72)),"",SMALL(preprocess1!$Q$2:$Q$201,C72))</f>
        <v/>
      </c>
      <c r="C72" s="0" t="n">
        <v>71</v>
      </c>
      <c r="D72" s="0" t="n">
        <f aca="false">IF(AND(B72&lt;&gt;"",C72&lt;&gt;"",B73=""),1,0)</f>
        <v>0</v>
      </c>
      <c r="E72" s="0" t="str">
        <f aca="false">IF(D72=1,C72,"")</f>
        <v/>
      </c>
      <c r="H72" s="2" t="e">
        <f aca="false">J72/$M$2*100</f>
        <v>#DIV/0!</v>
      </c>
      <c r="I72" s="2" t="str">
        <f aca="false">IF(ISERR(SMALL(preprocess1!$AN$2:$AN$201,J72)),"",SMALL(preprocess1!$AN$2:$AN$201,J72))</f>
        <v/>
      </c>
      <c r="J72" s="0" t="n">
        <v>71</v>
      </c>
      <c r="K72" s="0" t="n">
        <f aca="false">IF(AND(I72&lt;&gt;"",J72&lt;&gt;"",I73=""),1,0)</f>
        <v>0</v>
      </c>
      <c r="L72" s="0" t="str">
        <f aca="false">IF(K72=1,J72,"")</f>
        <v/>
      </c>
      <c r="O72" s="2" t="e">
        <f aca="false">Q72/$T$2*100</f>
        <v>#DIV/0!</v>
      </c>
      <c r="P72" s="2" t="str">
        <f aca="false">IF(ISERR(SMALL(preprocess1!$AR$2:$AR$201,Q72)),"",SMALL(preprocess1!$AR$2:$AR$201,Q72))</f>
        <v/>
      </c>
      <c r="Q72" s="0" t="n">
        <v>71</v>
      </c>
      <c r="R72" s="0" t="n">
        <f aca="false">IF(AND(P72&lt;&gt;"",Q72&lt;&gt;"",P73=""),1,0)</f>
        <v>0</v>
      </c>
      <c r="S72" s="0" t="str">
        <f aca="false">IF(R72=1,Q72,"")</f>
        <v/>
      </c>
      <c r="V72" s="2" t="e">
        <f aca="false">X72/$AA$2*100</f>
        <v>#DIV/0!</v>
      </c>
      <c r="W72" s="2" t="str">
        <f aca="false">IF(ISERR(SMALL(preprocess1!$AV$2:$AV$201,X72)),"",SMALL(preprocess1!$AV$2:$AV$201,X72))</f>
        <v/>
      </c>
      <c r="X72" s="0" t="n">
        <v>71</v>
      </c>
      <c r="Y72" s="0" t="n">
        <f aca="false">IF(AND(W72&lt;&gt;"",X72&lt;&gt;"",W73=""),1,0)</f>
        <v>0</v>
      </c>
      <c r="Z72" s="0" t="str">
        <f aca="false">IF(Y72=1,X72,"")</f>
        <v/>
      </c>
    </row>
    <row r="73" customFormat="false" ht="14.4" hidden="false" customHeight="false" outlineLevel="0" collapsed="false">
      <c r="A73" s="2" t="e">
        <f aca="false">C73/$F$2*100</f>
        <v>#DIV/0!</v>
      </c>
      <c r="B73" s="2" t="str">
        <f aca="false">IF(ISERR(SMALL(preprocess1!$Q$2:$Q$201,C73)),"",SMALL(preprocess1!$Q$2:$Q$201,C73))</f>
        <v/>
      </c>
      <c r="C73" s="0" t="n">
        <v>72</v>
      </c>
      <c r="D73" s="0" t="n">
        <f aca="false">IF(AND(B73&lt;&gt;"",C73&lt;&gt;"",B74=""),1,0)</f>
        <v>0</v>
      </c>
      <c r="E73" s="0" t="str">
        <f aca="false">IF(D73=1,C73,"")</f>
        <v/>
      </c>
      <c r="H73" s="2" t="e">
        <f aca="false">J73/$M$2*100</f>
        <v>#DIV/0!</v>
      </c>
      <c r="I73" s="2" t="str">
        <f aca="false">IF(ISERR(SMALL(preprocess1!$AN$2:$AN$201,J73)),"",SMALL(preprocess1!$AN$2:$AN$201,J73))</f>
        <v/>
      </c>
      <c r="J73" s="0" t="n">
        <v>72</v>
      </c>
      <c r="K73" s="0" t="n">
        <f aca="false">IF(AND(I73&lt;&gt;"",J73&lt;&gt;"",I74=""),1,0)</f>
        <v>0</v>
      </c>
      <c r="L73" s="0" t="str">
        <f aca="false">IF(K73=1,J73,"")</f>
        <v/>
      </c>
      <c r="O73" s="2" t="e">
        <f aca="false">Q73/$T$2*100</f>
        <v>#DIV/0!</v>
      </c>
      <c r="P73" s="2" t="str">
        <f aca="false">IF(ISERR(SMALL(preprocess1!$AR$2:$AR$201,Q73)),"",SMALL(preprocess1!$AR$2:$AR$201,Q73))</f>
        <v/>
      </c>
      <c r="Q73" s="0" t="n">
        <v>72</v>
      </c>
      <c r="R73" s="0" t="n">
        <f aca="false">IF(AND(P73&lt;&gt;"",Q73&lt;&gt;"",P74=""),1,0)</f>
        <v>0</v>
      </c>
      <c r="S73" s="0" t="str">
        <f aca="false">IF(R73=1,Q73,"")</f>
        <v/>
      </c>
      <c r="V73" s="2" t="e">
        <f aca="false">X73/$AA$2*100</f>
        <v>#DIV/0!</v>
      </c>
      <c r="W73" s="2" t="str">
        <f aca="false">IF(ISERR(SMALL(preprocess1!$AV$2:$AV$201,X73)),"",SMALL(preprocess1!$AV$2:$AV$201,X73))</f>
        <v/>
      </c>
      <c r="X73" s="0" t="n">
        <v>72</v>
      </c>
      <c r="Y73" s="0" t="n">
        <f aca="false">IF(AND(W73&lt;&gt;"",X73&lt;&gt;"",W74=""),1,0)</f>
        <v>0</v>
      </c>
      <c r="Z73" s="0" t="str">
        <f aca="false">IF(Y73=1,X73,"")</f>
        <v/>
      </c>
    </row>
    <row r="74" customFormat="false" ht="14.4" hidden="false" customHeight="false" outlineLevel="0" collapsed="false">
      <c r="A74" s="2" t="e">
        <f aca="false">C74/$F$2*100</f>
        <v>#DIV/0!</v>
      </c>
      <c r="B74" s="2" t="str">
        <f aca="false">IF(ISERR(SMALL(preprocess1!$Q$2:$Q$201,C74)),"",SMALL(preprocess1!$Q$2:$Q$201,C74))</f>
        <v/>
      </c>
      <c r="C74" s="0" t="n">
        <v>73</v>
      </c>
      <c r="D74" s="0" t="n">
        <f aca="false">IF(AND(B74&lt;&gt;"",C74&lt;&gt;"",B75=""),1,0)</f>
        <v>0</v>
      </c>
      <c r="E74" s="0" t="str">
        <f aca="false">IF(D74=1,C74,"")</f>
        <v/>
      </c>
      <c r="H74" s="2" t="e">
        <f aca="false">J74/$M$2*100</f>
        <v>#DIV/0!</v>
      </c>
      <c r="I74" s="2" t="str">
        <f aca="false">IF(ISERR(SMALL(preprocess1!$AN$2:$AN$201,J74)),"",SMALL(preprocess1!$AN$2:$AN$201,J74))</f>
        <v/>
      </c>
      <c r="J74" s="0" t="n">
        <v>73</v>
      </c>
      <c r="K74" s="0" t="n">
        <f aca="false">IF(AND(I74&lt;&gt;"",J74&lt;&gt;"",I75=""),1,0)</f>
        <v>0</v>
      </c>
      <c r="L74" s="0" t="str">
        <f aca="false">IF(K74=1,J74,"")</f>
        <v/>
      </c>
      <c r="O74" s="2" t="e">
        <f aca="false">Q74/$T$2*100</f>
        <v>#DIV/0!</v>
      </c>
      <c r="P74" s="2" t="str">
        <f aca="false">IF(ISERR(SMALL(preprocess1!$AR$2:$AR$201,Q74)),"",SMALL(preprocess1!$AR$2:$AR$201,Q74))</f>
        <v/>
      </c>
      <c r="Q74" s="0" t="n">
        <v>73</v>
      </c>
      <c r="R74" s="0" t="n">
        <f aca="false">IF(AND(P74&lt;&gt;"",Q74&lt;&gt;"",P75=""),1,0)</f>
        <v>0</v>
      </c>
      <c r="S74" s="0" t="str">
        <f aca="false">IF(R74=1,Q74,"")</f>
        <v/>
      </c>
      <c r="V74" s="2" t="e">
        <f aca="false">X74/$AA$2*100</f>
        <v>#DIV/0!</v>
      </c>
      <c r="W74" s="2" t="str">
        <f aca="false">IF(ISERR(SMALL(preprocess1!$AV$2:$AV$201,X74)),"",SMALL(preprocess1!$AV$2:$AV$201,X74))</f>
        <v/>
      </c>
      <c r="X74" s="0" t="n">
        <v>73</v>
      </c>
      <c r="Y74" s="0" t="n">
        <f aca="false">IF(AND(W74&lt;&gt;"",X74&lt;&gt;"",W75=""),1,0)</f>
        <v>0</v>
      </c>
      <c r="Z74" s="0" t="str">
        <f aca="false">IF(Y74=1,X74,"")</f>
        <v/>
      </c>
    </row>
    <row r="75" customFormat="false" ht="14.4" hidden="false" customHeight="false" outlineLevel="0" collapsed="false">
      <c r="A75" s="2" t="e">
        <f aca="false">C75/$F$2*100</f>
        <v>#DIV/0!</v>
      </c>
      <c r="B75" s="2" t="str">
        <f aca="false">IF(ISERR(SMALL(preprocess1!$Q$2:$Q$201,C75)),"",SMALL(preprocess1!$Q$2:$Q$201,C75))</f>
        <v/>
      </c>
      <c r="C75" s="0" t="n">
        <v>74</v>
      </c>
      <c r="D75" s="0" t="n">
        <f aca="false">IF(AND(B75&lt;&gt;"",C75&lt;&gt;"",B76=""),1,0)</f>
        <v>0</v>
      </c>
      <c r="E75" s="0" t="str">
        <f aca="false">IF(D75=1,C75,"")</f>
        <v/>
      </c>
      <c r="H75" s="2" t="e">
        <f aca="false">J75/$M$2*100</f>
        <v>#DIV/0!</v>
      </c>
      <c r="I75" s="2" t="str">
        <f aca="false">IF(ISERR(SMALL(preprocess1!$AN$2:$AN$201,J75)),"",SMALL(preprocess1!$AN$2:$AN$201,J75))</f>
        <v/>
      </c>
      <c r="J75" s="0" t="n">
        <v>74</v>
      </c>
      <c r="K75" s="0" t="n">
        <f aca="false">IF(AND(I75&lt;&gt;"",J75&lt;&gt;"",I76=""),1,0)</f>
        <v>0</v>
      </c>
      <c r="L75" s="0" t="str">
        <f aca="false">IF(K75=1,J75,"")</f>
        <v/>
      </c>
      <c r="O75" s="2" t="e">
        <f aca="false">Q75/$T$2*100</f>
        <v>#DIV/0!</v>
      </c>
      <c r="P75" s="2" t="str">
        <f aca="false">IF(ISERR(SMALL(preprocess1!$AR$2:$AR$201,Q75)),"",SMALL(preprocess1!$AR$2:$AR$201,Q75))</f>
        <v/>
      </c>
      <c r="Q75" s="0" t="n">
        <v>74</v>
      </c>
      <c r="R75" s="0" t="n">
        <f aca="false">IF(AND(P75&lt;&gt;"",Q75&lt;&gt;"",P76=""),1,0)</f>
        <v>0</v>
      </c>
      <c r="S75" s="0" t="str">
        <f aca="false">IF(R75=1,Q75,"")</f>
        <v/>
      </c>
      <c r="V75" s="2" t="e">
        <f aca="false">X75/$AA$2*100</f>
        <v>#DIV/0!</v>
      </c>
      <c r="W75" s="2" t="str">
        <f aca="false">IF(ISERR(SMALL(preprocess1!$AV$2:$AV$201,X75)),"",SMALL(preprocess1!$AV$2:$AV$201,X75))</f>
        <v/>
      </c>
      <c r="X75" s="0" t="n">
        <v>74</v>
      </c>
      <c r="Y75" s="0" t="n">
        <f aca="false">IF(AND(W75&lt;&gt;"",X75&lt;&gt;"",W76=""),1,0)</f>
        <v>0</v>
      </c>
      <c r="Z75" s="0" t="str">
        <f aca="false">IF(Y75=1,X75,"")</f>
        <v/>
      </c>
    </row>
    <row r="76" customFormat="false" ht="14.4" hidden="false" customHeight="false" outlineLevel="0" collapsed="false">
      <c r="A76" s="2" t="e">
        <f aca="false">C76/$F$2*100</f>
        <v>#DIV/0!</v>
      </c>
      <c r="B76" s="2" t="str">
        <f aca="false">IF(ISERR(SMALL(preprocess1!$Q$2:$Q$201,C76)),"",SMALL(preprocess1!$Q$2:$Q$201,C76))</f>
        <v/>
      </c>
      <c r="C76" s="0" t="n">
        <v>75</v>
      </c>
      <c r="D76" s="0" t="n">
        <f aca="false">IF(AND(B76&lt;&gt;"",C76&lt;&gt;"",B77=""),1,0)</f>
        <v>0</v>
      </c>
      <c r="E76" s="0" t="str">
        <f aca="false">IF(D76=1,C76,"")</f>
        <v/>
      </c>
      <c r="H76" s="2" t="e">
        <f aca="false">J76/$M$2*100</f>
        <v>#DIV/0!</v>
      </c>
      <c r="I76" s="2" t="str">
        <f aca="false">IF(ISERR(SMALL(preprocess1!$AN$2:$AN$201,J76)),"",SMALL(preprocess1!$AN$2:$AN$201,J76))</f>
        <v/>
      </c>
      <c r="J76" s="0" t="n">
        <v>75</v>
      </c>
      <c r="K76" s="0" t="n">
        <f aca="false">IF(AND(I76&lt;&gt;"",J76&lt;&gt;"",I77=""),1,0)</f>
        <v>0</v>
      </c>
      <c r="L76" s="0" t="str">
        <f aca="false">IF(K76=1,J76,"")</f>
        <v/>
      </c>
      <c r="O76" s="2" t="e">
        <f aca="false">Q76/$T$2*100</f>
        <v>#DIV/0!</v>
      </c>
      <c r="P76" s="2" t="str">
        <f aca="false">IF(ISERR(SMALL(preprocess1!$AR$2:$AR$201,Q76)),"",SMALL(preprocess1!$AR$2:$AR$201,Q76))</f>
        <v/>
      </c>
      <c r="Q76" s="0" t="n">
        <v>75</v>
      </c>
      <c r="R76" s="0" t="n">
        <f aca="false">IF(AND(P76&lt;&gt;"",Q76&lt;&gt;"",P77=""),1,0)</f>
        <v>0</v>
      </c>
      <c r="S76" s="0" t="str">
        <f aca="false">IF(R76=1,Q76,"")</f>
        <v/>
      </c>
      <c r="V76" s="2" t="e">
        <f aca="false">X76/$AA$2*100</f>
        <v>#DIV/0!</v>
      </c>
      <c r="W76" s="2" t="str">
        <f aca="false">IF(ISERR(SMALL(preprocess1!$AV$2:$AV$201,X76)),"",SMALL(preprocess1!$AV$2:$AV$201,X76))</f>
        <v/>
      </c>
      <c r="X76" s="0" t="n">
        <v>75</v>
      </c>
      <c r="Y76" s="0" t="n">
        <f aca="false">IF(AND(W76&lt;&gt;"",X76&lt;&gt;"",W77=""),1,0)</f>
        <v>0</v>
      </c>
      <c r="Z76" s="0" t="str">
        <f aca="false">IF(Y76=1,X76,"")</f>
        <v/>
      </c>
    </row>
    <row r="77" customFormat="false" ht="14.4" hidden="false" customHeight="false" outlineLevel="0" collapsed="false">
      <c r="A77" s="2" t="e">
        <f aca="false">C77/$F$2*100</f>
        <v>#DIV/0!</v>
      </c>
      <c r="B77" s="2" t="str">
        <f aca="false">IF(ISERR(SMALL(preprocess1!$Q$2:$Q$201,C77)),"",SMALL(preprocess1!$Q$2:$Q$201,C77))</f>
        <v/>
      </c>
      <c r="C77" s="0" t="n">
        <v>76</v>
      </c>
      <c r="D77" s="0" t="n">
        <f aca="false">IF(AND(B77&lt;&gt;"",C77&lt;&gt;"",B78=""),1,0)</f>
        <v>0</v>
      </c>
      <c r="E77" s="0" t="str">
        <f aca="false">IF(D77=1,C77,"")</f>
        <v/>
      </c>
      <c r="H77" s="2" t="e">
        <f aca="false">J77/$M$2*100</f>
        <v>#DIV/0!</v>
      </c>
      <c r="I77" s="2" t="str">
        <f aca="false">IF(ISERR(SMALL(preprocess1!$AN$2:$AN$201,J77)),"",SMALL(preprocess1!$AN$2:$AN$201,J77))</f>
        <v/>
      </c>
      <c r="J77" s="0" t="n">
        <v>76</v>
      </c>
      <c r="K77" s="0" t="n">
        <f aca="false">IF(AND(I77&lt;&gt;"",J77&lt;&gt;"",I78=""),1,0)</f>
        <v>0</v>
      </c>
      <c r="L77" s="0" t="str">
        <f aca="false">IF(K77=1,J77,"")</f>
        <v/>
      </c>
      <c r="O77" s="2" t="e">
        <f aca="false">Q77/$T$2*100</f>
        <v>#DIV/0!</v>
      </c>
      <c r="P77" s="2" t="str">
        <f aca="false">IF(ISERR(SMALL(preprocess1!$AR$2:$AR$201,Q77)),"",SMALL(preprocess1!$AR$2:$AR$201,Q77))</f>
        <v/>
      </c>
      <c r="Q77" s="0" t="n">
        <v>76</v>
      </c>
      <c r="R77" s="0" t="n">
        <f aca="false">IF(AND(P77&lt;&gt;"",Q77&lt;&gt;"",P78=""),1,0)</f>
        <v>0</v>
      </c>
      <c r="S77" s="0" t="str">
        <f aca="false">IF(R77=1,Q77,"")</f>
        <v/>
      </c>
      <c r="V77" s="2" t="e">
        <f aca="false">X77/$AA$2*100</f>
        <v>#DIV/0!</v>
      </c>
      <c r="W77" s="2" t="str">
        <f aca="false">IF(ISERR(SMALL(preprocess1!$AV$2:$AV$201,X77)),"",SMALL(preprocess1!$AV$2:$AV$201,X77))</f>
        <v/>
      </c>
      <c r="X77" s="0" t="n">
        <v>76</v>
      </c>
      <c r="Y77" s="0" t="n">
        <f aca="false">IF(AND(W77&lt;&gt;"",X77&lt;&gt;"",W78=""),1,0)</f>
        <v>0</v>
      </c>
      <c r="Z77" s="0" t="str">
        <f aca="false">IF(Y77=1,X77,"")</f>
        <v/>
      </c>
    </row>
    <row r="78" customFormat="false" ht="14.4" hidden="false" customHeight="false" outlineLevel="0" collapsed="false">
      <c r="A78" s="2" t="e">
        <f aca="false">C78/$F$2*100</f>
        <v>#DIV/0!</v>
      </c>
      <c r="B78" s="2" t="str">
        <f aca="false">IF(ISERR(SMALL(preprocess1!$Q$2:$Q$201,C78)),"",SMALL(preprocess1!$Q$2:$Q$201,C78))</f>
        <v/>
      </c>
      <c r="C78" s="0" t="n">
        <v>77</v>
      </c>
      <c r="D78" s="0" t="n">
        <f aca="false">IF(AND(B78&lt;&gt;"",C78&lt;&gt;"",B79=""),1,0)</f>
        <v>0</v>
      </c>
      <c r="E78" s="0" t="str">
        <f aca="false">IF(D78=1,C78,"")</f>
        <v/>
      </c>
      <c r="H78" s="2" t="e">
        <f aca="false">J78/$M$2*100</f>
        <v>#DIV/0!</v>
      </c>
      <c r="I78" s="2" t="str">
        <f aca="false">IF(ISERR(SMALL(preprocess1!$AN$2:$AN$201,J78)),"",SMALL(preprocess1!$AN$2:$AN$201,J78))</f>
        <v/>
      </c>
      <c r="J78" s="0" t="n">
        <v>77</v>
      </c>
      <c r="K78" s="0" t="n">
        <f aca="false">IF(AND(I78&lt;&gt;"",J78&lt;&gt;"",I79=""),1,0)</f>
        <v>0</v>
      </c>
      <c r="L78" s="0" t="str">
        <f aca="false">IF(K78=1,J78,"")</f>
        <v/>
      </c>
      <c r="O78" s="2" t="e">
        <f aca="false">Q78/$T$2*100</f>
        <v>#DIV/0!</v>
      </c>
      <c r="P78" s="2" t="str">
        <f aca="false">IF(ISERR(SMALL(preprocess1!$AR$2:$AR$201,Q78)),"",SMALL(preprocess1!$AR$2:$AR$201,Q78))</f>
        <v/>
      </c>
      <c r="Q78" s="0" t="n">
        <v>77</v>
      </c>
      <c r="R78" s="0" t="n">
        <f aca="false">IF(AND(P78&lt;&gt;"",Q78&lt;&gt;"",P79=""),1,0)</f>
        <v>0</v>
      </c>
      <c r="S78" s="0" t="str">
        <f aca="false">IF(R78=1,Q78,"")</f>
        <v/>
      </c>
      <c r="V78" s="2" t="e">
        <f aca="false">X78/$AA$2*100</f>
        <v>#DIV/0!</v>
      </c>
      <c r="W78" s="2" t="str">
        <f aca="false">IF(ISERR(SMALL(preprocess1!$AV$2:$AV$201,X78)),"",SMALL(preprocess1!$AV$2:$AV$201,X78))</f>
        <v/>
      </c>
      <c r="X78" s="0" t="n">
        <v>77</v>
      </c>
      <c r="Y78" s="0" t="n">
        <f aca="false">IF(AND(W78&lt;&gt;"",X78&lt;&gt;"",W79=""),1,0)</f>
        <v>0</v>
      </c>
      <c r="Z78" s="0" t="str">
        <f aca="false">IF(Y78=1,X78,"")</f>
        <v/>
      </c>
    </row>
    <row r="79" customFormat="false" ht="14.4" hidden="false" customHeight="false" outlineLevel="0" collapsed="false">
      <c r="A79" s="2" t="e">
        <f aca="false">C79/$F$2*100</f>
        <v>#DIV/0!</v>
      </c>
      <c r="B79" s="2" t="str">
        <f aca="false">IF(ISERR(SMALL(preprocess1!$Q$2:$Q$201,C79)),"",SMALL(preprocess1!$Q$2:$Q$201,C79))</f>
        <v/>
      </c>
      <c r="C79" s="0" t="n">
        <v>78</v>
      </c>
      <c r="D79" s="0" t="n">
        <f aca="false">IF(AND(B79&lt;&gt;"",C79&lt;&gt;"",B80=""),1,0)</f>
        <v>0</v>
      </c>
      <c r="E79" s="0" t="str">
        <f aca="false">IF(D79=1,C79,"")</f>
        <v/>
      </c>
      <c r="H79" s="2" t="e">
        <f aca="false">J79/$M$2*100</f>
        <v>#DIV/0!</v>
      </c>
      <c r="I79" s="2" t="str">
        <f aca="false">IF(ISERR(SMALL(preprocess1!$AN$2:$AN$201,J79)),"",SMALL(preprocess1!$AN$2:$AN$201,J79))</f>
        <v/>
      </c>
      <c r="J79" s="0" t="n">
        <v>78</v>
      </c>
      <c r="K79" s="0" t="n">
        <f aca="false">IF(AND(I79&lt;&gt;"",J79&lt;&gt;"",I80=""),1,0)</f>
        <v>0</v>
      </c>
      <c r="L79" s="0" t="str">
        <f aca="false">IF(K79=1,J79,"")</f>
        <v/>
      </c>
      <c r="O79" s="2" t="e">
        <f aca="false">Q79/$T$2*100</f>
        <v>#DIV/0!</v>
      </c>
      <c r="P79" s="2" t="str">
        <f aca="false">IF(ISERR(SMALL(preprocess1!$AR$2:$AR$201,Q79)),"",SMALL(preprocess1!$AR$2:$AR$201,Q79))</f>
        <v/>
      </c>
      <c r="Q79" s="0" t="n">
        <v>78</v>
      </c>
      <c r="R79" s="0" t="n">
        <f aca="false">IF(AND(P79&lt;&gt;"",Q79&lt;&gt;"",P80=""),1,0)</f>
        <v>0</v>
      </c>
      <c r="S79" s="0" t="str">
        <f aca="false">IF(R79=1,Q79,"")</f>
        <v/>
      </c>
      <c r="V79" s="2" t="e">
        <f aca="false">X79/$AA$2*100</f>
        <v>#DIV/0!</v>
      </c>
      <c r="W79" s="2" t="str">
        <f aca="false">IF(ISERR(SMALL(preprocess1!$AV$2:$AV$201,X79)),"",SMALL(preprocess1!$AV$2:$AV$201,X79))</f>
        <v/>
      </c>
      <c r="X79" s="0" t="n">
        <v>78</v>
      </c>
      <c r="Y79" s="0" t="n">
        <f aca="false">IF(AND(W79&lt;&gt;"",X79&lt;&gt;"",W80=""),1,0)</f>
        <v>0</v>
      </c>
      <c r="Z79" s="0" t="str">
        <f aca="false">IF(Y79=1,X79,"")</f>
        <v/>
      </c>
    </row>
    <row r="80" customFormat="false" ht="14.4" hidden="false" customHeight="false" outlineLevel="0" collapsed="false">
      <c r="A80" s="2" t="e">
        <f aca="false">C80/$F$2*100</f>
        <v>#DIV/0!</v>
      </c>
      <c r="B80" s="2" t="str">
        <f aca="false">IF(ISERR(SMALL(preprocess1!$Q$2:$Q$201,C80)),"",SMALL(preprocess1!$Q$2:$Q$201,C80))</f>
        <v/>
      </c>
      <c r="C80" s="0" t="n">
        <v>79</v>
      </c>
      <c r="D80" s="0" t="n">
        <f aca="false">IF(AND(B80&lt;&gt;"",C80&lt;&gt;"",B81=""),1,0)</f>
        <v>0</v>
      </c>
      <c r="E80" s="0" t="str">
        <f aca="false">IF(D80=1,C80,"")</f>
        <v/>
      </c>
      <c r="H80" s="2" t="e">
        <f aca="false">J80/$M$2*100</f>
        <v>#DIV/0!</v>
      </c>
      <c r="I80" s="2" t="str">
        <f aca="false">IF(ISERR(SMALL(preprocess1!$AN$2:$AN$201,J80)),"",SMALL(preprocess1!$AN$2:$AN$201,J80))</f>
        <v/>
      </c>
      <c r="J80" s="0" t="n">
        <v>79</v>
      </c>
      <c r="K80" s="0" t="n">
        <f aca="false">IF(AND(I80&lt;&gt;"",J80&lt;&gt;"",I81=""),1,0)</f>
        <v>0</v>
      </c>
      <c r="L80" s="0" t="str">
        <f aca="false">IF(K80=1,J80,"")</f>
        <v/>
      </c>
      <c r="O80" s="2" t="e">
        <f aca="false">Q80/$T$2*100</f>
        <v>#DIV/0!</v>
      </c>
      <c r="P80" s="2" t="str">
        <f aca="false">IF(ISERR(SMALL(preprocess1!$AR$2:$AR$201,Q80)),"",SMALL(preprocess1!$AR$2:$AR$201,Q80))</f>
        <v/>
      </c>
      <c r="Q80" s="0" t="n">
        <v>79</v>
      </c>
      <c r="R80" s="0" t="n">
        <f aca="false">IF(AND(P80&lt;&gt;"",Q80&lt;&gt;"",P81=""),1,0)</f>
        <v>0</v>
      </c>
      <c r="S80" s="0" t="str">
        <f aca="false">IF(R80=1,Q80,"")</f>
        <v/>
      </c>
      <c r="V80" s="2" t="e">
        <f aca="false">X80/$AA$2*100</f>
        <v>#DIV/0!</v>
      </c>
      <c r="W80" s="2" t="str">
        <f aca="false">IF(ISERR(SMALL(preprocess1!$AV$2:$AV$201,X80)),"",SMALL(preprocess1!$AV$2:$AV$201,X80))</f>
        <v/>
      </c>
      <c r="X80" s="0" t="n">
        <v>79</v>
      </c>
      <c r="Y80" s="0" t="n">
        <f aca="false">IF(AND(W80&lt;&gt;"",X80&lt;&gt;"",W81=""),1,0)</f>
        <v>0</v>
      </c>
      <c r="Z80" s="0" t="str">
        <f aca="false">IF(Y80=1,X80,"")</f>
        <v/>
      </c>
    </row>
    <row r="81" customFormat="false" ht="14.4" hidden="false" customHeight="false" outlineLevel="0" collapsed="false">
      <c r="A81" s="2" t="e">
        <f aca="false">C81/$F$2*100</f>
        <v>#DIV/0!</v>
      </c>
      <c r="B81" s="2" t="str">
        <f aca="false">IF(ISERR(SMALL(preprocess1!$Q$2:$Q$201,C81)),"",SMALL(preprocess1!$Q$2:$Q$201,C81))</f>
        <v/>
      </c>
      <c r="C81" s="0" t="n">
        <v>80</v>
      </c>
      <c r="D81" s="0" t="n">
        <f aca="false">IF(AND(B81&lt;&gt;"",C81&lt;&gt;"",B82=""),1,0)</f>
        <v>0</v>
      </c>
      <c r="E81" s="0" t="str">
        <f aca="false">IF(D81=1,C81,"")</f>
        <v/>
      </c>
      <c r="H81" s="2" t="e">
        <f aca="false">J81/$M$2*100</f>
        <v>#DIV/0!</v>
      </c>
      <c r="I81" s="2" t="str">
        <f aca="false">IF(ISERR(SMALL(preprocess1!$AN$2:$AN$201,J81)),"",SMALL(preprocess1!$AN$2:$AN$201,J81))</f>
        <v/>
      </c>
      <c r="J81" s="0" t="n">
        <v>80</v>
      </c>
      <c r="K81" s="0" t="n">
        <f aca="false">IF(AND(I81&lt;&gt;"",J81&lt;&gt;"",I82=""),1,0)</f>
        <v>0</v>
      </c>
      <c r="L81" s="0" t="str">
        <f aca="false">IF(K81=1,J81,"")</f>
        <v/>
      </c>
      <c r="O81" s="2" t="e">
        <f aca="false">Q81/$T$2*100</f>
        <v>#DIV/0!</v>
      </c>
      <c r="P81" s="2" t="str">
        <f aca="false">IF(ISERR(SMALL(preprocess1!$AR$2:$AR$201,Q81)),"",SMALL(preprocess1!$AR$2:$AR$201,Q81))</f>
        <v/>
      </c>
      <c r="Q81" s="0" t="n">
        <v>80</v>
      </c>
      <c r="R81" s="0" t="n">
        <f aca="false">IF(AND(P81&lt;&gt;"",Q81&lt;&gt;"",P82=""),1,0)</f>
        <v>0</v>
      </c>
      <c r="S81" s="0" t="str">
        <f aca="false">IF(R81=1,Q81,"")</f>
        <v/>
      </c>
      <c r="V81" s="2" t="e">
        <f aca="false">X81/$AA$2*100</f>
        <v>#DIV/0!</v>
      </c>
      <c r="W81" s="2" t="str">
        <f aca="false">IF(ISERR(SMALL(preprocess1!$AV$2:$AV$201,X81)),"",SMALL(preprocess1!$AV$2:$AV$201,X81))</f>
        <v/>
      </c>
      <c r="X81" s="0" t="n">
        <v>80</v>
      </c>
      <c r="Y81" s="0" t="n">
        <f aca="false">IF(AND(W81&lt;&gt;"",X81&lt;&gt;"",W82=""),1,0)</f>
        <v>0</v>
      </c>
      <c r="Z81" s="0" t="str">
        <f aca="false">IF(Y81=1,X81,"")</f>
        <v/>
      </c>
    </row>
    <row r="82" customFormat="false" ht="14.4" hidden="false" customHeight="false" outlineLevel="0" collapsed="false">
      <c r="A82" s="2" t="e">
        <f aca="false">C82/$F$2*100</f>
        <v>#DIV/0!</v>
      </c>
      <c r="B82" s="2" t="str">
        <f aca="false">IF(ISERR(SMALL(preprocess1!$Q$2:$Q$201,C82)),"",SMALL(preprocess1!$Q$2:$Q$201,C82))</f>
        <v/>
      </c>
      <c r="C82" s="0" t="n">
        <v>81</v>
      </c>
      <c r="D82" s="0" t="n">
        <f aca="false">IF(AND(B82&lt;&gt;"",C82&lt;&gt;"",B83=""),1,0)</f>
        <v>0</v>
      </c>
      <c r="E82" s="0" t="str">
        <f aca="false">IF(D82=1,C82,"")</f>
        <v/>
      </c>
      <c r="H82" s="2" t="e">
        <f aca="false">J82/$M$2*100</f>
        <v>#DIV/0!</v>
      </c>
      <c r="I82" s="2" t="str">
        <f aca="false">IF(ISERR(SMALL(preprocess1!$AN$2:$AN$201,J82)),"",SMALL(preprocess1!$AN$2:$AN$201,J82))</f>
        <v/>
      </c>
      <c r="J82" s="0" t="n">
        <v>81</v>
      </c>
      <c r="K82" s="0" t="n">
        <f aca="false">IF(AND(I82&lt;&gt;"",J82&lt;&gt;"",I83=""),1,0)</f>
        <v>0</v>
      </c>
      <c r="L82" s="0" t="str">
        <f aca="false">IF(K82=1,J82,"")</f>
        <v/>
      </c>
      <c r="O82" s="2" t="e">
        <f aca="false">Q82/$T$2*100</f>
        <v>#DIV/0!</v>
      </c>
      <c r="P82" s="2" t="str">
        <f aca="false">IF(ISERR(SMALL(preprocess1!$AR$2:$AR$201,Q82)),"",SMALL(preprocess1!$AR$2:$AR$201,Q82))</f>
        <v/>
      </c>
      <c r="Q82" s="0" t="n">
        <v>81</v>
      </c>
      <c r="R82" s="0" t="n">
        <f aca="false">IF(AND(P82&lt;&gt;"",Q82&lt;&gt;"",P83=""),1,0)</f>
        <v>0</v>
      </c>
      <c r="S82" s="0" t="str">
        <f aca="false">IF(R82=1,Q82,"")</f>
        <v/>
      </c>
      <c r="V82" s="2" t="e">
        <f aca="false">X82/$AA$2*100</f>
        <v>#DIV/0!</v>
      </c>
      <c r="W82" s="2" t="str">
        <f aca="false">IF(ISERR(SMALL(preprocess1!$AV$2:$AV$201,X82)),"",SMALL(preprocess1!$AV$2:$AV$201,X82))</f>
        <v/>
      </c>
      <c r="X82" s="0" t="n">
        <v>81</v>
      </c>
      <c r="Y82" s="0" t="n">
        <f aca="false">IF(AND(W82&lt;&gt;"",X82&lt;&gt;"",W83=""),1,0)</f>
        <v>0</v>
      </c>
      <c r="Z82" s="0" t="str">
        <f aca="false">IF(Y82=1,X82,"")</f>
        <v/>
      </c>
    </row>
    <row r="83" customFormat="false" ht="14.4" hidden="false" customHeight="false" outlineLevel="0" collapsed="false">
      <c r="A83" s="2" t="e">
        <f aca="false">C83/$F$2*100</f>
        <v>#DIV/0!</v>
      </c>
      <c r="B83" s="2" t="str">
        <f aca="false">IF(ISERR(SMALL(preprocess1!$Q$2:$Q$201,C83)),"",SMALL(preprocess1!$Q$2:$Q$201,C83))</f>
        <v/>
      </c>
      <c r="C83" s="0" t="n">
        <v>82</v>
      </c>
      <c r="D83" s="0" t="n">
        <f aca="false">IF(AND(B83&lt;&gt;"",C83&lt;&gt;"",B84=""),1,0)</f>
        <v>0</v>
      </c>
      <c r="E83" s="0" t="str">
        <f aca="false">IF(D83=1,C83,"")</f>
        <v/>
      </c>
      <c r="H83" s="2" t="e">
        <f aca="false">J83/$M$2*100</f>
        <v>#DIV/0!</v>
      </c>
      <c r="I83" s="2" t="str">
        <f aca="false">IF(ISERR(SMALL(preprocess1!$AN$2:$AN$201,J83)),"",SMALL(preprocess1!$AN$2:$AN$201,J83))</f>
        <v/>
      </c>
      <c r="J83" s="0" t="n">
        <v>82</v>
      </c>
      <c r="K83" s="0" t="n">
        <f aca="false">IF(AND(I83&lt;&gt;"",J83&lt;&gt;"",I84=""),1,0)</f>
        <v>0</v>
      </c>
      <c r="L83" s="0" t="str">
        <f aca="false">IF(K83=1,J83,"")</f>
        <v/>
      </c>
      <c r="O83" s="2" t="e">
        <f aca="false">Q83/$T$2*100</f>
        <v>#DIV/0!</v>
      </c>
      <c r="P83" s="2" t="str">
        <f aca="false">IF(ISERR(SMALL(preprocess1!$AR$2:$AR$201,Q83)),"",SMALL(preprocess1!$AR$2:$AR$201,Q83))</f>
        <v/>
      </c>
      <c r="Q83" s="0" t="n">
        <v>82</v>
      </c>
      <c r="R83" s="0" t="n">
        <f aca="false">IF(AND(P83&lt;&gt;"",Q83&lt;&gt;"",P84=""),1,0)</f>
        <v>0</v>
      </c>
      <c r="S83" s="0" t="str">
        <f aca="false">IF(R83=1,Q83,"")</f>
        <v/>
      </c>
      <c r="V83" s="2" t="e">
        <f aca="false">X83/$AA$2*100</f>
        <v>#DIV/0!</v>
      </c>
      <c r="W83" s="2" t="str">
        <f aca="false">IF(ISERR(SMALL(preprocess1!$AV$2:$AV$201,X83)),"",SMALL(preprocess1!$AV$2:$AV$201,X83))</f>
        <v/>
      </c>
      <c r="X83" s="0" t="n">
        <v>82</v>
      </c>
      <c r="Y83" s="0" t="n">
        <f aca="false">IF(AND(W83&lt;&gt;"",X83&lt;&gt;"",W84=""),1,0)</f>
        <v>0</v>
      </c>
      <c r="Z83" s="0" t="str">
        <f aca="false">IF(Y83=1,X83,"")</f>
        <v/>
      </c>
    </row>
    <row r="84" customFormat="false" ht="14.4" hidden="false" customHeight="false" outlineLevel="0" collapsed="false">
      <c r="A84" s="2" t="e">
        <f aca="false">C84/$F$2*100</f>
        <v>#DIV/0!</v>
      </c>
      <c r="B84" s="2" t="str">
        <f aca="false">IF(ISERR(SMALL(preprocess1!$Q$2:$Q$201,C84)),"",SMALL(preprocess1!$Q$2:$Q$201,C84))</f>
        <v/>
      </c>
      <c r="C84" s="0" t="n">
        <v>83</v>
      </c>
      <c r="D84" s="0" t="n">
        <f aca="false">IF(AND(B84&lt;&gt;"",C84&lt;&gt;"",B85=""),1,0)</f>
        <v>0</v>
      </c>
      <c r="E84" s="0" t="str">
        <f aca="false">IF(D84=1,C84,"")</f>
        <v/>
      </c>
      <c r="H84" s="2" t="e">
        <f aca="false">J84/$M$2*100</f>
        <v>#DIV/0!</v>
      </c>
      <c r="I84" s="2" t="str">
        <f aca="false">IF(ISERR(SMALL(preprocess1!$AN$2:$AN$201,J84)),"",SMALL(preprocess1!$AN$2:$AN$201,J84))</f>
        <v/>
      </c>
      <c r="J84" s="0" t="n">
        <v>83</v>
      </c>
      <c r="K84" s="0" t="n">
        <f aca="false">IF(AND(I84&lt;&gt;"",J84&lt;&gt;"",I85=""),1,0)</f>
        <v>0</v>
      </c>
      <c r="L84" s="0" t="str">
        <f aca="false">IF(K84=1,J84,"")</f>
        <v/>
      </c>
      <c r="O84" s="2" t="e">
        <f aca="false">Q84/$T$2*100</f>
        <v>#DIV/0!</v>
      </c>
      <c r="P84" s="2" t="str">
        <f aca="false">IF(ISERR(SMALL(preprocess1!$AR$2:$AR$201,Q84)),"",SMALL(preprocess1!$AR$2:$AR$201,Q84))</f>
        <v/>
      </c>
      <c r="Q84" s="0" t="n">
        <v>83</v>
      </c>
      <c r="R84" s="0" t="n">
        <f aca="false">IF(AND(P84&lt;&gt;"",Q84&lt;&gt;"",P85=""),1,0)</f>
        <v>0</v>
      </c>
      <c r="S84" s="0" t="str">
        <f aca="false">IF(R84=1,Q84,"")</f>
        <v/>
      </c>
      <c r="V84" s="2" t="e">
        <f aca="false">X84/$AA$2*100</f>
        <v>#DIV/0!</v>
      </c>
      <c r="W84" s="2" t="str">
        <f aca="false">IF(ISERR(SMALL(preprocess1!$AV$2:$AV$201,X84)),"",SMALL(preprocess1!$AV$2:$AV$201,X84))</f>
        <v/>
      </c>
      <c r="X84" s="0" t="n">
        <v>83</v>
      </c>
      <c r="Y84" s="0" t="n">
        <f aca="false">IF(AND(W84&lt;&gt;"",X84&lt;&gt;"",W85=""),1,0)</f>
        <v>0</v>
      </c>
      <c r="Z84" s="0" t="str">
        <f aca="false">IF(Y84=1,X84,"")</f>
        <v/>
      </c>
    </row>
    <row r="85" customFormat="false" ht="14.4" hidden="false" customHeight="false" outlineLevel="0" collapsed="false">
      <c r="A85" s="2" t="e">
        <f aca="false">C85/$F$2*100</f>
        <v>#DIV/0!</v>
      </c>
      <c r="B85" s="2" t="str">
        <f aca="false">IF(ISERR(SMALL(preprocess1!$Q$2:$Q$201,C85)),"",SMALL(preprocess1!$Q$2:$Q$201,C85))</f>
        <v/>
      </c>
      <c r="C85" s="0" t="n">
        <v>84</v>
      </c>
      <c r="D85" s="0" t="n">
        <f aca="false">IF(AND(B85&lt;&gt;"",C85&lt;&gt;"",B86=""),1,0)</f>
        <v>0</v>
      </c>
      <c r="E85" s="0" t="str">
        <f aca="false">IF(D85=1,C85,"")</f>
        <v/>
      </c>
      <c r="H85" s="2" t="e">
        <f aca="false">J85/$M$2*100</f>
        <v>#DIV/0!</v>
      </c>
      <c r="I85" s="2" t="str">
        <f aca="false">IF(ISERR(SMALL(preprocess1!$AN$2:$AN$201,J85)),"",SMALL(preprocess1!$AN$2:$AN$201,J85))</f>
        <v/>
      </c>
      <c r="J85" s="0" t="n">
        <v>84</v>
      </c>
      <c r="K85" s="0" t="n">
        <f aca="false">IF(AND(I85&lt;&gt;"",J85&lt;&gt;"",I86=""),1,0)</f>
        <v>0</v>
      </c>
      <c r="L85" s="0" t="str">
        <f aca="false">IF(K85=1,J85,"")</f>
        <v/>
      </c>
      <c r="O85" s="2" t="e">
        <f aca="false">Q85/$T$2*100</f>
        <v>#DIV/0!</v>
      </c>
      <c r="P85" s="2" t="str">
        <f aca="false">IF(ISERR(SMALL(preprocess1!$AR$2:$AR$201,Q85)),"",SMALL(preprocess1!$AR$2:$AR$201,Q85))</f>
        <v/>
      </c>
      <c r="Q85" s="0" t="n">
        <v>84</v>
      </c>
      <c r="R85" s="0" t="n">
        <f aca="false">IF(AND(P85&lt;&gt;"",Q85&lt;&gt;"",P86=""),1,0)</f>
        <v>0</v>
      </c>
      <c r="S85" s="0" t="str">
        <f aca="false">IF(R85=1,Q85,"")</f>
        <v/>
      </c>
      <c r="V85" s="2" t="e">
        <f aca="false">X85/$AA$2*100</f>
        <v>#DIV/0!</v>
      </c>
      <c r="W85" s="2" t="str">
        <f aca="false">IF(ISERR(SMALL(preprocess1!$AV$2:$AV$201,X85)),"",SMALL(preprocess1!$AV$2:$AV$201,X85))</f>
        <v/>
      </c>
      <c r="X85" s="0" t="n">
        <v>84</v>
      </c>
      <c r="Y85" s="0" t="n">
        <f aca="false">IF(AND(W85&lt;&gt;"",X85&lt;&gt;"",W86=""),1,0)</f>
        <v>0</v>
      </c>
      <c r="Z85" s="0" t="str">
        <f aca="false">IF(Y85=1,X85,"")</f>
        <v/>
      </c>
    </row>
    <row r="86" customFormat="false" ht="14.4" hidden="false" customHeight="false" outlineLevel="0" collapsed="false">
      <c r="A86" s="2" t="e">
        <f aca="false">C86/$F$2*100</f>
        <v>#DIV/0!</v>
      </c>
      <c r="B86" s="2" t="str">
        <f aca="false">IF(ISERR(SMALL(preprocess1!$Q$2:$Q$201,C86)),"",SMALL(preprocess1!$Q$2:$Q$201,C86))</f>
        <v/>
      </c>
      <c r="C86" s="0" t="n">
        <v>85</v>
      </c>
      <c r="D86" s="0" t="n">
        <f aca="false">IF(AND(B86&lt;&gt;"",C86&lt;&gt;"",B87=""),1,0)</f>
        <v>0</v>
      </c>
      <c r="E86" s="0" t="str">
        <f aca="false">IF(D86=1,C86,"")</f>
        <v/>
      </c>
      <c r="H86" s="2" t="e">
        <f aca="false">J86/$M$2*100</f>
        <v>#DIV/0!</v>
      </c>
      <c r="I86" s="2" t="str">
        <f aca="false">IF(ISERR(SMALL(preprocess1!$AN$2:$AN$201,J86)),"",SMALL(preprocess1!$AN$2:$AN$201,J86))</f>
        <v/>
      </c>
      <c r="J86" s="0" t="n">
        <v>85</v>
      </c>
      <c r="K86" s="0" t="n">
        <f aca="false">IF(AND(I86&lt;&gt;"",J86&lt;&gt;"",I87=""),1,0)</f>
        <v>0</v>
      </c>
      <c r="L86" s="0" t="str">
        <f aca="false">IF(K86=1,J86,"")</f>
        <v/>
      </c>
      <c r="O86" s="2" t="e">
        <f aca="false">Q86/$T$2*100</f>
        <v>#DIV/0!</v>
      </c>
      <c r="P86" s="2" t="str">
        <f aca="false">IF(ISERR(SMALL(preprocess1!$AR$2:$AR$201,Q86)),"",SMALL(preprocess1!$AR$2:$AR$201,Q86))</f>
        <v/>
      </c>
      <c r="Q86" s="0" t="n">
        <v>85</v>
      </c>
      <c r="R86" s="0" t="n">
        <f aca="false">IF(AND(P86&lt;&gt;"",Q86&lt;&gt;"",P87=""),1,0)</f>
        <v>0</v>
      </c>
      <c r="S86" s="0" t="str">
        <f aca="false">IF(R86=1,Q86,"")</f>
        <v/>
      </c>
      <c r="V86" s="2" t="e">
        <f aca="false">X86/$AA$2*100</f>
        <v>#DIV/0!</v>
      </c>
      <c r="W86" s="2" t="str">
        <f aca="false">IF(ISERR(SMALL(preprocess1!$AV$2:$AV$201,X86)),"",SMALL(preprocess1!$AV$2:$AV$201,X86))</f>
        <v/>
      </c>
      <c r="X86" s="0" t="n">
        <v>85</v>
      </c>
      <c r="Y86" s="0" t="n">
        <f aca="false">IF(AND(W86&lt;&gt;"",X86&lt;&gt;"",W87=""),1,0)</f>
        <v>0</v>
      </c>
      <c r="Z86" s="0" t="str">
        <f aca="false">IF(Y86=1,X86,"")</f>
        <v/>
      </c>
    </row>
    <row r="87" customFormat="false" ht="14.4" hidden="false" customHeight="false" outlineLevel="0" collapsed="false">
      <c r="A87" s="2" t="e">
        <f aca="false">C87/$F$2*100</f>
        <v>#DIV/0!</v>
      </c>
      <c r="B87" s="2" t="str">
        <f aca="false">IF(ISERR(SMALL(preprocess1!$Q$2:$Q$201,C87)),"",SMALL(preprocess1!$Q$2:$Q$201,C87))</f>
        <v/>
      </c>
      <c r="C87" s="0" t="n">
        <v>86</v>
      </c>
      <c r="D87" s="0" t="n">
        <f aca="false">IF(AND(B87&lt;&gt;"",C87&lt;&gt;"",B88=""),1,0)</f>
        <v>0</v>
      </c>
      <c r="E87" s="0" t="str">
        <f aca="false">IF(D87=1,C87,"")</f>
        <v/>
      </c>
      <c r="H87" s="2" t="e">
        <f aca="false">J87/$M$2*100</f>
        <v>#DIV/0!</v>
      </c>
      <c r="I87" s="2" t="str">
        <f aca="false">IF(ISERR(SMALL(preprocess1!$AN$2:$AN$201,J87)),"",SMALL(preprocess1!$AN$2:$AN$201,J87))</f>
        <v/>
      </c>
      <c r="J87" s="0" t="n">
        <v>86</v>
      </c>
      <c r="K87" s="0" t="n">
        <f aca="false">IF(AND(I87&lt;&gt;"",J87&lt;&gt;"",I88=""),1,0)</f>
        <v>0</v>
      </c>
      <c r="L87" s="0" t="str">
        <f aca="false">IF(K87=1,J87,"")</f>
        <v/>
      </c>
      <c r="O87" s="2" t="e">
        <f aca="false">Q87/$T$2*100</f>
        <v>#DIV/0!</v>
      </c>
      <c r="P87" s="2" t="str">
        <f aca="false">IF(ISERR(SMALL(preprocess1!$AR$2:$AR$201,Q87)),"",SMALL(preprocess1!$AR$2:$AR$201,Q87))</f>
        <v/>
      </c>
      <c r="Q87" s="0" t="n">
        <v>86</v>
      </c>
      <c r="R87" s="0" t="n">
        <f aca="false">IF(AND(P87&lt;&gt;"",Q87&lt;&gt;"",P88=""),1,0)</f>
        <v>0</v>
      </c>
      <c r="S87" s="0" t="str">
        <f aca="false">IF(R87=1,Q87,"")</f>
        <v/>
      </c>
      <c r="V87" s="2" t="e">
        <f aca="false">X87/$AA$2*100</f>
        <v>#DIV/0!</v>
      </c>
      <c r="W87" s="2" t="str">
        <f aca="false">IF(ISERR(SMALL(preprocess1!$AV$2:$AV$201,X87)),"",SMALL(preprocess1!$AV$2:$AV$201,X87))</f>
        <v/>
      </c>
      <c r="X87" s="0" t="n">
        <v>86</v>
      </c>
      <c r="Y87" s="0" t="n">
        <f aca="false">IF(AND(W87&lt;&gt;"",X87&lt;&gt;"",W88=""),1,0)</f>
        <v>0</v>
      </c>
      <c r="Z87" s="0" t="str">
        <f aca="false">IF(Y87=1,X87,"")</f>
        <v/>
      </c>
    </row>
    <row r="88" customFormat="false" ht="14.4" hidden="false" customHeight="false" outlineLevel="0" collapsed="false">
      <c r="A88" s="2" t="e">
        <f aca="false">C88/$F$2*100</f>
        <v>#DIV/0!</v>
      </c>
      <c r="B88" s="2" t="str">
        <f aca="false">IF(ISERR(SMALL(preprocess1!$Q$2:$Q$201,C88)),"",SMALL(preprocess1!$Q$2:$Q$201,C88))</f>
        <v/>
      </c>
      <c r="C88" s="0" t="n">
        <v>87</v>
      </c>
      <c r="D88" s="0" t="n">
        <f aca="false">IF(AND(B88&lt;&gt;"",C88&lt;&gt;"",B89=""),1,0)</f>
        <v>0</v>
      </c>
      <c r="E88" s="0" t="str">
        <f aca="false">IF(D88=1,C88,"")</f>
        <v/>
      </c>
      <c r="H88" s="2" t="e">
        <f aca="false">J88/$M$2*100</f>
        <v>#DIV/0!</v>
      </c>
      <c r="I88" s="2" t="str">
        <f aca="false">IF(ISERR(SMALL(preprocess1!$AN$2:$AN$201,J88)),"",SMALL(preprocess1!$AN$2:$AN$201,J88))</f>
        <v/>
      </c>
      <c r="J88" s="0" t="n">
        <v>87</v>
      </c>
      <c r="K88" s="0" t="n">
        <f aca="false">IF(AND(I88&lt;&gt;"",J88&lt;&gt;"",I89=""),1,0)</f>
        <v>0</v>
      </c>
      <c r="L88" s="0" t="str">
        <f aca="false">IF(K88=1,J88,"")</f>
        <v/>
      </c>
      <c r="O88" s="2" t="e">
        <f aca="false">Q88/$T$2*100</f>
        <v>#DIV/0!</v>
      </c>
      <c r="P88" s="2" t="str">
        <f aca="false">IF(ISERR(SMALL(preprocess1!$AR$2:$AR$201,Q88)),"",SMALL(preprocess1!$AR$2:$AR$201,Q88))</f>
        <v/>
      </c>
      <c r="Q88" s="0" t="n">
        <v>87</v>
      </c>
      <c r="R88" s="0" t="n">
        <f aca="false">IF(AND(P88&lt;&gt;"",Q88&lt;&gt;"",P89=""),1,0)</f>
        <v>0</v>
      </c>
      <c r="S88" s="0" t="str">
        <f aca="false">IF(R88=1,Q88,"")</f>
        <v/>
      </c>
      <c r="V88" s="2" t="e">
        <f aca="false">X88/$AA$2*100</f>
        <v>#DIV/0!</v>
      </c>
      <c r="W88" s="2" t="str">
        <f aca="false">IF(ISERR(SMALL(preprocess1!$AV$2:$AV$201,X88)),"",SMALL(preprocess1!$AV$2:$AV$201,X88))</f>
        <v/>
      </c>
      <c r="X88" s="0" t="n">
        <v>87</v>
      </c>
      <c r="Y88" s="0" t="n">
        <f aca="false">IF(AND(W88&lt;&gt;"",X88&lt;&gt;"",W89=""),1,0)</f>
        <v>0</v>
      </c>
      <c r="Z88" s="0" t="str">
        <f aca="false">IF(Y88=1,X88,"")</f>
        <v/>
      </c>
    </row>
    <row r="89" customFormat="false" ht="14.4" hidden="false" customHeight="false" outlineLevel="0" collapsed="false">
      <c r="A89" s="2" t="e">
        <f aca="false">C89/$F$2*100</f>
        <v>#DIV/0!</v>
      </c>
      <c r="B89" s="2" t="str">
        <f aca="false">IF(ISERR(SMALL(preprocess1!$Q$2:$Q$201,C89)),"",SMALL(preprocess1!$Q$2:$Q$201,C89))</f>
        <v/>
      </c>
      <c r="C89" s="0" t="n">
        <v>88</v>
      </c>
      <c r="D89" s="0" t="n">
        <f aca="false">IF(AND(B89&lt;&gt;"",C89&lt;&gt;"",B90=""),1,0)</f>
        <v>0</v>
      </c>
      <c r="E89" s="0" t="str">
        <f aca="false">IF(D89=1,C89,"")</f>
        <v/>
      </c>
      <c r="H89" s="2" t="e">
        <f aca="false">J89/$M$2*100</f>
        <v>#DIV/0!</v>
      </c>
      <c r="I89" s="2" t="str">
        <f aca="false">IF(ISERR(SMALL(preprocess1!$AN$2:$AN$201,J89)),"",SMALL(preprocess1!$AN$2:$AN$201,J89))</f>
        <v/>
      </c>
      <c r="J89" s="0" t="n">
        <v>88</v>
      </c>
      <c r="K89" s="0" t="n">
        <f aca="false">IF(AND(I89&lt;&gt;"",J89&lt;&gt;"",I90=""),1,0)</f>
        <v>0</v>
      </c>
      <c r="L89" s="0" t="str">
        <f aca="false">IF(K89=1,J89,"")</f>
        <v/>
      </c>
      <c r="O89" s="2" t="e">
        <f aca="false">Q89/$T$2*100</f>
        <v>#DIV/0!</v>
      </c>
      <c r="P89" s="2" t="str">
        <f aca="false">IF(ISERR(SMALL(preprocess1!$AR$2:$AR$201,Q89)),"",SMALL(preprocess1!$AR$2:$AR$201,Q89))</f>
        <v/>
      </c>
      <c r="Q89" s="0" t="n">
        <v>88</v>
      </c>
      <c r="R89" s="0" t="n">
        <f aca="false">IF(AND(P89&lt;&gt;"",Q89&lt;&gt;"",P90=""),1,0)</f>
        <v>0</v>
      </c>
      <c r="S89" s="0" t="str">
        <f aca="false">IF(R89=1,Q89,"")</f>
        <v/>
      </c>
      <c r="V89" s="2" t="e">
        <f aca="false">X89/$AA$2*100</f>
        <v>#DIV/0!</v>
      </c>
      <c r="W89" s="2" t="str">
        <f aca="false">IF(ISERR(SMALL(preprocess1!$AV$2:$AV$201,X89)),"",SMALL(preprocess1!$AV$2:$AV$201,X89))</f>
        <v/>
      </c>
      <c r="X89" s="0" t="n">
        <v>88</v>
      </c>
      <c r="Y89" s="0" t="n">
        <f aca="false">IF(AND(W89&lt;&gt;"",X89&lt;&gt;"",W90=""),1,0)</f>
        <v>0</v>
      </c>
      <c r="Z89" s="0" t="str">
        <f aca="false">IF(Y89=1,X89,"")</f>
        <v/>
      </c>
    </row>
    <row r="90" customFormat="false" ht="14.4" hidden="false" customHeight="false" outlineLevel="0" collapsed="false">
      <c r="A90" s="2" t="e">
        <f aca="false">C90/$F$2*100</f>
        <v>#DIV/0!</v>
      </c>
      <c r="B90" s="2" t="str">
        <f aca="false">IF(ISERR(SMALL(preprocess1!$Q$2:$Q$201,C90)),"",SMALL(preprocess1!$Q$2:$Q$201,C90))</f>
        <v/>
      </c>
      <c r="C90" s="0" t="n">
        <v>89</v>
      </c>
      <c r="D90" s="0" t="n">
        <f aca="false">IF(AND(B90&lt;&gt;"",C90&lt;&gt;"",B91=""),1,0)</f>
        <v>0</v>
      </c>
      <c r="E90" s="0" t="str">
        <f aca="false">IF(D90=1,C90,"")</f>
        <v/>
      </c>
      <c r="H90" s="2" t="e">
        <f aca="false">J90/$M$2*100</f>
        <v>#DIV/0!</v>
      </c>
      <c r="I90" s="2" t="str">
        <f aca="false">IF(ISERR(SMALL(preprocess1!$AN$2:$AN$201,J90)),"",SMALL(preprocess1!$AN$2:$AN$201,J90))</f>
        <v/>
      </c>
      <c r="J90" s="0" t="n">
        <v>89</v>
      </c>
      <c r="K90" s="0" t="n">
        <f aca="false">IF(AND(I90&lt;&gt;"",J90&lt;&gt;"",I91=""),1,0)</f>
        <v>0</v>
      </c>
      <c r="L90" s="0" t="str">
        <f aca="false">IF(K90=1,J90,"")</f>
        <v/>
      </c>
      <c r="O90" s="2" t="e">
        <f aca="false">Q90/$T$2*100</f>
        <v>#DIV/0!</v>
      </c>
      <c r="P90" s="2" t="str">
        <f aca="false">IF(ISERR(SMALL(preprocess1!$AR$2:$AR$201,Q90)),"",SMALL(preprocess1!$AR$2:$AR$201,Q90))</f>
        <v/>
      </c>
      <c r="Q90" s="0" t="n">
        <v>89</v>
      </c>
      <c r="R90" s="0" t="n">
        <f aca="false">IF(AND(P90&lt;&gt;"",Q90&lt;&gt;"",P91=""),1,0)</f>
        <v>0</v>
      </c>
      <c r="S90" s="0" t="str">
        <f aca="false">IF(R90=1,Q90,"")</f>
        <v/>
      </c>
      <c r="V90" s="2" t="e">
        <f aca="false">X90/$AA$2*100</f>
        <v>#DIV/0!</v>
      </c>
      <c r="W90" s="2" t="str">
        <f aca="false">IF(ISERR(SMALL(preprocess1!$AV$2:$AV$201,X90)),"",SMALL(preprocess1!$AV$2:$AV$201,X90))</f>
        <v/>
      </c>
      <c r="X90" s="0" t="n">
        <v>89</v>
      </c>
      <c r="Y90" s="0" t="n">
        <f aca="false">IF(AND(W90&lt;&gt;"",X90&lt;&gt;"",W91=""),1,0)</f>
        <v>0</v>
      </c>
      <c r="Z90" s="0" t="str">
        <f aca="false">IF(Y90=1,X90,"")</f>
        <v/>
      </c>
    </row>
    <row r="91" customFormat="false" ht="14.4" hidden="false" customHeight="false" outlineLevel="0" collapsed="false">
      <c r="A91" s="2" t="e">
        <f aca="false">C91/$F$2*100</f>
        <v>#DIV/0!</v>
      </c>
      <c r="B91" s="2" t="str">
        <f aca="false">IF(ISERR(SMALL(preprocess1!$Q$2:$Q$201,C91)),"",SMALL(preprocess1!$Q$2:$Q$201,C91))</f>
        <v/>
      </c>
      <c r="C91" s="0" t="n">
        <v>90</v>
      </c>
      <c r="D91" s="0" t="n">
        <f aca="false">IF(AND(B91&lt;&gt;"",C91&lt;&gt;"",B92=""),1,0)</f>
        <v>0</v>
      </c>
      <c r="E91" s="0" t="str">
        <f aca="false">IF(D91=1,C91,"")</f>
        <v/>
      </c>
      <c r="H91" s="2" t="e">
        <f aca="false">J91/$M$2*100</f>
        <v>#DIV/0!</v>
      </c>
      <c r="I91" s="2" t="str">
        <f aca="false">IF(ISERR(SMALL(preprocess1!$AN$2:$AN$201,J91)),"",SMALL(preprocess1!$AN$2:$AN$201,J91))</f>
        <v/>
      </c>
      <c r="J91" s="0" t="n">
        <v>90</v>
      </c>
      <c r="K91" s="0" t="n">
        <f aca="false">IF(AND(I91&lt;&gt;"",J91&lt;&gt;"",I92=""),1,0)</f>
        <v>0</v>
      </c>
      <c r="L91" s="0" t="str">
        <f aca="false">IF(K91=1,J91,"")</f>
        <v/>
      </c>
      <c r="O91" s="2" t="e">
        <f aca="false">Q91/$T$2*100</f>
        <v>#DIV/0!</v>
      </c>
      <c r="P91" s="2" t="str">
        <f aca="false">IF(ISERR(SMALL(preprocess1!$AR$2:$AR$201,Q91)),"",SMALL(preprocess1!$AR$2:$AR$201,Q91))</f>
        <v/>
      </c>
      <c r="Q91" s="0" t="n">
        <v>90</v>
      </c>
      <c r="R91" s="0" t="n">
        <f aca="false">IF(AND(P91&lt;&gt;"",Q91&lt;&gt;"",P92=""),1,0)</f>
        <v>0</v>
      </c>
      <c r="S91" s="0" t="str">
        <f aca="false">IF(R91=1,Q91,"")</f>
        <v/>
      </c>
      <c r="V91" s="2" t="e">
        <f aca="false">X91/$AA$2*100</f>
        <v>#DIV/0!</v>
      </c>
      <c r="W91" s="2" t="str">
        <f aca="false">IF(ISERR(SMALL(preprocess1!$AV$2:$AV$201,X91)),"",SMALL(preprocess1!$AV$2:$AV$201,X91))</f>
        <v/>
      </c>
      <c r="X91" s="0" t="n">
        <v>90</v>
      </c>
      <c r="Y91" s="0" t="n">
        <f aca="false">IF(AND(W91&lt;&gt;"",X91&lt;&gt;"",W92=""),1,0)</f>
        <v>0</v>
      </c>
      <c r="Z91" s="0" t="str">
        <f aca="false">IF(Y91=1,X91,"")</f>
        <v/>
      </c>
    </row>
    <row r="92" customFormat="false" ht="14.4" hidden="false" customHeight="false" outlineLevel="0" collapsed="false">
      <c r="A92" s="2" t="e">
        <f aca="false">C92/$F$2*100</f>
        <v>#DIV/0!</v>
      </c>
      <c r="B92" s="2" t="str">
        <f aca="false">IF(ISERR(SMALL(preprocess1!$Q$2:$Q$201,C92)),"",SMALL(preprocess1!$Q$2:$Q$201,C92))</f>
        <v/>
      </c>
      <c r="C92" s="0" t="n">
        <v>91</v>
      </c>
      <c r="D92" s="0" t="n">
        <f aca="false">IF(AND(B92&lt;&gt;"",C92&lt;&gt;"",B93=""),1,0)</f>
        <v>0</v>
      </c>
      <c r="E92" s="0" t="str">
        <f aca="false">IF(D92=1,C92,"")</f>
        <v/>
      </c>
      <c r="H92" s="2" t="e">
        <f aca="false">J92/$M$2*100</f>
        <v>#DIV/0!</v>
      </c>
      <c r="I92" s="2" t="str">
        <f aca="false">IF(ISERR(SMALL(preprocess1!$AN$2:$AN$201,J92)),"",SMALL(preprocess1!$AN$2:$AN$201,J92))</f>
        <v/>
      </c>
      <c r="J92" s="0" t="n">
        <v>91</v>
      </c>
      <c r="K92" s="0" t="n">
        <f aca="false">IF(AND(I92&lt;&gt;"",J92&lt;&gt;"",I93=""),1,0)</f>
        <v>0</v>
      </c>
      <c r="L92" s="0" t="str">
        <f aca="false">IF(K92=1,J92,"")</f>
        <v/>
      </c>
      <c r="O92" s="2" t="e">
        <f aca="false">Q92/$T$2*100</f>
        <v>#DIV/0!</v>
      </c>
      <c r="P92" s="2" t="str">
        <f aca="false">IF(ISERR(SMALL(preprocess1!$AR$2:$AR$201,Q92)),"",SMALL(preprocess1!$AR$2:$AR$201,Q92))</f>
        <v/>
      </c>
      <c r="Q92" s="0" t="n">
        <v>91</v>
      </c>
      <c r="R92" s="0" t="n">
        <f aca="false">IF(AND(P92&lt;&gt;"",Q92&lt;&gt;"",P93=""),1,0)</f>
        <v>0</v>
      </c>
      <c r="S92" s="0" t="str">
        <f aca="false">IF(R92=1,Q92,"")</f>
        <v/>
      </c>
      <c r="V92" s="2" t="e">
        <f aca="false">X92/$AA$2*100</f>
        <v>#DIV/0!</v>
      </c>
      <c r="W92" s="2" t="str">
        <f aca="false">IF(ISERR(SMALL(preprocess1!$AV$2:$AV$201,X92)),"",SMALL(preprocess1!$AV$2:$AV$201,X92))</f>
        <v/>
      </c>
      <c r="X92" s="0" t="n">
        <v>91</v>
      </c>
      <c r="Y92" s="0" t="n">
        <f aca="false">IF(AND(W92&lt;&gt;"",X92&lt;&gt;"",W93=""),1,0)</f>
        <v>0</v>
      </c>
      <c r="Z92" s="0" t="str">
        <f aca="false">IF(Y92=1,X92,"")</f>
        <v/>
      </c>
    </row>
    <row r="93" customFormat="false" ht="14.4" hidden="false" customHeight="false" outlineLevel="0" collapsed="false">
      <c r="A93" s="2" t="e">
        <f aca="false">C93/$F$2*100</f>
        <v>#DIV/0!</v>
      </c>
      <c r="B93" s="2" t="str">
        <f aca="false">IF(ISERR(SMALL(preprocess1!$Q$2:$Q$201,C93)),"",SMALL(preprocess1!$Q$2:$Q$201,C93))</f>
        <v/>
      </c>
      <c r="C93" s="0" t="n">
        <v>92</v>
      </c>
      <c r="D93" s="0" t="n">
        <f aca="false">IF(AND(B93&lt;&gt;"",C93&lt;&gt;"",B94=""),1,0)</f>
        <v>0</v>
      </c>
      <c r="E93" s="0" t="str">
        <f aca="false">IF(D93=1,C93,"")</f>
        <v/>
      </c>
      <c r="H93" s="2" t="e">
        <f aca="false">J93/$M$2*100</f>
        <v>#DIV/0!</v>
      </c>
      <c r="I93" s="2" t="str">
        <f aca="false">IF(ISERR(SMALL(preprocess1!$AN$2:$AN$201,J93)),"",SMALL(preprocess1!$AN$2:$AN$201,J93))</f>
        <v/>
      </c>
      <c r="J93" s="0" t="n">
        <v>92</v>
      </c>
      <c r="K93" s="0" t="n">
        <f aca="false">IF(AND(I93&lt;&gt;"",J93&lt;&gt;"",I94=""),1,0)</f>
        <v>0</v>
      </c>
      <c r="L93" s="0" t="str">
        <f aca="false">IF(K93=1,J93,"")</f>
        <v/>
      </c>
      <c r="O93" s="2" t="e">
        <f aca="false">Q93/$T$2*100</f>
        <v>#DIV/0!</v>
      </c>
      <c r="P93" s="2" t="str">
        <f aca="false">IF(ISERR(SMALL(preprocess1!$AR$2:$AR$201,Q93)),"",SMALL(preprocess1!$AR$2:$AR$201,Q93))</f>
        <v/>
      </c>
      <c r="Q93" s="0" t="n">
        <v>92</v>
      </c>
      <c r="R93" s="0" t="n">
        <f aca="false">IF(AND(P93&lt;&gt;"",Q93&lt;&gt;"",P94=""),1,0)</f>
        <v>0</v>
      </c>
      <c r="S93" s="0" t="str">
        <f aca="false">IF(R93=1,Q93,"")</f>
        <v/>
      </c>
      <c r="V93" s="2" t="e">
        <f aca="false">X93/$AA$2*100</f>
        <v>#DIV/0!</v>
      </c>
      <c r="W93" s="2" t="str">
        <f aca="false">IF(ISERR(SMALL(preprocess1!$AV$2:$AV$201,X93)),"",SMALL(preprocess1!$AV$2:$AV$201,X93))</f>
        <v/>
      </c>
      <c r="X93" s="0" t="n">
        <v>92</v>
      </c>
      <c r="Y93" s="0" t="n">
        <f aca="false">IF(AND(W93&lt;&gt;"",X93&lt;&gt;"",W94=""),1,0)</f>
        <v>0</v>
      </c>
      <c r="Z93" s="0" t="str">
        <f aca="false">IF(Y93=1,X93,"")</f>
        <v/>
      </c>
    </row>
    <row r="94" customFormat="false" ht="14.4" hidden="false" customHeight="false" outlineLevel="0" collapsed="false">
      <c r="A94" s="2" t="e">
        <f aca="false">C94/$F$2*100</f>
        <v>#DIV/0!</v>
      </c>
      <c r="B94" s="2" t="str">
        <f aca="false">IF(ISERR(SMALL(preprocess1!$Q$2:$Q$201,C94)),"",SMALL(preprocess1!$Q$2:$Q$201,C94))</f>
        <v/>
      </c>
      <c r="C94" s="0" t="n">
        <v>93</v>
      </c>
      <c r="D94" s="0" t="n">
        <f aca="false">IF(AND(B94&lt;&gt;"",C94&lt;&gt;"",B95=""),1,0)</f>
        <v>0</v>
      </c>
      <c r="E94" s="0" t="str">
        <f aca="false">IF(D94=1,C94,"")</f>
        <v/>
      </c>
      <c r="H94" s="2" t="e">
        <f aca="false">J94/$M$2*100</f>
        <v>#DIV/0!</v>
      </c>
      <c r="I94" s="2" t="str">
        <f aca="false">IF(ISERR(SMALL(preprocess1!$AN$2:$AN$201,J94)),"",SMALL(preprocess1!$AN$2:$AN$201,J94))</f>
        <v/>
      </c>
      <c r="J94" s="0" t="n">
        <v>93</v>
      </c>
      <c r="K94" s="0" t="n">
        <f aca="false">IF(AND(I94&lt;&gt;"",J94&lt;&gt;"",I95=""),1,0)</f>
        <v>0</v>
      </c>
      <c r="L94" s="0" t="str">
        <f aca="false">IF(K94=1,J94,"")</f>
        <v/>
      </c>
      <c r="O94" s="2" t="e">
        <f aca="false">Q94/$T$2*100</f>
        <v>#DIV/0!</v>
      </c>
      <c r="P94" s="2" t="str">
        <f aca="false">IF(ISERR(SMALL(preprocess1!$AR$2:$AR$201,Q94)),"",SMALL(preprocess1!$AR$2:$AR$201,Q94))</f>
        <v/>
      </c>
      <c r="Q94" s="0" t="n">
        <v>93</v>
      </c>
      <c r="R94" s="0" t="n">
        <f aca="false">IF(AND(P94&lt;&gt;"",Q94&lt;&gt;"",P95=""),1,0)</f>
        <v>0</v>
      </c>
      <c r="S94" s="0" t="str">
        <f aca="false">IF(R94=1,Q94,"")</f>
        <v/>
      </c>
      <c r="V94" s="2" t="e">
        <f aca="false">X94/$AA$2*100</f>
        <v>#DIV/0!</v>
      </c>
      <c r="W94" s="2" t="str">
        <f aca="false">IF(ISERR(SMALL(preprocess1!$AV$2:$AV$201,X94)),"",SMALL(preprocess1!$AV$2:$AV$201,X94))</f>
        <v/>
      </c>
      <c r="X94" s="0" t="n">
        <v>93</v>
      </c>
      <c r="Y94" s="0" t="n">
        <f aca="false">IF(AND(W94&lt;&gt;"",X94&lt;&gt;"",W95=""),1,0)</f>
        <v>0</v>
      </c>
      <c r="Z94" s="0" t="str">
        <f aca="false">IF(Y94=1,X94,"")</f>
        <v/>
      </c>
    </row>
    <row r="95" customFormat="false" ht="14.4" hidden="false" customHeight="false" outlineLevel="0" collapsed="false">
      <c r="A95" s="2" t="e">
        <f aca="false">C95/$F$2*100</f>
        <v>#DIV/0!</v>
      </c>
      <c r="B95" s="2" t="str">
        <f aca="false">IF(ISERR(SMALL(preprocess1!$Q$2:$Q$201,C95)),"",SMALL(preprocess1!$Q$2:$Q$201,C95))</f>
        <v/>
      </c>
      <c r="C95" s="0" t="n">
        <v>94</v>
      </c>
      <c r="D95" s="0" t="n">
        <f aca="false">IF(AND(B95&lt;&gt;"",C95&lt;&gt;"",B96=""),1,0)</f>
        <v>0</v>
      </c>
      <c r="E95" s="0" t="str">
        <f aca="false">IF(D95=1,C95,"")</f>
        <v/>
      </c>
      <c r="H95" s="2" t="e">
        <f aca="false">J95/$M$2*100</f>
        <v>#DIV/0!</v>
      </c>
      <c r="I95" s="2" t="str">
        <f aca="false">IF(ISERR(SMALL(preprocess1!$AN$2:$AN$201,J95)),"",SMALL(preprocess1!$AN$2:$AN$201,J95))</f>
        <v/>
      </c>
      <c r="J95" s="0" t="n">
        <v>94</v>
      </c>
      <c r="K95" s="0" t="n">
        <f aca="false">IF(AND(I95&lt;&gt;"",J95&lt;&gt;"",I96=""),1,0)</f>
        <v>0</v>
      </c>
      <c r="L95" s="0" t="str">
        <f aca="false">IF(K95=1,J95,"")</f>
        <v/>
      </c>
      <c r="O95" s="2" t="e">
        <f aca="false">Q95/$T$2*100</f>
        <v>#DIV/0!</v>
      </c>
      <c r="P95" s="2" t="str">
        <f aca="false">IF(ISERR(SMALL(preprocess1!$AR$2:$AR$201,Q95)),"",SMALL(preprocess1!$AR$2:$AR$201,Q95))</f>
        <v/>
      </c>
      <c r="Q95" s="0" t="n">
        <v>94</v>
      </c>
      <c r="R95" s="0" t="n">
        <f aca="false">IF(AND(P95&lt;&gt;"",Q95&lt;&gt;"",P96=""),1,0)</f>
        <v>0</v>
      </c>
      <c r="S95" s="0" t="str">
        <f aca="false">IF(R95=1,Q95,"")</f>
        <v/>
      </c>
      <c r="V95" s="2" t="e">
        <f aca="false">X95/$AA$2*100</f>
        <v>#DIV/0!</v>
      </c>
      <c r="W95" s="2" t="str">
        <f aca="false">IF(ISERR(SMALL(preprocess1!$AV$2:$AV$201,X95)),"",SMALL(preprocess1!$AV$2:$AV$201,X95))</f>
        <v/>
      </c>
      <c r="X95" s="0" t="n">
        <v>94</v>
      </c>
      <c r="Y95" s="0" t="n">
        <f aca="false">IF(AND(W95&lt;&gt;"",X95&lt;&gt;"",W96=""),1,0)</f>
        <v>0</v>
      </c>
      <c r="Z95" s="0" t="str">
        <f aca="false">IF(Y95=1,X95,"")</f>
        <v/>
      </c>
    </row>
    <row r="96" customFormat="false" ht="14.4" hidden="false" customHeight="false" outlineLevel="0" collapsed="false">
      <c r="A96" s="2" t="e">
        <f aca="false">C96/$F$2*100</f>
        <v>#DIV/0!</v>
      </c>
      <c r="B96" s="2" t="str">
        <f aca="false">IF(ISERR(SMALL(preprocess1!$Q$2:$Q$201,C96)),"",SMALL(preprocess1!$Q$2:$Q$201,C96))</f>
        <v/>
      </c>
      <c r="C96" s="0" t="n">
        <v>95</v>
      </c>
      <c r="D96" s="0" t="n">
        <f aca="false">IF(AND(B96&lt;&gt;"",C96&lt;&gt;"",B97=""),1,0)</f>
        <v>0</v>
      </c>
      <c r="E96" s="0" t="str">
        <f aca="false">IF(D96=1,C96,"")</f>
        <v/>
      </c>
      <c r="H96" s="2" t="e">
        <f aca="false">J96/$M$2*100</f>
        <v>#DIV/0!</v>
      </c>
      <c r="I96" s="2" t="str">
        <f aca="false">IF(ISERR(SMALL(preprocess1!$AN$2:$AN$201,J96)),"",SMALL(preprocess1!$AN$2:$AN$201,J96))</f>
        <v/>
      </c>
      <c r="J96" s="0" t="n">
        <v>95</v>
      </c>
      <c r="K96" s="0" t="n">
        <f aca="false">IF(AND(I96&lt;&gt;"",J96&lt;&gt;"",I97=""),1,0)</f>
        <v>0</v>
      </c>
      <c r="L96" s="0" t="str">
        <f aca="false">IF(K96=1,J96,"")</f>
        <v/>
      </c>
      <c r="O96" s="2" t="e">
        <f aca="false">Q96/$T$2*100</f>
        <v>#DIV/0!</v>
      </c>
      <c r="P96" s="2" t="str">
        <f aca="false">IF(ISERR(SMALL(preprocess1!$AR$2:$AR$201,Q96)),"",SMALL(preprocess1!$AR$2:$AR$201,Q96))</f>
        <v/>
      </c>
      <c r="Q96" s="0" t="n">
        <v>95</v>
      </c>
      <c r="R96" s="0" t="n">
        <f aca="false">IF(AND(P96&lt;&gt;"",Q96&lt;&gt;"",P97=""),1,0)</f>
        <v>0</v>
      </c>
      <c r="S96" s="0" t="str">
        <f aca="false">IF(R96=1,Q96,"")</f>
        <v/>
      </c>
      <c r="V96" s="2" t="e">
        <f aca="false">X96/$AA$2*100</f>
        <v>#DIV/0!</v>
      </c>
      <c r="W96" s="2" t="str">
        <f aca="false">IF(ISERR(SMALL(preprocess1!$AV$2:$AV$201,X96)),"",SMALL(preprocess1!$AV$2:$AV$201,X96))</f>
        <v/>
      </c>
      <c r="X96" s="0" t="n">
        <v>95</v>
      </c>
      <c r="Y96" s="0" t="n">
        <f aca="false">IF(AND(W96&lt;&gt;"",X96&lt;&gt;"",W97=""),1,0)</f>
        <v>0</v>
      </c>
      <c r="Z96" s="0" t="str">
        <f aca="false">IF(Y96=1,X96,"")</f>
        <v/>
      </c>
    </row>
    <row r="97" customFormat="false" ht="14.4" hidden="false" customHeight="false" outlineLevel="0" collapsed="false">
      <c r="A97" s="2" t="e">
        <f aca="false">C97/$F$2*100</f>
        <v>#DIV/0!</v>
      </c>
      <c r="B97" s="2" t="str">
        <f aca="false">IF(ISERR(SMALL(preprocess1!$Q$2:$Q$201,C97)),"",SMALL(preprocess1!$Q$2:$Q$201,C97))</f>
        <v/>
      </c>
      <c r="C97" s="0" t="n">
        <v>96</v>
      </c>
      <c r="D97" s="0" t="n">
        <f aca="false">IF(AND(B97&lt;&gt;"",C97&lt;&gt;"",B98=""),1,0)</f>
        <v>0</v>
      </c>
      <c r="E97" s="0" t="str">
        <f aca="false">IF(D97=1,C97,"")</f>
        <v/>
      </c>
      <c r="H97" s="2" t="e">
        <f aca="false">J97/$M$2*100</f>
        <v>#DIV/0!</v>
      </c>
      <c r="I97" s="2" t="str">
        <f aca="false">IF(ISERR(SMALL(preprocess1!$AN$2:$AN$201,J97)),"",SMALL(preprocess1!$AN$2:$AN$201,J97))</f>
        <v/>
      </c>
      <c r="J97" s="0" t="n">
        <v>96</v>
      </c>
      <c r="K97" s="0" t="n">
        <f aca="false">IF(AND(I97&lt;&gt;"",J97&lt;&gt;"",I98=""),1,0)</f>
        <v>0</v>
      </c>
      <c r="L97" s="0" t="str">
        <f aca="false">IF(K97=1,J97,"")</f>
        <v/>
      </c>
      <c r="O97" s="2" t="e">
        <f aca="false">Q97/$T$2*100</f>
        <v>#DIV/0!</v>
      </c>
      <c r="P97" s="2" t="str">
        <f aca="false">IF(ISERR(SMALL(preprocess1!$AR$2:$AR$201,Q97)),"",SMALL(preprocess1!$AR$2:$AR$201,Q97))</f>
        <v/>
      </c>
      <c r="Q97" s="0" t="n">
        <v>96</v>
      </c>
      <c r="R97" s="0" t="n">
        <f aca="false">IF(AND(P97&lt;&gt;"",Q97&lt;&gt;"",P98=""),1,0)</f>
        <v>0</v>
      </c>
      <c r="S97" s="0" t="str">
        <f aca="false">IF(R97=1,Q97,"")</f>
        <v/>
      </c>
      <c r="V97" s="2" t="e">
        <f aca="false">X97/$AA$2*100</f>
        <v>#DIV/0!</v>
      </c>
      <c r="W97" s="2" t="str">
        <f aca="false">IF(ISERR(SMALL(preprocess1!$AV$2:$AV$201,X97)),"",SMALL(preprocess1!$AV$2:$AV$201,X97))</f>
        <v/>
      </c>
      <c r="X97" s="0" t="n">
        <v>96</v>
      </c>
      <c r="Y97" s="0" t="n">
        <f aca="false">IF(AND(W97&lt;&gt;"",X97&lt;&gt;"",W98=""),1,0)</f>
        <v>0</v>
      </c>
      <c r="Z97" s="0" t="str">
        <f aca="false">IF(Y97=1,X97,"")</f>
        <v/>
      </c>
    </row>
    <row r="98" customFormat="false" ht="14.4" hidden="false" customHeight="false" outlineLevel="0" collapsed="false">
      <c r="A98" s="2" t="e">
        <f aca="false">C98/$F$2*100</f>
        <v>#DIV/0!</v>
      </c>
      <c r="B98" s="2" t="str">
        <f aca="false">IF(ISERR(SMALL(preprocess1!$Q$2:$Q$201,C98)),"",SMALL(preprocess1!$Q$2:$Q$201,C98))</f>
        <v/>
      </c>
      <c r="C98" s="0" t="n">
        <v>97</v>
      </c>
      <c r="D98" s="0" t="n">
        <f aca="false">IF(AND(B98&lt;&gt;"",C98&lt;&gt;"",B99=""),1,0)</f>
        <v>0</v>
      </c>
      <c r="E98" s="0" t="str">
        <f aca="false">IF(D98=1,C98,"")</f>
        <v/>
      </c>
      <c r="H98" s="2" t="e">
        <f aca="false">J98/$M$2*100</f>
        <v>#DIV/0!</v>
      </c>
      <c r="I98" s="2" t="str">
        <f aca="false">IF(ISERR(SMALL(preprocess1!$AN$2:$AN$201,J98)),"",SMALL(preprocess1!$AN$2:$AN$201,J98))</f>
        <v/>
      </c>
      <c r="J98" s="0" t="n">
        <v>97</v>
      </c>
      <c r="K98" s="0" t="n">
        <f aca="false">IF(AND(I98&lt;&gt;"",J98&lt;&gt;"",I99=""),1,0)</f>
        <v>0</v>
      </c>
      <c r="L98" s="0" t="str">
        <f aca="false">IF(K98=1,J98,"")</f>
        <v/>
      </c>
      <c r="O98" s="2" t="e">
        <f aca="false">Q98/$T$2*100</f>
        <v>#DIV/0!</v>
      </c>
      <c r="P98" s="2" t="str">
        <f aca="false">IF(ISERR(SMALL(preprocess1!$AR$2:$AR$201,Q98)),"",SMALL(preprocess1!$AR$2:$AR$201,Q98))</f>
        <v/>
      </c>
      <c r="Q98" s="0" t="n">
        <v>97</v>
      </c>
      <c r="R98" s="0" t="n">
        <f aca="false">IF(AND(P98&lt;&gt;"",Q98&lt;&gt;"",P99=""),1,0)</f>
        <v>0</v>
      </c>
      <c r="S98" s="0" t="str">
        <f aca="false">IF(R98=1,Q98,"")</f>
        <v/>
      </c>
      <c r="V98" s="2" t="e">
        <f aca="false">X98/$AA$2*100</f>
        <v>#DIV/0!</v>
      </c>
      <c r="W98" s="2" t="str">
        <f aca="false">IF(ISERR(SMALL(preprocess1!$AV$2:$AV$201,X98)),"",SMALL(preprocess1!$AV$2:$AV$201,X98))</f>
        <v/>
      </c>
      <c r="X98" s="0" t="n">
        <v>97</v>
      </c>
      <c r="Y98" s="0" t="n">
        <f aca="false">IF(AND(W98&lt;&gt;"",X98&lt;&gt;"",W99=""),1,0)</f>
        <v>0</v>
      </c>
      <c r="Z98" s="0" t="str">
        <f aca="false">IF(Y98=1,X98,"")</f>
        <v/>
      </c>
    </row>
    <row r="99" customFormat="false" ht="14.4" hidden="false" customHeight="false" outlineLevel="0" collapsed="false">
      <c r="A99" s="2" t="e">
        <f aca="false">C99/$F$2*100</f>
        <v>#DIV/0!</v>
      </c>
      <c r="B99" s="2" t="str">
        <f aca="false">IF(ISERR(SMALL(preprocess1!$Q$2:$Q$201,C99)),"",SMALL(preprocess1!$Q$2:$Q$201,C99))</f>
        <v/>
      </c>
      <c r="C99" s="0" t="n">
        <v>98</v>
      </c>
      <c r="D99" s="0" t="n">
        <f aca="false">IF(AND(B99&lt;&gt;"",C99&lt;&gt;"",B100=""),1,0)</f>
        <v>0</v>
      </c>
      <c r="E99" s="0" t="str">
        <f aca="false">IF(D99=1,C99,"")</f>
        <v/>
      </c>
      <c r="H99" s="2" t="e">
        <f aca="false">J99/$M$2*100</f>
        <v>#DIV/0!</v>
      </c>
      <c r="I99" s="2" t="str">
        <f aca="false">IF(ISERR(SMALL(preprocess1!$AN$2:$AN$201,J99)),"",SMALL(preprocess1!$AN$2:$AN$201,J99))</f>
        <v/>
      </c>
      <c r="J99" s="0" t="n">
        <v>98</v>
      </c>
      <c r="K99" s="0" t="n">
        <f aca="false">IF(AND(I99&lt;&gt;"",J99&lt;&gt;"",I100=""),1,0)</f>
        <v>0</v>
      </c>
      <c r="L99" s="0" t="str">
        <f aca="false">IF(K99=1,J99,"")</f>
        <v/>
      </c>
      <c r="O99" s="2" t="e">
        <f aca="false">Q99/$T$2*100</f>
        <v>#DIV/0!</v>
      </c>
      <c r="P99" s="2" t="str">
        <f aca="false">IF(ISERR(SMALL(preprocess1!$AR$2:$AR$201,Q99)),"",SMALL(preprocess1!$AR$2:$AR$201,Q99))</f>
        <v/>
      </c>
      <c r="Q99" s="0" t="n">
        <v>98</v>
      </c>
      <c r="R99" s="0" t="n">
        <f aca="false">IF(AND(P99&lt;&gt;"",Q99&lt;&gt;"",P100=""),1,0)</f>
        <v>0</v>
      </c>
      <c r="S99" s="0" t="str">
        <f aca="false">IF(R99=1,Q99,"")</f>
        <v/>
      </c>
      <c r="V99" s="2" t="e">
        <f aca="false">X99/$AA$2*100</f>
        <v>#DIV/0!</v>
      </c>
      <c r="W99" s="2" t="str">
        <f aca="false">IF(ISERR(SMALL(preprocess1!$AV$2:$AV$201,X99)),"",SMALL(preprocess1!$AV$2:$AV$201,X99))</f>
        <v/>
      </c>
      <c r="X99" s="0" t="n">
        <v>98</v>
      </c>
      <c r="Y99" s="0" t="n">
        <f aca="false">IF(AND(W99&lt;&gt;"",X99&lt;&gt;"",W100=""),1,0)</f>
        <v>0</v>
      </c>
      <c r="Z99" s="0" t="str">
        <f aca="false">IF(Y99=1,X99,"")</f>
        <v/>
      </c>
    </row>
    <row r="100" customFormat="false" ht="14.4" hidden="false" customHeight="false" outlineLevel="0" collapsed="false">
      <c r="A100" s="2" t="e">
        <f aca="false">C100/$F$2*100</f>
        <v>#DIV/0!</v>
      </c>
      <c r="B100" s="2" t="str">
        <f aca="false">IF(ISERR(SMALL(preprocess1!$Q$2:$Q$201,C100)),"",SMALL(preprocess1!$Q$2:$Q$201,C100))</f>
        <v/>
      </c>
      <c r="C100" s="0" t="n">
        <v>99</v>
      </c>
      <c r="D100" s="0" t="n">
        <f aca="false">IF(AND(B100&lt;&gt;"",C100&lt;&gt;"",B101=""),1,0)</f>
        <v>0</v>
      </c>
      <c r="E100" s="0" t="str">
        <f aca="false">IF(D100=1,C100,"")</f>
        <v/>
      </c>
      <c r="H100" s="2" t="e">
        <f aca="false">J100/$M$2*100</f>
        <v>#DIV/0!</v>
      </c>
      <c r="I100" s="2" t="str">
        <f aca="false">IF(ISERR(SMALL(preprocess1!$AN$2:$AN$201,J100)),"",SMALL(preprocess1!$AN$2:$AN$201,J100))</f>
        <v/>
      </c>
      <c r="J100" s="0" t="n">
        <v>99</v>
      </c>
      <c r="K100" s="0" t="n">
        <f aca="false">IF(AND(I100&lt;&gt;"",J100&lt;&gt;"",I101=""),1,0)</f>
        <v>0</v>
      </c>
      <c r="L100" s="0" t="str">
        <f aca="false">IF(K100=1,J100,"")</f>
        <v/>
      </c>
      <c r="O100" s="2" t="e">
        <f aca="false">Q100/$T$2*100</f>
        <v>#DIV/0!</v>
      </c>
      <c r="P100" s="2" t="str">
        <f aca="false">IF(ISERR(SMALL(preprocess1!$AR$2:$AR$201,Q100)),"",SMALL(preprocess1!$AR$2:$AR$201,Q100))</f>
        <v/>
      </c>
      <c r="Q100" s="0" t="n">
        <v>99</v>
      </c>
      <c r="R100" s="0" t="n">
        <f aca="false">IF(AND(P100&lt;&gt;"",Q100&lt;&gt;"",P101=""),1,0)</f>
        <v>0</v>
      </c>
      <c r="S100" s="0" t="str">
        <f aca="false">IF(R100=1,Q100,"")</f>
        <v/>
      </c>
      <c r="V100" s="2" t="e">
        <f aca="false">X100/$AA$2*100</f>
        <v>#DIV/0!</v>
      </c>
      <c r="W100" s="2" t="str">
        <f aca="false">IF(ISERR(SMALL(preprocess1!$AV$2:$AV$201,X100)),"",SMALL(preprocess1!$AV$2:$AV$201,X100))</f>
        <v/>
      </c>
      <c r="X100" s="0" t="n">
        <v>99</v>
      </c>
      <c r="Y100" s="0" t="n">
        <f aca="false">IF(AND(W100&lt;&gt;"",X100&lt;&gt;"",W101=""),1,0)</f>
        <v>0</v>
      </c>
      <c r="Z100" s="0" t="str">
        <f aca="false">IF(Y100=1,X100,"")</f>
        <v/>
      </c>
    </row>
    <row r="101" customFormat="false" ht="14.4" hidden="false" customHeight="false" outlineLevel="0" collapsed="false">
      <c r="A101" s="2" t="e">
        <f aca="false">C101/$F$2*100</f>
        <v>#DIV/0!</v>
      </c>
      <c r="B101" s="2" t="str">
        <f aca="false">IF(ISERR(SMALL(preprocess1!$Q$2:$Q$201,C101)),"",SMALL(preprocess1!$Q$2:$Q$201,C101))</f>
        <v/>
      </c>
      <c r="C101" s="0" t="n">
        <v>100</v>
      </c>
      <c r="D101" s="0" t="n">
        <f aca="false">IF(AND(B101&lt;&gt;"",C101&lt;&gt;"",B102=""),1,0)</f>
        <v>0</v>
      </c>
      <c r="E101" s="0" t="str">
        <f aca="false">IF(D101=1,C101,"")</f>
        <v/>
      </c>
      <c r="H101" s="2" t="e">
        <f aca="false">J101/$M$2*100</f>
        <v>#DIV/0!</v>
      </c>
      <c r="I101" s="2" t="str">
        <f aca="false">IF(ISERR(SMALL(preprocess1!$AN$2:$AN$201,J101)),"",SMALL(preprocess1!$AN$2:$AN$201,J101))</f>
        <v/>
      </c>
      <c r="J101" s="0" t="n">
        <v>100</v>
      </c>
      <c r="K101" s="0" t="n">
        <f aca="false">IF(AND(I101&lt;&gt;"",J101&lt;&gt;"",I102=""),1,0)</f>
        <v>0</v>
      </c>
      <c r="L101" s="0" t="str">
        <f aca="false">IF(K101=1,J101,"")</f>
        <v/>
      </c>
      <c r="O101" s="2" t="e">
        <f aca="false">Q101/$T$2*100</f>
        <v>#DIV/0!</v>
      </c>
      <c r="P101" s="2" t="str">
        <f aca="false">IF(ISERR(SMALL(preprocess1!$AR$2:$AR$201,Q101)),"",SMALL(preprocess1!$AR$2:$AR$201,Q101))</f>
        <v/>
      </c>
      <c r="Q101" s="0" t="n">
        <v>100</v>
      </c>
      <c r="R101" s="0" t="n">
        <f aca="false">IF(AND(P101&lt;&gt;"",Q101&lt;&gt;"",P102=""),1,0)</f>
        <v>0</v>
      </c>
      <c r="S101" s="0" t="str">
        <f aca="false">IF(R101=1,Q101,"")</f>
        <v/>
      </c>
      <c r="V101" s="2" t="e">
        <f aca="false">X101/$AA$2*100</f>
        <v>#DIV/0!</v>
      </c>
      <c r="W101" s="2" t="str">
        <f aca="false">IF(ISERR(SMALL(preprocess1!$AV$2:$AV$201,X101)),"",SMALL(preprocess1!$AV$2:$AV$201,X101))</f>
        <v/>
      </c>
      <c r="X101" s="0" t="n">
        <v>100</v>
      </c>
      <c r="Y101" s="0" t="n">
        <f aca="false">IF(AND(W101&lt;&gt;"",X101&lt;&gt;"",W102=""),1,0)</f>
        <v>0</v>
      </c>
      <c r="Z101" s="0" t="str">
        <f aca="false">IF(Y101=1,X101,"")</f>
        <v/>
      </c>
    </row>
    <row r="102" customFormat="false" ht="14.4" hidden="false" customHeight="false" outlineLevel="0" collapsed="false">
      <c r="A102" s="2" t="e">
        <f aca="false">C102/$F$2*100</f>
        <v>#DIV/0!</v>
      </c>
      <c r="B102" s="2" t="str">
        <f aca="false">IF(ISERR(SMALL(preprocess1!$Q$2:$Q$201,C102)),"",SMALL(preprocess1!$Q$2:$Q$201,C102))</f>
        <v/>
      </c>
      <c r="C102" s="0" t="n">
        <v>101</v>
      </c>
      <c r="D102" s="0" t="n">
        <f aca="false">IF(AND(B102&lt;&gt;"",C102&lt;&gt;"",B103=""),1,0)</f>
        <v>0</v>
      </c>
      <c r="E102" s="0" t="str">
        <f aca="false">IF(D102=1,C102,"")</f>
        <v/>
      </c>
      <c r="H102" s="2" t="e">
        <f aca="false">J102/$M$2*100</f>
        <v>#DIV/0!</v>
      </c>
      <c r="I102" s="2" t="str">
        <f aca="false">IF(ISERR(SMALL(preprocess1!$AN$2:$AN$201,J102)),"",SMALL(preprocess1!$AN$2:$AN$201,J102))</f>
        <v/>
      </c>
      <c r="J102" s="0" t="n">
        <v>101</v>
      </c>
      <c r="K102" s="0" t="n">
        <f aca="false">IF(AND(I102&lt;&gt;"",J102&lt;&gt;"",I103=""),1,0)</f>
        <v>0</v>
      </c>
      <c r="L102" s="0" t="str">
        <f aca="false">IF(K102=1,J102,"")</f>
        <v/>
      </c>
      <c r="O102" s="2" t="e">
        <f aca="false">Q102/$T$2*100</f>
        <v>#DIV/0!</v>
      </c>
      <c r="P102" s="2" t="str">
        <f aca="false">IF(ISERR(SMALL(preprocess1!$AR$2:$AR$201,Q102)),"",SMALL(preprocess1!$AR$2:$AR$201,Q102))</f>
        <v/>
      </c>
      <c r="Q102" s="0" t="n">
        <v>101</v>
      </c>
      <c r="R102" s="0" t="n">
        <f aca="false">IF(AND(P102&lt;&gt;"",Q102&lt;&gt;"",P103=""),1,0)</f>
        <v>0</v>
      </c>
      <c r="S102" s="0" t="str">
        <f aca="false">IF(R102=1,Q102,"")</f>
        <v/>
      </c>
      <c r="V102" s="2" t="e">
        <f aca="false">X102/$AA$2*100</f>
        <v>#DIV/0!</v>
      </c>
      <c r="W102" s="2" t="str">
        <f aca="false">IF(ISERR(SMALL(preprocess1!$AV$2:$AV$201,X102)),"",SMALL(preprocess1!$AV$2:$AV$201,X102))</f>
        <v/>
      </c>
      <c r="X102" s="0" t="n">
        <v>101</v>
      </c>
      <c r="Y102" s="0" t="n">
        <f aca="false">IF(AND(W102&lt;&gt;"",X102&lt;&gt;"",W103=""),1,0)</f>
        <v>0</v>
      </c>
      <c r="Z102" s="0" t="str">
        <f aca="false">IF(Y102=1,X102,"")</f>
        <v/>
      </c>
    </row>
    <row r="103" customFormat="false" ht="14.4" hidden="false" customHeight="false" outlineLevel="0" collapsed="false">
      <c r="A103" s="2" t="e">
        <f aca="false">C103/$F$2*100</f>
        <v>#DIV/0!</v>
      </c>
      <c r="B103" s="2" t="str">
        <f aca="false">IF(ISERR(SMALL(preprocess1!$Q$2:$Q$201,C103)),"",SMALL(preprocess1!$Q$2:$Q$201,C103))</f>
        <v/>
      </c>
      <c r="C103" s="0" t="n">
        <v>102</v>
      </c>
      <c r="D103" s="0" t="n">
        <f aca="false">IF(AND(B103&lt;&gt;"",C103&lt;&gt;"",B104=""),1,0)</f>
        <v>0</v>
      </c>
      <c r="E103" s="0" t="str">
        <f aca="false">IF(D103=1,C103,"")</f>
        <v/>
      </c>
      <c r="H103" s="2" t="e">
        <f aca="false">J103/$M$2*100</f>
        <v>#DIV/0!</v>
      </c>
      <c r="I103" s="2" t="str">
        <f aca="false">IF(ISERR(SMALL(preprocess1!$AN$2:$AN$201,J103)),"",SMALL(preprocess1!$AN$2:$AN$201,J103))</f>
        <v/>
      </c>
      <c r="J103" s="0" t="n">
        <v>102</v>
      </c>
      <c r="K103" s="0" t="n">
        <f aca="false">IF(AND(I103&lt;&gt;"",J103&lt;&gt;"",I104=""),1,0)</f>
        <v>0</v>
      </c>
      <c r="L103" s="0" t="str">
        <f aca="false">IF(K103=1,J103,"")</f>
        <v/>
      </c>
      <c r="O103" s="2" t="e">
        <f aca="false">Q103/$T$2*100</f>
        <v>#DIV/0!</v>
      </c>
      <c r="P103" s="2" t="str">
        <f aca="false">IF(ISERR(SMALL(preprocess1!$AR$2:$AR$201,Q103)),"",SMALL(preprocess1!$AR$2:$AR$201,Q103))</f>
        <v/>
      </c>
      <c r="Q103" s="0" t="n">
        <v>102</v>
      </c>
      <c r="R103" s="0" t="n">
        <f aca="false">IF(AND(P103&lt;&gt;"",Q103&lt;&gt;"",P104=""),1,0)</f>
        <v>0</v>
      </c>
      <c r="S103" s="0" t="str">
        <f aca="false">IF(R103=1,Q103,"")</f>
        <v/>
      </c>
      <c r="V103" s="2" t="e">
        <f aca="false">X103/$AA$2*100</f>
        <v>#DIV/0!</v>
      </c>
      <c r="W103" s="2" t="str">
        <f aca="false">IF(ISERR(SMALL(preprocess1!$AV$2:$AV$201,X103)),"",SMALL(preprocess1!$AV$2:$AV$201,X103))</f>
        <v/>
      </c>
      <c r="X103" s="0" t="n">
        <v>102</v>
      </c>
      <c r="Y103" s="0" t="n">
        <f aca="false">IF(AND(W103&lt;&gt;"",X103&lt;&gt;"",W104=""),1,0)</f>
        <v>0</v>
      </c>
      <c r="Z103" s="0" t="str">
        <f aca="false">IF(Y103=1,X103,"")</f>
        <v/>
      </c>
    </row>
    <row r="104" customFormat="false" ht="14.4" hidden="false" customHeight="false" outlineLevel="0" collapsed="false">
      <c r="A104" s="2" t="e">
        <f aca="false">C104/$F$2*100</f>
        <v>#DIV/0!</v>
      </c>
      <c r="B104" s="2" t="str">
        <f aca="false">IF(ISERR(SMALL(preprocess1!$Q$2:$Q$201,C104)),"",SMALL(preprocess1!$Q$2:$Q$201,C104))</f>
        <v/>
      </c>
      <c r="C104" s="0" t="n">
        <v>103</v>
      </c>
      <c r="D104" s="0" t="n">
        <f aca="false">IF(AND(B104&lt;&gt;"",C104&lt;&gt;"",B105=""),1,0)</f>
        <v>0</v>
      </c>
      <c r="E104" s="0" t="str">
        <f aca="false">IF(D104=1,C104,"")</f>
        <v/>
      </c>
      <c r="H104" s="2" t="e">
        <f aca="false">J104/$M$2*100</f>
        <v>#DIV/0!</v>
      </c>
      <c r="I104" s="2" t="str">
        <f aca="false">IF(ISERR(SMALL(preprocess1!$AN$2:$AN$201,J104)),"",SMALL(preprocess1!$AN$2:$AN$201,J104))</f>
        <v/>
      </c>
      <c r="J104" s="0" t="n">
        <v>103</v>
      </c>
      <c r="K104" s="0" t="n">
        <f aca="false">IF(AND(I104&lt;&gt;"",J104&lt;&gt;"",I105=""),1,0)</f>
        <v>0</v>
      </c>
      <c r="L104" s="0" t="str">
        <f aca="false">IF(K104=1,J104,"")</f>
        <v/>
      </c>
      <c r="O104" s="2" t="e">
        <f aca="false">Q104/$T$2*100</f>
        <v>#DIV/0!</v>
      </c>
      <c r="P104" s="2" t="str">
        <f aca="false">IF(ISERR(SMALL(preprocess1!$AR$2:$AR$201,Q104)),"",SMALL(preprocess1!$AR$2:$AR$201,Q104))</f>
        <v/>
      </c>
      <c r="Q104" s="0" t="n">
        <v>103</v>
      </c>
      <c r="R104" s="0" t="n">
        <f aca="false">IF(AND(P104&lt;&gt;"",Q104&lt;&gt;"",P105=""),1,0)</f>
        <v>0</v>
      </c>
      <c r="S104" s="0" t="str">
        <f aca="false">IF(R104=1,Q104,"")</f>
        <v/>
      </c>
      <c r="V104" s="2" t="e">
        <f aca="false">X104/$AA$2*100</f>
        <v>#DIV/0!</v>
      </c>
      <c r="W104" s="2" t="str">
        <f aca="false">IF(ISERR(SMALL(preprocess1!$AV$2:$AV$201,X104)),"",SMALL(preprocess1!$AV$2:$AV$201,X104))</f>
        <v/>
      </c>
      <c r="X104" s="0" t="n">
        <v>103</v>
      </c>
      <c r="Y104" s="0" t="n">
        <f aca="false">IF(AND(W104&lt;&gt;"",X104&lt;&gt;"",W105=""),1,0)</f>
        <v>0</v>
      </c>
      <c r="Z104" s="0" t="str">
        <f aca="false">IF(Y104=1,X104,"")</f>
        <v/>
      </c>
    </row>
    <row r="105" customFormat="false" ht="14.4" hidden="false" customHeight="false" outlineLevel="0" collapsed="false">
      <c r="A105" s="2" t="e">
        <f aca="false">C105/$F$2*100</f>
        <v>#DIV/0!</v>
      </c>
      <c r="B105" s="2" t="str">
        <f aca="false">IF(ISERR(SMALL(preprocess1!$Q$2:$Q$201,C105)),"",SMALL(preprocess1!$Q$2:$Q$201,C105))</f>
        <v/>
      </c>
      <c r="C105" s="0" t="n">
        <v>104</v>
      </c>
      <c r="D105" s="0" t="n">
        <f aca="false">IF(AND(B105&lt;&gt;"",C105&lt;&gt;"",B106=""),1,0)</f>
        <v>0</v>
      </c>
      <c r="E105" s="0" t="str">
        <f aca="false">IF(D105=1,C105,"")</f>
        <v/>
      </c>
      <c r="H105" s="2" t="e">
        <f aca="false">J105/$M$2*100</f>
        <v>#DIV/0!</v>
      </c>
      <c r="I105" s="2" t="str">
        <f aca="false">IF(ISERR(SMALL(preprocess1!$AN$2:$AN$201,J105)),"",SMALL(preprocess1!$AN$2:$AN$201,J105))</f>
        <v/>
      </c>
      <c r="J105" s="0" t="n">
        <v>104</v>
      </c>
      <c r="K105" s="0" t="n">
        <f aca="false">IF(AND(I105&lt;&gt;"",J105&lt;&gt;"",I106=""),1,0)</f>
        <v>0</v>
      </c>
      <c r="L105" s="0" t="str">
        <f aca="false">IF(K105=1,J105,"")</f>
        <v/>
      </c>
      <c r="O105" s="2" t="e">
        <f aca="false">Q105/$T$2*100</f>
        <v>#DIV/0!</v>
      </c>
      <c r="P105" s="2" t="str">
        <f aca="false">IF(ISERR(SMALL(preprocess1!$AR$2:$AR$201,Q105)),"",SMALL(preprocess1!$AR$2:$AR$201,Q105))</f>
        <v/>
      </c>
      <c r="Q105" s="0" t="n">
        <v>104</v>
      </c>
      <c r="R105" s="0" t="n">
        <f aca="false">IF(AND(P105&lt;&gt;"",Q105&lt;&gt;"",P106=""),1,0)</f>
        <v>0</v>
      </c>
      <c r="S105" s="0" t="str">
        <f aca="false">IF(R105=1,Q105,"")</f>
        <v/>
      </c>
      <c r="V105" s="2" t="e">
        <f aca="false">X105/$AA$2*100</f>
        <v>#DIV/0!</v>
      </c>
      <c r="W105" s="2" t="str">
        <f aca="false">IF(ISERR(SMALL(preprocess1!$AV$2:$AV$201,X105)),"",SMALL(preprocess1!$AV$2:$AV$201,X105))</f>
        <v/>
      </c>
      <c r="X105" s="0" t="n">
        <v>104</v>
      </c>
      <c r="Y105" s="0" t="n">
        <f aca="false">IF(AND(W105&lt;&gt;"",X105&lt;&gt;"",W106=""),1,0)</f>
        <v>0</v>
      </c>
      <c r="Z105" s="0" t="str">
        <f aca="false">IF(Y105=1,X105,"")</f>
        <v/>
      </c>
    </row>
    <row r="106" customFormat="false" ht="14.4" hidden="false" customHeight="false" outlineLevel="0" collapsed="false">
      <c r="A106" s="2" t="e">
        <f aca="false">C106/$F$2*100</f>
        <v>#DIV/0!</v>
      </c>
      <c r="B106" s="2" t="str">
        <f aca="false">IF(ISERR(SMALL(preprocess1!$Q$2:$Q$201,C106)),"",SMALL(preprocess1!$Q$2:$Q$201,C106))</f>
        <v/>
      </c>
      <c r="C106" s="0" t="n">
        <v>105</v>
      </c>
      <c r="D106" s="0" t="n">
        <f aca="false">IF(AND(B106&lt;&gt;"",C106&lt;&gt;"",B107=""),1,0)</f>
        <v>0</v>
      </c>
      <c r="E106" s="0" t="str">
        <f aca="false">IF(D106=1,C106,"")</f>
        <v/>
      </c>
      <c r="H106" s="2" t="e">
        <f aca="false">J106/$M$2*100</f>
        <v>#DIV/0!</v>
      </c>
      <c r="I106" s="2" t="str">
        <f aca="false">IF(ISERR(SMALL(preprocess1!$AN$2:$AN$201,J106)),"",SMALL(preprocess1!$AN$2:$AN$201,J106))</f>
        <v/>
      </c>
      <c r="J106" s="0" t="n">
        <v>105</v>
      </c>
      <c r="K106" s="0" t="n">
        <f aca="false">IF(AND(I106&lt;&gt;"",J106&lt;&gt;"",I107=""),1,0)</f>
        <v>0</v>
      </c>
      <c r="L106" s="0" t="str">
        <f aca="false">IF(K106=1,J106,"")</f>
        <v/>
      </c>
      <c r="O106" s="2" t="e">
        <f aca="false">Q106/$T$2*100</f>
        <v>#DIV/0!</v>
      </c>
      <c r="P106" s="2" t="str">
        <f aca="false">IF(ISERR(SMALL(preprocess1!$AR$2:$AR$201,Q106)),"",SMALL(preprocess1!$AR$2:$AR$201,Q106))</f>
        <v/>
      </c>
      <c r="Q106" s="0" t="n">
        <v>105</v>
      </c>
      <c r="R106" s="0" t="n">
        <f aca="false">IF(AND(P106&lt;&gt;"",Q106&lt;&gt;"",P107=""),1,0)</f>
        <v>0</v>
      </c>
      <c r="S106" s="0" t="str">
        <f aca="false">IF(R106=1,Q106,"")</f>
        <v/>
      </c>
      <c r="V106" s="2" t="e">
        <f aca="false">X106/$AA$2*100</f>
        <v>#DIV/0!</v>
      </c>
      <c r="W106" s="2" t="str">
        <f aca="false">IF(ISERR(SMALL(preprocess1!$AV$2:$AV$201,X106)),"",SMALL(preprocess1!$AV$2:$AV$201,X106))</f>
        <v/>
      </c>
      <c r="X106" s="0" t="n">
        <v>105</v>
      </c>
      <c r="Y106" s="0" t="n">
        <f aca="false">IF(AND(W106&lt;&gt;"",X106&lt;&gt;"",W107=""),1,0)</f>
        <v>0</v>
      </c>
      <c r="Z106" s="0" t="str">
        <f aca="false">IF(Y106=1,X106,"")</f>
        <v/>
      </c>
    </row>
    <row r="107" customFormat="false" ht="14.4" hidden="false" customHeight="false" outlineLevel="0" collapsed="false">
      <c r="A107" s="2" t="e">
        <f aca="false">C107/$F$2*100</f>
        <v>#DIV/0!</v>
      </c>
      <c r="B107" s="2" t="str">
        <f aca="false">IF(ISERR(SMALL(preprocess1!$Q$2:$Q$201,C107)),"",SMALL(preprocess1!$Q$2:$Q$201,C107))</f>
        <v/>
      </c>
      <c r="C107" s="0" t="n">
        <v>106</v>
      </c>
      <c r="D107" s="0" t="n">
        <f aca="false">IF(AND(B107&lt;&gt;"",C107&lt;&gt;"",B108=""),1,0)</f>
        <v>0</v>
      </c>
      <c r="E107" s="0" t="str">
        <f aca="false">IF(D107=1,C107,"")</f>
        <v/>
      </c>
      <c r="H107" s="2" t="e">
        <f aca="false">J107/$M$2*100</f>
        <v>#DIV/0!</v>
      </c>
      <c r="I107" s="2" t="str">
        <f aca="false">IF(ISERR(SMALL(preprocess1!$AN$2:$AN$201,J107)),"",SMALL(preprocess1!$AN$2:$AN$201,J107))</f>
        <v/>
      </c>
      <c r="J107" s="0" t="n">
        <v>106</v>
      </c>
      <c r="K107" s="0" t="n">
        <f aca="false">IF(AND(I107&lt;&gt;"",J107&lt;&gt;"",I108=""),1,0)</f>
        <v>0</v>
      </c>
      <c r="L107" s="0" t="str">
        <f aca="false">IF(K107=1,J107,"")</f>
        <v/>
      </c>
      <c r="O107" s="2" t="e">
        <f aca="false">Q107/$T$2*100</f>
        <v>#DIV/0!</v>
      </c>
      <c r="P107" s="2" t="str">
        <f aca="false">IF(ISERR(SMALL(preprocess1!$AR$2:$AR$201,Q107)),"",SMALL(preprocess1!$AR$2:$AR$201,Q107))</f>
        <v/>
      </c>
      <c r="Q107" s="0" t="n">
        <v>106</v>
      </c>
      <c r="R107" s="0" t="n">
        <f aca="false">IF(AND(P107&lt;&gt;"",Q107&lt;&gt;"",P108=""),1,0)</f>
        <v>0</v>
      </c>
      <c r="S107" s="0" t="str">
        <f aca="false">IF(R107=1,Q107,"")</f>
        <v/>
      </c>
      <c r="V107" s="2" t="e">
        <f aca="false">X107/$AA$2*100</f>
        <v>#DIV/0!</v>
      </c>
      <c r="W107" s="2" t="str">
        <f aca="false">IF(ISERR(SMALL(preprocess1!$AV$2:$AV$201,X107)),"",SMALL(preprocess1!$AV$2:$AV$201,X107))</f>
        <v/>
      </c>
      <c r="X107" s="0" t="n">
        <v>106</v>
      </c>
      <c r="Y107" s="0" t="n">
        <f aca="false">IF(AND(W107&lt;&gt;"",X107&lt;&gt;"",W108=""),1,0)</f>
        <v>0</v>
      </c>
      <c r="Z107" s="0" t="str">
        <f aca="false">IF(Y107=1,X107,"")</f>
        <v/>
      </c>
    </row>
    <row r="108" customFormat="false" ht="14.4" hidden="false" customHeight="false" outlineLevel="0" collapsed="false">
      <c r="A108" s="2" t="e">
        <f aca="false">C108/$F$2*100</f>
        <v>#DIV/0!</v>
      </c>
      <c r="B108" s="2" t="str">
        <f aca="false">IF(ISERR(SMALL(preprocess1!$Q$2:$Q$201,C108)),"",SMALL(preprocess1!$Q$2:$Q$201,C108))</f>
        <v/>
      </c>
      <c r="C108" s="0" t="n">
        <v>107</v>
      </c>
      <c r="D108" s="0" t="n">
        <f aca="false">IF(AND(B108&lt;&gt;"",C108&lt;&gt;"",B109=""),1,0)</f>
        <v>0</v>
      </c>
      <c r="E108" s="0" t="str">
        <f aca="false">IF(D108=1,C108,"")</f>
        <v/>
      </c>
      <c r="H108" s="2" t="e">
        <f aca="false">J108/$M$2*100</f>
        <v>#DIV/0!</v>
      </c>
      <c r="I108" s="2" t="str">
        <f aca="false">IF(ISERR(SMALL(preprocess1!$AN$2:$AN$201,J108)),"",SMALL(preprocess1!$AN$2:$AN$201,J108))</f>
        <v/>
      </c>
      <c r="J108" s="0" t="n">
        <v>107</v>
      </c>
      <c r="K108" s="0" t="n">
        <f aca="false">IF(AND(I108&lt;&gt;"",J108&lt;&gt;"",I109=""),1,0)</f>
        <v>0</v>
      </c>
      <c r="L108" s="0" t="str">
        <f aca="false">IF(K108=1,J108,"")</f>
        <v/>
      </c>
      <c r="O108" s="2" t="e">
        <f aca="false">Q108/$T$2*100</f>
        <v>#DIV/0!</v>
      </c>
      <c r="P108" s="2" t="str">
        <f aca="false">IF(ISERR(SMALL(preprocess1!$AR$2:$AR$201,Q108)),"",SMALL(preprocess1!$AR$2:$AR$201,Q108))</f>
        <v/>
      </c>
      <c r="Q108" s="0" t="n">
        <v>107</v>
      </c>
      <c r="R108" s="0" t="n">
        <f aca="false">IF(AND(P108&lt;&gt;"",Q108&lt;&gt;"",P109=""),1,0)</f>
        <v>0</v>
      </c>
      <c r="S108" s="0" t="str">
        <f aca="false">IF(R108=1,Q108,"")</f>
        <v/>
      </c>
      <c r="V108" s="2" t="e">
        <f aca="false">X108/$AA$2*100</f>
        <v>#DIV/0!</v>
      </c>
      <c r="W108" s="2" t="str">
        <f aca="false">IF(ISERR(SMALL(preprocess1!$AV$2:$AV$201,X108)),"",SMALL(preprocess1!$AV$2:$AV$201,X108))</f>
        <v/>
      </c>
      <c r="X108" s="0" t="n">
        <v>107</v>
      </c>
      <c r="Y108" s="0" t="n">
        <f aca="false">IF(AND(W108&lt;&gt;"",X108&lt;&gt;"",W109=""),1,0)</f>
        <v>0</v>
      </c>
      <c r="Z108" s="0" t="str">
        <f aca="false">IF(Y108=1,X108,"")</f>
        <v/>
      </c>
    </row>
    <row r="109" customFormat="false" ht="14.4" hidden="false" customHeight="false" outlineLevel="0" collapsed="false">
      <c r="A109" s="2" t="e">
        <f aca="false">C109/$F$2*100</f>
        <v>#DIV/0!</v>
      </c>
      <c r="B109" s="2" t="str">
        <f aca="false">IF(ISERR(SMALL(preprocess1!$Q$2:$Q$201,C109)),"",SMALL(preprocess1!$Q$2:$Q$201,C109))</f>
        <v/>
      </c>
      <c r="C109" s="0" t="n">
        <v>108</v>
      </c>
      <c r="D109" s="0" t="n">
        <f aca="false">IF(AND(B109&lt;&gt;"",C109&lt;&gt;"",B110=""),1,0)</f>
        <v>0</v>
      </c>
      <c r="E109" s="0" t="str">
        <f aca="false">IF(D109=1,C109,"")</f>
        <v/>
      </c>
      <c r="H109" s="2" t="e">
        <f aca="false">J109/$M$2*100</f>
        <v>#DIV/0!</v>
      </c>
      <c r="I109" s="2" t="str">
        <f aca="false">IF(ISERR(SMALL(preprocess1!$AN$2:$AN$201,J109)),"",SMALL(preprocess1!$AN$2:$AN$201,J109))</f>
        <v/>
      </c>
      <c r="J109" s="0" t="n">
        <v>108</v>
      </c>
      <c r="K109" s="0" t="n">
        <f aca="false">IF(AND(I109&lt;&gt;"",J109&lt;&gt;"",I110=""),1,0)</f>
        <v>0</v>
      </c>
      <c r="L109" s="0" t="str">
        <f aca="false">IF(K109=1,J109,"")</f>
        <v/>
      </c>
      <c r="O109" s="2" t="e">
        <f aca="false">Q109/$T$2*100</f>
        <v>#DIV/0!</v>
      </c>
      <c r="P109" s="2" t="str">
        <f aca="false">IF(ISERR(SMALL(preprocess1!$AR$2:$AR$201,Q109)),"",SMALL(preprocess1!$AR$2:$AR$201,Q109))</f>
        <v/>
      </c>
      <c r="Q109" s="0" t="n">
        <v>108</v>
      </c>
      <c r="R109" s="0" t="n">
        <f aca="false">IF(AND(P109&lt;&gt;"",Q109&lt;&gt;"",P110=""),1,0)</f>
        <v>0</v>
      </c>
      <c r="S109" s="0" t="str">
        <f aca="false">IF(R109=1,Q109,"")</f>
        <v/>
      </c>
      <c r="V109" s="2" t="e">
        <f aca="false">X109/$AA$2*100</f>
        <v>#DIV/0!</v>
      </c>
      <c r="W109" s="2" t="str">
        <f aca="false">IF(ISERR(SMALL(preprocess1!$AV$2:$AV$201,X109)),"",SMALL(preprocess1!$AV$2:$AV$201,X109))</f>
        <v/>
      </c>
      <c r="X109" s="0" t="n">
        <v>108</v>
      </c>
      <c r="Y109" s="0" t="n">
        <f aca="false">IF(AND(W109&lt;&gt;"",X109&lt;&gt;"",W110=""),1,0)</f>
        <v>0</v>
      </c>
      <c r="Z109" s="0" t="str">
        <f aca="false">IF(Y109=1,X109,"")</f>
        <v/>
      </c>
    </row>
    <row r="110" customFormat="false" ht="14.4" hidden="false" customHeight="false" outlineLevel="0" collapsed="false">
      <c r="A110" s="2" t="e">
        <f aca="false">C110/$F$2*100</f>
        <v>#DIV/0!</v>
      </c>
      <c r="B110" s="2" t="str">
        <f aca="false">IF(ISERR(SMALL(preprocess1!$Q$2:$Q$201,C110)),"",SMALL(preprocess1!$Q$2:$Q$201,C110))</f>
        <v/>
      </c>
      <c r="C110" s="0" t="n">
        <v>109</v>
      </c>
      <c r="D110" s="0" t="n">
        <f aca="false">IF(AND(B110&lt;&gt;"",C110&lt;&gt;"",B111=""),1,0)</f>
        <v>0</v>
      </c>
      <c r="E110" s="0" t="str">
        <f aca="false">IF(D110=1,C110,"")</f>
        <v/>
      </c>
      <c r="H110" s="2" t="e">
        <f aca="false">J110/$M$2*100</f>
        <v>#DIV/0!</v>
      </c>
      <c r="I110" s="2" t="str">
        <f aca="false">IF(ISERR(SMALL(preprocess1!$AN$2:$AN$201,J110)),"",SMALL(preprocess1!$AN$2:$AN$201,J110))</f>
        <v/>
      </c>
      <c r="J110" s="0" t="n">
        <v>109</v>
      </c>
      <c r="K110" s="0" t="n">
        <f aca="false">IF(AND(I110&lt;&gt;"",J110&lt;&gt;"",I111=""),1,0)</f>
        <v>0</v>
      </c>
      <c r="L110" s="0" t="str">
        <f aca="false">IF(K110=1,J110,"")</f>
        <v/>
      </c>
      <c r="O110" s="2" t="e">
        <f aca="false">Q110/$T$2*100</f>
        <v>#DIV/0!</v>
      </c>
      <c r="P110" s="2" t="str">
        <f aca="false">IF(ISERR(SMALL(preprocess1!$AR$2:$AR$201,Q110)),"",SMALL(preprocess1!$AR$2:$AR$201,Q110))</f>
        <v/>
      </c>
      <c r="Q110" s="0" t="n">
        <v>109</v>
      </c>
      <c r="R110" s="0" t="n">
        <f aca="false">IF(AND(P110&lt;&gt;"",Q110&lt;&gt;"",P111=""),1,0)</f>
        <v>0</v>
      </c>
      <c r="S110" s="0" t="str">
        <f aca="false">IF(R110=1,Q110,"")</f>
        <v/>
      </c>
      <c r="V110" s="2" t="e">
        <f aca="false">X110/$AA$2*100</f>
        <v>#DIV/0!</v>
      </c>
      <c r="W110" s="2" t="str">
        <f aca="false">IF(ISERR(SMALL(preprocess1!$AV$2:$AV$201,X110)),"",SMALL(preprocess1!$AV$2:$AV$201,X110))</f>
        <v/>
      </c>
      <c r="X110" s="0" t="n">
        <v>109</v>
      </c>
      <c r="Y110" s="0" t="n">
        <f aca="false">IF(AND(W110&lt;&gt;"",X110&lt;&gt;"",W111=""),1,0)</f>
        <v>0</v>
      </c>
      <c r="Z110" s="0" t="str">
        <f aca="false">IF(Y110=1,X110,"")</f>
        <v/>
      </c>
    </row>
    <row r="111" customFormat="false" ht="14.4" hidden="false" customHeight="false" outlineLevel="0" collapsed="false">
      <c r="A111" s="2" t="e">
        <f aca="false">C111/$F$2*100</f>
        <v>#DIV/0!</v>
      </c>
      <c r="B111" s="2" t="str">
        <f aca="false">IF(ISERR(SMALL(preprocess1!$Q$2:$Q$201,C111)),"",SMALL(preprocess1!$Q$2:$Q$201,C111))</f>
        <v/>
      </c>
      <c r="C111" s="0" t="n">
        <v>110</v>
      </c>
      <c r="D111" s="0" t="n">
        <f aca="false">IF(AND(B111&lt;&gt;"",C111&lt;&gt;"",B112=""),1,0)</f>
        <v>0</v>
      </c>
      <c r="E111" s="0" t="str">
        <f aca="false">IF(D111=1,C111,"")</f>
        <v/>
      </c>
      <c r="H111" s="2" t="e">
        <f aca="false">J111/$M$2*100</f>
        <v>#DIV/0!</v>
      </c>
      <c r="I111" s="2" t="str">
        <f aca="false">IF(ISERR(SMALL(preprocess1!$AN$2:$AN$201,J111)),"",SMALL(preprocess1!$AN$2:$AN$201,J111))</f>
        <v/>
      </c>
      <c r="J111" s="0" t="n">
        <v>110</v>
      </c>
      <c r="K111" s="0" t="n">
        <f aca="false">IF(AND(I111&lt;&gt;"",J111&lt;&gt;"",I112=""),1,0)</f>
        <v>0</v>
      </c>
      <c r="L111" s="0" t="str">
        <f aca="false">IF(K111=1,J111,"")</f>
        <v/>
      </c>
      <c r="O111" s="2" t="e">
        <f aca="false">Q111/$T$2*100</f>
        <v>#DIV/0!</v>
      </c>
      <c r="P111" s="2" t="str">
        <f aca="false">IF(ISERR(SMALL(preprocess1!$AR$2:$AR$201,Q111)),"",SMALL(preprocess1!$AR$2:$AR$201,Q111))</f>
        <v/>
      </c>
      <c r="Q111" s="0" t="n">
        <v>110</v>
      </c>
      <c r="R111" s="0" t="n">
        <f aca="false">IF(AND(P111&lt;&gt;"",Q111&lt;&gt;"",P112=""),1,0)</f>
        <v>0</v>
      </c>
      <c r="S111" s="0" t="str">
        <f aca="false">IF(R111=1,Q111,"")</f>
        <v/>
      </c>
      <c r="V111" s="2" t="e">
        <f aca="false">X111/$AA$2*100</f>
        <v>#DIV/0!</v>
      </c>
      <c r="W111" s="2" t="str">
        <f aca="false">IF(ISERR(SMALL(preprocess1!$AV$2:$AV$201,X111)),"",SMALL(preprocess1!$AV$2:$AV$201,X111))</f>
        <v/>
      </c>
      <c r="X111" s="0" t="n">
        <v>110</v>
      </c>
      <c r="Y111" s="0" t="n">
        <f aca="false">IF(AND(W111&lt;&gt;"",X111&lt;&gt;"",W112=""),1,0)</f>
        <v>0</v>
      </c>
      <c r="Z111" s="0" t="str">
        <f aca="false">IF(Y111=1,X111,"")</f>
        <v/>
      </c>
    </row>
    <row r="112" customFormat="false" ht="14.4" hidden="false" customHeight="false" outlineLevel="0" collapsed="false">
      <c r="A112" s="2" t="e">
        <f aca="false">C112/$F$2*100</f>
        <v>#DIV/0!</v>
      </c>
      <c r="B112" s="2" t="str">
        <f aca="false">IF(ISERR(SMALL(preprocess1!$Q$2:$Q$201,C112)),"",SMALL(preprocess1!$Q$2:$Q$201,C112))</f>
        <v/>
      </c>
      <c r="C112" s="0" t="n">
        <v>111</v>
      </c>
      <c r="D112" s="0" t="n">
        <f aca="false">IF(AND(B112&lt;&gt;"",C112&lt;&gt;"",B113=""),1,0)</f>
        <v>0</v>
      </c>
      <c r="E112" s="0" t="str">
        <f aca="false">IF(D112=1,C112,"")</f>
        <v/>
      </c>
      <c r="H112" s="2" t="e">
        <f aca="false">J112/$M$2*100</f>
        <v>#DIV/0!</v>
      </c>
      <c r="I112" s="2" t="str">
        <f aca="false">IF(ISERR(SMALL(preprocess1!$AN$2:$AN$201,J112)),"",SMALL(preprocess1!$AN$2:$AN$201,J112))</f>
        <v/>
      </c>
      <c r="J112" s="0" t="n">
        <v>111</v>
      </c>
      <c r="K112" s="0" t="n">
        <f aca="false">IF(AND(I112&lt;&gt;"",J112&lt;&gt;"",I113=""),1,0)</f>
        <v>0</v>
      </c>
      <c r="L112" s="0" t="str">
        <f aca="false">IF(K112=1,J112,"")</f>
        <v/>
      </c>
      <c r="O112" s="2" t="e">
        <f aca="false">Q112/$T$2*100</f>
        <v>#DIV/0!</v>
      </c>
      <c r="P112" s="2" t="str">
        <f aca="false">IF(ISERR(SMALL(preprocess1!$AR$2:$AR$201,Q112)),"",SMALL(preprocess1!$AR$2:$AR$201,Q112))</f>
        <v/>
      </c>
      <c r="Q112" s="0" t="n">
        <v>111</v>
      </c>
      <c r="R112" s="0" t="n">
        <f aca="false">IF(AND(P112&lt;&gt;"",Q112&lt;&gt;"",P113=""),1,0)</f>
        <v>0</v>
      </c>
      <c r="S112" s="0" t="str">
        <f aca="false">IF(R112=1,Q112,"")</f>
        <v/>
      </c>
      <c r="V112" s="2" t="e">
        <f aca="false">X112/$AA$2*100</f>
        <v>#DIV/0!</v>
      </c>
      <c r="W112" s="2" t="str">
        <f aca="false">IF(ISERR(SMALL(preprocess1!$AV$2:$AV$201,X112)),"",SMALL(preprocess1!$AV$2:$AV$201,X112))</f>
        <v/>
      </c>
      <c r="X112" s="0" t="n">
        <v>111</v>
      </c>
      <c r="Y112" s="0" t="n">
        <f aca="false">IF(AND(W112&lt;&gt;"",X112&lt;&gt;"",W113=""),1,0)</f>
        <v>0</v>
      </c>
      <c r="Z112" s="0" t="str">
        <f aca="false">IF(Y112=1,X112,"")</f>
        <v/>
      </c>
    </row>
    <row r="113" customFormat="false" ht="14.4" hidden="false" customHeight="false" outlineLevel="0" collapsed="false">
      <c r="A113" s="2" t="e">
        <f aca="false">C113/$F$2*100</f>
        <v>#DIV/0!</v>
      </c>
      <c r="B113" s="2" t="str">
        <f aca="false">IF(ISERR(SMALL(preprocess1!$Q$2:$Q$201,C113)),"",SMALL(preprocess1!$Q$2:$Q$201,C113))</f>
        <v/>
      </c>
      <c r="C113" s="0" t="n">
        <v>112</v>
      </c>
      <c r="D113" s="0" t="n">
        <f aca="false">IF(AND(B113&lt;&gt;"",C113&lt;&gt;"",B114=""),1,0)</f>
        <v>0</v>
      </c>
      <c r="E113" s="0" t="str">
        <f aca="false">IF(D113=1,C113,"")</f>
        <v/>
      </c>
      <c r="H113" s="2" t="e">
        <f aca="false">J113/$M$2*100</f>
        <v>#DIV/0!</v>
      </c>
      <c r="I113" s="2" t="str">
        <f aca="false">IF(ISERR(SMALL(preprocess1!$AN$2:$AN$201,J113)),"",SMALL(preprocess1!$AN$2:$AN$201,J113))</f>
        <v/>
      </c>
      <c r="J113" s="0" t="n">
        <v>112</v>
      </c>
      <c r="K113" s="0" t="n">
        <f aca="false">IF(AND(I113&lt;&gt;"",J113&lt;&gt;"",I114=""),1,0)</f>
        <v>0</v>
      </c>
      <c r="L113" s="0" t="str">
        <f aca="false">IF(K113=1,J113,"")</f>
        <v/>
      </c>
      <c r="O113" s="2" t="e">
        <f aca="false">Q113/$T$2*100</f>
        <v>#DIV/0!</v>
      </c>
      <c r="P113" s="2" t="str">
        <f aca="false">IF(ISERR(SMALL(preprocess1!$AR$2:$AR$201,Q113)),"",SMALL(preprocess1!$AR$2:$AR$201,Q113))</f>
        <v/>
      </c>
      <c r="Q113" s="0" t="n">
        <v>112</v>
      </c>
      <c r="R113" s="0" t="n">
        <f aca="false">IF(AND(P113&lt;&gt;"",Q113&lt;&gt;"",P114=""),1,0)</f>
        <v>0</v>
      </c>
      <c r="S113" s="0" t="str">
        <f aca="false">IF(R113=1,Q113,"")</f>
        <v/>
      </c>
      <c r="V113" s="2" t="e">
        <f aca="false">X113/$AA$2*100</f>
        <v>#DIV/0!</v>
      </c>
      <c r="W113" s="2" t="str">
        <f aca="false">IF(ISERR(SMALL(preprocess1!$AV$2:$AV$201,X113)),"",SMALL(preprocess1!$AV$2:$AV$201,X113))</f>
        <v/>
      </c>
      <c r="X113" s="0" t="n">
        <v>112</v>
      </c>
      <c r="Y113" s="0" t="n">
        <f aca="false">IF(AND(W113&lt;&gt;"",X113&lt;&gt;"",W114=""),1,0)</f>
        <v>0</v>
      </c>
      <c r="Z113" s="0" t="str">
        <f aca="false">IF(Y113=1,X113,"")</f>
        <v/>
      </c>
    </row>
    <row r="114" customFormat="false" ht="14.4" hidden="false" customHeight="false" outlineLevel="0" collapsed="false">
      <c r="A114" s="2" t="e">
        <f aca="false">C114/$F$2*100</f>
        <v>#DIV/0!</v>
      </c>
      <c r="B114" s="2" t="str">
        <f aca="false">IF(ISERR(SMALL(preprocess1!$Q$2:$Q$201,C114)),"",SMALL(preprocess1!$Q$2:$Q$201,C114))</f>
        <v/>
      </c>
      <c r="C114" s="0" t="n">
        <v>113</v>
      </c>
      <c r="D114" s="0" t="n">
        <f aca="false">IF(AND(B114&lt;&gt;"",C114&lt;&gt;"",B115=""),1,0)</f>
        <v>0</v>
      </c>
      <c r="E114" s="0" t="str">
        <f aca="false">IF(D114=1,C114,"")</f>
        <v/>
      </c>
      <c r="H114" s="2" t="e">
        <f aca="false">J114/$M$2*100</f>
        <v>#DIV/0!</v>
      </c>
      <c r="I114" s="2" t="str">
        <f aca="false">IF(ISERR(SMALL(preprocess1!$AN$2:$AN$201,J114)),"",SMALL(preprocess1!$AN$2:$AN$201,J114))</f>
        <v/>
      </c>
      <c r="J114" s="0" t="n">
        <v>113</v>
      </c>
      <c r="K114" s="0" t="n">
        <f aca="false">IF(AND(I114&lt;&gt;"",J114&lt;&gt;"",I115=""),1,0)</f>
        <v>0</v>
      </c>
      <c r="L114" s="0" t="str">
        <f aca="false">IF(K114=1,J114,"")</f>
        <v/>
      </c>
      <c r="O114" s="2" t="e">
        <f aca="false">Q114/$T$2*100</f>
        <v>#DIV/0!</v>
      </c>
      <c r="P114" s="2" t="str">
        <f aca="false">IF(ISERR(SMALL(preprocess1!$AR$2:$AR$201,Q114)),"",SMALL(preprocess1!$AR$2:$AR$201,Q114))</f>
        <v/>
      </c>
      <c r="Q114" s="0" t="n">
        <v>113</v>
      </c>
      <c r="R114" s="0" t="n">
        <f aca="false">IF(AND(P114&lt;&gt;"",Q114&lt;&gt;"",P115=""),1,0)</f>
        <v>0</v>
      </c>
      <c r="S114" s="0" t="str">
        <f aca="false">IF(R114=1,Q114,"")</f>
        <v/>
      </c>
      <c r="V114" s="2" t="e">
        <f aca="false">X114/$AA$2*100</f>
        <v>#DIV/0!</v>
      </c>
      <c r="W114" s="2" t="str">
        <f aca="false">IF(ISERR(SMALL(preprocess1!$AV$2:$AV$201,X114)),"",SMALL(preprocess1!$AV$2:$AV$201,X114))</f>
        <v/>
      </c>
      <c r="X114" s="0" t="n">
        <v>113</v>
      </c>
      <c r="Y114" s="0" t="n">
        <f aca="false">IF(AND(W114&lt;&gt;"",X114&lt;&gt;"",W115=""),1,0)</f>
        <v>0</v>
      </c>
      <c r="Z114" s="0" t="str">
        <f aca="false">IF(Y114=1,X114,"")</f>
        <v/>
      </c>
    </row>
    <row r="115" customFormat="false" ht="14.4" hidden="false" customHeight="false" outlineLevel="0" collapsed="false">
      <c r="A115" s="2" t="e">
        <f aca="false">C115/$F$2*100</f>
        <v>#DIV/0!</v>
      </c>
      <c r="B115" s="2" t="str">
        <f aca="false">IF(ISERR(SMALL(preprocess1!$Q$2:$Q$201,C115)),"",SMALL(preprocess1!$Q$2:$Q$201,C115))</f>
        <v/>
      </c>
      <c r="C115" s="0" t="n">
        <v>114</v>
      </c>
      <c r="D115" s="0" t="n">
        <f aca="false">IF(AND(B115&lt;&gt;"",C115&lt;&gt;"",B116=""),1,0)</f>
        <v>0</v>
      </c>
      <c r="E115" s="0" t="str">
        <f aca="false">IF(D115=1,C115,"")</f>
        <v/>
      </c>
      <c r="H115" s="2" t="e">
        <f aca="false">J115/$M$2*100</f>
        <v>#DIV/0!</v>
      </c>
      <c r="I115" s="2" t="str">
        <f aca="false">IF(ISERR(SMALL(preprocess1!$AN$2:$AN$201,J115)),"",SMALL(preprocess1!$AN$2:$AN$201,J115))</f>
        <v/>
      </c>
      <c r="J115" s="0" t="n">
        <v>114</v>
      </c>
      <c r="K115" s="0" t="n">
        <f aca="false">IF(AND(I115&lt;&gt;"",J115&lt;&gt;"",I116=""),1,0)</f>
        <v>0</v>
      </c>
      <c r="L115" s="0" t="str">
        <f aca="false">IF(K115=1,J115,"")</f>
        <v/>
      </c>
      <c r="O115" s="2" t="e">
        <f aca="false">Q115/$T$2*100</f>
        <v>#DIV/0!</v>
      </c>
      <c r="P115" s="2" t="str">
        <f aca="false">IF(ISERR(SMALL(preprocess1!$AR$2:$AR$201,Q115)),"",SMALL(preprocess1!$AR$2:$AR$201,Q115))</f>
        <v/>
      </c>
      <c r="Q115" s="0" t="n">
        <v>114</v>
      </c>
      <c r="R115" s="0" t="n">
        <f aca="false">IF(AND(P115&lt;&gt;"",Q115&lt;&gt;"",P116=""),1,0)</f>
        <v>0</v>
      </c>
      <c r="S115" s="0" t="str">
        <f aca="false">IF(R115=1,Q115,"")</f>
        <v/>
      </c>
      <c r="V115" s="2" t="e">
        <f aca="false">X115/$AA$2*100</f>
        <v>#DIV/0!</v>
      </c>
      <c r="W115" s="2" t="str">
        <f aca="false">IF(ISERR(SMALL(preprocess1!$AV$2:$AV$201,X115)),"",SMALL(preprocess1!$AV$2:$AV$201,X115))</f>
        <v/>
      </c>
      <c r="X115" s="0" t="n">
        <v>114</v>
      </c>
      <c r="Y115" s="0" t="n">
        <f aca="false">IF(AND(W115&lt;&gt;"",X115&lt;&gt;"",W116=""),1,0)</f>
        <v>0</v>
      </c>
      <c r="Z115" s="0" t="str">
        <f aca="false">IF(Y115=1,X115,"")</f>
        <v/>
      </c>
    </row>
    <row r="116" customFormat="false" ht="14.4" hidden="false" customHeight="false" outlineLevel="0" collapsed="false">
      <c r="A116" s="2" t="e">
        <f aca="false">C116/$F$2*100</f>
        <v>#DIV/0!</v>
      </c>
      <c r="B116" s="2" t="str">
        <f aca="false">IF(ISERR(SMALL(preprocess1!$Q$2:$Q$201,C116)),"",SMALL(preprocess1!$Q$2:$Q$201,C116))</f>
        <v/>
      </c>
      <c r="C116" s="0" t="n">
        <v>115</v>
      </c>
      <c r="D116" s="0" t="n">
        <f aca="false">IF(AND(B116&lt;&gt;"",C116&lt;&gt;"",B117=""),1,0)</f>
        <v>0</v>
      </c>
      <c r="E116" s="0" t="str">
        <f aca="false">IF(D116=1,C116,"")</f>
        <v/>
      </c>
      <c r="H116" s="2" t="e">
        <f aca="false">J116/$M$2*100</f>
        <v>#DIV/0!</v>
      </c>
      <c r="I116" s="2" t="str">
        <f aca="false">IF(ISERR(SMALL(preprocess1!$AN$2:$AN$201,J116)),"",SMALL(preprocess1!$AN$2:$AN$201,J116))</f>
        <v/>
      </c>
      <c r="J116" s="0" t="n">
        <v>115</v>
      </c>
      <c r="K116" s="0" t="n">
        <f aca="false">IF(AND(I116&lt;&gt;"",J116&lt;&gt;"",I117=""),1,0)</f>
        <v>0</v>
      </c>
      <c r="L116" s="0" t="str">
        <f aca="false">IF(K116=1,J116,"")</f>
        <v/>
      </c>
      <c r="O116" s="2" t="e">
        <f aca="false">Q116/$T$2*100</f>
        <v>#DIV/0!</v>
      </c>
      <c r="P116" s="2" t="str">
        <f aca="false">IF(ISERR(SMALL(preprocess1!$AR$2:$AR$201,Q116)),"",SMALL(preprocess1!$AR$2:$AR$201,Q116))</f>
        <v/>
      </c>
      <c r="Q116" s="0" t="n">
        <v>115</v>
      </c>
      <c r="R116" s="0" t="n">
        <f aca="false">IF(AND(P116&lt;&gt;"",Q116&lt;&gt;"",P117=""),1,0)</f>
        <v>0</v>
      </c>
      <c r="S116" s="0" t="str">
        <f aca="false">IF(R116=1,Q116,"")</f>
        <v/>
      </c>
      <c r="V116" s="2" t="e">
        <f aca="false">X116/$AA$2*100</f>
        <v>#DIV/0!</v>
      </c>
      <c r="W116" s="2" t="str">
        <f aca="false">IF(ISERR(SMALL(preprocess1!$AV$2:$AV$201,X116)),"",SMALL(preprocess1!$AV$2:$AV$201,X116))</f>
        <v/>
      </c>
      <c r="X116" s="0" t="n">
        <v>115</v>
      </c>
      <c r="Y116" s="0" t="n">
        <f aca="false">IF(AND(W116&lt;&gt;"",X116&lt;&gt;"",W117=""),1,0)</f>
        <v>0</v>
      </c>
      <c r="Z116" s="0" t="str">
        <f aca="false">IF(Y116=1,X116,"")</f>
        <v/>
      </c>
    </row>
    <row r="117" customFormat="false" ht="14.4" hidden="false" customHeight="false" outlineLevel="0" collapsed="false">
      <c r="A117" s="2" t="e">
        <f aca="false">C117/$F$2*100</f>
        <v>#DIV/0!</v>
      </c>
      <c r="B117" s="2" t="str">
        <f aca="false">IF(ISERR(SMALL(preprocess1!$Q$2:$Q$201,C117)),"",SMALL(preprocess1!$Q$2:$Q$201,C117))</f>
        <v/>
      </c>
      <c r="C117" s="0" t="n">
        <v>116</v>
      </c>
      <c r="D117" s="0" t="n">
        <f aca="false">IF(AND(B117&lt;&gt;"",C117&lt;&gt;"",B118=""),1,0)</f>
        <v>0</v>
      </c>
      <c r="E117" s="0" t="str">
        <f aca="false">IF(D117=1,C117,"")</f>
        <v/>
      </c>
      <c r="H117" s="2" t="e">
        <f aca="false">J117/$M$2*100</f>
        <v>#DIV/0!</v>
      </c>
      <c r="I117" s="2" t="str">
        <f aca="false">IF(ISERR(SMALL(preprocess1!$AN$2:$AN$201,J117)),"",SMALL(preprocess1!$AN$2:$AN$201,J117))</f>
        <v/>
      </c>
      <c r="J117" s="0" t="n">
        <v>116</v>
      </c>
      <c r="K117" s="0" t="n">
        <f aca="false">IF(AND(I117&lt;&gt;"",J117&lt;&gt;"",I118=""),1,0)</f>
        <v>0</v>
      </c>
      <c r="L117" s="0" t="str">
        <f aca="false">IF(K117=1,J117,"")</f>
        <v/>
      </c>
      <c r="O117" s="2" t="e">
        <f aca="false">Q117/$T$2*100</f>
        <v>#DIV/0!</v>
      </c>
      <c r="P117" s="2" t="str">
        <f aca="false">IF(ISERR(SMALL(preprocess1!$AR$2:$AR$201,Q117)),"",SMALL(preprocess1!$AR$2:$AR$201,Q117))</f>
        <v/>
      </c>
      <c r="Q117" s="0" t="n">
        <v>116</v>
      </c>
      <c r="R117" s="0" t="n">
        <f aca="false">IF(AND(P117&lt;&gt;"",Q117&lt;&gt;"",P118=""),1,0)</f>
        <v>0</v>
      </c>
      <c r="S117" s="0" t="str">
        <f aca="false">IF(R117=1,Q117,"")</f>
        <v/>
      </c>
      <c r="V117" s="2" t="e">
        <f aca="false">X117/$AA$2*100</f>
        <v>#DIV/0!</v>
      </c>
      <c r="W117" s="2" t="str">
        <f aca="false">IF(ISERR(SMALL(preprocess1!$AV$2:$AV$201,X117)),"",SMALL(preprocess1!$AV$2:$AV$201,X117))</f>
        <v/>
      </c>
      <c r="X117" s="0" t="n">
        <v>116</v>
      </c>
      <c r="Y117" s="0" t="n">
        <f aca="false">IF(AND(W117&lt;&gt;"",X117&lt;&gt;"",W118=""),1,0)</f>
        <v>0</v>
      </c>
      <c r="Z117" s="0" t="str">
        <f aca="false">IF(Y117=1,X117,"")</f>
        <v/>
      </c>
    </row>
    <row r="118" customFormat="false" ht="14.4" hidden="false" customHeight="false" outlineLevel="0" collapsed="false">
      <c r="A118" s="2" t="e">
        <f aca="false">C118/$F$2*100</f>
        <v>#DIV/0!</v>
      </c>
      <c r="B118" s="2" t="str">
        <f aca="false">IF(ISERR(SMALL(preprocess1!$Q$2:$Q$201,C118)),"",SMALL(preprocess1!$Q$2:$Q$201,C118))</f>
        <v/>
      </c>
      <c r="C118" s="0" t="n">
        <v>117</v>
      </c>
      <c r="D118" s="0" t="n">
        <f aca="false">IF(AND(B118&lt;&gt;"",C118&lt;&gt;"",B119=""),1,0)</f>
        <v>0</v>
      </c>
      <c r="E118" s="0" t="str">
        <f aca="false">IF(D118=1,C118,"")</f>
        <v/>
      </c>
      <c r="H118" s="2" t="e">
        <f aca="false">J118/$M$2*100</f>
        <v>#DIV/0!</v>
      </c>
      <c r="I118" s="2" t="str">
        <f aca="false">IF(ISERR(SMALL(preprocess1!$AN$2:$AN$201,J118)),"",SMALL(preprocess1!$AN$2:$AN$201,J118))</f>
        <v/>
      </c>
      <c r="J118" s="0" t="n">
        <v>117</v>
      </c>
      <c r="K118" s="0" t="n">
        <f aca="false">IF(AND(I118&lt;&gt;"",J118&lt;&gt;"",I119=""),1,0)</f>
        <v>0</v>
      </c>
      <c r="L118" s="0" t="str">
        <f aca="false">IF(K118=1,J118,"")</f>
        <v/>
      </c>
      <c r="O118" s="2" t="e">
        <f aca="false">Q118/$T$2*100</f>
        <v>#DIV/0!</v>
      </c>
      <c r="P118" s="2" t="str">
        <f aca="false">IF(ISERR(SMALL(preprocess1!$AR$2:$AR$201,Q118)),"",SMALL(preprocess1!$AR$2:$AR$201,Q118))</f>
        <v/>
      </c>
      <c r="Q118" s="0" t="n">
        <v>117</v>
      </c>
      <c r="R118" s="0" t="n">
        <f aca="false">IF(AND(P118&lt;&gt;"",Q118&lt;&gt;"",P119=""),1,0)</f>
        <v>0</v>
      </c>
      <c r="S118" s="0" t="str">
        <f aca="false">IF(R118=1,Q118,"")</f>
        <v/>
      </c>
      <c r="V118" s="2" t="e">
        <f aca="false">X118/$AA$2*100</f>
        <v>#DIV/0!</v>
      </c>
      <c r="W118" s="2" t="str">
        <f aca="false">IF(ISERR(SMALL(preprocess1!$AV$2:$AV$201,X118)),"",SMALL(preprocess1!$AV$2:$AV$201,X118))</f>
        <v/>
      </c>
      <c r="X118" s="0" t="n">
        <v>117</v>
      </c>
      <c r="Y118" s="0" t="n">
        <f aca="false">IF(AND(W118&lt;&gt;"",X118&lt;&gt;"",W119=""),1,0)</f>
        <v>0</v>
      </c>
      <c r="Z118" s="0" t="str">
        <f aca="false">IF(Y118=1,X118,"")</f>
        <v/>
      </c>
    </row>
    <row r="119" customFormat="false" ht="14.4" hidden="false" customHeight="false" outlineLevel="0" collapsed="false">
      <c r="A119" s="2" t="e">
        <f aca="false">C119/$F$2*100</f>
        <v>#DIV/0!</v>
      </c>
      <c r="B119" s="2" t="str">
        <f aca="false">IF(ISERR(SMALL(preprocess1!$Q$2:$Q$201,C119)),"",SMALL(preprocess1!$Q$2:$Q$201,C119))</f>
        <v/>
      </c>
      <c r="C119" s="0" t="n">
        <v>118</v>
      </c>
      <c r="D119" s="0" t="n">
        <f aca="false">IF(AND(B119&lt;&gt;"",C119&lt;&gt;"",B120=""),1,0)</f>
        <v>0</v>
      </c>
      <c r="E119" s="0" t="str">
        <f aca="false">IF(D119=1,C119,"")</f>
        <v/>
      </c>
      <c r="H119" s="2" t="e">
        <f aca="false">J119/$M$2*100</f>
        <v>#DIV/0!</v>
      </c>
      <c r="I119" s="2" t="str">
        <f aca="false">IF(ISERR(SMALL(preprocess1!$AN$2:$AN$201,J119)),"",SMALL(preprocess1!$AN$2:$AN$201,J119))</f>
        <v/>
      </c>
      <c r="J119" s="0" t="n">
        <v>118</v>
      </c>
      <c r="K119" s="0" t="n">
        <f aca="false">IF(AND(I119&lt;&gt;"",J119&lt;&gt;"",I120=""),1,0)</f>
        <v>0</v>
      </c>
      <c r="L119" s="0" t="str">
        <f aca="false">IF(K119=1,J119,"")</f>
        <v/>
      </c>
      <c r="O119" s="2" t="e">
        <f aca="false">Q119/$T$2*100</f>
        <v>#DIV/0!</v>
      </c>
      <c r="P119" s="2" t="str">
        <f aca="false">IF(ISERR(SMALL(preprocess1!$AR$2:$AR$201,Q119)),"",SMALL(preprocess1!$AR$2:$AR$201,Q119))</f>
        <v/>
      </c>
      <c r="Q119" s="0" t="n">
        <v>118</v>
      </c>
      <c r="R119" s="0" t="n">
        <f aca="false">IF(AND(P119&lt;&gt;"",Q119&lt;&gt;"",P120=""),1,0)</f>
        <v>0</v>
      </c>
      <c r="S119" s="0" t="str">
        <f aca="false">IF(R119=1,Q119,"")</f>
        <v/>
      </c>
      <c r="V119" s="2" t="e">
        <f aca="false">X119/$AA$2*100</f>
        <v>#DIV/0!</v>
      </c>
      <c r="W119" s="2" t="str">
        <f aca="false">IF(ISERR(SMALL(preprocess1!$AV$2:$AV$201,X119)),"",SMALL(preprocess1!$AV$2:$AV$201,X119))</f>
        <v/>
      </c>
      <c r="X119" s="0" t="n">
        <v>118</v>
      </c>
      <c r="Y119" s="0" t="n">
        <f aca="false">IF(AND(W119&lt;&gt;"",X119&lt;&gt;"",W120=""),1,0)</f>
        <v>0</v>
      </c>
      <c r="Z119" s="0" t="str">
        <f aca="false">IF(Y119=1,X119,"")</f>
        <v/>
      </c>
    </row>
    <row r="120" customFormat="false" ht="14.4" hidden="false" customHeight="false" outlineLevel="0" collapsed="false">
      <c r="A120" s="2" t="e">
        <f aca="false">C120/$F$2*100</f>
        <v>#DIV/0!</v>
      </c>
      <c r="B120" s="2" t="str">
        <f aca="false">IF(ISERR(SMALL(preprocess1!$Q$2:$Q$201,C120)),"",SMALL(preprocess1!$Q$2:$Q$201,C120))</f>
        <v/>
      </c>
      <c r="C120" s="0" t="n">
        <v>119</v>
      </c>
      <c r="D120" s="0" t="n">
        <f aca="false">IF(AND(B120&lt;&gt;"",C120&lt;&gt;"",B121=""),1,0)</f>
        <v>0</v>
      </c>
      <c r="E120" s="0" t="str">
        <f aca="false">IF(D120=1,C120,"")</f>
        <v/>
      </c>
      <c r="H120" s="2" t="e">
        <f aca="false">J120/$M$2*100</f>
        <v>#DIV/0!</v>
      </c>
      <c r="I120" s="2" t="str">
        <f aca="false">IF(ISERR(SMALL(preprocess1!$AN$2:$AN$201,J120)),"",SMALL(preprocess1!$AN$2:$AN$201,J120))</f>
        <v/>
      </c>
      <c r="J120" s="0" t="n">
        <v>119</v>
      </c>
      <c r="K120" s="0" t="n">
        <f aca="false">IF(AND(I120&lt;&gt;"",J120&lt;&gt;"",I121=""),1,0)</f>
        <v>0</v>
      </c>
      <c r="L120" s="0" t="str">
        <f aca="false">IF(K120=1,J120,"")</f>
        <v/>
      </c>
      <c r="O120" s="2" t="e">
        <f aca="false">Q120/$T$2*100</f>
        <v>#DIV/0!</v>
      </c>
      <c r="P120" s="2" t="str">
        <f aca="false">IF(ISERR(SMALL(preprocess1!$AR$2:$AR$201,Q120)),"",SMALL(preprocess1!$AR$2:$AR$201,Q120))</f>
        <v/>
      </c>
      <c r="Q120" s="0" t="n">
        <v>119</v>
      </c>
      <c r="R120" s="0" t="n">
        <f aca="false">IF(AND(P120&lt;&gt;"",Q120&lt;&gt;"",P121=""),1,0)</f>
        <v>0</v>
      </c>
      <c r="S120" s="0" t="str">
        <f aca="false">IF(R120=1,Q120,"")</f>
        <v/>
      </c>
      <c r="V120" s="2" t="e">
        <f aca="false">X120/$AA$2*100</f>
        <v>#DIV/0!</v>
      </c>
      <c r="W120" s="2" t="str">
        <f aca="false">IF(ISERR(SMALL(preprocess1!$AV$2:$AV$201,X120)),"",SMALL(preprocess1!$AV$2:$AV$201,X120))</f>
        <v/>
      </c>
      <c r="X120" s="0" t="n">
        <v>119</v>
      </c>
      <c r="Y120" s="0" t="n">
        <f aca="false">IF(AND(W120&lt;&gt;"",X120&lt;&gt;"",W121=""),1,0)</f>
        <v>0</v>
      </c>
      <c r="Z120" s="0" t="str">
        <f aca="false">IF(Y120=1,X120,"")</f>
        <v/>
      </c>
    </row>
    <row r="121" customFormat="false" ht="14.4" hidden="false" customHeight="false" outlineLevel="0" collapsed="false">
      <c r="A121" s="2" t="e">
        <f aca="false">C121/$F$2*100</f>
        <v>#DIV/0!</v>
      </c>
      <c r="B121" s="2" t="str">
        <f aca="false">IF(ISERR(SMALL(preprocess1!$Q$2:$Q$201,C121)),"",SMALL(preprocess1!$Q$2:$Q$201,C121))</f>
        <v/>
      </c>
      <c r="C121" s="0" t="n">
        <v>120</v>
      </c>
      <c r="D121" s="0" t="n">
        <f aca="false">IF(AND(B121&lt;&gt;"",C121&lt;&gt;"",B122=""),1,0)</f>
        <v>0</v>
      </c>
      <c r="E121" s="0" t="str">
        <f aca="false">IF(D121=1,C121,"")</f>
        <v/>
      </c>
      <c r="H121" s="2" t="e">
        <f aca="false">J121/$M$2*100</f>
        <v>#DIV/0!</v>
      </c>
      <c r="I121" s="2" t="str">
        <f aca="false">IF(ISERR(SMALL(preprocess1!$AN$2:$AN$201,J121)),"",SMALL(preprocess1!$AN$2:$AN$201,J121))</f>
        <v/>
      </c>
      <c r="J121" s="0" t="n">
        <v>120</v>
      </c>
      <c r="K121" s="0" t="n">
        <f aca="false">IF(AND(I121&lt;&gt;"",J121&lt;&gt;"",I122=""),1,0)</f>
        <v>0</v>
      </c>
      <c r="L121" s="0" t="str">
        <f aca="false">IF(K121=1,J121,"")</f>
        <v/>
      </c>
      <c r="O121" s="2" t="e">
        <f aca="false">Q121/$T$2*100</f>
        <v>#DIV/0!</v>
      </c>
      <c r="P121" s="2" t="str">
        <f aca="false">IF(ISERR(SMALL(preprocess1!$AR$2:$AR$201,Q121)),"",SMALL(preprocess1!$AR$2:$AR$201,Q121))</f>
        <v/>
      </c>
      <c r="Q121" s="0" t="n">
        <v>120</v>
      </c>
      <c r="R121" s="0" t="n">
        <f aca="false">IF(AND(P121&lt;&gt;"",Q121&lt;&gt;"",P122=""),1,0)</f>
        <v>0</v>
      </c>
      <c r="S121" s="0" t="str">
        <f aca="false">IF(R121=1,Q121,"")</f>
        <v/>
      </c>
      <c r="V121" s="2" t="e">
        <f aca="false">X121/$AA$2*100</f>
        <v>#DIV/0!</v>
      </c>
      <c r="W121" s="2" t="str">
        <f aca="false">IF(ISERR(SMALL(preprocess1!$AV$2:$AV$201,X121)),"",SMALL(preprocess1!$AV$2:$AV$201,X121))</f>
        <v/>
      </c>
      <c r="X121" s="0" t="n">
        <v>120</v>
      </c>
      <c r="Y121" s="0" t="n">
        <f aca="false">IF(AND(W121&lt;&gt;"",X121&lt;&gt;"",W122=""),1,0)</f>
        <v>0</v>
      </c>
      <c r="Z121" s="0" t="str">
        <f aca="false">IF(Y121=1,X121,"")</f>
        <v/>
      </c>
    </row>
    <row r="122" customFormat="false" ht="14.4" hidden="false" customHeight="false" outlineLevel="0" collapsed="false">
      <c r="A122" s="2" t="e">
        <f aca="false">C122/$F$2*100</f>
        <v>#DIV/0!</v>
      </c>
      <c r="B122" s="2" t="str">
        <f aca="false">IF(ISERR(SMALL(preprocess1!$Q$2:$Q$201,C122)),"",SMALL(preprocess1!$Q$2:$Q$201,C122))</f>
        <v/>
      </c>
      <c r="C122" s="0" t="n">
        <v>121</v>
      </c>
      <c r="D122" s="0" t="n">
        <f aca="false">IF(AND(B122&lt;&gt;"",C122&lt;&gt;"",B123=""),1,0)</f>
        <v>0</v>
      </c>
      <c r="E122" s="0" t="str">
        <f aca="false">IF(D122=1,C122,"")</f>
        <v/>
      </c>
      <c r="H122" s="2" t="e">
        <f aca="false">J122/$M$2*100</f>
        <v>#DIV/0!</v>
      </c>
      <c r="I122" s="2" t="str">
        <f aca="false">IF(ISERR(SMALL(preprocess1!$AN$2:$AN$201,J122)),"",SMALL(preprocess1!$AN$2:$AN$201,J122))</f>
        <v/>
      </c>
      <c r="J122" s="0" t="n">
        <v>121</v>
      </c>
      <c r="K122" s="0" t="n">
        <f aca="false">IF(AND(I122&lt;&gt;"",J122&lt;&gt;"",I123=""),1,0)</f>
        <v>0</v>
      </c>
      <c r="L122" s="0" t="str">
        <f aca="false">IF(K122=1,J122,"")</f>
        <v/>
      </c>
      <c r="O122" s="2" t="e">
        <f aca="false">Q122/$T$2*100</f>
        <v>#DIV/0!</v>
      </c>
      <c r="P122" s="2" t="str">
        <f aca="false">IF(ISERR(SMALL(preprocess1!$AR$2:$AR$201,Q122)),"",SMALL(preprocess1!$AR$2:$AR$201,Q122))</f>
        <v/>
      </c>
      <c r="Q122" s="0" t="n">
        <v>121</v>
      </c>
      <c r="R122" s="0" t="n">
        <f aca="false">IF(AND(P122&lt;&gt;"",Q122&lt;&gt;"",P123=""),1,0)</f>
        <v>0</v>
      </c>
      <c r="S122" s="0" t="str">
        <f aca="false">IF(R122=1,Q122,"")</f>
        <v/>
      </c>
      <c r="V122" s="2" t="e">
        <f aca="false">X122/$AA$2*100</f>
        <v>#DIV/0!</v>
      </c>
      <c r="W122" s="2" t="str">
        <f aca="false">IF(ISERR(SMALL(preprocess1!$AV$2:$AV$201,X122)),"",SMALL(preprocess1!$AV$2:$AV$201,X122))</f>
        <v/>
      </c>
      <c r="X122" s="0" t="n">
        <v>121</v>
      </c>
      <c r="Y122" s="0" t="n">
        <f aca="false">IF(AND(W122&lt;&gt;"",X122&lt;&gt;"",W123=""),1,0)</f>
        <v>0</v>
      </c>
      <c r="Z122" s="0" t="str">
        <f aca="false">IF(Y122=1,X122,"")</f>
        <v/>
      </c>
    </row>
    <row r="123" customFormat="false" ht="14.4" hidden="false" customHeight="false" outlineLevel="0" collapsed="false">
      <c r="A123" s="2" t="e">
        <f aca="false">C123/$F$2*100</f>
        <v>#DIV/0!</v>
      </c>
      <c r="B123" s="2" t="str">
        <f aca="false">IF(ISERR(SMALL(preprocess1!$Q$2:$Q$201,C123)),"",SMALL(preprocess1!$Q$2:$Q$201,C123))</f>
        <v/>
      </c>
      <c r="C123" s="0" t="n">
        <v>122</v>
      </c>
      <c r="D123" s="0" t="n">
        <f aca="false">IF(AND(B123&lt;&gt;"",C123&lt;&gt;"",B124=""),1,0)</f>
        <v>0</v>
      </c>
      <c r="E123" s="0" t="str">
        <f aca="false">IF(D123=1,C123,"")</f>
        <v/>
      </c>
      <c r="H123" s="2" t="e">
        <f aca="false">J123/$M$2*100</f>
        <v>#DIV/0!</v>
      </c>
      <c r="I123" s="2" t="str">
        <f aca="false">IF(ISERR(SMALL(preprocess1!$AN$2:$AN$201,J123)),"",SMALL(preprocess1!$AN$2:$AN$201,J123))</f>
        <v/>
      </c>
      <c r="J123" s="0" t="n">
        <v>122</v>
      </c>
      <c r="K123" s="0" t="n">
        <f aca="false">IF(AND(I123&lt;&gt;"",J123&lt;&gt;"",I124=""),1,0)</f>
        <v>0</v>
      </c>
      <c r="L123" s="0" t="str">
        <f aca="false">IF(K123=1,J123,"")</f>
        <v/>
      </c>
      <c r="O123" s="2" t="e">
        <f aca="false">Q123/$T$2*100</f>
        <v>#DIV/0!</v>
      </c>
      <c r="P123" s="2" t="str">
        <f aca="false">IF(ISERR(SMALL(preprocess1!$AR$2:$AR$201,Q123)),"",SMALL(preprocess1!$AR$2:$AR$201,Q123))</f>
        <v/>
      </c>
      <c r="Q123" s="0" t="n">
        <v>122</v>
      </c>
      <c r="R123" s="0" t="n">
        <f aca="false">IF(AND(P123&lt;&gt;"",Q123&lt;&gt;"",P124=""),1,0)</f>
        <v>0</v>
      </c>
      <c r="S123" s="0" t="str">
        <f aca="false">IF(R123=1,Q123,"")</f>
        <v/>
      </c>
      <c r="V123" s="2" t="e">
        <f aca="false">X123/$AA$2*100</f>
        <v>#DIV/0!</v>
      </c>
      <c r="W123" s="2" t="str">
        <f aca="false">IF(ISERR(SMALL(preprocess1!$AV$2:$AV$201,X123)),"",SMALL(preprocess1!$AV$2:$AV$201,X123))</f>
        <v/>
      </c>
      <c r="X123" s="0" t="n">
        <v>122</v>
      </c>
      <c r="Y123" s="0" t="n">
        <f aca="false">IF(AND(W123&lt;&gt;"",X123&lt;&gt;"",W124=""),1,0)</f>
        <v>0</v>
      </c>
      <c r="Z123" s="0" t="str">
        <f aca="false">IF(Y123=1,X123,"")</f>
        <v/>
      </c>
    </row>
    <row r="124" customFormat="false" ht="14.4" hidden="false" customHeight="false" outlineLevel="0" collapsed="false">
      <c r="A124" s="2" t="e">
        <f aca="false">C124/$F$2*100</f>
        <v>#DIV/0!</v>
      </c>
      <c r="B124" s="2" t="str">
        <f aca="false">IF(ISERR(SMALL(preprocess1!$Q$2:$Q$201,C124)),"",SMALL(preprocess1!$Q$2:$Q$201,C124))</f>
        <v/>
      </c>
      <c r="C124" s="0" t="n">
        <v>123</v>
      </c>
      <c r="D124" s="0" t="n">
        <f aca="false">IF(AND(B124&lt;&gt;"",C124&lt;&gt;"",B125=""),1,0)</f>
        <v>0</v>
      </c>
      <c r="E124" s="0" t="str">
        <f aca="false">IF(D124=1,C124,"")</f>
        <v/>
      </c>
      <c r="H124" s="2" t="e">
        <f aca="false">J124/$M$2*100</f>
        <v>#DIV/0!</v>
      </c>
      <c r="I124" s="2" t="str">
        <f aca="false">IF(ISERR(SMALL(preprocess1!$AN$2:$AN$201,J124)),"",SMALL(preprocess1!$AN$2:$AN$201,J124))</f>
        <v/>
      </c>
      <c r="J124" s="0" t="n">
        <v>123</v>
      </c>
      <c r="K124" s="0" t="n">
        <f aca="false">IF(AND(I124&lt;&gt;"",J124&lt;&gt;"",I125=""),1,0)</f>
        <v>0</v>
      </c>
      <c r="L124" s="0" t="str">
        <f aca="false">IF(K124=1,J124,"")</f>
        <v/>
      </c>
      <c r="O124" s="2" t="e">
        <f aca="false">Q124/$T$2*100</f>
        <v>#DIV/0!</v>
      </c>
      <c r="P124" s="2" t="str">
        <f aca="false">IF(ISERR(SMALL(preprocess1!$AR$2:$AR$201,Q124)),"",SMALL(preprocess1!$AR$2:$AR$201,Q124))</f>
        <v/>
      </c>
      <c r="Q124" s="0" t="n">
        <v>123</v>
      </c>
      <c r="R124" s="0" t="n">
        <f aca="false">IF(AND(P124&lt;&gt;"",Q124&lt;&gt;"",P125=""),1,0)</f>
        <v>0</v>
      </c>
      <c r="S124" s="0" t="str">
        <f aca="false">IF(R124=1,Q124,"")</f>
        <v/>
      </c>
      <c r="V124" s="2" t="e">
        <f aca="false">X124/$AA$2*100</f>
        <v>#DIV/0!</v>
      </c>
      <c r="W124" s="2" t="str">
        <f aca="false">IF(ISERR(SMALL(preprocess1!$AV$2:$AV$201,X124)),"",SMALL(preprocess1!$AV$2:$AV$201,X124))</f>
        <v/>
      </c>
      <c r="X124" s="0" t="n">
        <v>123</v>
      </c>
      <c r="Y124" s="0" t="n">
        <f aca="false">IF(AND(W124&lt;&gt;"",X124&lt;&gt;"",W125=""),1,0)</f>
        <v>0</v>
      </c>
      <c r="Z124" s="0" t="str">
        <f aca="false">IF(Y124=1,X124,"")</f>
        <v/>
      </c>
    </row>
    <row r="125" customFormat="false" ht="14.4" hidden="false" customHeight="false" outlineLevel="0" collapsed="false">
      <c r="A125" s="2" t="e">
        <f aca="false">C125/$F$2*100</f>
        <v>#DIV/0!</v>
      </c>
      <c r="B125" s="2" t="str">
        <f aca="false">IF(ISERR(SMALL(preprocess1!$Q$2:$Q$201,C125)),"",SMALL(preprocess1!$Q$2:$Q$201,C125))</f>
        <v/>
      </c>
      <c r="C125" s="0" t="n">
        <v>124</v>
      </c>
      <c r="D125" s="0" t="n">
        <f aca="false">IF(AND(B125&lt;&gt;"",C125&lt;&gt;"",B126=""),1,0)</f>
        <v>0</v>
      </c>
      <c r="E125" s="0" t="str">
        <f aca="false">IF(D125=1,C125,"")</f>
        <v/>
      </c>
      <c r="H125" s="2" t="e">
        <f aca="false">J125/$M$2*100</f>
        <v>#DIV/0!</v>
      </c>
      <c r="I125" s="2" t="str">
        <f aca="false">IF(ISERR(SMALL(preprocess1!$AN$2:$AN$201,J125)),"",SMALL(preprocess1!$AN$2:$AN$201,J125))</f>
        <v/>
      </c>
      <c r="J125" s="0" t="n">
        <v>124</v>
      </c>
      <c r="K125" s="0" t="n">
        <f aca="false">IF(AND(I125&lt;&gt;"",J125&lt;&gt;"",I126=""),1,0)</f>
        <v>0</v>
      </c>
      <c r="L125" s="0" t="str">
        <f aca="false">IF(K125=1,J125,"")</f>
        <v/>
      </c>
      <c r="O125" s="2" t="e">
        <f aca="false">Q125/$T$2*100</f>
        <v>#DIV/0!</v>
      </c>
      <c r="P125" s="2" t="str">
        <f aca="false">IF(ISERR(SMALL(preprocess1!$AR$2:$AR$201,Q125)),"",SMALL(preprocess1!$AR$2:$AR$201,Q125))</f>
        <v/>
      </c>
      <c r="Q125" s="0" t="n">
        <v>124</v>
      </c>
      <c r="R125" s="0" t="n">
        <f aca="false">IF(AND(P125&lt;&gt;"",Q125&lt;&gt;"",P126=""),1,0)</f>
        <v>0</v>
      </c>
      <c r="S125" s="0" t="str">
        <f aca="false">IF(R125=1,Q125,"")</f>
        <v/>
      </c>
      <c r="V125" s="2" t="e">
        <f aca="false">X125/$AA$2*100</f>
        <v>#DIV/0!</v>
      </c>
      <c r="W125" s="2" t="str">
        <f aca="false">IF(ISERR(SMALL(preprocess1!$AV$2:$AV$201,X125)),"",SMALL(preprocess1!$AV$2:$AV$201,X125))</f>
        <v/>
      </c>
      <c r="X125" s="0" t="n">
        <v>124</v>
      </c>
      <c r="Y125" s="0" t="n">
        <f aca="false">IF(AND(W125&lt;&gt;"",X125&lt;&gt;"",W126=""),1,0)</f>
        <v>0</v>
      </c>
      <c r="Z125" s="0" t="str">
        <f aca="false">IF(Y125=1,X125,"")</f>
        <v/>
      </c>
    </row>
    <row r="126" customFormat="false" ht="14.4" hidden="false" customHeight="false" outlineLevel="0" collapsed="false">
      <c r="A126" s="2" t="e">
        <f aca="false">C126/$F$2*100</f>
        <v>#DIV/0!</v>
      </c>
      <c r="B126" s="2" t="str">
        <f aca="false">IF(ISERR(SMALL(preprocess1!$Q$2:$Q$201,C126)),"",SMALL(preprocess1!$Q$2:$Q$201,C126))</f>
        <v/>
      </c>
      <c r="C126" s="0" t="n">
        <v>125</v>
      </c>
      <c r="D126" s="0" t="n">
        <f aca="false">IF(AND(B126&lt;&gt;"",C126&lt;&gt;"",B127=""),1,0)</f>
        <v>0</v>
      </c>
      <c r="E126" s="0" t="str">
        <f aca="false">IF(D126=1,C126,"")</f>
        <v/>
      </c>
      <c r="H126" s="2" t="e">
        <f aca="false">J126/$M$2*100</f>
        <v>#DIV/0!</v>
      </c>
      <c r="I126" s="2" t="str">
        <f aca="false">IF(ISERR(SMALL(preprocess1!$AN$2:$AN$201,J126)),"",SMALL(preprocess1!$AN$2:$AN$201,J126))</f>
        <v/>
      </c>
      <c r="J126" s="0" t="n">
        <v>125</v>
      </c>
      <c r="K126" s="0" t="n">
        <f aca="false">IF(AND(I126&lt;&gt;"",J126&lt;&gt;"",I127=""),1,0)</f>
        <v>0</v>
      </c>
      <c r="L126" s="0" t="str">
        <f aca="false">IF(K126=1,J126,"")</f>
        <v/>
      </c>
      <c r="O126" s="2" t="e">
        <f aca="false">Q126/$T$2*100</f>
        <v>#DIV/0!</v>
      </c>
      <c r="P126" s="2" t="str">
        <f aca="false">IF(ISERR(SMALL(preprocess1!$AR$2:$AR$201,Q126)),"",SMALL(preprocess1!$AR$2:$AR$201,Q126))</f>
        <v/>
      </c>
      <c r="Q126" s="0" t="n">
        <v>125</v>
      </c>
      <c r="R126" s="0" t="n">
        <f aca="false">IF(AND(P126&lt;&gt;"",Q126&lt;&gt;"",P127=""),1,0)</f>
        <v>0</v>
      </c>
      <c r="S126" s="0" t="str">
        <f aca="false">IF(R126=1,Q126,"")</f>
        <v/>
      </c>
      <c r="V126" s="2" t="e">
        <f aca="false">X126/$AA$2*100</f>
        <v>#DIV/0!</v>
      </c>
      <c r="W126" s="2" t="str">
        <f aca="false">IF(ISERR(SMALL(preprocess1!$AV$2:$AV$201,X126)),"",SMALL(preprocess1!$AV$2:$AV$201,X126))</f>
        <v/>
      </c>
      <c r="X126" s="0" t="n">
        <v>125</v>
      </c>
      <c r="Y126" s="0" t="n">
        <f aca="false">IF(AND(W126&lt;&gt;"",X126&lt;&gt;"",W127=""),1,0)</f>
        <v>0</v>
      </c>
      <c r="Z126" s="0" t="str">
        <f aca="false">IF(Y126=1,X126,"")</f>
        <v/>
      </c>
    </row>
    <row r="127" customFormat="false" ht="14.4" hidden="false" customHeight="false" outlineLevel="0" collapsed="false">
      <c r="A127" s="2" t="e">
        <f aca="false">C127/$F$2*100</f>
        <v>#DIV/0!</v>
      </c>
      <c r="B127" s="2" t="str">
        <f aca="false">IF(ISERR(SMALL(preprocess1!$Q$2:$Q$201,C127)),"",SMALL(preprocess1!$Q$2:$Q$201,C127))</f>
        <v/>
      </c>
      <c r="C127" s="0" t="n">
        <v>126</v>
      </c>
      <c r="D127" s="0" t="n">
        <f aca="false">IF(AND(B127&lt;&gt;"",C127&lt;&gt;"",B128=""),1,0)</f>
        <v>0</v>
      </c>
      <c r="E127" s="0" t="str">
        <f aca="false">IF(D127=1,C127,"")</f>
        <v/>
      </c>
      <c r="H127" s="2" t="e">
        <f aca="false">J127/$M$2*100</f>
        <v>#DIV/0!</v>
      </c>
      <c r="I127" s="2" t="str">
        <f aca="false">IF(ISERR(SMALL(preprocess1!$AN$2:$AN$201,J127)),"",SMALL(preprocess1!$AN$2:$AN$201,J127))</f>
        <v/>
      </c>
      <c r="J127" s="0" t="n">
        <v>126</v>
      </c>
      <c r="K127" s="0" t="n">
        <f aca="false">IF(AND(I127&lt;&gt;"",J127&lt;&gt;"",I128=""),1,0)</f>
        <v>0</v>
      </c>
      <c r="L127" s="0" t="str">
        <f aca="false">IF(K127=1,J127,"")</f>
        <v/>
      </c>
      <c r="O127" s="2" t="e">
        <f aca="false">Q127/$T$2*100</f>
        <v>#DIV/0!</v>
      </c>
      <c r="P127" s="2" t="str">
        <f aca="false">IF(ISERR(SMALL(preprocess1!$AR$2:$AR$201,Q127)),"",SMALL(preprocess1!$AR$2:$AR$201,Q127))</f>
        <v/>
      </c>
      <c r="Q127" s="0" t="n">
        <v>126</v>
      </c>
      <c r="R127" s="0" t="n">
        <f aca="false">IF(AND(P127&lt;&gt;"",Q127&lt;&gt;"",P128=""),1,0)</f>
        <v>0</v>
      </c>
      <c r="S127" s="0" t="str">
        <f aca="false">IF(R127=1,Q127,"")</f>
        <v/>
      </c>
      <c r="V127" s="2" t="e">
        <f aca="false">X127/$AA$2*100</f>
        <v>#DIV/0!</v>
      </c>
      <c r="W127" s="2" t="str">
        <f aca="false">IF(ISERR(SMALL(preprocess1!$AV$2:$AV$201,X127)),"",SMALL(preprocess1!$AV$2:$AV$201,X127))</f>
        <v/>
      </c>
      <c r="X127" s="0" t="n">
        <v>126</v>
      </c>
      <c r="Y127" s="0" t="n">
        <f aca="false">IF(AND(W127&lt;&gt;"",X127&lt;&gt;"",W128=""),1,0)</f>
        <v>0</v>
      </c>
      <c r="Z127" s="0" t="str">
        <f aca="false">IF(Y127=1,X127,"")</f>
        <v/>
      </c>
    </row>
    <row r="128" customFormat="false" ht="14.4" hidden="false" customHeight="false" outlineLevel="0" collapsed="false">
      <c r="A128" s="2" t="e">
        <f aca="false">C128/$F$2*100</f>
        <v>#DIV/0!</v>
      </c>
      <c r="B128" s="2" t="str">
        <f aca="false">IF(ISERR(SMALL(preprocess1!$Q$2:$Q$201,C128)),"",SMALL(preprocess1!$Q$2:$Q$201,C128))</f>
        <v/>
      </c>
      <c r="C128" s="0" t="n">
        <v>127</v>
      </c>
      <c r="D128" s="0" t="n">
        <f aca="false">IF(AND(B128&lt;&gt;"",C128&lt;&gt;"",B129=""),1,0)</f>
        <v>0</v>
      </c>
      <c r="E128" s="0" t="str">
        <f aca="false">IF(D128=1,C128,"")</f>
        <v/>
      </c>
      <c r="H128" s="2" t="e">
        <f aca="false">J128/$M$2*100</f>
        <v>#DIV/0!</v>
      </c>
      <c r="I128" s="2" t="str">
        <f aca="false">IF(ISERR(SMALL(preprocess1!$AN$2:$AN$201,J128)),"",SMALL(preprocess1!$AN$2:$AN$201,J128))</f>
        <v/>
      </c>
      <c r="J128" s="0" t="n">
        <v>127</v>
      </c>
      <c r="K128" s="0" t="n">
        <f aca="false">IF(AND(I128&lt;&gt;"",J128&lt;&gt;"",I129=""),1,0)</f>
        <v>0</v>
      </c>
      <c r="L128" s="0" t="str">
        <f aca="false">IF(K128=1,J128,"")</f>
        <v/>
      </c>
      <c r="O128" s="2" t="e">
        <f aca="false">Q128/$T$2*100</f>
        <v>#DIV/0!</v>
      </c>
      <c r="P128" s="2" t="str">
        <f aca="false">IF(ISERR(SMALL(preprocess1!$AR$2:$AR$201,Q128)),"",SMALL(preprocess1!$AR$2:$AR$201,Q128))</f>
        <v/>
      </c>
      <c r="Q128" s="0" t="n">
        <v>127</v>
      </c>
      <c r="R128" s="0" t="n">
        <f aca="false">IF(AND(P128&lt;&gt;"",Q128&lt;&gt;"",P129=""),1,0)</f>
        <v>0</v>
      </c>
      <c r="S128" s="0" t="str">
        <f aca="false">IF(R128=1,Q128,"")</f>
        <v/>
      </c>
      <c r="V128" s="2" t="e">
        <f aca="false">X128/$AA$2*100</f>
        <v>#DIV/0!</v>
      </c>
      <c r="W128" s="2" t="str">
        <f aca="false">IF(ISERR(SMALL(preprocess1!$AV$2:$AV$201,X128)),"",SMALL(preprocess1!$AV$2:$AV$201,X128))</f>
        <v/>
      </c>
      <c r="X128" s="0" t="n">
        <v>127</v>
      </c>
      <c r="Y128" s="0" t="n">
        <f aca="false">IF(AND(W128&lt;&gt;"",X128&lt;&gt;"",W129=""),1,0)</f>
        <v>0</v>
      </c>
      <c r="Z128" s="0" t="str">
        <f aca="false">IF(Y128=1,X128,"")</f>
        <v/>
      </c>
    </row>
    <row r="129" customFormat="false" ht="14.4" hidden="false" customHeight="false" outlineLevel="0" collapsed="false">
      <c r="A129" s="2" t="e">
        <f aca="false">C129/$F$2*100</f>
        <v>#DIV/0!</v>
      </c>
      <c r="B129" s="2" t="str">
        <f aca="false">IF(ISERR(SMALL(preprocess1!$Q$2:$Q$201,C129)),"",SMALL(preprocess1!$Q$2:$Q$201,C129))</f>
        <v/>
      </c>
      <c r="C129" s="0" t="n">
        <v>128</v>
      </c>
      <c r="D129" s="0" t="n">
        <f aca="false">IF(AND(B129&lt;&gt;"",C129&lt;&gt;"",B130=""),1,0)</f>
        <v>0</v>
      </c>
      <c r="E129" s="0" t="str">
        <f aca="false">IF(D129=1,C129,"")</f>
        <v/>
      </c>
      <c r="H129" s="2" t="e">
        <f aca="false">J129/$M$2*100</f>
        <v>#DIV/0!</v>
      </c>
      <c r="I129" s="2" t="str">
        <f aca="false">IF(ISERR(SMALL(preprocess1!$AN$2:$AN$201,J129)),"",SMALL(preprocess1!$AN$2:$AN$201,J129))</f>
        <v/>
      </c>
      <c r="J129" s="0" t="n">
        <v>128</v>
      </c>
      <c r="K129" s="0" t="n">
        <f aca="false">IF(AND(I129&lt;&gt;"",J129&lt;&gt;"",I130=""),1,0)</f>
        <v>0</v>
      </c>
      <c r="L129" s="0" t="str">
        <f aca="false">IF(K129=1,J129,"")</f>
        <v/>
      </c>
      <c r="O129" s="2" t="e">
        <f aca="false">Q129/$T$2*100</f>
        <v>#DIV/0!</v>
      </c>
      <c r="P129" s="2" t="str">
        <f aca="false">IF(ISERR(SMALL(preprocess1!$AR$2:$AR$201,Q129)),"",SMALL(preprocess1!$AR$2:$AR$201,Q129))</f>
        <v/>
      </c>
      <c r="Q129" s="0" t="n">
        <v>128</v>
      </c>
      <c r="R129" s="0" t="n">
        <f aca="false">IF(AND(P129&lt;&gt;"",Q129&lt;&gt;"",P130=""),1,0)</f>
        <v>0</v>
      </c>
      <c r="S129" s="0" t="str">
        <f aca="false">IF(R129=1,Q129,"")</f>
        <v/>
      </c>
      <c r="V129" s="2" t="e">
        <f aca="false">X129/$AA$2*100</f>
        <v>#DIV/0!</v>
      </c>
      <c r="W129" s="2" t="str">
        <f aca="false">IF(ISERR(SMALL(preprocess1!$AV$2:$AV$201,X129)),"",SMALL(preprocess1!$AV$2:$AV$201,X129))</f>
        <v/>
      </c>
      <c r="X129" s="0" t="n">
        <v>128</v>
      </c>
      <c r="Y129" s="0" t="n">
        <f aca="false">IF(AND(W129&lt;&gt;"",X129&lt;&gt;"",W130=""),1,0)</f>
        <v>0</v>
      </c>
      <c r="Z129" s="0" t="str">
        <f aca="false">IF(Y129=1,X129,"")</f>
        <v/>
      </c>
    </row>
    <row r="130" customFormat="false" ht="14.4" hidden="false" customHeight="false" outlineLevel="0" collapsed="false">
      <c r="A130" s="2" t="e">
        <f aca="false">C130/$F$2*100</f>
        <v>#DIV/0!</v>
      </c>
      <c r="B130" s="2" t="str">
        <f aca="false">IF(ISERR(SMALL(preprocess1!$Q$2:$Q$201,C130)),"",SMALL(preprocess1!$Q$2:$Q$201,C130))</f>
        <v/>
      </c>
      <c r="C130" s="0" t="n">
        <v>129</v>
      </c>
      <c r="D130" s="0" t="n">
        <f aca="false">IF(AND(B130&lt;&gt;"",C130&lt;&gt;"",B131=""),1,0)</f>
        <v>0</v>
      </c>
      <c r="E130" s="0" t="str">
        <f aca="false">IF(D130=1,C130,"")</f>
        <v/>
      </c>
      <c r="H130" s="2" t="e">
        <f aca="false">J130/$M$2*100</f>
        <v>#DIV/0!</v>
      </c>
      <c r="I130" s="2" t="str">
        <f aca="false">IF(ISERR(SMALL(preprocess1!$AN$2:$AN$201,J130)),"",SMALL(preprocess1!$AN$2:$AN$201,J130))</f>
        <v/>
      </c>
      <c r="J130" s="0" t="n">
        <v>129</v>
      </c>
      <c r="K130" s="0" t="n">
        <f aca="false">IF(AND(I130&lt;&gt;"",J130&lt;&gt;"",I131=""),1,0)</f>
        <v>0</v>
      </c>
      <c r="L130" s="0" t="str">
        <f aca="false">IF(K130=1,J130,"")</f>
        <v/>
      </c>
      <c r="O130" s="2" t="e">
        <f aca="false">Q130/$T$2*100</f>
        <v>#DIV/0!</v>
      </c>
      <c r="P130" s="2" t="str">
        <f aca="false">IF(ISERR(SMALL(preprocess1!$AR$2:$AR$201,Q130)),"",SMALL(preprocess1!$AR$2:$AR$201,Q130))</f>
        <v/>
      </c>
      <c r="Q130" s="0" t="n">
        <v>129</v>
      </c>
      <c r="R130" s="0" t="n">
        <f aca="false">IF(AND(P130&lt;&gt;"",Q130&lt;&gt;"",P131=""),1,0)</f>
        <v>0</v>
      </c>
      <c r="S130" s="0" t="str">
        <f aca="false">IF(R130=1,Q130,"")</f>
        <v/>
      </c>
      <c r="V130" s="2" t="e">
        <f aca="false">X130/$AA$2*100</f>
        <v>#DIV/0!</v>
      </c>
      <c r="W130" s="2" t="str">
        <f aca="false">IF(ISERR(SMALL(preprocess1!$AV$2:$AV$201,X130)),"",SMALL(preprocess1!$AV$2:$AV$201,X130))</f>
        <v/>
      </c>
      <c r="X130" s="0" t="n">
        <v>129</v>
      </c>
      <c r="Y130" s="0" t="n">
        <f aca="false">IF(AND(W130&lt;&gt;"",X130&lt;&gt;"",W131=""),1,0)</f>
        <v>0</v>
      </c>
      <c r="Z130" s="0" t="str">
        <f aca="false">IF(Y130=1,X130,"")</f>
        <v/>
      </c>
    </row>
    <row r="131" customFormat="false" ht="14.4" hidden="false" customHeight="false" outlineLevel="0" collapsed="false">
      <c r="A131" s="2" t="e">
        <f aca="false">C131/$F$2*100</f>
        <v>#DIV/0!</v>
      </c>
      <c r="B131" s="2" t="str">
        <f aca="false">IF(ISERR(SMALL(preprocess1!$Q$2:$Q$201,C131)),"",SMALL(preprocess1!$Q$2:$Q$201,C131))</f>
        <v/>
      </c>
      <c r="C131" s="0" t="n">
        <v>130</v>
      </c>
      <c r="D131" s="0" t="n">
        <f aca="false">IF(AND(B131&lt;&gt;"",C131&lt;&gt;"",B132=""),1,0)</f>
        <v>0</v>
      </c>
      <c r="E131" s="0" t="str">
        <f aca="false">IF(D131=1,C131,"")</f>
        <v/>
      </c>
      <c r="H131" s="2" t="e">
        <f aca="false">J131/$M$2*100</f>
        <v>#DIV/0!</v>
      </c>
      <c r="I131" s="2" t="str">
        <f aca="false">IF(ISERR(SMALL(preprocess1!$AN$2:$AN$201,J131)),"",SMALL(preprocess1!$AN$2:$AN$201,J131))</f>
        <v/>
      </c>
      <c r="J131" s="0" t="n">
        <v>130</v>
      </c>
      <c r="K131" s="0" t="n">
        <f aca="false">IF(AND(I131&lt;&gt;"",J131&lt;&gt;"",I132=""),1,0)</f>
        <v>0</v>
      </c>
      <c r="L131" s="0" t="str">
        <f aca="false">IF(K131=1,J131,"")</f>
        <v/>
      </c>
      <c r="O131" s="2" t="e">
        <f aca="false">Q131/$T$2*100</f>
        <v>#DIV/0!</v>
      </c>
      <c r="P131" s="2" t="str">
        <f aca="false">IF(ISERR(SMALL(preprocess1!$AR$2:$AR$201,Q131)),"",SMALL(preprocess1!$AR$2:$AR$201,Q131))</f>
        <v/>
      </c>
      <c r="Q131" s="0" t="n">
        <v>130</v>
      </c>
      <c r="R131" s="0" t="n">
        <f aca="false">IF(AND(P131&lt;&gt;"",Q131&lt;&gt;"",P132=""),1,0)</f>
        <v>0</v>
      </c>
      <c r="S131" s="0" t="str">
        <f aca="false">IF(R131=1,Q131,"")</f>
        <v/>
      </c>
      <c r="V131" s="2" t="e">
        <f aca="false">X131/$AA$2*100</f>
        <v>#DIV/0!</v>
      </c>
      <c r="W131" s="2" t="str">
        <f aca="false">IF(ISERR(SMALL(preprocess1!$AV$2:$AV$201,X131)),"",SMALL(preprocess1!$AV$2:$AV$201,X131))</f>
        <v/>
      </c>
      <c r="X131" s="0" t="n">
        <v>130</v>
      </c>
      <c r="Y131" s="0" t="n">
        <f aca="false">IF(AND(W131&lt;&gt;"",X131&lt;&gt;"",W132=""),1,0)</f>
        <v>0</v>
      </c>
      <c r="Z131" s="0" t="str">
        <f aca="false">IF(Y131=1,X131,"")</f>
        <v/>
      </c>
    </row>
    <row r="132" customFormat="false" ht="14.4" hidden="false" customHeight="false" outlineLevel="0" collapsed="false">
      <c r="A132" s="2" t="e">
        <f aca="false">C132/$F$2*100</f>
        <v>#DIV/0!</v>
      </c>
      <c r="B132" s="2" t="str">
        <f aca="false">IF(ISERR(SMALL(preprocess1!$Q$2:$Q$201,C132)),"",SMALL(preprocess1!$Q$2:$Q$201,C132))</f>
        <v/>
      </c>
      <c r="C132" s="0" t="n">
        <v>131</v>
      </c>
      <c r="D132" s="0" t="n">
        <f aca="false">IF(AND(B132&lt;&gt;"",C132&lt;&gt;"",B133=""),1,0)</f>
        <v>0</v>
      </c>
      <c r="E132" s="0" t="str">
        <f aca="false">IF(D132=1,C132,"")</f>
        <v/>
      </c>
      <c r="H132" s="2" t="e">
        <f aca="false">J132/$M$2*100</f>
        <v>#DIV/0!</v>
      </c>
      <c r="I132" s="2" t="str">
        <f aca="false">IF(ISERR(SMALL(preprocess1!$AN$2:$AN$201,J132)),"",SMALL(preprocess1!$AN$2:$AN$201,J132))</f>
        <v/>
      </c>
      <c r="J132" s="0" t="n">
        <v>131</v>
      </c>
      <c r="K132" s="0" t="n">
        <f aca="false">IF(AND(I132&lt;&gt;"",J132&lt;&gt;"",I133=""),1,0)</f>
        <v>0</v>
      </c>
      <c r="L132" s="0" t="str">
        <f aca="false">IF(K132=1,J132,"")</f>
        <v/>
      </c>
      <c r="O132" s="2" t="e">
        <f aca="false">Q132/$T$2*100</f>
        <v>#DIV/0!</v>
      </c>
      <c r="P132" s="2" t="str">
        <f aca="false">IF(ISERR(SMALL(preprocess1!$AR$2:$AR$201,Q132)),"",SMALL(preprocess1!$AR$2:$AR$201,Q132))</f>
        <v/>
      </c>
      <c r="Q132" s="0" t="n">
        <v>131</v>
      </c>
      <c r="R132" s="0" t="n">
        <f aca="false">IF(AND(P132&lt;&gt;"",Q132&lt;&gt;"",P133=""),1,0)</f>
        <v>0</v>
      </c>
      <c r="S132" s="0" t="str">
        <f aca="false">IF(R132=1,Q132,"")</f>
        <v/>
      </c>
      <c r="V132" s="2" t="e">
        <f aca="false">X132/$AA$2*100</f>
        <v>#DIV/0!</v>
      </c>
      <c r="W132" s="2" t="str">
        <f aca="false">IF(ISERR(SMALL(preprocess1!$AV$2:$AV$201,X132)),"",SMALL(preprocess1!$AV$2:$AV$201,X132))</f>
        <v/>
      </c>
      <c r="X132" s="0" t="n">
        <v>131</v>
      </c>
      <c r="Y132" s="0" t="n">
        <f aca="false">IF(AND(W132&lt;&gt;"",X132&lt;&gt;"",W133=""),1,0)</f>
        <v>0</v>
      </c>
      <c r="Z132" s="0" t="str">
        <f aca="false">IF(Y132=1,X132,"")</f>
        <v/>
      </c>
    </row>
    <row r="133" customFormat="false" ht="14.4" hidden="false" customHeight="false" outlineLevel="0" collapsed="false">
      <c r="A133" s="2" t="e">
        <f aca="false">C133/$F$2*100</f>
        <v>#DIV/0!</v>
      </c>
      <c r="B133" s="2" t="str">
        <f aca="false">IF(ISERR(SMALL(preprocess1!$Q$2:$Q$201,C133)),"",SMALL(preprocess1!$Q$2:$Q$201,C133))</f>
        <v/>
      </c>
      <c r="C133" s="0" t="n">
        <v>132</v>
      </c>
      <c r="D133" s="0" t="n">
        <f aca="false">IF(AND(B133&lt;&gt;"",C133&lt;&gt;"",B134=""),1,0)</f>
        <v>0</v>
      </c>
      <c r="E133" s="0" t="str">
        <f aca="false">IF(D133=1,C133,"")</f>
        <v/>
      </c>
      <c r="H133" s="2" t="e">
        <f aca="false">J133/$M$2*100</f>
        <v>#DIV/0!</v>
      </c>
      <c r="I133" s="2" t="str">
        <f aca="false">IF(ISERR(SMALL(preprocess1!$AN$2:$AN$201,J133)),"",SMALL(preprocess1!$AN$2:$AN$201,J133))</f>
        <v/>
      </c>
      <c r="J133" s="0" t="n">
        <v>132</v>
      </c>
      <c r="K133" s="0" t="n">
        <f aca="false">IF(AND(I133&lt;&gt;"",J133&lt;&gt;"",I134=""),1,0)</f>
        <v>0</v>
      </c>
      <c r="L133" s="0" t="str">
        <f aca="false">IF(K133=1,J133,"")</f>
        <v/>
      </c>
      <c r="O133" s="2" t="e">
        <f aca="false">Q133/$T$2*100</f>
        <v>#DIV/0!</v>
      </c>
      <c r="P133" s="2" t="str">
        <f aca="false">IF(ISERR(SMALL(preprocess1!$AR$2:$AR$201,Q133)),"",SMALL(preprocess1!$AR$2:$AR$201,Q133))</f>
        <v/>
      </c>
      <c r="Q133" s="0" t="n">
        <v>132</v>
      </c>
      <c r="R133" s="0" t="n">
        <f aca="false">IF(AND(P133&lt;&gt;"",Q133&lt;&gt;"",P134=""),1,0)</f>
        <v>0</v>
      </c>
      <c r="S133" s="0" t="str">
        <f aca="false">IF(R133=1,Q133,"")</f>
        <v/>
      </c>
      <c r="V133" s="2" t="e">
        <f aca="false">X133/$AA$2*100</f>
        <v>#DIV/0!</v>
      </c>
      <c r="W133" s="2" t="str">
        <f aca="false">IF(ISERR(SMALL(preprocess1!$AV$2:$AV$201,X133)),"",SMALL(preprocess1!$AV$2:$AV$201,X133))</f>
        <v/>
      </c>
      <c r="X133" s="0" t="n">
        <v>132</v>
      </c>
      <c r="Y133" s="0" t="n">
        <f aca="false">IF(AND(W133&lt;&gt;"",X133&lt;&gt;"",W134=""),1,0)</f>
        <v>0</v>
      </c>
      <c r="Z133" s="0" t="str">
        <f aca="false">IF(Y133=1,X133,"")</f>
        <v/>
      </c>
    </row>
    <row r="134" customFormat="false" ht="14.4" hidden="false" customHeight="false" outlineLevel="0" collapsed="false">
      <c r="A134" s="2" t="e">
        <f aca="false">C134/$F$2*100</f>
        <v>#DIV/0!</v>
      </c>
      <c r="B134" s="2" t="str">
        <f aca="false">IF(ISERR(SMALL(preprocess1!$Q$2:$Q$201,C134)),"",SMALL(preprocess1!$Q$2:$Q$201,C134))</f>
        <v/>
      </c>
      <c r="C134" s="0" t="n">
        <v>133</v>
      </c>
      <c r="D134" s="0" t="n">
        <f aca="false">IF(AND(B134&lt;&gt;"",C134&lt;&gt;"",B135=""),1,0)</f>
        <v>0</v>
      </c>
      <c r="E134" s="0" t="str">
        <f aca="false">IF(D134=1,C134,"")</f>
        <v/>
      </c>
      <c r="H134" s="2" t="e">
        <f aca="false">J134/$M$2*100</f>
        <v>#DIV/0!</v>
      </c>
      <c r="I134" s="2" t="str">
        <f aca="false">IF(ISERR(SMALL(preprocess1!$AN$2:$AN$201,J134)),"",SMALL(preprocess1!$AN$2:$AN$201,J134))</f>
        <v/>
      </c>
      <c r="J134" s="0" t="n">
        <v>133</v>
      </c>
      <c r="K134" s="0" t="n">
        <f aca="false">IF(AND(I134&lt;&gt;"",J134&lt;&gt;"",I135=""),1,0)</f>
        <v>0</v>
      </c>
      <c r="L134" s="0" t="str">
        <f aca="false">IF(K134=1,J134,"")</f>
        <v/>
      </c>
      <c r="O134" s="2" t="e">
        <f aca="false">Q134/$T$2*100</f>
        <v>#DIV/0!</v>
      </c>
      <c r="P134" s="2" t="str">
        <f aca="false">IF(ISERR(SMALL(preprocess1!$AR$2:$AR$201,Q134)),"",SMALL(preprocess1!$AR$2:$AR$201,Q134))</f>
        <v/>
      </c>
      <c r="Q134" s="0" t="n">
        <v>133</v>
      </c>
      <c r="R134" s="0" t="n">
        <f aca="false">IF(AND(P134&lt;&gt;"",Q134&lt;&gt;"",P135=""),1,0)</f>
        <v>0</v>
      </c>
      <c r="S134" s="0" t="str">
        <f aca="false">IF(R134=1,Q134,"")</f>
        <v/>
      </c>
      <c r="V134" s="2" t="e">
        <f aca="false">X134/$AA$2*100</f>
        <v>#DIV/0!</v>
      </c>
      <c r="W134" s="2" t="str">
        <f aca="false">IF(ISERR(SMALL(preprocess1!$AV$2:$AV$201,X134)),"",SMALL(preprocess1!$AV$2:$AV$201,X134))</f>
        <v/>
      </c>
      <c r="X134" s="0" t="n">
        <v>133</v>
      </c>
      <c r="Y134" s="0" t="n">
        <f aca="false">IF(AND(W134&lt;&gt;"",X134&lt;&gt;"",W135=""),1,0)</f>
        <v>0</v>
      </c>
      <c r="Z134" s="0" t="str">
        <f aca="false">IF(Y134=1,X134,"")</f>
        <v/>
      </c>
    </row>
    <row r="135" customFormat="false" ht="14.4" hidden="false" customHeight="false" outlineLevel="0" collapsed="false">
      <c r="A135" s="2" t="e">
        <f aca="false">C135/$F$2*100</f>
        <v>#DIV/0!</v>
      </c>
      <c r="B135" s="2" t="str">
        <f aca="false">IF(ISERR(SMALL(preprocess1!$Q$2:$Q$201,C135)),"",SMALL(preprocess1!$Q$2:$Q$201,C135))</f>
        <v/>
      </c>
      <c r="C135" s="0" t="n">
        <v>134</v>
      </c>
      <c r="D135" s="0" t="n">
        <f aca="false">IF(AND(B135&lt;&gt;"",C135&lt;&gt;"",B136=""),1,0)</f>
        <v>0</v>
      </c>
      <c r="E135" s="0" t="str">
        <f aca="false">IF(D135=1,C135,"")</f>
        <v/>
      </c>
      <c r="H135" s="2" t="e">
        <f aca="false">J135/$M$2*100</f>
        <v>#DIV/0!</v>
      </c>
      <c r="I135" s="2" t="str">
        <f aca="false">IF(ISERR(SMALL(preprocess1!$AN$2:$AN$201,J135)),"",SMALL(preprocess1!$AN$2:$AN$201,J135))</f>
        <v/>
      </c>
      <c r="J135" s="0" t="n">
        <v>134</v>
      </c>
      <c r="K135" s="0" t="n">
        <f aca="false">IF(AND(I135&lt;&gt;"",J135&lt;&gt;"",I136=""),1,0)</f>
        <v>0</v>
      </c>
      <c r="L135" s="0" t="str">
        <f aca="false">IF(K135=1,J135,"")</f>
        <v/>
      </c>
      <c r="O135" s="2" t="e">
        <f aca="false">Q135/$T$2*100</f>
        <v>#DIV/0!</v>
      </c>
      <c r="P135" s="2" t="str">
        <f aca="false">IF(ISERR(SMALL(preprocess1!$AR$2:$AR$201,Q135)),"",SMALL(preprocess1!$AR$2:$AR$201,Q135))</f>
        <v/>
      </c>
      <c r="Q135" s="0" t="n">
        <v>134</v>
      </c>
      <c r="R135" s="0" t="n">
        <f aca="false">IF(AND(P135&lt;&gt;"",Q135&lt;&gt;"",P136=""),1,0)</f>
        <v>0</v>
      </c>
      <c r="S135" s="0" t="str">
        <f aca="false">IF(R135=1,Q135,"")</f>
        <v/>
      </c>
      <c r="V135" s="2" t="e">
        <f aca="false">X135/$AA$2*100</f>
        <v>#DIV/0!</v>
      </c>
      <c r="W135" s="2" t="str">
        <f aca="false">IF(ISERR(SMALL(preprocess1!$AV$2:$AV$201,X135)),"",SMALL(preprocess1!$AV$2:$AV$201,X135))</f>
        <v/>
      </c>
      <c r="X135" s="0" t="n">
        <v>134</v>
      </c>
      <c r="Y135" s="0" t="n">
        <f aca="false">IF(AND(W135&lt;&gt;"",X135&lt;&gt;"",W136=""),1,0)</f>
        <v>0</v>
      </c>
      <c r="Z135" s="0" t="str">
        <f aca="false">IF(Y135=1,X135,"")</f>
        <v/>
      </c>
    </row>
    <row r="136" customFormat="false" ht="14.4" hidden="false" customHeight="false" outlineLevel="0" collapsed="false">
      <c r="A136" s="2" t="e">
        <f aca="false">C136/$F$2*100</f>
        <v>#DIV/0!</v>
      </c>
      <c r="B136" s="2" t="str">
        <f aca="false">IF(ISERR(SMALL(preprocess1!$Q$2:$Q$201,C136)),"",SMALL(preprocess1!$Q$2:$Q$201,C136))</f>
        <v/>
      </c>
      <c r="C136" s="0" t="n">
        <v>135</v>
      </c>
      <c r="D136" s="0" t="n">
        <f aca="false">IF(AND(B136&lt;&gt;"",C136&lt;&gt;"",B137=""),1,0)</f>
        <v>0</v>
      </c>
      <c r="E136" s="0" t="str">
        <f aca="false">IF(D136=1,C136,"")</f>
        <v/>
      </c>
      <c r="H136" s="2" t="e">
        <f aca="false">J136/$M$2*100</f>
        <v>#DIV/0!</v>
      </c>
      <c r="I136" s="2" t="str">
        <f aca="false">IF(ISERR(SMALL(preprocess1!$AN$2:$AN$201,J136)),"",SMALL(preprocess1!$AN$2:$AN$201,J136))</f>
        <v/>
      </c>
      <c r="J136" s="0" t="n">
        <v>135</v>
      </c>
      <c r="K136" s="0" t="n">
        <f aca="false">IF(AND(I136&lt;&gt;"",J136&lt;&gt;"",I137=""),1,0)</f>
        <v>0</v>
      </c>
      <c r="L136" s="0" t="str">
        <f aca="false">IF(K136=1,J136,"")</f>
        <v/>
      </c>
      <c r="O136" s="2" t="e">
        <f aca="false">Q136/$T$2*100</f>
        <v>#DIV/0!</v>
      </c>
      <c r="P136" s="2" t="str">
        <f aca="false">IF(ISERR(SMALL(preprocess1!$AR$2:$AR$201,Q136)),"",SMALL(preprocess1!$AR$2:$AR$201,Q136))</f>
        <v/>
      </c>
      <c r="Q136" s="0" t="n">
        <v>135</v>
      </c>
      <c r="R136" s="0" t="n">
        <f aca="false">IF(AND(P136&lt;&gt;"",Q136&lt;&gt;"",P137=""),1,0)</f>
        <v>0</v>
      </c>
      <c r="S136" s="0" t="str">
        <f aca="false">IF(R136=1,Q136,"")</f>
        <v/>
      </c>
      <c r="V136" s="2" t="e">
        <f aca="false">X136/$AA$2*100</f>
        <v>#DIV/0!</v>
      </c>
      <c r="W136" s="2" t="str">
        <f aca="false">IF(ISERR(SMALL(preprocess1!$AV$2:$AV$201,X136)),"",SMALL(preprocess1!$AV$2:$AV$201,X136))</f>
        <v/>
      </c>
      <c r="X136" s="0" t="n">
        <v>135</v>
      </c>
      <c r="Y136" s="0" t="n">
        <f aca="false">IF(AND(W136&lt;&gt;"",X136&lt;&gt;"",W137=""),1,0)</f>
        <v>0</v>
      </c>
      <c r="Z136" s="0" t="str">
        <f aca="false">IF(Y136=1,X136,"")</f>
        <v/>
      </c>
    </row>
    <row r="137" customFormat="false" ht="14.4" hidden="false" customHeight="false" outlineLevel="0" collapsed="false">
      <c r="A137" s="2" t="e">
        <f aca="false">C137/$F$2*100</f>
        <v>#DIV/0!</v>
      </c>
      <c r="B137" s="2" t="str">
        <f aca="false">IF(ISERR(SMALL(preprocess1!$Q$2:$Q$201,C137)),"",SMALL(preprocess1!$Q$2:$Q$201,C137))</f>
        <v/>
      </c>
      <c r="C137" s="0" t="n">
        <v>136</v>
      </c>
      <c r="D137" s="0" t="n">
        <f aca="false">IF(AND(B137&lt;&gt;"",C137&lt;&gt;"",B138=""),1,0)</f>
        <v>0</v>
      </c>
      <c r="E137" s="0" t="str">
        <f aca="false">IF(D137=1,C137,"")</f>
        <v/>
      </c>
      <c r="H137" s="2" t="e">
        <f aca="false">J137/$M$2*100</f>
        <v>#DIV/0!</v>
      </c>
      <c r="I137" s="2" t="str">
        <f aca="false">IF(ISERR(SMALL(preprocess1!$AN$2:$AN$201,J137)),"",SMALL(preprocess1!$AN$2:$AN$201,J137))</f>
        <v/>
      </c>
      <c r="J137" s="0" t="n">
        <v>136</v>
      </c>
      <c r="K137" s="0" t="n">
        <f aca="false">IF(AND(I137&lt;&gt;"",J137&lt;&gt;"",I138=""),1,0)</f>
        <v>0</v>
      </c>
      <c r="L137" s="0" t="str">
        <f aca="false">IF(K137=1,J137,"")</f>
        <v/>
      </c>
      <c r="O137" s="2" t="e">
        <f aca="false">Q137/$T$2*100</f>
        <v>#DIV/0!</v>
      </c>
      <c r="P137" s="2" t="str">
        <f aca="false">IF(ISERR(SMALL(preprocess1!$AR$2:$AR$201,Q137)),"",SMALL(preprocess1!$AR$2:$AR$201,Q137))</f>
        <v/>
      </c>
      <c r="Q137" s="0" t="n">
        <v>136</v>
      </c>
      <c r="R137" s="0" t="n">
        <f aca="false">IF(AND(P137&lt;&gt;"",Q137&lt;&gt;"",P138=""),1,0)</f>
        <v>0</v>
      </c>
      <c r="S137" s="0" t="str">
        <f aca="false">IF(R137=1,Q137,"")</f>
        <v/>
      </c>
      <c r="V137" s="2" t="e">
        <f aca="false">X137/$AA$2*100</f>
        <v>#DIV/0!</v>
      </c>
      <c r="W137" s="2" t="str">
        <f aca="false">IF(ISERR(SMALL(preprocess1!$AV$2:$AV$201,X137)),"",SMALL(preprocess1!$AV$2:$AV$201,X137))</f>
        <v/>
      </c>
      <c r="X137" s="0" t="n">
        <v>136</v>
      </c>
      <c r="Y137" s="0" t="n">
        <f aca="false">IF(AND(W137&lt;&gt;"",X137&lt;&gt;"",W138=""),1,0)</f>
        <v>0</v>
      </c>
      <c r="Z137" s="0" t="str">
        <f aca="false">IF(Y137=1,X137,"")</f>
        <v/>
      </c>
    </row>
    <row r="138" customFormat="false" ht="14.4" hidden="false" customHeight="false" outlineLevel="0" collapsed="false">
      <c r="A138" s="2" t="e">
        <f aca="false">C138/$F$2*100</f>
        <v>#DIV/0!</v>
      </c>
      <c r="B138" s="2" t="str">
        <f aca="false">IF(ISERR(SMALL(preprocess1!$Q$2:$Q$201,C138)),"",SMALL(preprocess1!$Q$2:$Q$201,C138))</f>
        <v/>
      </c>
      <c r="C138" s="0" t="n">
        <v>137</v>
      </c>
      <c r="D138" s="0" t="n">
        <f aca="false">IF(AND(B138&lt;&gt;"",C138&lt;&gt;"",B139=""),1,0)</f>
        <v>0</v>
      </c>
      <c r="E138" s="0" t="str">
        <f aca="false">IF(D138=1,C138,"")</f>
        <v/>
      </c>
      <c r="H138" s="2" t="e">
        <f aca="false">J138/$M$2*100</f>
        <v>#DIV/0!</v>
      </c>
      <c r="I138" s="2" t="str">
        <f aca="false">IF(ISERR(SMALL(preprocess1!$AN$2:$AN$201,J138)),"",SMALL(preprocess1!$AN$2:$AN$201,J138))</f>
        <v/>
      </c>
      <c r="J138" s="0" t="n">
        <v>137</v>
      </c>
      <c r="K138" s="0" t="n">
        <f aca="false">IF(AND(I138&lt;&gt;"",J138&lt;&gt;"",I139=""),1,0)</f>
        <v>0</v>
      </c>
      <c r="L138" s="0" t="str">
        <f aca="false">IF(K138=1,J138,"")</f>
        <v/>
      </c>
      <c r="O138" s="2" t="e">
        <f aca="false">Q138/$T$2*100</f>
        <v>#DIV/0!</v>
      </c>
      <c r="P138" s="2" t="str">
        <f aca="false">IF(ISERR(SMALL(preprocess1!$AR$2:$AR$201,Q138)),"",SMALL(preprocess1!$AR$2:$AR$201,Q138))</f>
        <v/>
      </c>
      <c r="Q138" s="0" t="n">
        <v>137</v>
      </c>
      <c r="R138" s="0" t="n">
        <f aca="false">IF(AND(P138&lt;&gt;"",Q138&lt;&gt;"",P139=""),1,0)</f>
        <v>0</v>
      </c>
      <c r="S138" s="0" t="str">
        <f aca="false">IF(R138=1,Q138,"")</f>
        <v/>
      </c>
      <c r="V138" s="2" t="e">
        <f aca="false">X138/$AA$2*100</f>
        <v>#DIV/0!</v>
      </c>
      <c r="W138" s="2" t="str">
        <f aca="false">IF(ISERR(SMALL(preprocess1!$AV$2:$AV$201,X138)),"",SMALL(preprocess1!$AV$2:$AV$201,X138))</f>
        <v/>
      </c>
      <c r="X138" s="0" t="n">
        <v>137</v>
      </c>
      <c r="Y138" s="0" t="n">
        <f aca="false">IF(AND(W138&lt;&gt;"",X138&lt;&gt;"",W139=""),1,0)</f>
        <v>0</v>
      </c>
      <c r="Z138" s="0" t="str">
        <f aca="false">IF(Y138=1,X138,"")</f>
        <v/>
      </c>
    </row>
    <row r="139" customFormat="false" ht="14.4" hidden="false" customHeight="false" outlineLevel="0" collapsed="false">
      <c r="A139" s="2" t="e">
        <f aca="false">C139/$F$2*100</f>
        <v>#DIV/0!</v>
      </c>
      <c r="B139" s="2" t="str">
        <f aca="false">IF(ISERR(SMALL(preprocess1!$Q$2:$Q$201,C139)),"",SMALL(preprocess1!$Q$2:$Q$201,C139))</f>
        <v/>
      </c>
      <c r="C139" s="0" t="n">
        <v>138</v>
      </c>
      <c r="D139" s="0" t="n">
        <f aca="false">IF(AND(B139&lt;&gt;"",C139&lt;&gt;"",B140=""),1,0)</f>
        <v>0</v>
      </c>
      <c r="E139" s="0" t="str">
        <f aca="false">IF(D139=1,C139,"")</f>
        <v/>
      </c>
      <c r="H139" s="2" t="e">
        <f aca="false">J139/$M$2*100</f>
        <v>#DIV/0!</v>
      </c>
      <c r="I139" s="2" t="str">
        <f aca="false">IF(ISERR(SMALL(preprocess1!$AN$2:$AN$201,J139)),"",SMALL(preprocess1!$AN$2:$AN$201,J139))</f>
        <v/>
      </c>
      <c r="J139" s="0" t="n">
        <v>138</v>
      </c>
      <c r="K139" s="0" t="n">
        <f aca="false">IF(AND(I139&lt;&gt;"",J139&lt;&gt;"",I140=""),1,0)</f>
        <v>0</v>
      </c>
      <c r="L139" s="0" t="str">
        <f aca="false">IF(K139=1,J139,"")</f>
        <v/>
      </c>
      <c r="O139" s="2" t="e">
        <f aca="false">Q139/$T$2*100</f>
        <v>#DIV/0!</v>
      </c>
      <c r="P139" s="2" t="str">
        <f aca="false">IF(ISERR(SMALL(preprocess1!$AR$2:$AR$201,Q139)),"",SMALL(preprocess1!$AR$2:$AR$201,Q139))</f>
        <v/>
      </c>
      <c r="Q139" s="0" t="n">
        <v>138</v>
      </c>
      <c r="R139" s="0" t="n">
        <f aca="false">IF(AND(P139&lt;&gt;"",Q139&lt;&gt;"",P140=""),1,0)</f>
        <v>0</v>
      </c>
      <c r="S139" s="0" t="str">
        <f aca="false">IF(R139=1,Q139,"")</f>
        <v/>
      </c>
      <c r="V139" s="2" t="e">
        <f aca="false">X139/$AA$2*100</f>
        <v>#DIV/0!</v>
      </c>
      <c r="W139" s="2" t="str">
        <f aca="false">IF(ISERR(SMALL(preprocess1!$AV$2:$AV$201,X139)),"",SMALL(preprocess1!$AV$2:$AV$201,X139))</f>
        <v/>
      </c>
      <c r="X139" s="0" t="n">
        <v>138</v>
      </c>
      <c r="Y139" s="0" t="n">
        <f aca="false">IF(AND(W139&lt;&gt;"",X139&lt;&gt;"",W140=""),1,0)</f>
        <v>0</v>
      </c>
      <c r="Z139" s="0" t="str">
        <f aca="false">IF(Y139=1,X139,"")</f>
        <v/>
      </c>
    </row>
    <row r="140" customFormat="false" ht="14.4" hidden="false" customHeight="false" outlineLevel="0" collapsed="false">
      <c r="A140" s="2" t="e">
        <f aca="false">C140/$F$2*100</f>
        <v>#DIV/0!</v>
      </c>
      <c r="B140" s="2" t="str">
        <f aca="false">IF(ISERR(SMALL(preprocess1!$Q$2:$Q$201,C140)),"",SMALL(preprocess1!$Q$2:$Q$201,C140))</f>
        <v/>
      </c>
      <c r="C140" s="0" t="n">
        <v>139</v>
      </c>
      <c r="D140" s="0" t="n">
        <f aca="false">IF(AND(B140&lt;&gt;"",C140&lt;&gt;"",B141=""),1,0)</f>
        <v>0</v>
      </c>
      <c r="E140" s="0" t="str">
        <f aca="false">IF(D140=1,C140,"")</f>
        <v/>
      </c>
      <c r="H140" s="2" t="e">
        <f aca="false">J140/$M$2*100</f>
        <v>#DIV/0!</v>
      </c>
      <c r="I140" s="2" t="str">
        <f aca="false">IF(ISERR(SMALL(preprocess1!$AN$2:$AN$201,J140)),"",SMALL(preprocess1!$AN$2:$AN$201,J140))</f>
        <v/>
      </c>
      <c r="J140" s="0" t="n">
        <v>139</v>
      </c>
      <c r="K140" s="0" t="n">
        <f aca="false">IF(AND(I140&lt;&gt;"",J140&lt;&gt;"",I141=""),1,0)</f>
        <v>0</v>
      </c>
      <c r="L140" s="0" t="str">
        <f aca="false">IF(K140=1,J140,"")</f>
        <v/>
      </c>
      <c r="O140" s="2" t="e">
        <f aca="false">Q140/$T$2*100</f>
        <v>#DIV/0!</v>
      </c>
      <c r="P140" s="2" t="str">
        <f aca="false">IF(ISERR(SMALL(preprocess1!$AR$2:$AR$201,Q140)),"",SMALL(preprocess1!$AR$2:$AR$201,Q140))</f>
        <v/>
      </c>
      <c r="Q140" s="0" t="n">
        <v>139</v>
      </c>
      <c r="R140" s="0" t="n">
        <f aca="false">IF(AND(P140&lt;&gt;"",Q140&lt;&gt;"",P141=""),1,0)</f>
        <v>0</v>
      </c>
      <c r="S140" s="0" t="str">
        <f aca="false">IF(R140=1,Q140,"")</f>
        <v/>
      </c>
      <c r="V140" s="2" t="e">
        <f aca="false">X140/$AA$2*100</f>
        <v>#DIV/0!</v>
      </c>
      <c r="W140" s="2" t="str">
        <f aca="false">IF(ISERR(SMALL(preprocess1!$AV$2:$AV$201,X140)),"",SMALL(preprocess1!$AV$2:$AV$201,X140))</f>
        <v/>
      </c>
      <c r="X140" s="0" t="n">
        <v>139</v>
      </c>
      <c r="Y140" s="0" t="n">
        <f aca="false">IF(AND(W140&lt;&gt;"",X140&lt;&gt;"",W141=""),1,0)</f>
        <v>0</v>
      </c>
      <c r="Z140" s="0" t="str">
        <f aca="false">IF(Y140=1,X140,"")</f>
        <v/>
      </c>
    </row>
    <row r="141" customFormat="false" ht="14.4" hidden="false" customHeight="false" outlineLevel="0" collapsed="false">
      <c r="A141" s="2" t="e">
        <f aca="false">C141/$F$2*100</f>
        <v>#DIV/0!</v>
      </c>
      <c r="B141" s="2" t="str">
        <f aca="false">IF(ISERR(SMALL(preprocess1!$Q$2:$Q$201,C141)),"",SMALL(preprocess1!$Q$2:$Q$201,C141))</f>
        <v/>
      </c>
      <c r="C141" s="0" t="n">
        <v>140</v>
      </c>
      <c r="D141" s="0" t="n">
        <f aca="false">IF(AND(B141&lt;&gt;"",C141&lt;&gt;"",B142=""),1,0)</f>
        <v>0</v>
      </c>
      <c r="E141" s="0" t="str">
        <f aca="false">IF(D141=1,C141,"")</f>
        <v/>
      </c>
      <c r="H141" s="2" t="e">
        <f aca="false">J141/$M$2*100</f>
        <v>#DIV/0!</v>
      </c>
      <c r="I141" s="2" t="str">
        <f aca="false">IF(ISERR(SMALL(preprocess1!$AN$2:$AN$201,J141)),"",SMALL(preprocess1!$AN$2:$AN$201,J141))</f>
        <v/>
      </c>
      <c r="J141" s="0" t="n">
        <v>140</v>
      </c>
      <c r="K141" s="0" t="n">
        <f aca="false">IF(AND(I141&lt;&gt;"",J141&lt;&gt;"",I142=""),1,0)</f>
        <v>0</v>
      </c>
      <c r="L141" s="0" t="str">
        <f aca="false">IF(K141=1,J141,"")</f>
        <v/>
      </c>
      <c r="O141" s="2" t="e">
        <f aca="false">Q141/$T$2*100</f>
        <v>#DIV/0!</v>
      </c>
      <c r="P141" s="2" t="str">
        <f aca="false">IF(ISERR(SMALL(preprocess1!$AR$2:$AR$201,Q141)),"",SMALL(preprocess1!$AR$2:$AR$201,Q141))</f>
        <v/>
      </c>
      <c r="Q141" s="0" t="n">
        <v>140</v>
      </c>
      <c r="R141" s="0" t="n">
        <f aca="false">IF(AND(P141&lt;&gt;"",Q141&lt;&gt;"",P142=""),1,0)</f>
        <v>0</v>
      </c>
      <c r="S141" s="0" t="str">
        <f aca="false">IF(R141=1,Q141,"")</f>
        <v/>
      </c>
      <c r="V141" s="2" t="e">
        <f aca="false">X141/$AA$2*100</f>
        <v>#DIV/0!</v>
      </c>
      <c r="W141" s="2" t="str">
        <f aca="false">IF(ISERR(SMALL(preprocess1!$AV$2:$AV$201,X141)),"",SMALL(preprocess1!$AV$2:$AV$201,X141))</f>
        <v/>
      </c>
      <c r="X141" s="0" t="n">
        <v>140</v>
      </c>
      <c r="Y141" s="0" t="n">
        <f aca="false">IF(AND(W141&lt;&gt;"",X141&lt;&gt;"",W142=""),1,0)</f>
        <v>0</v>
      </c>
      <c r="Z141" s="0" t="str">
        <f aca="false">IF(Y141=1,X141,"")</f>
        <v/>
      </c>
    </row>
    <row r="142" customFormat="false" ht="14.4" hidden="false" customHeight="false" outlineLevel="0" collapsed="false">
      <c r="A142" s="2" t="e">
        <f aca="false">C142/$F$2*100</f>
        <v>#DIV/0!</v>
      </c>
      <c r="B142" s="2" t="str">
        <f aca="false">IF(ISERR(SMALL(preprocess1!$Q$2:$Q$201,C142)),"",SMALL(preprocess1!$Q$2:$Q$201,C142))</f>
        <v/>
      </c>
      <c r="C142" s="0" t="n">
        <v>141</v>
      </c>
      <c r="D142" s="0" t="n">
        <f aca="false">IF(AND(B142&lt;&gt;"",C142&lt;&gt;"",B143=""),1,0)</f>
        <v>0</v>
      </c>
      <c r="E142" s="0" t="str">
        <f aca="false">IF(D142=1,C142,"")</f>
        <v/>
      </c>
      <c r="H142" s="2" t="e">
        <f aca="false">J142/$M$2*100</f>
        <v>#DIV/0!</v>
      </c>
      <c r="I142" s="2" t="str">
        <f aca="false">IF(ISERR(SMALL(preprocess1!$AN$2:$AN$201,J142)),"",SMALL(preprocess1!$AN$2:$AN$201,J142))</f>
        <v/>
      </c>
      <c r="J142" s="0" t="n">
        <v>141</v>
      </c>
      <c r="K142" s="0" t="n">
        <f aca="false">IF(AND(I142&lt;&gt;"",J142&lt;&gt;"",I143=""),1,0)</f>
        <v>0</v>
      </c>
      <c r="L142" s="0" t="str">
        <f aca="false">IF(K142=1,J142,"")</f>
        <v/>
      </c>
      <c r="O142" s="2" t="e">
        <f aca="false">Q142/$T$2*100</f>
        <v>#DIV/0!</v>
      </c>
      <c r="P142" s="2" t="str">
        <f aca="false">IF(ISERR(SMALL(preprocess1!$AR$2:$AR$201,Q142)),"",SMALL(preprocess1!$AR$2:$AR$201,Q142))</f>
        <v/>
      </c>
      <c r="Q142" s="0" t="n">
        <v>141</v>
      </c>
      <c r="R142" s="0" t="n">
        <f aca="false">IF(AND(P142&lt;&gt;"",Q142&lt;&gt;"",P143=""),1,0)</f>
        <v>0</v>
      </c>
      <c r="S142" s="0" t="str">
        <f aca="false">IF(R142=1,Q142,"")</f>
        <v/>
      </c>
      <c r="V142" s="2" t="e">
        <f aca="false">X142/$AA$2*100</f>
        <v>#DIV/0!</v>
      </c>
      <c r="W142" s="2" t="str">
        <f aca="false">IF(ISERR(SMALL(preprocess1!$AV$2:$AV$201,X142)),"",SMALL(preprocess1!$AV$2:$AV$201,X142))</f>
        <v/>
      </c>
      <c r="X142" s="0" t="n">
        <v>141</v>
      </c>
      <c r="Y142" s="0" t="n">
        <f aca="false">IF(AND(W142&lt;&gt;"",X142&lt;&gt;"",W143=""),1,0)</f>
        <v>0</v>
      </c>
      <c r="Z142" s="0" t="str">
        <f aca="false">IF(Y142=1,X142,"")</f>
        <v/>
      </c>
    </row>
    <row r="143" customFormat="false" ht="14.4" hidden="false" customHeight="false" outlineLevel="0" collapsed="false">
      <c r="A143" s="2" t="e">
        <f aca="false">C143/$F$2*100</f>
        <v>#DIV/0!</v>
      </c>
      <c r="B143" s="2" t="str">
        <f aca="false">IF(ISERR(SMALL(preprocess1!$Q$2:$Q$201,C143)),"",SMALL(preprocess1!$Q$2:$Q$201,C143))</f>
        <v/>
      </c>
      <c r="C143" s="0" t="n">
        <v>142</v>
      </c>
      <c r="D143" s="0" t="n">
        <f aca="false">IF(AND(B143&lt;&gt;"",C143&lt;&gt;"",B144=""),1,0)</f>
        <v>0</v>
      </c>
      <c r="E143" s="0" t="str">
        <f aca="false">IF(D143=1,C143,"")</f>
        <v/>
      </c>
      <c r="H143" s="2" t="e">
        <f aca="false">J143/$M$2*100</f>
        <v>#DIV/0!</v>
      </c>
      <c r="I143" s="2" t="str">
        <f aca="false">IF(ISERR(SMALL(preprocess1!$AN$2:$AN$201,J143)),"",SMALL(preprocess1!$AN$2:$AN$201,J143))</f>
        <v/>
      </c>
      <c r="J143" s="0" t="n">
        <v>142</v>
      </c>
      <c r="K143" s="0" t="n">
        <f aca="false">IF(AND(I143&lt;&gt;"",J143&lt;&gt;"",I144=""),1,0)</f>
        <v>0</v>
      </c>
      <c r="L143" s="0" t="str">
        <f aca="false">IF(K143=1,J143,"")</f>
        <v/>
      </c>
      <c r="O143" s="2" t="e">
        <f aca="false">Q143/$T$2*100</f>
        <v>#DIV/0!</v>
      </c>
      <c r="P143" s="2" t="str">
        <f aca="false">IF(ISERR(SMALL(preprocess1!$AR$2:$AR$201,Q143)),"",SMALL(preprocess1!$AR$2:$AR$201,Q143))</f>
        <v/>
      </c>
      <c r="Q143" s="0" t="n">
        <v>142</v>
      </c>
      <c r="R143" s="0" t="n">
        <f aca="false">IF(AND(P143&lt;&gt;"",Q143&lt;&gt;"",P144=""),1,0)</f>
        <v>0</v>
      </c>
      <c r="S143" s="0" t="str">
        <f aca="false">IF(R143=1,Q143,"")</f>
        <v/>
      </c>
      <c r="V143" s="2" t="e">
        <f aca="false">X143/$AA$2*100</f>
        <v>#DIV/0!</v>
      </c>
      <c r="W143" s="2" t="str">
        <f aca="false">IF(ISERR(SMALL(preprocess1!$AV$2:$AV$201,X143)),"",SMALL(preprocess1!$AV$2:$AV$201,X143))</f>
        <v/>
      </c>
      <c r="X143" s="0" t="n">
        <v>142</v>
      </c>
      <c r="Y143" s="0" t="n">
        <f aca="false">IF(AND(W143&lt;&gt;"",X143&lt;&gt;"",W144=""),1,0)</f>
        <v>0</v>
      </c>
      <c r="Z143" s="0" t="str">
        <f aca="false">IF(Y143=1,X143,"")</f>
        <v/>
      </c>
    </row>
    <row r="144" customFormat="false" ht="14.4" hidden="false" customHeight="false" outlineLevel="0" collapsed="false">
      <c r="A144" s="2" t="e">
        <f aca="false">C144/$F$2*100</f>
        <v>#DIV/0!</v>
      </c>
      <c r="B144" s="2" t="str">
        <f aca="false">IF(ISERR(SMALL(preprocess1!$Q$2:$Q$201,C144)),"",SMALL(preprocess1!$Q$2:$Q$201,C144))</f>
        <v/>
      </c>
      <c r="C144" s="0" t="n">
        <v>143</v>
      </c>
      <c r="D144" s="0" t="n">
        <f aca="false">IF(AND(B144&lt;&gt;"",C144&lt;&gt;"",B145=""),1,0)</f>
        <v>0</v>
      </c>
      <c r="E144" s="0" t="str">
        <f aca="false">IF(D144=1,C144,"")</f>
        <v/>
      </c>
      <c r="H144" s="2" t="e">
        <f aca="false">J144/$M$2*100</f>
        <v>#DIV/0!</v>
      </c>
      <c r="I144" s="2" t="str">
        <f aca="false">IF(ISERR(SMALL(preprocess1!$AN$2:$AN$201,J144)),"",SMALL(preprocess1!$AN$2:$AN$201,J144))</f>
        <v/>
      </c>
      <c r="J144" s="0" t="n">
        <v>143</v>
      </c>
      <c r="K144" s="0" t="n">
        <f aca="false">IF(AND(I144&lt;&gt;"",J144&lt;&gt;"",I145=""),1,0)</f>
        <v>0</v>
      </c>
      <c r="L144" s="0" t="str">
        <f aca="false">IF(K144=1,J144,"")</f>
        <v/>
      </c>
      <c r="O144" s="2" t="e">
        <f aca="false">Q144/$T$2*100</f>
        <v>#DIV/0!</v>
      </c>
      <c r="P144" s="2" t="str">
        <f aca="false">IF(ISERR(SMALL(preprocess1!$AR$2:$AR$201,Q144)),"",SMALL(preprocess1!$AR$2:$AR$201,Q144))</f>
        <v/>
      </c>
      <c r="Q144" s="0" t="n">
        <v>143</v>
      </c>
      <c r="R144" s="0" t="n">
        <f aca="false">IF(AND(P144&lt;&gt;"",Q144&lt;&gt;"",P145=""),1,0)</f>
        <v>0</v>
      </c>
      <c r="S144" s="0" t="str">
        <f aca="false">IF(R144=1,Q144,"")</f>
        <v/>
      </c>
      <c r="V144" s="2" t="e">
        <f aca="false">X144/$AA$2*100</f>
        <v>#DIV/0!</v>
      </c>
      <c r="W144" s="2" t="str">
        <f aca="false">IF(ISERR(SMALL(preprocess1!$AV$2:$AV$201,X144)),"",SMALL(preprocess1!$AV$2:$AV$201,X144))</f>
        <v/>
      </c>
      <c r="X144" s="0" t="n">
        <v>143</v>
      </c>
      <c r="Y144" s="0" t="n">
        <f aca="false">IF(AND(W144&lt;&gt;"",X144&lt;&gt;"",W145=""),1,0)</f>
        <v>0</v>
      </c>
      <c r="Z144" s="0" t="str">
        <f aca="false">IF(Y144=1,X144,"")</f>
        <v/>
      </c>
    </row>
    <row r="145" customFormat="false" ht="14.4" hidden="false" customHeight="false" outlineLevel="0" collapsed="false">
      <c r="A145" s="2" t="e">
        <f aca="false">C145/$F$2*100</f>
        <v>#DIV/0!</v>
      </c>
      <c r="B145" s="2" t="str">
        <f aca="false">IF(ISERR(SMALL(preprocess1!$Q$2:$Q$201,C145)),"",SMALL(preprocess1!$Q$2:$Q$201,C145))</f>
        <v/>
      </c>
      <c r="C145" s="0" t="n">
        <v>144</v>
      </c>
      <c r="D145" s="0" t="n">
        <f aca="false">IF(AND(B145&lt;&gt;"",C145&lt;&gt;"",B146=""),1,0)</f>
        <v>0</v>
      </c>
      <c r="E145" s="0" t="str">
        <f aca="false">IF(D145=1,C145,"")</f>
        <v/>
      </c>
      <c r="H145" s="2" t="e">
        <f aca="false">J145/$M$2*100</f>
        <v>#DIV/0!</v>
      </c>
      <c r="I145" s="2" t="str">
        <f aca="false">IF(ISERR(SMALL(preprocess1!$AN$2:$AN$201,J145)),"",SMALL(preprocess1!$AN$2:$AN$201,J145))</f>
        <v/>
      </c>
      <c r="J145" s="0" t="n">
        <v>144</v>
      </c>
      <c r="K145" s="0" t="n">
        <f aca="false">IF(AND(I145&lt;&gt;"",J145&lt;&gt;"",I146=""),1,0)</f>
        <v>0</v>
      </c>
      <c r="L145" s="0" t="str">
        <f aca="false">IF(K145=1,J145,"")</f>
        <v/>
      </c>
      <c r="O145" s="2" t="e">
        <f aca="false">Q145/$T$2*100</f>
        <v>#DIV/0!</v>
      </c>
      <c r="P145" s="2" t="str">
        <f aca="false">IF(ISERR(SMALL(preprocess1!$AR$2:$AR$201,Q145)),"",SMALL(preprocess1!$AR$2:$AR$201,Q145))</f>
        <v/>
      </c>
      <c r="Q145" s="0" t="n">
        <v>144</v>
      </c>
      <c r="R145" s="0" t="n">
        <f aca="false">IF(AND(P145&lt;&gt;"",Q145&lt;&gt;"",P146=""),1,0)</f>
        <v>0</v>
      </c>
      <c r="S145" s="0" t="str">
        <f aca="false">IF(R145=1,Q145,"")</f>
        <v/>
      </c>
      <c r="V145" s="2" t="e">
        <f aca="false">X145/$AA$2*100</f>
        <v>#DIV/0!</v>
      </c>
      <c r="W145" s="2" t="str">
        <f aca="false">IF(ISERR(SMALL(preprocess1!$AV$2:$AV$201,X145)),"",SMALL(preprocess1!$AV$2:$AV$201,X145))</f>
        <v/>
      </c>
      <c r="X145" s="0" t="n">
        <v>144</v>
      </c>
      <c r="Y145" s="0" t="n">
        <f aca="false">IF(AND(W145&lt;&gt;"",X145&lt;&gt;"",W146=""),1,0)</f>
        <v>0</v>
      </c>
      <c r="Z145" s="0" t="str">
        <f aca="false">IF(Y145=1,X145,"")</f>
        <v/>
      </c>
    </row>
    <row r="146" customFormat="false" ht="14.4" hidden="false" customHeight="false" outlineLevel="0" collapsed="false">
      <c r="A146" s="2" t="e">
        <f aca="false">C146/$F$2*100</f>
        <v>#DIV/0!</v>
      </c>
      <c r="B146" s="2" t="str">
        <f aca="false">IF(ISERR(SMALL(preprocess1!$Q$2:$Q$201,C146)),"",SMALL(preprocess1!$Q$2:$Q$201,C146))</f>
        <v/>
      </c>
      <c r="C146" s="0" t="n">
        <v>145</v>
      </c>
      <c r="D146" s="0" t="n">
        <f aca="false">IF(AND(B146&lt;&gt;"",C146&lt;&gt;"",B147=""),1,0)</f>
        <v>0</v>
      </c>
      <c r="E146" s="0" t="str">
        <f aca="false">IF(D146=1,C146,"")</f>
        <v/>
      </c>
      <c r="H146" s="2" t="e">
        <f aca="false">J146/$M$2*100</f>
        <v>#DIV/0!</v>
      </c>
      <c r="I146" s="2" t="str">
        <f aca="false">IF(ISERR(SMALL(preprocess1!$AN$2:$AN$201,J146)),"",SMALL(preprocess1!$AN$2:$AN$201,J146))</f>
        <v/>
      </c>
      <c r="J146" s="0" t="n">
        <v>145</v>
      </c>
      <c r="K146" s="0" t="n">
        <f aca="false">IF(AND(I146&lt;&gt;"",J146&lt;&gt;"",I147=""),1,0)</f>
        <v>0</v>
      </c>
      <c r="L146" s="0" t="str">
        <f aca="false">IF(K146=1,J146,"")</f>
        <v/>
      </c>
      <c r="O146" s="2" t="e">
        <f aca="false">Q146/$T$2*100</f>
        <v>#DIV/0!</v>
      </c>
      <c r="P146" s="2" t="str">
        <f aca="false">IF(ISERR(SMALL(preprocess1!$AR$2:$AR$201,Q146)),"",SMALL(preprocess1!$AR$2:$AR$201,Q146))</f>
        <v/>
      </c>
      <c r="Q146" s="0" t="n">
        <v>145</v>
      </c>
      <c r="R146" s="0" t="n">
        <f aca="false">IF(AND(P146&lt;&gt;"",Q146&lt;&gt;"",P147=""),1,0)</f>
        <v>0</v>
      </c>
      <c r="S146" s="0" t="str">
        <f aca="false">IF(R146=1,Q146,"")</f>
        <v/>
      </c>
      <c r="V146" s="2" t="e">
        <f aca="false">X146/$AA$2*100</f>
        <v>#DIV/0!</v>
      </c>
      <c r="W146" s="2" t="str">
        <f aca="false">IF(ISERR(SMALL(preprocess1!$AV$2:$AV$201,X146)),"",SMALL(preprocess1!$AV$2:$AV$201,X146))</f>
        <v/>
      </c>
      <c r="X146" s="0" t="n">
        <v>145</v>
      </c>
      <c r="Y146" s="0" t="n">
        <f aca="false">IF(AND(W146&lt;&gt;"",X146&lt;&gt;"",W147=""),1,0)</f>
        <v>0</v>
      </c>
      <c r="Z146" s="0" t="str">
        <f aca="false">IF(Y146=1,X146,"")</f>
        <v/>
      </c>
    </row>
    <row r="147" customFormat="false" ht="14.4" hidden="false" customHeight="false" outlineLevel="0" collapsed="false">
      <c r="A147" s="2" t="e">
        <f aca="false">C147/$F$2*100</f>
        <v>#DIV/0!</v>
      </c>
      <c r="B147" s="2" t="str">
        <f aca="false">IF(ISERR(SMALL(preprocess1!$Q$2:$Q$201,C147)),"",SMALL(preprocess1!$Q$2:$Q$201,C147))</f>
        <v/>
      </c>
      <c r="C147" s="0" t="n">
        <v>146</v>
      </c>
      <c r="D147" s="0" t="n">
        <f aca="false">IF(AND(B147&lt;&gt;"",C147&lt;&gt;"",B148=""),1,0)</f>
        <v>0</v>
      </c>
      <c r="E147" s="0" t="str">
        <f aca="false">IF(D147=1,C147,"")</f>
        <v/>
      </c>
      <c r="H147" s="2" t="e">
        <f aca="false">J147/$M$2*100</f>
        <v>#DIV/0!</v>
      </c>
      <c r="I147" s="2" t="str">
        <f aca="false">IF(ISERR(SMALL(preprocess1!$AN$2:$AN$201,J147)),"",SMALL(preprocess1!$AN$2:$AN$201,J147))</f>
        <v/>
      </c>
      <c r="J147" s="0" t="n">
        <v>146</v>
      </c>
      <c r="K147" s="0" t="n">
        <f aca="false">IF(AND(I147&lt;&gt;"",J147&lt;&gt;"",I148=""),1,0)</f>
        <v>0</v>
      </c>
      <c r="L147" s="0" t="str">
        <f aca="false">IF(K147=1,J147,"")</f>
        <v/>
      </c>
      <c r="O147" s="2" t="e">
        <f aca="false">Q147/$T$2*100</f>
        <v>#DIV/0!</v>
      </c>
      <c r="P147" s="2" t="str">
        <f aca="false">IF(ISERR(SMALL(preprocess1!$AR$2:$AR$201,Q147)),"",SMALL(preprocess1!$AR$2:$AR$201,Q147))</f>
        <v/>
      </c>
      <c r="Q147" s="0" t="n">
        <v>146</v>
      </c>
      <c r="R147" s="0" t="n">
        <f aca="false">IF(AND(P147&lt;&gt;"",Q147&lt;&gt;"",P148=""),1,0)</f>
        <v>0</v>
      </c>
      <c r="S147" s="0" t="str">
        <f aca="false">IF(R147=1,Q147,"")</f>
        <v/>
      </c>
      <c r="V147" s="2" t="e">
        <f aca="false">X147/$AA$2*100</f>
        <v>#DIV/0!</v>
      </c>
      <c r="W147" s="2" t="str">
        <f aca="false">IF(ISERR(SMALL(preprocess1!$AV$2:$AV$201,X147)),"",SMALL(preprocess1!$AV$2:$AV$201,X147))</f>
        <v/>
      </c>
      <c r="X147" s="0" t="n">
        <v>146</v>
      </c>
      <c r="Y147" s="0" t="n">
        <f aca="false">IF(AND(W147&lt;&gt;"",X147&lt;&gt;"",W148=""),1,0)</f>
        <v>0</v>
      </c>
      <c r="Z147" s="0" t="str">
        <f aca="false">IF(Y147=1,X147,"")</f>
        <v/>
      </c>
    </row>
    <row r="148" customFormat="false" ht="14.4" hidden="false" customHeight="false" outlineLevel="0" collapsed="false">
      <c r="A148" s="2" t="e">
        <f aca="false">C148/$F$2*100</f>
        <v>#DIV/0!</v>
      </c>
      <c r="B148" s="2" t="str">
        <f aca="false">IF(ISERR(SMALL(preprocess1!$Q$2:$Q$201,C148)),"",SMALL(preprocess1!$Q$2:$Q$201,C148))</f>
        <v/>
      </c>
      <c r="C148" s="0" t="n">
        <v>147</v>
      </c>
      <c r="D148" s="0" t="n">
        <f aca="false">IF(AND(B148&lt;&gt;"",C148&lt;&gt;"",B149=""),1,0)</f>
        <v>0</v>
      </c>
      <c r="E148" s="0" t="str">
        <f aca="false">IF(D148=1,C148,"")</f>
        <v/>
      </c>
      <c r="H148" s="2" t="e">
        <f aca="false">J148/$M$2*100</f>
        <v>#DIV/0!</v>
      </c>
      <c r="I148" s="2" t="str">
        <f aca="false">IF(ISERR(SMALL(preprocess1!$AN$2:$AN$201,J148)),"",SMALL(preprocess1!$AN$2:$AN$201,J148))</f>
        <v/>
      </c>
      <c r="J148" s="0" t="n">
        <v>147</v>
      </c>
      <c r="K148" s="0" t="n">
        <f aca="false">IF(AND(I148&lt;&gt;"",J148&lt;&gt;"",I149=""),1,0)</f>
        <v>0</v>
      </c>
      <c r="L148" s="0" t="str">
        <f aca="false">IF(K148=1,J148,"")</f>
        <v/>
      </c>
      <c r="O148" s="2" t="e">
        <f aca="false">Q148/$T$2*100</f>
        <v>#DIV/0!</v>
      </c>
      <c r="P148" s="2" t="str">
        <f aca="false">IF(ISERR(SMALL(preprocess1!$AR$2:$AR$201,Q148)),"",SMALL(preprocess1!$AR$2:$AR$201,Q148))</f>
        <v/>
      </c>
      <c r="Q148" s="0" t="n">
        <v>147</v>
      </c>
      <c r="R148" s="0" t="n">
        <f aca="false">IF(AND(P148&lt;&gt;"",Q148&lt;&gt;"",P149=""),1,0)</f>
        <v>0</v>
      </c>
      <c r="S148" s="0" t="str">
        <f aca="false">IF(R148=1,Q148,"")</f>
        <v/>
      </c>
      <c r="V148" s="2" t="e">
        <f aca="false">X148/$AA$2*100</f>
        <v>#DIV/0!</v>
      </c>
      <c r="W148" s="2" t="str">
        <f aca="false">IF(ISERR(SMALL(preprocess1!$AV$2:$AV$201,X148)),"",SMALL(preprocess1!$AV$2:$AV$201,X148))</f>
        <v/>
      </c>
      <c r="X148" s="0" t="n">
        <v>147</v>
      </c>
      <c r="Y148" s="0" t="n">
        <f aca="false">IF(AND(W148&lt;&gt;"",X148&lt;&gt;"",W149=""),1,0)</f>
        <v>0</v>
      </c>
      <c r="Z148" s="0" t="str">
        <f aca="false">IF(Y148=1,X148,"")</f>
        <v/>
      </c>
    </row>
    <row r="149" customFormat="false" ht="14.4" hidden="false" customHeight="false" outlineLevel="0" collapsed="false">
      <c r="A149" s="2" t="e">
        <f aca="false">C149/$F$2*100</f>
        <v>#DIV/0!</v>
      </c>
      <c r="B149" s="2" t="str">
        <f aca="false">IF(ISERR(SMALL(preprocess1!$Q$2:$Q$201,C149)),"",SMALL(preprocess1!$Q$2:$Q$201,C149))</f>
        <v/>
      </c>
      <c r="C149" s="0" t="n">
        <v>148</v>
      </c>
      <c r="D149" s="0" t="n">
        <f aca="false">IF(AND(B149&lt;&gt;"",C149&lt;&gt;"",B150=""),1,0)</f>
        <v>0</v>
      </c>
      <c r="E149" s="0" t="str">
        <f aca="false">IF(D149=1,C149,"")</f>
        <v/>
      </c>
      <c r="H149" s="2" t="e">
        <f aca="false">J149/$M$2*100</f>
        <v>#DIV/0!</v>
      </c>
      <c r="I149" s="2" t="str">
        <f aca="false">IF(ISERR(SMALL(preprocess1!$AN$2:$AN$201,J149)),"",SMALL(preprocess1!$AN$2:$AN$201,J149))</f>
        <v/>
      </c>
      <c r="J149" s="0" t="n">
        <v>148</v>
      </c>
      <c r="K149" s="0" t="n">
        <f aca="false">IF(AND(I149&lt;&gt;"",J149&lt;&gt;"",I150=""),1,0)</f>
        <v>0</v>
      </c>
      <c r="L149" s="0" t="str">
        <f aca="false">IF(K149=1,J149,"")</f>
        <v/>
      </c>
      <c r="O149" s="2" t="e">
        <f aca="false">Q149/$T$2*100</f>
        <v>#DIV/0!</v>
      </c>
      <c r="P149" s="2" t="str">
        <f aca="false">IF(ISERR(SMALL(preprocess1!$AR$2:$AR$201,Q149)),"",SMALL(preprocess1!$AR$2:$AR$201,Q149))</f>
        <v/>
      </c>
      <c r="Q149" s="0" t="n">
        <v>148</v>
      </c>
      <c r="R149" s="0" t="n">
        <f aca="false">IF(AND(P149&lt;&gt;"",Q149&lt;&gt;"",P150=""),1,0)</f>
        <v>0</v>
      </c>
      <c r="S149" s="0" t="str">
        <f aca="false">IF(R149=1,Q149,"")</f>
        <v/>
      </c>
      <c r="V149" s="2" t="e">
        <f aca="false">X149/$AA$2*100</f>
        <v>#DIV/0!</v>
      </c>
      <c r="W149" s="2" t="str">
        <f aca="false">IF(ISERR(SMALL(preprocess1!$AV$2:$AV$201,X149)),"",SMALL(preprocess1!$AV$2:$AV$201,X149))</f>
        <v/>
      </c>
      <c r="X149" s="0" t="n">
        <v>148</v>
      </c>
      <c r="Y149" s="0" t="n">
        <f aca="false">IF(AND(W149&lt;&gt;"",X149&lt;&gt;"",W150=""),1,0)</f>
        <v>0</v>
      </c>
      <c r="Z149" s="0" t="str">
        <f aca="false">IF(Y149=1,X149,"")</f>
        <v/>
      </c>
    </row>
    <row r="150" customFormat="false" ht="14.4" hidden="false" customHeight="false" outlineLevel="0" collapsed="false">
      <c r="A150" s="2" t="e">
        <f aca="false">C150/$F$2*100</f>
        <v>#DIV/0!</v>
      </c>
      <c r="B150" s="2" t="str">
        <f aca="false">IF(ISERR(SMALL(preprocess1!$Q$2:$Q$201,C150)),"",SMALL(preprocess1!$Q$2:$Q$201,C150))</f>
        <v/>
      </c>
      <c r="C150" s="0" t="n">
        <v>149</v>
      </c>
      <c r="D150" s="0" t="n">
        <f aca="false">IF(AND(B150&lt;&gt;"",C150&lt;&gt;"",B151=""),1,0)</f>
        <v>0</v>
      </c>
      <c r="E150" s="0" t="str">
        <f aca="false">IF(D150=1,C150,"")</f>
        <v/>
      </c>
      <c r="H150" s="2" t="e">
        <f aca="false">J150/$M$2*100</f>
        <v>#DIV/0!</v>
      </c>
      <c r="I150" s="2" t="str">
        <f aca="false">IF(ISERR(SMALL(preprocess1!$AN$2:$AN$201,J150)),"",SMALL(preprocess1!$AN$2:$AN$201,J150))</f>
        <v/>
      </c>
      <c r="J150" s="0" t="n">
        <v>149</v>
      </c>
      <c r="K150" s="0" t="n">
        <f aca="false">IF(AND(I150&lt;&gt;"",J150&lt;&gt;"",I151=""),1,0)</f>
        <v>0</v>
      </c>
      <c r="L150" s="0" t="str">
        <f aca="false">IF(K150=1,J150,"")</f>
        <v/>
      </c>
      <c r="O150" s="2" t="e">
        <f aca="false">Q150/$T$2*100</f>
        <v>#DIV/0!</v>
      </c>
      <c r="P150" s="2" t="str">
        <f aca="false">IF(ISERR(SMALL(preprocess1!$AR$2:$AR$201,Q150)),"",SMALL(preprocess1!$AR$2:$AR$201,Q150))</f>
        <v/>
      </c>
      <c r="Q150" s="0" t="n">
        <v>149</v>
      </c>
      <c r="R150" s="0" t="n">
        <f aca="false">IF(AND(P150&lt;&gt;"",Q150&lt;&gt;"",P151=""),1,0)</f>
        <v>0</v>
      </c>
      <c r="S150" s="0" t="str">
        <f aca="false">IF(R150=1,Q150,"")</f>
        <v/>
      </c>
      <c r="V150" s="2" t="e">
        <f aca="false">X150/$AA$2*100</f>
        <v>#DIV/0!</v>
      </c>
      <c r="W150" s="2" t="str">
        <f aca="false">IF(ISERR(SMALL(preprocess1!$AV$2:$AV$201,X150)),"",SMALL(preprocess1!$AV$2:$AV$201,X150))</f>
        <v/>
      </c>
      <c r="X150" s="0" t="n">
        <v>149</v>
      </c>
      <c r="Y150" s="0" t="n">
        <f aca="false">IF(AND(W150&lt;&gt;"",X150&lt;&gt;"",W151=""),1,0)</f>
        <v>0</v>
      </c>
      <c r="Z150" s="0" t="str">
        <f aca="false">IF(Y150=1,X150,"")</f>
        <v/>
      </c>
    </row>
    <row r="151" customFormat="false" ht="14.4" hidden="false" customHeight="false" outlineLevel="0" collapsed="false">
      <c r="A151" s="2" t="e">
        <f aca="false">C151/$F$2*100</f>
        <v>#DIV/0!</v>
      </c>
      <c r="B151" s="2" t="str">
        <f aca="false">IF(ISERR(SMALL(preprocess1!$Q$2:$Q$201,C151)),"",SMALL(preprocess1!$Q$2:$Q$201,C151))</f>
        <v/>
      </c>
      <c r="C151" s="0" t="n">
        <v>150</v>
      </c>
      <c r="D151" s="0" t="n">
        <f aca="false">IF(AND(B151&lt;&gt;"",C151&lt;&gt;"",B152=""),1,0)</f>
        <v>0</v>
      </c>
      <c r="E151" s="0" t="str">
        <f aca="false">IF(D151=1,C151,"")</f>
        <v/>
      </c>
      <c r="H151" s="2" t="e">
        <f aca="false">J151/$M$2*100</f>
        <v>#DIV/0!</v>
      </c>
      <c r="I151" s="2" t="str">
        <f aca="false">IF(ISERR(SMALL(preprocess1!$AN$2:$AN$201,J151)),"",SMALL(preprocess1!$AN$2:$AN$201,J151))</f>
        <v/>
      </c>
      <c r="J151" s="0" t="n">
        <v>150</v>
      </c>
      <c r="K151" s="0" t="n">
        <f aca="false">IF(AND(I151&lt;&gt;"",J151&lt;&gt;"",I152=""),1,0)</f>
        <v>0</v>
      </c>
      <c r="L151" s="0" t="str">
        <f aca="false">IF(K151=1,J151,"")</f>
        <v/>
      </c>
      <c r="O151" s="2" t="e">
        <f aca="false">Q151/$T$2*100</f>
        <v>#DIV/0!</v>
      </c>
      <c r="P151" s="2" t="str">
        <f aca="false">IF(ISERR(SMALL(preprocess1!$AR$2:$AR$201,Q151)),"",SMALL(preprocess1!$AR$2:$AR$201,Q151))</f>
        <v/>
      </c>
      <c r="Q151" s="0" t="n">
        <v>150</v>
      </c>
      <c r="R151" s="0" t="n">
        <f aca="false">IF(AND(P151&lt;&gt;"",Q151&lt;&gt;"",P152=""),1,0)</f>
        <v>0</v>
      </c>
      <c r="S151" s="0" t="str">
        <f aca="false">IF(R151=1,Q151,"")</f>
        <v/>
      </c>
      <c r="V151" s="2" t="e">
        <f aca="false">X151/$AA$2*100</f>
        <v>#DIV/0!</v>
      </c>
      <c r="W151" s="2" t="str">
        <f aca="false">IF(ISERR(SMALL(preprocess1!$AV$2:$AV$201,X151)),"",SMALL(preprocess1!$AV$2:$AV$201,X151))</f>
        <v/>
      </c>
      <c r="X151" s="0" t="n">
        <v>150</v>
      </c>
      <c r="Y151" s="0" t="n">
        <f aca="false">IF(AND(W151&lt;&gt;"",X151&lt;&gt;"",W152=""),1,0)</f>
        <v>0</v>
      </c>
      <c r="Z151" s="0" t="str">
        <f aca="false">IF(Y151=1,X151,"")</f>
        <v/>
      </c>
    </row>
    <row r="152" customFormat="false" ht="14.4" hidden="false" customHeight="false" outlineLevel="0" collapsed="false">
      <c r="A152" s="2" t="e">
        <f aca="false">C152/$F$2*100</f>
        <v>#DIV/0!</v>
      </c>
      <c r="B152" s="2" t="str">
        <f aca="false">IF(ISERR(SMALL(preprocess1!$Q$2:$Q$201,C152)),"",SMALL(preprocess1!$Q$2:$Q$201,C152))</f>
        <v/>
      </c>
      <c r="C152" s="0" t="n">
        <v>151</v>
      </c>
      <c r="D152" s="0" t="n">
        <f aca="false">IF(AND(B152&lt;&gt;"",C152&lt;&gt;"",B153=""),1,0)</f>
        <v>0</v>
      </c>
      <c r="E152" s="0" t="str">
        <f aca="false">IF(D152=1,C152,"")</f>
        <v/>
      </c>
      <c r="H152" s="2" t="e">
        <f aca="false">J152/$M$2*100</f>
        <v>#DIV/0!</v>
      </c>
      <c r="I152" s="2" t="str">
        <f aca="false">IF(ISERR(SMALL(preprocess1!$AN$2:$AN$201,J152)),"",SMALL(preprocess1!$AN$2:$AN$201,J152))</f>
        <v/>
      </c>
      <c r="J152" s="0" t="n">
        <v>151</v>
      </c>
      <c r="K152" s="0" t="n">
        <f aca="false">IF(AND(I152&lt;&gt;"",J152&lt;&gt;"",I153=""),1,0)</f>
        <v>0</v>
      </c>
      <c r="L152" s="0" t="str">
        <f aca="false">IF(K152=1,J152,"")</f>
        <v/>
      </c>
      <c r="O152" s="2" t="e">
        <f aca="false">Q152/$T$2*100</f>
        <v>#DIV/0!</v>
      </c>
      <c r="P152" s="2" t="str">
        <f aca="false">IF(ISERR(SMALL(preprocess1!$AR$2:$AR$201,Q152)),"",SMALL(preprocess1!$AR$2:$AR$201,Q152))</f>
        <v/>
      </c>
      <c r="Q152" s="0" t="n">
        <v>151</v>
      </c>
      <c r="R152" s="0" t="n">
        <f aca="false">IF(AND(P152&lt;&gt;"",Q152&lt;&gt;"",P153=""),1,0)</f>
        <v>0</v>
      </c>
      <c r="S152" s="0" t="str">
        <f aca="false">IF(R152=1,Q152,"")</f>
        <v/>
      </c>
      <c r="V152" s="2" t="e">
        <f aca="false">X152/$AA$2*100</f>
        <v>#DIV/0!</v>
      </c>
      <c r="W152" s="2" t="str">
        <f aca="false">IF(ISERR(SMALL(preprocess1!$AV$2:$AV$201,X152)),"",SMALL(preprocess1!$AV$2:$AV$201,X152))</f>
        <v/>
      </c>
      <c r="X152" s="0" t="n">
        <v>151</v>
      </c>
      <c r="Y152" s="0" t="n">
        <f aca="false">IF(AND(W152&lt;&gt;"",X152&lt;&gt;"",W153=""),1,0)</f>
        <v>0</v>
      </c>
      <c r="Z152" s="0" t="str">
        <f aca="false">IF(Y152=1,X152,"")</f>
        <v/>
      </c>
    </row>
    <row r="153" customFormat="false" ht="14.4" hidden="false" customHeight="false" outlineLevel="0" collapsed="false">
      <c r="A153" s="2" t="e">
        <f aca="false">C153/$F$2*100</f>
        <v>#DIV/0!</v>
      </c>
      <c r="B153" s="2" t="str">
        <f aca="false">IF(ISERR(SMALL(preprocess1!$Q$2:$Q$201,C153)),"",SMALL(preprocess1!$Q$2:$Q$201,C153))</f>
        <v/>
      </c>
      <c r="C153" s="0" t="n">
        <v>152</v>
      </c>
      <c r="D153" s="0" t="n">
        <f aca="false">IF(AND(B153&lt;&gt;"",C153&lt;&gt;"",B154=""),1,0)</f>
        <v>0</v>
      </c>
      <c r="E153" s="0" t="str">
        <f aca="false">IF(D153=1,C153,"")</f>
        <v/>
      </c>
      <c r="H153" s="2" t="e">
        <f aca="false">J153/$M$2*100</f>
        <v>#DIV/0!</v>
      </c>
      <c r="I153" s="2" t="str">
        <f aca="false">IF(ISERR(SMALL(preprocess1!$AN$2:$AN$201,J153)),"",SMALL(preprocess1!$AN$2:$AN$201,J153))</f>
        <v/>
      </c>
      <c r="J153" s="0" t="n">
        <v>152</v>
      </c>
      <c r="K153" s="0" t="n">
        <f aca="false">IF(AND(I153&lt;&gt;"",J153&lt;&gt;"",I154=""),1,0)</f>
        <v>0</v>
      </c>
      <c r="L153" s="0" t="str">
        <f aca="false">IF(K153=1,J153,"")</f>
        <v/>
      </c>
      <c r="O153" s="2" t="e">
        <f aca="false">Q153/$T$2*100</f>
        <v>#DIV/0!</v>
      </c>
      <c r="P153" s="2" t="str">
        <f aca="false">IF(ISERR(SMALL(preprocess1!$AR$2:$AR$201,Q153)),"",SMALL(preprocess1!$AR$2:$AR$201,Q153))</f>
        <v/>
      </c>
      <c r="Q153" s="0" t="n">
        <v>152</v>
      </c>
      <c r="R153" s="0" t="n">
        <f aca="false">IF(AND(P153&lt;&gt;"",Q153&lt;&gt;"",P154=""),1,0)</f>
        <v>0</v>
      </c>
      <c r="S153" s="0" t="str">
        <f aca="false">IF(R153=1,Q153,"")</f>
        <v/>
      </c>
      <c r="V153" s="2" t="e">
        <f aca="false">X153/$AA$2*100</f>
        <v>#DIV/0!</v>
      </c>
      <c r="W153" s="2" t="str">
        <f aca="false">IF(ISERR(SMALL(preprocess1!$AV$2:$AV$201,X153)),"",SMALL(preprocess1!$AV$2:$AV$201,X153))</f>
        <v/>
      </c>
      <c r="X153" s="0" t="n">
        <v>152</v>
      </c>
      <c r="Y153" s="0" t="n">
        <f aca="false">IF(AND(W153&lt;&gt;"",X153&lt;&gt;"",W154=""),1,0)</f>
        <v>0</v>
      </c>
      <c r="Z153" s="0" t="str">
        <f aca="false">IF(Y153=1,X153,"")</f>
        <v/>
      </c>
    </row>
    <row r="154" customFormat="false" ht="14.4" hidden="false" customHeight="false" outlineLevel="0" collapsed="false">
      <c r="A154" s="2" t="e">
        <f aca="false">C154/$F$2*100</f>
        <v>#DIV/0!</v>
      </c>
      <c r="B154" s="2" t="str">
        <f aca="false">IF(ISERR(SMALL(preprocess1!$Q$2:$Q$201,C154)),"",SMALL(preprocess1!$Q$2:$Q$201,C154))</f>
        <v/>
      </c>
      <c r="C154" s="0" t="n">
        <v>153</v>
      </c>
      <c r="D154" s="0" t="n">
        <f aca="false">IF(AND(B154&lt;&gt;"",C154&lt;&gt;"",B155=""),1,0)</f>
        <v>0</v>
      </c>
      <c r="E154" s="0" t="str">
        <f aca="false">IF(D154=1,C154,"")</f>
        <v/>
      </c>
      <c r="H154" s="2" t="e">
        <f aca="false">J154/$M$2*100</f>
        <v>#DIV/0!</v>
      </c>
      <c r="I154" s="2" t="str">
        <f aca="false">IF(ISERR(SMALL(preprocess1!$AN$2:$AN$201,J154)),"",SMALL(preprocess1!$AN$2:$AN$201,J154))</f>
        <v/>
      </c>
      <c r="J154" s="0" t="n">
        <v>153</v>
      </c>
      <c r="K154" s="0" t="n">
        <f aca="false">IF(AND(I154&lt;&gt;"",J154&lt;&gt;"",I155=""),1,0)</f>
        <v>0</v>
      </c>
      <c r="L154" s="0" t="str">
        <f aca="false">IF(K154=1,J154,"")</f>
        <v/>
      </c>
      <c r="O154" s="2" t="e">
        <f aca="false">Q154/$T$2*100</f>
        <v>#DIV/0!</v>
      </c>
      <c r="P154" s="2" t="str">
        <f aca="false">IF(ISERR(SMALL(preprocess1!$AR$2:$AR$201,Q154)),"",SMALL(preprocess1!$AR$2:$AR$201,Q154))</f>
        <v/>
      </c>
      <c r="Q154" s="0" t="n">
        <v>153</v>
      </c>
      <c r="R154" s="0" t="n">
        <f aca="false">IF(AND(P154&lt;&gt;"",Q154&lt;&gt;"",P155=""),1,0)</f>
        <v>0</v>
      </c>
      <c r="S154" s="0" t="str">
        <f aca="false">IF(R154=1,Q154,"")</f>
        <v/>
      </c>
      <c r="V154" s="2" t="e">
        <f aca="false">X154/$AA$2*100</f>
        <v>#DIV/0!</v>
      </c>
      <c r="W154" s="2" t="str">
        <f aca="false">IF(ISERR(SMALL(preprocess1!$AV$2:$AV$201,X154)),"",SMALL(preprocess1!$AV$2:$AV$201,X154))</f>
        <v/>
      </c>
      <c r="X154" s="0" t="n">
        <v>153</v>
      </c>
      <c r="Y154" s="0" t="n">
        <f aca="false">IF(AND(W154&lt;&gt;"",X154&lt;&gt;"",W155=""),1,0)</f>
        <v>0</v>
      </c>
      <c r="Z154" s="0" t="str">
        <f aca="false">IF(Y154=1,X154,"")</f>
        <v/>
      </c>
    </row>
    <row r="155" customFormat="false" ht="14.4" hidden="false" customHeight="false" outlineLevel="0" collapsed="false">
      <c r="A155" s="2" t="e">
        <f aca="false">C155/$F$2*100</f>
        <v>#DIV/0!</v>
      </c>
      <c r="B155" s="2" t="str">
        <f aca="false">IF(ISERR(SMALL(preprocess1!$Q$2:$Q$201,C155)),"",SMALL(preprocess1!$Q$2:$Q$201,C155))</f>
        <v/>
      </c>
      <c r="C155" s="0" t="n">
        <v>154</v>
      </c>
      <c r="D155" s="0" t="n">
        <f aca="false">IF(AND(B155&lt;&gt;"",C155&lt;&gt;"",B156=""),1,0)</f>
        <v>0</v>
      </c>
      <c r="E155" s="0" t="str">
        <f aca="false">IF(D155=1,C155,"")</f>
        <v/>
      </c>
      <c r="H155" s="2" t="e">
        <f aca="false">J155/$M$2*100</f>
        <v>#DIV/0!</v>
      </c>
      <c r="I155" s="2" t="str">
        <f aca="false">IF(ISERR(SMALL(preprocess1!$AN$2:$AN$201,J155)),"",SMALL(preprocess1!$AN$2:$AN$201,J155))</f>
        <v/>
      </c>
      <c r="J155" s="0" t="n">
        <v>154</v>
      </c>
      <c r="K155" s="0" t="n">
        <f aca="false">IF(AND(I155&lt;&gt;"",J155&lt;&gt;"",I156=""),1,0)</f>
        <v>0</v>
      </c>
      <c r="L155" s="0" t="str">
        <f aca="false">IF(K155=1,J155,"")</f>
        <v/>
      </c>
      <c r="O155" s="2" t="e">
        <f aca="false">Q155/$T$2*100</f>
        <v>#DIV/0!</v>
      </c>
      <c r="P155" s="2" t="str">
        <f aca="false">IF(ISERR(SMALL(preprocess1!$AR$2:$AR$201,Q155)),"",SMALL(preprocess1!$AR$2:$AR$201,Q155))</f>
        <v/>
      </c>
      <c r="Q155" s="0" t="n">
        <v>154</v>
      </c>
      <c r="R155" s="0" t="n">
        <f aca="false">IF(AND(P155&lt;&gt;"",Q155&lt;&gt;"",P156=""),1,0)</f>
        <v>0</v>
      </c>
      <c r="S155" s="0" t="str">
        <f aca="false">IF(R155=1,Q155,"")</f>
        <v/>
      </c>
      <c r="V155" s="2" t="e">
        <f aca="false">X155/$AA$2*100</f>
        <v>#DIV/0!</v>
      </c>
      <c r="W155" s="2" t="str">
        <f aca="false">IF(ISERR(SMALL(preprocess1!$AV$2:$AV$201,X155)),"",SMALL(preprocess1!$AV$2:$AV$201,X155))</f>
        <v/>
      </c>
      <c r="X155" s="0" t="n">
        <v>154</v>
      </c>
      <c r="Y155" s="0" t="n">
        <f aca="false">IF(AND(W155&lt;&gt;"",X155&lt;&gt;"",W156=""),1,0)</f>
        <v>0</v>
      </c>
      <c r="Z155" s="0" t="str">
        <f aca="false">IF(Y155=1,X155,"")</f>
        <v/>
      </c>
    </row>
    <row r="156" customFormat="false" ht="14.4" hidden="false" customHeight="false" outlineLevel="0" collapsed="false">
      <c r="A156" s="2" t="e">
        <f aca="false">C156/$F$2*100</f>
        <v>#DIV/0!</v>
      </c>
      <c r="B156" s="2" t="str">
        <f aca="false">IF(ISERR(SMALL(preprocess1!$Q$2:$Q$201,C156)),"",SMALL(preprocess1!$Q$2:$Q$201,C156))</f>
        <v/>
      </c>
      <c r="C156" s="0" t="n">
        <v>155</v>
      </c>
      <c r="D156" s="0" t="n">
        <f aca="false">IF(AND(B156&lt;&gt;"",C156&lt;&gt;"",B157=""),1,0)</f>
        <v>0</v>
      </c>
      <c r="E156" s="0" t="str">
        <f aca="false">IF(D156=1,C156,"")</f>
        <v/>
      </c>
      <c r="H156" s="2" t="e">
        <f aca="false">J156/$M$2*100</f>
        <v>#DIV/0!</v>
      </c>
      <c r="I156" s="2" t="str">
        <f aca="false">IF(ISERR(SMALL(preprocess1!$AN$2:$AN$201,J156)),"",SMALL(preprocess1!$AN$2:$AN$201,J156))</f>
        <v/>
      </c>
      <c r="J156" s="0" t="n">
        <v>155</v>
      </c>
      <c r="K156" s="0" t="n">
        <f aca="false">IF(AND(I156&lt;&gt;"",J156&lt;&gt;"",I157=""),1,0)</f>
        <v>0</v>
      </c>
      <c r="L156" s="0" t="str">
        <f aca="false">IF(K156=1,J156,"")</f>
        <v/>
      </c>
      <c r="O156" s="2" t="e">
        <f aca="false">Q156/$T$2*100</f>
        <v>#DIV/0!</v>
      </c>
      <c r="P156" s="2" t="str">
        <f aca="false">IF(ISERR(SMALL(preprocess1!$AR$2:$AR$201,Q156)),"",SMALL(preprocess1!$AR$2:$AR$201,Q156))</f>
        <v/>
      </c>
      <c r="Q156" s="0" t="n">
        <v>155</v>
      </c>
      <c r="R156" s="0" t="n">
        <f aca="false">IF(AND(P156&lt;&gt;"",Q156&lt;&gt;"",P157=""),1,0)</f>
        <v>0</v>
      </c>
      <c r="S156" s="0" t="str">
        <f aca="false">IF(R156=1,Q156,"")</f>
        <v/>
      </c>
      <c r="V156" s="2" t="e">
        <f aca="false">X156/$AA$2*100</f>
        <v>#DIV/0!</v>
      </c>
      <c r="W156" s="2" t="str">
        <f aca="false">IF(ISERR(SMALL(preprocess1!$AV$2:$AV$201,X156)),"",SMALL(preprocess1!$AV$2:$AV$201,X156))</f>
        <v/>
      </c>
      <c r="X156" s="0" t="n">
        <v>155</v>
      </c>
      <c r="Y156" s="0" t="n">
        <f aca="false">IF(AND(W156&lt;&gt;"",X156&lt;&gt;"",W157=""),1,0)</f>
        <v>0</v>
      </c>
      <c r="Z156" s="0" t="str">
        <f aca="false">IF(Y156=1,X156,"")</f>
        <v/>
      </c>
    </row>
    <row r="157" customFormat="false" ht="14.4" hidden="false" customHeight="false" outlineLevel="0" collapsed="false">
      <c r="A157" s="2" t="e">
        <f aca="false">C157/$F$2*100</f>
        <v>#DIV/0!</v>
      </c>
      <c r="B157" s="2" t="str">
        <f aca="false">IF(ISERR(SMALL(preprocess1!$Q$2:$Q$201,C157)),"",SMALL(preprocess1!$Q$2:$Q$201,C157))</f>
        <v/>
      </c>
      <c r="C157" s="0" t="n">
        <v>156</v>
      </c>
      <c r="D157" s="0" t="n">
        <f aca="false">IF(AND(B157&lt;&gt;"",C157&lt;&gt;"",B158=""),1,0)</f>
        <v>0</v>
      </c>
      <c r="E157" s="0" t="str">
        <f aca="false">IF(D157=1,C157,"")</f>
        <v/>
      </c>
      <c r="H157" s="2" t="e">
        <f aca="false">J157/$M$2*100</f>
        <v>#DIV/0!</v>
      </c>
      <c r="I157" s="2" t="str">
        <f aca="false">IF(ISERR(SMALL(preprocess1!$AN$2:$AN$201,J157)),"",SMALL(preprocess1!$AN$2:$AN$201,J157))</f>
        <v/>
      </c>
      <c r="J157" s="0" t="n">
        <v>156</v>
      </c>
      <c r="K157" s="0" t="n">
        <f aca="false">IF(AND(I157&lt;&gt;"",J157&lt;&gt;"",I158=""),1,0)</f>
        <v>0</v>
      </c>
      <c r="L157" s="0" t="str">
        <f aca="false">IF(K157=1,J157,"")</f>
        <v/>
      </c>
      <c r="O157" s="2" t="e">
        <f aca="false">Q157/$T$2*100</f>
        <v>#DIV/0!</v>
      </c>
      <c r="P157" s="2" t="str">
        <f aca="false">IF(ISERR(SMALL(preprocess1!$AR$2:$AR$201,Q157)),"",SMALL(preprocess1!$AR$2:$AR$201,Q157))</f>
        <v/>
      </c>
      <c r="Q157" s="0" t="n">
        <v>156</v>
      </c>
      <c r="R157" s="0" t="n">
        <f aca="false">IF(AND(P157&lt;&gt;"",Q157&lt;&gt;"",P158=""),1,0)</f>
        <v>0</v>
      </c>
      <c r="S157" s="0" t="str">
        <f aca="false">IF(R157=1,Q157,"")</f>
        <v/>
      </c>
      <c r="V157" s="2" t="e">
        <f aca="false">X157/$AA$2*100</f>
        <v>#DIV/0!</v>
      </c>
      <c r="W157" s="2" t="str">
        <f aca="false">IF(ISERR(SMALL(preprocess1!$AV$2:$AV$201,X157)),"",SMALL(preprocess1!$AV$2:$AV$201,X157))</f>
        <v/>
      </c>
      <c r="X157" s="0" t="n">
        <v>156</v>
      </c>
      <c r="Y157" s="0" t="n">
        <f aca="false">IF(AND(W157&lt;&gt;"",X157&lt;&gt;"",W158=""),1,0)</f>
        <v>0</v>
      </c>
      <c r="Z157" s="0" t="str">
        <f aca="false">IF(Y157=1,X157,"")</f>
        <v/>
      </c>
    </row>
    <row r="158" customFormat="false" ht="14.4" hidden="false" customHeight="false" outlineLevel="0" collapsed="false">
      <c r="A158" s="2" t="e">
        <f aca="false">C158/$F$2*100</f>
        <v>#DIV/0!</v>
      </c>
      <c r="B158" s="2" t="str">
        <f aca="false">IF(ISERR(SMALL(preprocess1!$Q$2:$Q$201,C158)),"",SMALL(preprocess1!$Q$2:$Q$201,C158))</f>
        <v/>
      </c>
      <c r="C158" s="0" t="n">
        <v>157</v>
      </c>
      <c r="D158" s="0" t="n">
        <f aca="false">IF(AND(B158&lt;&gt;"",C158&lt;&gt;"",B159=""),1,0)</f>
        <v>0</v>
      </c>
      <c r="E158" s="0" t="str">
        <f aca="false">IF(D158=1,C158,"")</f>
        <v/>
      </c>
      <c r="H158" s="2" t="e">
        <f aca="false">J158/$M$2*100</f>
        <v>#DIV/0!</v>
      </c>
      <c r="I158" s="2" t="str">
        <f aca="false">IF(ISERR(SMALL(preprocess1!$AN$2:$AN$201,J158)),"",SMALL(preprocess1!$AN$2:$AN$201,J158))</f>
        <v/>
      </c>
      <c r="J158" s="0" t="n">
        <v>157</v>
      </c>
      <c r="K158" s="0" t="n">
        <f aca="false">IF(AND(I158&lt;&gt;"",J158&lt;&gt;"",I159=""),1,0)</f>
        <v>0</v>
      </c>
      <c r="L158" s="0" t="str">
        <f aca="false">IF(K158=1,J158,"")</f>
        <v/>
      </c>
      <c r="O158" s="2" t="e">
        <f aca="false">Q158/$T$2*100</f>
        <v>#DIV/0!</v>
      </c>
      <c r="P158" s="2" t="str">
        <f aca="false">IF(ISERR(SMALL(preprocess1!$AR$2:$AR$201,Q158)),"",SMALL(preprocess1!$AR$2:$AR$201,Q158))</f>
        <v/>
      </c>
      <c r="Q158" s="0" t="n">
        <v>157</v>
      </c>
      <c r="R158" s="0" t="n">
        <f aca="false">IF(AND(P158&lt;&gt;"",Q158&lt;&gt;"",P159=""),1,0)</f>
        <v>0</v>
      </c>
      <c r="S158" s="0" t="str">
        <f aca="false">IF(R158=1,Q158,"")</f>
        <v/>
      </c>
      <c r="V158" s="2" t="e">
        <f aca="false">X158/$AA$2*100</f>
        <v>#DIV/0!</v>
      </c>
      <c r="W158" s="2" t="str">
        <f aca="false">IF(ISERR(SMALL(preprocess1!$AV$2:$AV$201,X158)),"",SMALL(preprocess1!$AV$2:$AV$201,X158))</f>
        <v/>
      </c>
      <c r="X158" s="0" t="n">
        <v>157</v>
      </c>
      <c r="Y158" s="0" t="n">
        <f aca="false">IF(AND(W158&lt;&gt;"",X158&lt;&gt;"",W159=""),1,0)</f>
        <v>0</v>
      </c>
      <c r="Z158" s="0" t="str">
        <f aca="false">IF(Y158=1,X158,"")</f>
        <v/>
      </c>
    </row>
    <row r="159" customFormat="false" ht="14.4" hidden="false" customHeight="false" outlineLevel="0" collapsed="false">
      <c r="A159" s="2" t="e">
        <f aca="false">C159/$F$2*100</f>
        <v>#DIV/0!</v>
      </c>
      <c r="B159" s="2" t="str">
        <f aca="false">IF(ISERR(SMALL(preprocess1!$Q$2:$Q$201,C159)),"",SMALL(preprocess1!$Q$2:$Q$201,C159))</f>
        <v/>
      </c>
      <c r="C159" s="0" t="n">
        <v>158</v>
      </c>
      <c r="D159" s="0" t="n">
        <f aca="false">IF(AND(B159&lt;&gt;"",C159&lt;&gt;"",B160=""),1,0)</f>
        <v>0</v>
      </c>
      <c r="E159" s="0" t="str">
        <f aca="false">IF(D159=1,C159,"")</f>
        <v/>
      </c>
      <c r="H159" s="2" t="e">
        <f aca="false">J159/$M$2*100</f>
        <v>#DIV/0!</v>
      </c>
      <c r="I159" s="2" t="str">
        <f aca="false">IF(ISERR(SMALL(preprocess1!$AN$2:$AN$201,J159)),"",SMALL(preprocess1!$AN$2:$AN$201,J159))</f>
        <v/>
      </c>
      <c r="J159" s="0" t="n">
        <v>158</v>
      </c>
      <c r="K159" s="0" t="n">
        <f aca="false">IF(AND(I159&lt;&gt;"",J159&lt;&gt;"",I160=""),1,0)</f>
        <v>0</v>
      </c>
      <c r="L159" s="0" t="str">
        <f aca="false">IF(K159=1,J159,"")</f>
        <v/>
      </c>
      <c r="O159" s="2" t="e">
        <f aca="false">Q159/$T$2*100</f>
        <v>#DIV/0!</v>
      </c>
      <c r="P159" s="2" t="str">
        <f aca="false">IF(ISERR(SMALL(preprocess1!$AR$2:$AR$201,Q159)),"",SMALL(preprocess1!$AR$2:$AR$201,Q159))</f>
        <v/>
      </c>
      <c r="Q159" s="0" t="n">
        <v>158</v>
      </c>
      <c r="R159" s="0" t="n">
        <f aca="false">IF(AND(P159&lt;&gt;"",Q159&lt;&gt;"",P160=""),1,0)</f>
        <v>0</v>
      </c>
      <c r="S159" s="0" t="str">
        <f aca="false">IF(R159=1,Q159,"")</f>
        <v/>
      </c>
      <c r="V159" s="2" t="e">
        <f aca="false">X159/$AA$2*100</f>
        <v>#DIV/0!</v>
      </c>
      <c r="W159" s="2" t="str">
        <f aca="false">IF(ISERR(SMALL(preprocess1!$AV$2:$AV$201,X159)),"",SMALL(preprocess1!$AV$2:$AV$201,X159))</f>
        <v/>
      </c>
      <c r="X159" s="0" t="n">
        <v>158</v>
      </c>
      <c r="Y159" s="0" t="n">
        <f aca="false">IF(AND(W159&lt;&gt;"",X159&lt;&gt;"",W160=""),1,0)</f>
        <v>0</v>
      </c>
      <c r="Z159" s="0" t="str">
        <f aca="false">IF(Y159=1,X159,"")</f>
        <v/>
      </c>
    </row>
    <row r="160" customFormat="false" ht="14.4" hidden="false" customHeight="false" outlineLevel="0" collapsed="false">
      <c r="A160" s="2" t="e">
        <f aca="false">C160/$F$2*100</f>
        <v>#DIV/0!</v>
      </c>
      <c r="B160" s="2" t="str">
        <f aca="false">IF(ISERR(SMALL(preprocess1!$Q$2:$Q$201,C160)),"",SMALL(preprocess1!$Q$2:$Q$201,C160))</f>
        <v/>
      </c>
      <c r="C160" s="0" t="n">
        <v>159</v>
      </c>
      <c r="D160" s="0" t="n">
        <f aca="false">IF(AND(B160&lt;&gt;"",C160&lt;&gt;"",B161=""),1,0)</f>
        <v>0</v>
      </c>
      <c r="E160" s="0" t="str">
        <f aca="false">IF(D160=1,C160,"")</f>
        <v/>
      </c>
      <c r="H160" s="2" t="e">
        <f aca="false">J160/$M$2*100</f>
        <v>#DIV/0!</v>
      </c>
      <c r="I160" s="2" t="str">
        <f aca="false">IF(ISERR(SMALL(preprocess1!$AN$2:$AN$201,J160)),"",SMALL(preprocess1!$AN$2:$AN$201,J160))</f>
        <v/>
      </c>
      <c r="J160" s="0" t="n">
        <v>159</v>
      </c>
      <c r="K160" s="0" t="n">
        <f aca="false">IF(AND(I160&lt;&gt;"",J160&lt;&gt;"",I161=""),1,0)</f>
        <v>0</v>
      </c>
      <c r="L160" s="0" t="str">
        <f aca="false">IF(K160=1,J160,"")</f>
        <v/>
      </c>
      <c r="O160" s="2" t="e">
        <f aca="false">Q160/$T$2*100</f>
        <v>#DIV/0!</v>
      </c>
      <c r="P160" s="2" t="str">
        <f aca="false">IF(ISERR(SMALL(preprocess1!$AR$2:$AR$201,Q160)),"",SMALL(preprocess1!$AR$2:$AR$201,Q160))</f>
        <v/>
      </c>
      <c r="Q160" s="0" t="n">
        <v>159</v>
      </c>
      <c r="R160" s="0" t="n">
        <f aca="false">IF(AND(P160&lt;&gt;"",Q160&lt;&gt;"",P161=""),1,0)</f>
        <v>0</v>
      </c>
      <c r="S160" s="0" t="str">
        <f aca="false">IF(R160=1,Q160,"")</f>
        <v/>
      </c>
      <c r="V160" s="2" t="e">
        <f aca="false">X160/$AA$2*100</f>
        <v>#DIV/0!</v>
      </c>
      <c r="W160" s="2" t="str">
        <f aca="false">IF(ISERR(SMALL(preprocess1!$AV$2:$AV$201,X160)),"",SMALL(preprocess1!$AV$2:$AV$201,X160))</f>
        <v/>
      </c>
      <c r="X160" s="0" t="n">
        <v>159</v>
      </c>
      <c r="Y160" s="0" t="n">
        <f aca="false">IF(AND(W160&lt;&gt;"",X160&lt;&gt;"",W161=""),1,0)</f>
        <v>0</v>
      </c>
      <c r="Z160" s="0" t="str">
        <f aca="false">IF(Y160=1,X160,"")</f>
        <v/>
      </c>
    </row>
    <row r="161" customFormat="false" ht="14.4" hidden="false" customHeight="false" outlineLevel="0" collapsed="false">
      <c r="A161" s="2" t="e">
        <f aca="false">C161/$F$2*100</f>
        <v>#DIV/0!</v>
      </c>
      <c r="B161" s="2" t="str">
        <f aca="false">IF(ISERR(SMALL(preprocess1!$Q$2:$Q$201,C161)),"",SMALL(preprocess1!$Q$2:$Q$201,C161))</f>
        <v/>
      </c>
      <c r="C161" s="0" t="n">
        <v>160</v>
      </c>
      <c r="D161" s="0" t="n">
        <f aca="false">IF(AND(B161&lt;&gt;"",C161&lt;&gt;"",B162=""),1,0)</f>
        <v>0</v>
      </c>
      <c r="E161" s="0" t="str">
        <f aca="false">IF(D161=1,C161,"")</f>
        <v/>
      </c>
      <c r="H161" s="2" t="e">
        <f aca="false">J161/$M$2*100</f>
        <v>#DIV/0!</v>
      </c>
      <c r="I161" s="2" t="str">
        <f aca="false">IF(ISERR(SMALL(preprocess1!$AN$2:$AN$201,J161)),"",SMALL(preprocess1!$AN$2:$AN$201,J161))</f>
        <v/>
      </c>
      <c r="J161" s="0" t="n">
        <v>160</v>
      </c>
      <c r="K161" s="0" t="n">
        <f aca="false">IF(AND(I161&lt;&gt;"",J161&lt;&gt;"",I162=""),1,0)</f>
        <v>0</v>
      </c>
      <c r="L161" s="0" t="str">
        <f aca="false">IF(K161=1,J161,"")</f>
        <v/>
      </c>
      <c r="O161" s="2" t="e">
        <f aca="false">Q161/$T$2*100</f>
        <v>#DIV/0!</v>
      </c>
      <c r="P161" s="2" t="str">
        <f aca="false">IF(ISERR(SMALL(preprocess1!$AR$2:$AR$201,Q161)),"",SMALL(preprocess1!$AR$2:$AR$201,Q161))</f>
        <v/>
      </c>
      <c r="Q161" s="0" t="n">
        <v>160</v>
      </c>
      <c r="R161" s="0" t="n">
        <f aca="false">IF(AND(P161&lt;&gt;"",Q161&lt;&gt;"",P162=""),1,0)</f>
        <v>0</v>
      </c>
      <c r="S161" s="0" t="str">
        <f aca="false">IF(R161=1,Q161,"")</f>
        <v/>
      </c>
      <c r="V161" s="2" t="e">
        <f aca="false">X161/$AA$2*100</f>
        <v>#DIV/0!</v>
      </c>
      <c r="W161" s="2" t="str">
        <f aca="false">IF(ISERR(SMALL(preprocess1!$AV$2:$AV$201,X161)),"",SMALL(preprocess1!$AV$2:$AV$201,X161))</f>
        <v/>
      </c>
      <c r="X161" s="0" t="n">
        <v>160</v>
      </c>
      <c r="Y161" s="0" t="n">
        <f aca="false">IF(AND(W161&lt;&gt;"",X161&lt;&gt;"",W162=""),1,0)</f>
        <v>0</v>
      </c>
      <c r="Z161" s="0" t="str">
        <f aca="false">IF(Y161=1,X161,"")</f>
        <v/>
      </c>
    </row>
    <row r="162" customFormat="false" ht="14.4" hidden="false" customHeight="false" outlineLevel="0" collapsed="false">
      <c r="A162" s="2" t="e">
        <f aca="false">C162/$F$2*100</f>
        <v>#DIV/0!</v>
      </c>
      <c r="B162" s="2" t="str">
        <f aca="false">IF(ISERR(SMALL(preprocess1!$Q$2:$Q$201,C162)),"",SMALL(preprocess1!$Q$2:$Q$201,C162))</f>
        <v/>
      </c>
      <c r="C162" s="0" t="n">
        <v>161</v>
      </c>
      <c r="D162" s="0" t="n">
        <f aca="false">IF(AND(B162&lt;&gt;"",C162&lt;&gt;"",B163=""),1,0)</f>
        <v>0</v>
      </c>
      <c r="E162" s="0" t="str">
        <f aca="false">IF(D162=1,C162,"")</f>
        <v/>
      </c>
      <c r="H162" s="2" t="e">
        <f aca="false">J162/$M$2*100</f>
        <v>#DIV/0!</v>
      </c>
      <c r="I162" s="2" t="str">
        <f aca="false">IF(ISERR(SMALL(preprocess1!$AN$2:$AN$201,J162)),"",SMALL(preprocess1!$AN$2:$AN$201,J162))</f>
        <v/>
      </c>
      <c r="J162" s="0" t="n">
        <v>161</v>
      </c>
      <c r="K162" s="0" t="n">
        <f aca="false">IF(AND(I162&lt;&gt;"",J162&lt;&gt;"",I163=""),1,0)</f>
        <v>0</v>
      </c>
      <c r="L162" s="0" t="str">
        <f aca="false">IF(K162=1,J162,"")</f>
        <v/>
      </c>
      <c r="O162" s="2" t="e">
        <f aca="false">Q162/$T$2*100</f>
        <v>#DIV/0!</v>
      </c>
      <c r="P162" s="2" t="str">
        <f aca="false">IF(ISERR(SMALL(preprocess1!$AR$2:$AR$201,Q162)),"",SMALL(preprocess1!$AR$2:$AR$201,Q162))</f>
        <v/>
      </c>
      <c r="Q162" s="0" t="n">
        <v>161</v>
      </c>
      <c r="R162" s="0" t="n">
        <f aca="false">IF(AND(P162&lt;&gt;"",Q162&lt;&gt;"",P163=""),1,0)</f>
        <v>0</v>
      </c>
      <c r="S162" s="0" t="str">
        <f aca="false">IF(R162=1,Q162,"")</f>
        <v/>
      </c>
      <c r="V162" s="2" t="e">
        <f aca="false">X162/$AA$2*100</f>
        <v>#DIV/0!</v>
      </c>
      <c r="W162" s="2" t="str">
        <f aca="false">IF(ISERR(SMALL(preprocess1!$AV$2:$AV$201,X162)),"",SMALL(preprocess1!$AV$2:$AV$201,X162))</f>
        <v/>
      </c>
      <c r="X162" s="0" t="n">
        <v>161</v>
      </c>
      <c r="Y162" s="0" t="n">
        <f aca="false">IF(AND(W162&lt;&gt;"",X162&lt;&gt;"",W163=""),1,0)</f>
        <v>0</v>
      </c>
      <c r="Z162" s="0" t="str">
        <f aca="false">IF(Y162=1,X162,"")</f>
        <v/>
      </c>
    </row>
    <row r="163" customFormat="false" ht="14.4" hidden="false" customHeight="false" outlineLevel="0" collapsed="false">
      <c r="A163" s="2" t="e">
        <f aca="false">C163/$F$2*100</f>
        <v>#DIV/0!</v>
      </c>
      <c r="B163" s="2" t="str">
        <f aca="false">IF(ISERR(SMALL(preprocess1!$Q$2:$Q$201,C163)),"",SMALL(preprocess1!$Q$2:$Q$201,C163))</f>
        <v/>
      </c>
      <c r="C163" s="0" t="n">
        <v>162</v>
      </c>
      <c r="D163" s="0" t="n">
        <f aca="false">IF(AND(B163&lt;&gt;"",C163&lt;&gt;"",B164=""),1,0)</f>
        <v>0</v>
      </c>
      <c r="E163" s="0" t="str">
        <f aca="false">IF(D163=1,C163,"")</f>
        <v/>
      </c>
      <c r="H163" s="2" t="e">
        <f aca="false">J163/$M$2*100</f>
        <v>#DIV/0!</v>
      </c>
      <c r="I163" s="2" t="str">
        <f aca="false">IF(ISERR(SMALL(preprocess1!$AN$2:$AN$201,J163)),"",SMALL(preprocess1!$AN$2:$AN$201,J163))</f>
        <v/>
      </c>
      <c r="J163" s="0" t="n">
        <v>162</v>
      </c>
      <c r="K163" s="0" t="n">
        <f aca="false">IF(AND(I163&lt;&gt;"",J163&lt;&gt;"",I164=""),1,0)</f>
        <v>0</v>
      </c>
      <c r="L163" s="0" t="str">
        <f aca="false">IF(K163=1,J163,"")</f>
        <v/>
      </c>
      <c r="O163" s="2" t="e">
        <f aca="false">Q163/$T$2*100</f>
        <v>#DIV/0!</v>
      </c>
      <c r="P163" s="2" t="str">
        <f aca="false">IF(ISERR(SMALL(preprocess1!$AR$2:$AR$201,Q163)),"",SMALL(preprocess1!$AR$2:$AR$201,Q163))</f>
        <v/>
      </c>
      <c r="Q163" s="0" t="n">
        <v>162</v>
      </c>
      <c r="R163" s="0" t="n">
        <f aca="false">IF(AND(P163&lt;&gt;"",Q163&lt;&gt;"",P164=""),1,0)</f>
        <v>0</v>
      </c>
      <c r="S163" s="0" t="str">
        <f aca="false">IF(R163=1,Q163,"")</f>
        <v/>
      </c>
      <c r="V163" s="2" t="e">
        <f aca="false">X163/$AA$2*100</f>
        <v>#DIV/0!</v>
      </c>
      <c r="W163" s="2" t="str">
        <f aca="false">IF(ISERR(SMALL(preprocess1!$AV$2:$AV$201,X163)),"",SMALL(preprocess1!$AV$2:$AV$201,X163))</f>
        <v/>
      </c>
      <c r="X163" s="0" t="n">
        <v>162</v>
      </c>
      <c r="Y163" s="0" t="n">
        <f aca="false">IF(AND(W163&lt;&gt;"",X163&lt;&gt;"",W164=""),1,0)</f>
        <v>0</v>
      </c>
      <c r="Z163" s="0" t="str">
        <f aca="false">IF(Y163=1,X163,"")</f>
        <v/>
      </c>
    </row>
    <row r="164" customFormat="false" ht="14.4" hidden="false" customHeight="false" outlineLevel="0" collapsed="false">
      <c r="A164" s="2" t="e">
        <f aca="false">C164/$F$2*100</f>
        <v>#DIV/0!</v>
      </c>
      <c r="B164" s="2" t="str">
        <f aca="false">IF(ISERR(SMALL(preprocess1!$Q$2:$Q$201,C164)),"",SMALL(preprocess1!$Q$2:$Q$201,C164))</f>
        <v/>
      </c>
      <c r="C164" s="0" t="n">
        <v>163</v>
      </c>
      <c r="D164" s="0" t="n">
        <f aca="false">IF(AND(B164&lt;&gt;"",C164&lt;&gt;"",B165=""),1,0)</f>
        <v>0</v>
      </c>
      <c r="E164" s="0" t="str">
        <f aca="false">IF(D164=1,C164,"")</f>
        <v/>
      </c>
      <c r="H164" s="2" t="e">
        <f aca="false">J164/$M$2*100</f>
        <v>#DIV/0!</v>
      </c>
      <c r="I164" s="2" t="str">
        <f aca="false">IF(ISERR(SMALL(preprocess1!$AN$2:$AN$201,J164)),"",SMALL(preprocess1!$AN$2:$AN$201,J164))</f>
        <v/>
      </c>
      <c r="J164" s="0" t="n">
        <v>163</v>
      </c>
      <c r="K164" s="0" t="n">
        <f aca="false">IF(AND(I164&lt;&gt;"",J164&lt;&gt;"",I165=""),1,0)</f>
        <v>0</v>
      </c>
      <c r="L164" s="0" t="str">
        <f aca="false">IF(K164=1,J164,"")</f>
        <v/>
      </c>
      <c r="O164" s="2" t="e">
        <f aca="false">Q164/$T$2*100</f>
        <v>#DIV/0!</v>
      </c>
      <c r="P164" s="2" t="str">
        <f aca="false">IF(ISERR(SMALL(preprocess1!$AR$2:$AR$201,Q164)),"",SMALL(preprocess1!$AR$2:$AR$201,Q164))</f>
        <v/>
      </c>
      <c r="Q164" s="0" t="n">
        <v>163</v>
      </c>
      <c r="R164" s="0" t="n">
        <f aca="false">IF(AND(P164&lt;&gt;"",Q164&lt;&gt;"",P165=""),1,0)</f>
        <v>0</v>
      </c>
      <c r="S164" s="0" t="str">
        <f aca="false">IF(R164=1,Q164,"")</f>
        <v/>
      </c>
      <c r="V164" s="2" t="e">
        <f aca="false">X164/$AA$2*100</f>
        <v>#DIV/0!</v>
      </c>
      <c r="W164" s="2" t="str">
        <f aca="false">IF(ISERR(SMALL(preprocess1!$AV$2:$AV$201,X164)),"",SMALL(preprocess1!$AV$2:$AV$201,X164))</f>
        <v/>
      </c>
      <c r="X164" s="0" t="n">
        <v>163</v>
      </c>
      <c r="Y164" s="0" t="n">
        <f aca="false">IF(AND(W164&lt;&gt;"",X164&lt;&gt;"",W165=""),1,0)</f>
        <v>0</v>
      </c>
      <c r="Z164" s="0" t="str">
        <f aca="false">IF(Y164=1,X164,"")</f>
        <v/>
      </c>
    </row>
    <row r="165" customFormat="false" ht="14.4" hidden="false" customHeight="false" outlineLevel="0" collapsed="false">
      <c r="A165" s="2" t="e">
        <f aca="false">C165/$F$2*100</f>
        <v>#DIV/0!</v>
      </c>
      <c r="B165" s="2" t="str">
        <f aca="false">IF(ISERR(SMALL(preprocess1!$Q$2:$Q$201,C165)),"",SMALL(preprocess1!$Q$2:$Q$201,C165))</f>
        <v/>
      </c>
      <c r="C165" s="0" t="n">
        <v>164</v>
      </c>
      <c r="D165" s="0" t="n">
        <f aca="false">IF(AND(B165&lt;&gt;"",C165&lt;&gt;"",B166=""),1,0)</f>
        <v>0</v>
      </c>
      <c r="E165" s="0" t="str">
        <f aca="false">IF(D165=1,C165,"")</f>
        <v/>
      </c>
      <c r="H165" s="2" t="e">
        <f aca="false">J165/$M$2*100</f>
        <v>#DIV/0!</v>
      </c>
      <c r="I165" s="2" t="str">
        <f aca="false">IF(ISERR(SMALL(preprocess1!$AN$2:$AN$201,J165)),"",SMALL(preprocess1!$AN$2:$AN$201,J165))</f>
        <v/>
      </c>
      <c r="J165" s="0" t="n">
        <v>164</v>
      </c>
      <c r="K165" s="0" t="n">
        <f aca="false">IF(AND(I165&lt;&gt;"",J165&lt;&gt;"",I166=""),1,0)</f>
        <v>0</v>
      </c>
      <c r="L165" s="0" t="str">
        <f aca="false">IF(K165=1,J165,"")</f>
        <v/>
      </c>
      <c r="O165" s="2" t="e">
        <f aca="false">Q165/$T$2*100</f>
        <v>#DIV/0!</v>
      </c>
      <c r="P165" s="2" t="str">
        <f aca="false">IF(ISERR(SMALL(preprocess1!$AR$2:$AR$201,Q165)),"",SMALL(preprocess1!$AR$2:$AR$201,Q165))</f>
        <v/>
      </c>
      <c r="Q165" s="0" t="n">
        <v>164</v>
      </c>
      <c r="R165" s="0" t="n">
        <f aca="false">IF(AND(P165&lt;&gt;"",Q165&lt;&gt;"",P166=""),1,0)</f>
        <v>0</v>
      </c>
      <c r="S165" s="0" t="str">
        <f aca="false">IF(R165=1,Q165,"")</f>
        <v/>
      </c>
      <c r="V165" s="2" t="e">
        <f aca="false">X165/$AA$2*100</f>
        <v>#DIV/0!</v>
      </c>
      <c r="W165" s="2" t="str">
        <f aca="false">IF(ISERR(SMALL(preprocess1!$AV$2:$AV$201,X165)),"",SMALL(preprocess1!$AV$2:$AV$201,X165))</f>
        <v/>
      </c>
      <c r="X165" s="0" t="n">
        <v>164</v>
      </c>
      <c r="Y165" s="0" t="n">
        <f aca="false">IF(AND(W165&lt;&gt;"",X165&lt;&gt;"",W166=""),1,0)</f>
        <v>0</v>
      </c>
      <c r="Z165" s="0" t="str">
        <f aca="false">IF(Y165=1,X165,"")</f>
        <v/>
      </c>
    </row>
    <row r="166" customFormat="false" ht="14.4" hidden="false" customHeight="false" outlineLevel="0" collapsed="false">
      <c r="A166" s="2" t="e">
        <f aca="false">C166/$F$2*100</f>
        <v>#DIV/0!</v>
      </c>
      <c r="B166" s="2" t="str">
        <f aca="false">IF(ISERR(SMALL(preprocess1!$Q$2:$Q$201,C166)),"",SMALL(preprocess1!$Q$2:$Q$201,C166))</f>
        <v/>
      </c>
      <c r="C166" s="0" t="n">
        <v>165</v>
      </c>
      <c r="D166" s="0" t="n">
        <f aca="false">IF(AND(B166&lt;&gt;"",C166&lt;&gt;"",B167=""),1,0)</f>
        <v>0</v>
      </c>
      <c r="E166" s="0" t="str">
        <f aca="false">IF(D166=1,C166,"")</f>
        <v/>
      </c>
      <c r="H166" s="2" t="e">
        <f aca="false">J166/$M$2*100</f>
        <v>#DIV/0!</v>
      </c>
      <c r="I166" s="2" t="str">
        <f aca="false">IF(ISERR(SMALL(preprocess1!$AN$2:$AN$201,J166)),"",SMALL(preprocess1!$AN$2:$AN$201,J166))</f>
        <v/>
      </c>
      <c r="J166" s="0" t="n">
        <v>165</v>
      </c>
      <c r="K166" s="0" t="n">
        <f aca="false">IF(AND(I166&lt;&gt;"",J166&lt;&gt;"",I167=""),1,0)</f>
        <v>0</v>
      </c>
      <c r="L166" s="0" t="str">
        <f aca="false">IF(K166=1,J166,"")</f>
        <v/>
      </c>
      <c r="O166" s="2" t="e">
        <f aca="false">Q166/$T$2*100</f>
        <v>#DIV/0!</v>
      </c>
      <c r="P166" s="2" t="str">
        <f aca="false">IF(ISERR(SMALL(preprocess1!$AR$2:$AR$201,Q166)),"",SMALL(preprocess1!$AR$2:$AR$201,Q166))</f>
        <v/>
      </c>
      <c r="Q166" s="0" t="n">
        <v>165</v>
      </c>
      <c r="R166" s="0" t="n">
        <f aca="false">IF(AND(P166&lt;&gt;"",Q166&lt;&gt;"",P167=""),1,0)</f>
        <v>0</v>
      </c>
      <c r="S166" s="0" t="str">
        <f aca="false">IF(R166=1,Q166,"")</f>
        <v/>
      </c>
      <c r="V166" s="2" t="e">
        <f aca="false">X166/$AA$2*100</f>
        <v>#DIV/0!</v>
      </c>
      <c r="W166" s="2" t="str">
        <f aca="false">IF(ISERR(SMALL(preprocess1!$AV$2:$AV$201,X166)),"",SMALL(preprocess1!$AV$2:$AV$201,X166))</f>
        <v/>
      </c>
      <c r="X166" s="0" t="n">
        <v>165</v>
      </c>
      <c r="Y166" s="0" t="n">
        <f aca="false">IF(AND(W166&lt;&gt;"",X166&lt;&gt;"",W167=""),1,0)</f>
        <v>0</v>
      </c>
      <c r="Z166" s="0" t="str">
        <f aca="false">IF(Y166=1,X166,"")</f>
        <v/>
      </c>
    </row>
    <row r="167" customFormat="false" ht="14.4" hidden="false" customHeight="false" outlineLevel="0" collapsed="false">
      <c r="A167" s="2" t="e">
        <f aca="false">C167/$F$2*100</f>
        <v>#DIV/0!</v>
      </c>
      <c r="B167" s="2" t="str">
        <f aca="false">IF(ISERR(SMALL(preprocess1!$Q$2:$Q$201,C167)),"",SMALL(preprocess1!$Q$2:$Q$201,C167))</f>
        <v/>
      </c>
      <c r="C167" s="0" t="n">
        <v>166</v>
      </c>
      <c r="D167" s="0" t="n">
        <f aca="false">IF(AND(B167&lt;&gt;"",C167&lt;&gt;"",B168=""),1,0)</f>
        <v>0</v>
      </c>
      <c r="E167" s="0" t="str">
        <f aca="false">IF(D167=1,C167,"")</f>
        <v/>
      </c>
      <c r="H167" s="2" t="e">
        <f aca="false">J167/$M$2*100</f>
        <v>#DIV/0!</v>
      </c>
      <c r="I167" s="2" t="str">
        <f aca="false">IF(ISERR(SMALL(preprocess1!$AN$2:$AN$201,J167)),"",SMALL(preprocess1!$AN$2:$AN$201,J167))</f>
        <v/>
      </c>
      <c r="J167" s="0" t="n">
        <v>166</v>
      </c>
      <c r="K167" s="0" t="n">
        <f aca="false">IF(AND(I167&lt;&gt;"",J167&lt;&gt;"",I168=""),1,0)</f>
        <v>0</v>
      </c>
      <c r="L167" s="0" t="str">
        <f aca="false">IF(K167=1,J167,"")</f>
        <v/>
      </c>
      <c r="O167" s="2" t="e">
        <f aca="false">Q167/$T$2*100</f>
        <v>#DIV/0!</v>
      </c>
      <c r="P167" s="2" t="str">
        <f aca="false">IF(ISERR(SMALL(preprocess1!$AR$2:$AR$201,Q167)),"",SMALL(preprocess1!$AR$2:$AR$201,Q167))</f>
        <v/>
      </c>
      <c r="Q167" s="0" t="n">
        <v>166</v>
      </c>
      <c r="R167" s="0" t="n">
        <f aca="false">IF(AND(P167&lt;&gt;"",Q167&lt;&gt;"",P168=""),1,0)</f>
        <v>0</v>
      </c>
      <c r="S167" s="0" t="str">
        <f aca="false">IF(R167=1,Q167,"")</f>
        <v/>
      </c>
      <c r="V167" s="2" t="e">
        <f aca="false">X167/$AA$2*100</f>
        <v>#DIV/0!</v>
      </c>
      <c r="W167" s="2" t="str">
        <f aca="false">IF(ISERR(SMALL(preprocess1!$AV$2:$AV$201,X167)),"",SMALL(preprocess1!$AV$2:$AV$201,X167))</f>
        <v/>
      </c>
      <c r="X167" s="0" t="n">
        <v>166</v>
      </c>
      <c r="Y167" s="0" t="n">
        <f aca="false">IF(AND(W167&lt;&gt;"",X167&lt;&gt;"",W168=""),1,0)</f>
        <v>0</v>
      </c>
      <c r="Z167" s="0" t="str">
        <f aca="false">IF(Y167=1,X167,"")</f>
        <v/>
      </c>
    </row>
    <row r="168" customFormat="false" ht="14.4" hidden="false" customHeight="false" outlineLevel="0" collapsed="false">
      <c r="A168" s="2" t="e">
        <f aca="false">C168/$F$2*100</f>
        <v>#DIV/0!</v>
      </c>
      <c r="B168" s="2" t="str">
        <f aca="false">IF(ISERR(SMALL(preprocess1!$Q$2:$Q$201,C168)),"",SMALL(preprocess1!$Q$2:$Q$201,C168))</f>
        <v/>
      </c>
      <c r="C168" s="0" t="n">
        <v>167</v>
      </c>
      <c r="D168" s="0" t="n">
        <f aca="false">IF(AND(B168&lt;&gt;"",C168&lt;&gt;"",B169=""),1,0)</f>
        <v>0</v>
      </c>
      <c r="E168" s="0" t="str">
        <f aca="false">IF(D168=1,C168,"")</f>
        <v/>
      </c>
      <c r="H168" s="2" t="e">
        <f aca="false">J168/$M$2*100</f>
        <v>#DIV/0!</v>
      </c>
      <c r="I168" s="2" t="str">
        <f aca="false">IF(ISERR(SMALL(preprocess1!$AN$2:$AN$201,J168)),"",SMALL(preprocess1!$AN$2:$AN$201,J168))</f>
        <v/>
      </c>
      <c r="J168" s="0" t="n">
        <v>167</v>
      </c>
      <c r="K168" s="0" t="n">
        <f aca="false">IF(AND(I168&lt;&gt;"",J168&lt;&gt;"",I169=""),1,0)</f>
        <v>0</v>
      </c>
      <c r="L168" s="0" t="str">
        <f aca="false">IF(K168=1,J168,"")</f>
        <v/>
      </c>
      <c r="O168" s="2" t="e">
        <f aca="false">Q168/$T$2*100</f>
        <v>#DIV/0!</v>
      </c>
      <c r="P168" s="2" t="str">
        <f aca="false">IF(ISERR(SMALL(preprocess1!$AR$2:$AR$201,Q168)),"",SMALL(preprocess1!$AR$2:$AR$201,Q168))</f>
        <v/>
      </c>
      <c r="Q168" s="0" t="n">
        <v>167</v>
      </c>
      <c r="R168" s="0" t="n">
        <f aca="false">IF(AND(P168&lt;&gt;"",Q168&lt;&gt;"",P169=""),1,0)</f>
        <v>0</v>
      </c>
      <c r="S168" s="0" t="str">
        <f aca="false">IF(R168=1,Q168,"")</f>
        <v/>
      </c>
      <c r="V168" s="2" t="e">
        <f aca="false">X168/$AA$2*100</f>
        <v>#DIV/0!</v>
      </c>
      <c r="W168" s="2" t="str">
        <f aca="false">IF(ISERR(SMALL(preprocess1!$AV$2:$AV$201,X168)),"",SMALL(preprocess1!$AV$2:$AV$201,X168))</f>
        <v/>
      </c>
      <c r="X168" s="0" t="n">
        <v>167</v>
      </c>
      <c r="Y168" s="0" t="n">
        <f aca="false">IF(AND(W168&lt;&gt;"",X168&lt;&gt;"",W169=""),1,0)</f>
        <v>0</v>
      </c>
      <c r="Z168" s="0" t="str">
        <f aca="false">IF(Y168=1,X168,"")</f>
        <v/>
      </c>
    </row>
    <row r="169" customFormat="false" ht="14.4" hidden="false" customHeight="false" outlineLevel="0" collapsed="false">
      <c r="A169" s="2" t="e">
        <f aca="false">C169/$F$2*100</f>
        <v>#DIV/0!</v>
      </c>
      <c r="B169" s="2" t="str">
        <f aca="false">IF(ISERR(SMALL(preprocess1!$Q$2:$Q$201,C169)),"",SMALL(preprocess1!$Q$2:$Q$201,C169))</f>
        <v/>
      </c>
      <c r="C169" s="0" t="n">
        <v>168</v>
      </c>
      <c r="D169" s="0" t="n">
        <f aca="false">IF(AND(B169&lt;&gt;"",C169&lt;&gt;"",B170=""),1,0)</f>
        <v>0</v>
      </c>
      <c r="E169" s="0" t="str">
        <f aca="false">IF(D169=1,C169,"")</f>
        <v/>
      </c>
      <c r="H169" s="2" t="e">
        <f aca="false">J169/$M$2*100</f>
        <v>#DIV/0!</v>
      </c>
      <c r="I169" s="2" t="str">
        <f aca="false">IF(ISERR(SMALL(preprocess1!$AN$2:$AN$201,J169)),"",SMALL(preprocess1!$AN$2:$AN$201,J169))</f>
        <v/>
      </c>
      <c r="J169" s="0" t="n">
        <v>168</v>
      </c>
      <c r="K169" s="0" t="n">
        <f aca="false">IF(AND(I169&lt;&gt;"",J169&lt;&gt;"",I170=""),1,0)</f>
        <v>0</v>
      </c>
      <c r="L169" s="0" t="str">
        <f aca="false">IF(K169=1,J169,"")</f>
        <v/>
      </c>
      <c r="O169" s="2" t="e">
        <f aca="false">Q169/$T$2*100</f>
        <v>#DIV/0!</v>
      </c>
      <c r="P169" s="2" t="str">
        <f aca="false">IF(ISERR(SMALL(preprocess1!$AR$2:$AR$201,Q169)),"",SMALL(preprocess1!$AR$2:$AR$201,Q169))</f>
        <v/>
      </c>
      <c r="Q169" s="0" t="n">
        <v>168</v>
      </c>
      <c r="R169" s="0" t="n">
        <f aca="false">IF(AND(P169&lt;&gt;"",Q169&lt;&gt;"",P170=""),1,0)</f>
        <v>0</v>
      </c>
      <c r="S169" s="0" t="str">
        <f aca="false">IF(R169=1,Q169,"")</f>
        <v/>
      </c>
      <c r="V169" s="2" t="e">
        <f aca="false">X169/$AA$2*100</f>
        <v>#DIV/0!</v>
      </c>
      <c r="W169" s="2" t="str">
        <f aca="false">IF(ISERR(SMALL(preprocess1!$AV$2:$AV$201,X169)),"",SMALL(preprocess1!$AV$2:$AV$201,X169))</f>
        <v/>
      </c>
      <c r="X169" s="0" t="n">
        <v>168</v>
      </c>
      <c r="Y169" s="0" t="n">
        <f aca="false">IF(AND(W169&lt;&gt;"",X169&lt;&gt;"",W170=""),1,0)</f>
        <v>0</v>
      </c>
      <c r="Z169" s="0" t="str">
        <f aca="false">IF(Y169=1,X169,"")</f>
        <v/>
      </c>
    </row>
    <row r="170" customFormat="false" ht="14.4" hidden="false" customHeight="false" outlineLevel="0" collapsed="false">
      <c r="A170" s="2" t="e">
        <f aca="false">C170/$F$2*100</f>
        <v>#DIV/0!</v>
      </c>
      <c r="B170" s="2" t="str">
        <f aca="false">IF(ISERR(SMALL(preprocess1!$Q$2:$Q$201,C170)),"",SMALL(preprocess1!$Q$2:$Q$201,C170))</f>
        <v/>
      </c>
      <c r="C170" s="0" t="n">
        <v>169</v>
      </c>
      <c r="D170" s="0" t="n">
        <f aca="false">IF(AND(B170&lt;&gt;"",C170&lt;&gt;"",B171=""),1,0)</f>
        <v>0</v>
      </c>
      <c r="E170" s="0" t="str">
        <f aca="false">IF(D170=1,C170,"")</f>
        <v/>
      </c>
      <c r="H170" s="2" t="e">
        <f aca="false">J170/$M$2*100</f>
        <v>#DIV/0!</v>
      </c>
      <c r="I170" s="2" t="str">
        <f aca="false">IF(ISERR(SMALL(preprocess1!$AN$2:$AN$201,J170)),"",SMALL(preprocess1!$AN$2:$AN$201,J170))</f>
        <v/>
      </c>
      <c r="J170" s="0" t="n">
        <v>169</v>
      </c>
      <c r="K170" s="0" t="n">
        <f aca="false">IF(AND(I170&lt;&gt;"",J170&lt;&gt;"",I171=""),1,0)</f>
        <v>0</v>
      </c>
      <c r="L170" s="0" t="str">
        <f aca="false">IF(K170=1,J170,"")</f>
        <v/>
      </c>
      <c r="O170" s="2" t="e">
        <f aca="false">Q170/$T$2*100</f>
        <v>#DIV/0!</v>
      </c>
      <c r="P170" s="2" t="str">
        <f aca="false">IF(ISERR(SMALL(preprocess1!$AR$2:$AR$201,Q170)),"",SMALL(preprocess1!$AR$2:$AR$201,Q170))</f>
        <v/>
      </c>
      <c r="Q170" s="0" t="n">
        <v>169</v>
      </c>
      <c r="R170" s="0" t="n">
        <f aca="false">IF(AND(P170&lt;&gt;"",Q170&lt;&gt;"",P171=""),1,0)</f>
        <v>0</v>
      </c>
      <c r="S170" s="0" t="str">
        <f aca="false">IF(R170=1,Q170,"")</f>
        <v/>
      </c>
      <c r="V170" s="2" t="e">
        <f aca="false">X170/$AA$2*100</f>
        <v>#DIV/0!</v>
      </c>
      <c r="W170" s="2" t="str">
        <f aca="false">IF(ISERR(SMALL(preprocess1!$AV$2:$AV$201,X170)),"",SMALL(preprocess1!$AV$2:$AV$201,X170))</f>
        <v/>
      </c>
      <c r="X170" s="0" t="n">
        <v>169</v>
      </c>
      <c r="Y170" s="0" t="n">
        <f aca="false">IF(AND(W170&lt;&gt;"",X170&lt;&gt;"",W171=""),1,0)</f>
        <v>0</v>
      </c>
      <c r="Z170" s="0" t="str">
        <f aca="false">IF(Y170=1,X170,"")</f>
        <v/>
      </c>
    </row>
    <row r="171" customFormat="false" ht="14.4" hidden="false" customHeight="false" outlineLevel="0" collapsed="false">
      <c r="A171" s="2" t="e">
        <f aca="false">C171/$F$2*100</f>
        <v>#DIV/0!</v>
      </c>
      <c r="B171" s="2" t="str">
        <f aca="false">IF(ISERR(SMALL(preprocess1!$Q$2:$Q$201,C171)),"",SMALL(preprocess1!$Q$2:$Q$201,C171))</f>
        <v/>
      </c>
      <c r="C171" s="0" t="n">
        <v>170</v>
      </c>
      <c r="D171" s="0" t="n">
        <f aca="false">IF(AND(B171&lt;&gt;"",C171&lt;&gt;"",B172=""),1,0)</f>
        <v>0</v>
      </c>
      <c r="E171" s="0" t="str">
        <f aca="false">IF(D171=1,C171,"")</f>
        <v/>
      </c>
      <c r="H171" s="2" t="e">
        <f aca="false">J171/$M$2*100</f>
        <v>#DIV/0!</v>
      </c>
      <c r="I171" s="2" t="str">
        <f aca="false">IF(ISERR(SMALL(preprocess1!$AN$2:$AN$201,J171)),"",SMALL(preprocess1!$AN$2:$AN$201,J171))</f>
        <v/>
      </c>
      <c r="J171" s="0" t="n">
        <v>170</v>
      </c>
      <c r="K171" s="0" t="n">
        <f aca="false">IF(AND(I171&lt;&gt;"",J171&lt;&gt;"",I172=""),1,0)</f>
        <v>0</v>
      </c>
      <c r="L171" s="0" t="str">
        <f aca="false">IF(K171=1,J171,"")</f>
        <v/>
      </c>
      <c r="O171" s="2" t="e">
        <f aca="false">Q171/$T$2*100</f>
        <v>#DIV/0!</v>
      </c>
      <c r="P171" s="2" t="str">
        <f aca="false">IF(ISERR(SMALL(preprocess1!$AR$2:$AR$201,Q171)),"",SMALL(preprocess1!$AR$2:$AR$201,Q171))</f>
        <v/>
      </c>
      <c r="Q171" s="0" t="n">
        <v>170</v>
      </c>
      <c r="R171" s="0" t="n">
        <f aca="false">IF(AND(P171&lt;&gt;"",Q171&lt;&gt;"",P172=""),1,0)</f>
        <v>0</v>
      </c>
      <c r="S171" s="0" t="str">
        <f aca="false">IF(R171=1,Q171,"")</f>
        <v/>
      </c>
      <c r="V171" s="2" t="e">
        <f aca="false">X171/$AA$2*100</f>
        <v>#DIV/0!</v>
      </c>
      <c r="W171" s="2" t="str">
        <f aca="false">IF(ISERR(SMALL(preprocess1!$AV$2:$AV$201,X171)),"",SMALL(preprocess1!$AV$2:$AV$201,X171))</f>
        <v/>
      </c>
      <c r="X171" s="0" t="n">
        <v>170</v>
      </c>
      <c r="Y171" s="0" t="n">
        <f aca="false">IF(AND(W171&lt;&gt;"",X171&lt;&gt;"",W172=""),1,0)</f>
        <v>0</v>
      </c>
      <c r="Z171" s="0" t="str">
        <f aca="false">IF(Y171=1,X171,"")</f>
        <v/>
      </c>
    </row>
    <row r="172" customFormat="false" ht="14.4" hidden="false" customHeight="false" outlineLevel="0" collapsed="false">
      <c r="A172" s="2" t="e">
        <f aca="false">C172/$F$2*100</f>
        <v>#DIV/0!</v>
      </c>
      <c r="B172" s="2" t="str">
        <f aca="false">IF(ISERR(SMALL(preprocess1!$Q$2:$Q$201,C172)),"",SMALL(preprocess1!$Q$2:$Q$201,C172))</f>
        <v/>
      </c>
      <c r="C172" s="0" t="n">
        <v>171</v>
      </c>
      <c r="D172" s="0" t="n">
        <f aca="false">IF(AND(B172&lt;&gt;"",C172&lt;&gt;"",B173=""),1,0)</f>
        <v>0</v>
      </c>
      <c r="E172" s="0" t="str">
        <f aca="false">IF(D172=1,C172,"")</f>
        <v/>
      </c>
      <c r="H172" s="2" t="e">
        <f aca="false">J172/$M$2*100</f>
        <v>#DIV/0!</v>
      </c>
      <c r="I172" s="2" t="str">
        <f aca="false">IF(ISERR(SMALL(preprocess1!$AN$2:$AN$201,J172)),"",SMALL(preprocess1!$AN$2:$AN$201,J172))</f>
        <v/>
      </c>
      <c r="J172" s="0" t="n">
        <v>171</v>
      </c>
      <c r="K172" s="0" t="n">
        <f aca="false">IF(AND(I172&lt;&gt;"",J172&lt;&gt;"",I173=""),1,0)</f>
        <v>0</v>
      </c>
      <c r="L172" s="0" t="str">
        <f aca="false">IF(K172=1,J172,"")</f>
        <v/>
      </c>
      <c r="O172" s="2" t="e">
        <f aca="false">Q172/$T$2*100</f>
        <v>#DIV/0!</v>
      </c>
      <c r="P172" s="2" t="str">
        <f aca="false">IF(ISERR(SMALL(preprocess1!$AR$2:$AR$201,Q172)),"",SMALL(preprocess1!$AR$2:$AR$201,Q172))</f>
        <v/>
      </c>
      <c r="Q172" s="0" t="n">
        <v>171</v>
      </c>
      <c r="R172" s="0" t="n">
        <f aca="false">IF(AND(P172&lt;&gt;"",Q172&lt;&gt;"",P173=""),1,0)</f>
        <v>0</v>
      </c>
      <c r="S172" s="0" t="str">
        <f aca="false">IF(R172=1,Q172,"")</f>
        <v/>
      </c>
      <c r="V172" s="2" t="e">
        <f aca="false">X172/$AA$2*100</f>
        <v>#DIV/0!</v>
      </c>
      <c r="W172" s="2" t="str">
        <f aca="false">IF(ISERR(SMALL(preprocess1!$AV$2:$AV$201,X172)),"",SMALL(preprocess1!$AV$2:$AV$201,X172))</f>
        <v/>
      </c>
      <c r="X172" s="0" t="n">
        <v>171</v>
      </c>
      <c r="Y172" s="0" t="n">
        <f aca="false">IF(AND(W172&lt;&gt;"",X172&lt;&gt;"",W173=""),1,0)</f>
        <v>0</v>
      </c>
      <c r="Z172" s="0" t="str">
        <f aca="false">IF(Y172=1,X172,"")</f>
        <v/>
      </c>
    </row>
    <row r="173" customFormat="false" ht="14.4" hidden="false" customHeight="false" outlineLevel="0" collapsed="false">
      <c r="A173" s="2" t="e">
        <f aca="false">C173/$F$2*100</f>
        <v>#DIV/0!</v>
      </c>
      <c r="B173" s="2" t="str">
        <f aca="false">IF(ISERR(SMALL(preprocess1!$Q$2:$Q$201,C173)),"",SMALL(preprocess1!$Q$2:$Q$201,C173))</f>
        <v/>
      </c>
      <c r="C173" s="0" t="n">
        <v>172</v>
      </c>
      <c r="D173" s="0" t="n">
        <f aca="false">IF(AND(B173&lt;&gt;"",C173&lt;&gt;"",B174=""),1,0)</f>
        <v>0</v>
      </c>
      <c r="E173" s="0" t="str">
        <f aca="false">IF(D173=1,C173,"")</f>
        <v/>
      </c>
      <c r="H173" s="2" t="e">
        <f aca="false">J173/$M$2*100</f>
        <v>#DIV/0!</v>
      </c>
      <c r="I173" s="2" t="str">
        <f aca="false">IF(ISERR(SMALL(preprocess1!$AN$2:$AN$201,J173)),"",SMALL(preprocess1!$AN$2:$AN$201,J173))</f>
        <v/>
      </c>
      <c r="J173" s="0" t="n">
        <v>172</v>
      </c>
      <c r="K173" s="0" t="n">
        <f aca="false">IF(AND(I173&lt;&gt;"",J173&lt;&gt;"",I174=""),1,0)</f>
        <v>0</v>
      </c>
      <c r="L173" s="0" t="str">
        <f aca="false">IF(K173=1,J173,"")</f>
        <v/>
      </c>
      <c r="O173" s="2" t="e">
        <f aca="false">Q173/$T$2*100</f>
        <v>#DIV/0!</v>
      </c>
      <c r="P173" s="2" t="str">
        <f aca="false">IF(ISERR(SMALL(preprocess1!$AR$2:$AR$201,Q173)),"",SMALL(preprocess1!$AR$2:$AR$201,Q173))</f>
        <v/>
      </c>
      <c r="Q173" s="0" t="n">
        <v>172</v>
      </c>
      <c r="R173" s="0" t="n">
        <f aca="false">IF(AND(P173&lt;&gt;"",Q173&lt;&gt;"",P174=""),1,0)</f>
        <v>0</v>
      </c>
      <c r="S173" s="0" t="str">
        <f aca="false">IF(R173=1,Q173,"")</f>
        <v/>
      </c>
      <c r="V173" s="2" t="e">
        <f aca="false">X173/$AA$2*100</f>
        <v>#DIV/0!</v>
      </c>
      <c r="W173" s="2" t="str">
        <f aca="false">IF(ISERR(SMALL(preprocess1!$AV$2:$AV$201,X173)),"",SMALL(preprocess1!$AV$2:$AV$201,X173))</f>
        <v/>
      </c>
      <c r="X173" s="0" t="n">
        <v>172</v>
      </c>
      <c r="Y173" s="0" t="n">
        <f aca="false">IF(AND(W173&lt;&gt;"",X173&lt;&gt;"",W174=""),1,0)</f>
        <v>0</v>
      </c>
      <c r="Z173" s="0" t="str">
        <f aca="false">IF(Y173=1,X173,"")</f>
        <v/>
      </c>
    </row>
    <row r="174" customFormat="false" ht="14.4" hidden="false" customHeight="false" outlineLevel="0" collapsed="false">
      <c r="A174" s="2" t="e">
        <f aca="false">C174/$F$2*100</f>
        <v>#DIV/0!</v>
      </c>
      <c r="B174" s="2" t="str">
        <f aca="false">IF(ISERR(SMALL(preprocess1!$Q$2:$Q$201,C174)),"",SMALL(preprocess1!$Q$2:$Q$201,C174))</f>
        <v/>
      </c>
      <c r="C174" s="0" t="n">
        <v>173</v>
      </c>
      <c r="D174" s="0" t="n">
        <f aca="false">IF(AND(B174&lt;&gt;"",C174&lt;&gt;"",B175=""),1,0)</f>
        <v>0</v>
      </c>
      <c r="E174" s="0" t="str">
        <f aca="false">IF(D174=1,C174,"")</f>
        <v/>
      </c>
      <c r="H174" s="2" t="e">
        <f aca="false">J174/$M$2*100</f>
        <v>#DIV/0!</v>
      </c>
      <c r="I174" s="2" t="str">
        <f aca="false">IF(ISERR(SMALL(preprocess1!$AN$2:$AN$201,J174)),"",SMALL(preprocess1!$AN$2:$AN$201,J174))</f>
        <v/>
      </c>
      <c r="J174" s="0" t="n">
        <v>173</v>
      </c>
      <c r="K174" s="0" t="n">
        <f aca="false">IF(AND(I174&lt;&gt;"",J174&lt;&gt;"",I175=""),1,0)</f>
        <v>0</v>
      </c>
      <c r="L174" s="0" t="str">
        <f aca="false">IF(K174=1,J174,"")</f>
        <v/>
      </c>
      <c r="O174" s="2" t="e">
        <f aca="false">Q174/$T$2*100</f>
        <v>#DIV/0!</v>
      </c>
      <c r="P174" s="2" t="str">
        <f aca="false">IF(ISERR(SMALL(preprocess1!$AR$2:$AR$201,Q174)),"",SMALL(preprocess1!$AR$2:$AR$201,Q174))</f>
        <v/>
      </c>
      <c r="Q174" s="0" t="n">
        <v>173</v>
      </c>
      <c r="R174" s="0" t="n">
        <f aca="false">IF(AND(P174&lt;&gt;"",Q174&lt;&gt;"",P175=""),1,0)</f>
        <v>0</v>
      </c>
      <c r="S174" s="0" t="str">
        <f aca="false">IF(R174=1,Q174,"")</f>
        <v/>
      </c>
      <c r="V174" s="2" t="e">
        <f aca="false">X174/$AA$2*100</f>
        <v>#DIV/0!</v>
      </c>
      <c r="W174" s="2" t="str">
        <f aca="false">IF(ISERR(SMALL(preprocess1!$AV$2:$AV$201,X174)),"",SMALL(preprocess1!$AV$2:$AV$201,X174))</f>
        <v/>
      </c>
      <c r="X174" s="0" t="n">
        <v>173</v>
      </c>
      <c r="Y174" s="0" t="n">
        <f aca="false">IF(AND(W174&lt;&gt;"",X174&lt;&gt;"",W175=""),1,0)</f>
        <v>0</v>
      </c>
      <c r="Z174" s="0" t="str">
        <f aca="false">IF(Y174=1,X174,"")</f>
        <v/>
      </c>
    </row>
    <row r="175" customFormat="false" ht="14.4" hidden="false" customHeight="false" outlineLevel="0" collapsed="false">
      <c r="A175" s="2" t="e">
        <f aca="false">C175/$F$2*100</f>
        <v>#DIV/0!</v>
      </c>
      <c r="B175" s="2" t="str">
        <f aca="false">IF(ISERR(SMALL(preprocess1!$Q$2:$Q$201,C175)),"",SMALL(preprocess1!$Q$2:$Q$201,C175))</f>
        <v/>
      </c>
      <c r="C175" s="0" t="n">
        <v>174</v>
      </c>
      <c r="D175" s="0" t="n">
        <f aca="false">IF(AND(B175&lt;&gt;"",C175&lt;&gt;"",B176=""),1,0)</f>
        <v>0</v>
      </c>
      <c r="E175" s="0" t="str">
        <f aca="false">IF(D175=1,C175,"")</f>
        <v/>
      </c>
      <c r="H175" s="2" t="e">
        <f aca="false">J175/$M$2*100</f>
        <v>#DIV/0!</v>
      </c>
      <c r="I175" s="2" t="str">
        <f aca="false">IF(ISERR(SMALL(preprocess1!$AN$2:$AN$201,J175)),"",SMALL(preprocess1!$AN$2:$AN$201,J175))</f>
        <v/>
      </c>
      <c r="J175" s="0" t="n">
        <v>174</v>
      </c>
      <c r="K175" s="0" t="n">
        <f aca="false">IF(AND(I175&lt;&gt;"",J175&lt;&gt;"",I176=""),1,0)</f>
        <v>0</v>
      </c>
      <c r="L175" s="0" t="str">
        <f aca="false">IF(K175=1,J175,"")</f>
        <v/>
      </c>
      <c r="O175" s="2" t="e">
        <f aca="false">Q175/$T$2*100</f>
        <v>#DIV/0!</v>
      </c>
      <c r="P175" s="2" t="str">
        <f aca="false">IF(ISERR(SMALL(preprocess1!$AR$2:$AR$201,Q175)),"",SMALL(preprocess1!$AR$2:$AR$201,Q175))</f>
        <v/>
      </c>
      <c r="Q175" s="0" t="n">
        <v>174</v>
      </c>
      <c r="R175" s="0" t="n">
        <f aca="false">IF(AND(P175&lt;&gt;"",Q175&lt;&gt;"",P176=""),1,0)</f>
        <v>0</v>
      </c>
      <c r="S175" s="0" t="str">
        <f aca="false">IF(R175=1,Q175,"")</f>
        <v/>
      </c>
      <c r="V175" s="2" t="e">
        <f aca="false">X175/$AA$2*100</f>
        <v>#DIV/0!</v>
      </c>
      <c r="W175" s="2" t="str">
        <f aca="false">IF(ISERR(SMALL(preprocess1!$AV$2:$AV$201,X175)),"",SMALL(preprocess1!$AV$2:$AV$201,X175))</f>
        <v/>
      </c>
      <c r="X175" s="0" t="n">
        <v>174</v>
      </c>
      <c r="Y175" s="0" t="n">
        <f aca="false">IF(AND(W175&lt;&gt;"",X175&lt;&gt;"",W176=""),1,0)</f>
        <v>0</v>
      </c>
      <c r="Z175" s="0" t="str">
        <f aca="false">IF(Y175=1,X175,"")</f>
        <v/>
      </c>
    </row>
    <row r="176" customFormat="false" ht="14.4" hidden="false" customHeight="false" outlineLevel="0" collapsed="false">
      <c r="A176" s="2" t="e">
        <f aca="false">C176/$F$2*100</f>
        <v>#DIV/0!</v>
      </c>
      <c r="B176" s="2" t="str">
        <f aca="false">IF(ISERR(SMALL(preprocess1!$Q$2:$Q$201,C176)),"",SMALL(preprocess1!$Q$2:$Q$201,C176))</f>
        <v/>
      </c>
      <c r="C176" s="0" t="n">
        <v>175</v>
      </c>
      <c r="D176" s="0" t="n">
        <f aca="false">IF(AND(B176&lt;&gt;"",C176&lt;&gt;"",B177=""),1,0)</f>
        <v>0</v>
      </c>
      <c r="E176" s="0" t="str">
        <f aca="false">IF(D176=1,C176,"")</f>
        <v/>
      </c>
      <c r="H176" s="2" t="e">
        <f aca="false">J176/$M$2*100</f>
        <v>#DIV/0!</v>
      </c>
      <c r="I176" s="2" t="str">
        <f aca="false">IF(ISERR(SMALL(preprocess1!$AN$2:$AN$201,J176)),"",SMALL(preprocess1!$AN$2:$AN$201,J176))</f>
        <v/>
      </c>
      <c r="J176" s="0" t="n">
        <v>175</v>
      </c>
      <c r="K176" s="0" t="n">
        <f aca="false">IF(AND(I176&lt;&gt;"",J176&lt;&gt;"",I177=""),1,0)</f>
        <v>0</v>
      </c>
      <c r="L176" s="0" t="str">
        <f aca="false">IF(K176=1,J176,"")</f>
        <v/>
      </c>
      <c r="O176" s="2" t="e">
        <f aca="false">Q176/$T$2*100</f>
        <v>#DIV/0!</v>
      </c>
      <c r="P176" s="2" t="str">
        <f aca="false">IF(ISERR(SMALL(preprocess1!$AR$2:$AR$201,Q176)),"",SMALL(preprocess1!$AR$2:$AR$201,Q176))</f>
        <v/>
      </c>
      <c r="Q176" s="0" t="n">
        <v>175</v>
      </c>
      <c r="R176" s="0" t="n">
        <f aca="false">IF(AND(P176&lt;&gt;"",Q176&lt;&gt;"",P177=""),1,0)</f>
        <v>0</v>
      </c>
      <c r="S176" s="0" t="str">
        <f aca="false">IF(R176=1,Q176,"")</f>
        <v/>
      </c>
      <c r="V176" s="2" t="e">
        <f aca="false">X176/$AA$2*100</f>
        <v>#DIV/0!</v>
      </c>
      <c r="W176" s="2" t="str">
        <f aca="false">IF(ISERR(SMALL(preprocess1!$AV$2:$AV$201,X176)),"",SMALL(preprocess1!$AV$2:$AV$201,X176))</f>
        <v/>
      </c>
      <c r="X176" s="0" t="n">
        <v>175</v>
      </c>
      <c r="Y176" s="0" t="n">
        <f aca="false">IF(AND(W176&lt;&gt;"",X176&lt;&gt;"",W177=""),1,0)</f>
        <v>0</v>
      </c>
      <c r="Z176" s="0" t="str">
        <f aca="false">IF(Y176=1,X176,"")</f>
        <v/>
      </c>
    </row>
    <row r="177" customFormat="false" ht="14.4" hidden="false" customHeight="false" outlineLevel="0" collapsed="false">
      <c r="A177" s="2" t="e">
        <f aca="false">C177/$F$2*100</f>
        <v>#DIV/0!</v>
      </c>
      <c r="B177" s="2" t="str">
        <f aca="false">IF(ISERR(SMALL(preprocess1!$Q$2:$Q$201,C177)),"",SMALL(preprocess1!$Q$2:$Q$201,C177))</f>
        <v/>
      </c>
      <c r="C177" s="0" t="n">
        <v>176</v>
      </c>
      <c r="D177" s="0" t="n">
        <f aca="false">IF(AND(B177&lt;&gt;"",C177&lt;&gt;"",B178=""),1,0)</f>
        <v>0</v>
      </c>
      <c r="E177" s="0" t="str">
        <f aca="false">IF(D177=1,C177,"")</f>
        <v/>
      </c>
      <c r="H177" s="2" t="e">
        <f aca="false">J177/$M$2*100</f>
        <v>#DIV/0!</v>
      </c>
      <c r="I177" s="2" t="str">
        <f aca="false">IF(ISERR(SMALL(preprocess1!$AN$2:$AN$201,J177)),"",SMALL(preprocess1!$AN$2:$AN$201,J177))</f>
        <v/>
      </c>
      <c r="J177" s="0" t="n">
        <v>176</v>
      </c>
      <c r="K177" s="0" t="n">
        <f aca="false">IF(AND(I177&lt;&gt;"",J177&lt;&gt;"",I178=""),1,0)</f>
        <v>0</v>
      </c>
      <c r="L177" s="0" t="str">
        <f aca="false">IF(K177=1,J177,"")</f>
        <v/>
      </c>
      <c r="O177" s="2" t="e">
        <f aca="false">Q177/$T$2*100</f>
        <v>#DIV/0!</v>
      </c>
      <c r="P177" s="2" t="str">
        <f aca="false">IF(ISERR(SMALL(preprocess1!$AR$2:$AR$201,Q177)),"",SMALL(preprocess1!$AR$2:$AR$201,Q177))</f>
        <v/>
      </c>
      <c r="Q177" s="0" t="n">
        <v>176</v>
      </c>
      <c r="R177" s="0" t="n">
        <f aca="false">IF(AND(P177&lt;&gt;"",Q177&lt;&gt;"",P178=""),1,0)</f>
        <v>0</v>
      </c>
      <c r="S177" s="0" t="str">
        <f aca="false">IF(R177=1,Q177,"")</f>
        <v/>
      </c>
      <c r="V177" s="2" t="e">
        <f aca="false">X177/$AA$2*100</f>
        <v>#DIV/0!</v>
      </c>
      <c r="W177" s="2" t="str">
        <f aca="false">IF(ISERR(SMALL(preprocess1!$AV$2:$AV$201,X177)),"",SMALL(preprocess1!$AV$2:$AV$201,X177))</f>
        <v/>
      </c>
      <c r="X177" s="0" t="n">
        <v>176</v>
      </c>
      <c r="Y177" s="0" t="n">
        <f aca="false">IF(AND(W177&lt;&gt;"",X177&lt;&gt;"",W178=""),1,0)</f>
        <v>0</v>
      </c>
      <c r="Z177" s="0" t="str">
        <f aca="false">IF(Y177=1,X177,"")</f>
        <v/>
      </c>
    </row>
    <row r="178" customFormat="false" ht="14.4" hidden="false" customHeight="false" outlineLevel="0" collapsed="false">
      <c r="A178" s="2" t="e">
        <f aca="false">C178/$F$2*100</f>
        <v>#DIV/0!</v>
      </c>
      <c r="B178" s="2" t="str">
        <f aca="false">IF(ISERR(SMALL(preprocess1!$Q$2:$Q$201,C178)),"",SMALL(preprocess1!$Q$2:$Q$201,C178))</f>
        <v/>
      </c>
      <c r="C178" s="0" t="n">
        <v>177</v>
      </c>
      <c r="D178" s="0" t="n">
        <f aca="false">IF(AND(B178&lt;&gt;"",C178&lt;&gt;"",B179=""),1,0)</f>
        <v>0</v>
      </c>
      <c r="E178" s="0" t="str">
        <f aca="false">IF(D178=1,C178,"")</f>
        <v/>
      </c>
      <c r="H178" s="2" t="e">
        <f aca="false">J178/$M$2*100</f>
        <v>#DIV/0!</v>
      </c>
      <c r="I178" s="2" t="str">
        <f aca="false">IF(ISERR(SMALL(preprocess1!$AN$2:$AN$201,J178)),"",SMALL(preprocess1!$AN$2:$AN$201,J178))</f>
        <v/>
      </c>
      <c r="J178" s="0" t="n">
        <v>177</v>
      </c>
      <c r="K178" s="0" t="n">
        <f aca="false">IF(AND(I178&lt;&gt;"",J178&lt;&gt;"",I179=""),1,0)</f>
        <v>0</v>
      </c>
      <c r="L178" s="0" t="str">
        <f aca="false">IF(K178=1,J178,"")</f>
        <v/>
      </c>
      <c r="O178" s="2" t="e">
        <f aca="false">Q178/$T$2*100</f>
        <v>#DIV/0!</v>
      </c>
      <c r="P178" s="2" t="str">
        <f aca="false">IF(ISERR(SMALL(preprocess1!$AR$2:$AR$201,Q178)),"",SMALL(preprocess1!$AR$2:$AR$201,Q178))</f>
        <v/>
      </c>
      <c r="Q178" s="0" t="n">
        <v>177</v>
      </c>
      <c r="R178" s="0" t="n">
        <f aca="false">IF(AND(P178&lt;&gt;"",Q178&lt;&gt;"",P179=""),1,0)</f>
        <v>0</v>
      </c>
      <c r="S178" s="0" t="str">
        <f aca="false">IF(R178=1,Q178,"")</f>
        <v/>
      </c>
      <c r="V178" s="2" t="e">
        <f aca="false">X178/$AA$2*100</f>
        <v>#DIV/0!</v>
      </c>
      <c r="W178" s="2" t="str">
        <f aca="false">IF(ISERR(SMALL(preprocess1!$AV$2:$AV$201,X178)),"",SMALL(preprocess1!$AV$2:$AV$201,X178))</f>
        <v/>
      </c>
      <c r="X178" s="0" t="n">
        <v>177</v>
      </c>
      <c r="Y178" s="0" t="n">
        <f aca="false">IF(AND(W178&lt;&gt;"",X178&lt;&gt;"",W179=""),1,0)</f>
        <v>0</v>
      </c>
      <c r="Z178" s="0" t="str">
        <f aca="false">IF(Y178=1,X178,"")</f>
        <v/>
      </c>
    </row>
    <row r="179" customFormat="false" ht="14.4" hidden="false" customHeight="false" outlineLevel="0" collapsed="false">
      <c r="A179" s="2" t="e">
        <f aca="false">C179/$F$2*100</f>
        <v>#DIV/0!</v>
      </c>
      <c r="B179" s="2" t="str">
        <f aca="false">IF(ISERR(SMALL(preprocess1!$Q$2:$Q$201,C179)),"",SMALL(preprocess1!$Q$2:$Q$201,C179))</f>
        <v/>
      </c>
      <c r="C179" s="0" t="n">
        <v>178</v>
      </c>
      <c r="D179" s="0" t="n">
        <f aca="false">IF(AND(B179&lt;&gt;"",C179&lt;&gt;"",B180=""),1,0)</f>
        <v>0</v>
      </c>
      <c r="E179" s="0" t="str">
        <f aca="false">IF(D179=1,C179,"")</f>
        <v/>
      </c>
      <c r="H179" s="2" t="e">
        <f aca="false">J179/$M$2*100</f>
        <v>#DIV/0!</v>
      </c>
      <c r="I179" s="2" t="str">
        <f aca="false">IF(ISERR(SMALL(preprocess1!$AN$2:$AN$201,J179)),"",SMALL(preprocess1!$AN$2:$AN$201,J179))</f>
        <v/>
      </c>
      <c r="J179" s="0" t="n">
        <v>178</v>
      </c>
      <c r="K179" s="0" t="n">
        <f aca="false">IF(AND(I179&lt;&gt;"",J179&lt;&gt;"",I180=""),1,0)</f>
        <v>0</v>
      </c>
      <c r="L179" s="0" t="str">
        <f aca="false">IF(K179=1,J179,"")</f>
        <v/>
      </c>
      <c r="O179" s="2" t="e">
        <f aca="false">Q179/$T$2*100</f>
        <v>#DIV/0!</v>
      </c>
      <c r="P179" s="2" t="str">
        <f aca="false">IF(ISERR(SMALL(preprocess1!$AR$2:$AR$201,Q179)),"",SMALL(preprocess1!$AR$2:$AR$201,Q179))</f>
        <v/>
      </c>
      <c r="Q179" s="0" t="n">
        <v>178</v>
      </c>
      <c r="R179" s="0" t="n">
        <f aca="false">IF(AND(P179&lt;&gt;"",Q179&lt;&gt;"",P180=""),1,0)</f>
        <v>0</v>
      </c>
      <c r="S179" s="0" t="str">
        <f aca="false">IF(R179=1,Q179,"")</f>
        <v/>
      </c>
      <c r="V179" s="2" t="e">
        <f aca="false">X179/$AA$2*100</f>
        <v>#DIV/0!</v>
      </c>
      <c r="W179" s="2" t="str">
        <f aca="false">IF(ISERR(SMALL(preprocess1!$AV$2:$AV$201,X179)),"",SMALL(preprocess1!$AV$2:$AV$201,X179))</f>
        <v/>
      </c>
      <c r="X179" s="0" t="n">
        <v>178</v>
      </c>
      <c r="Y179" s="0" t="n">
        <f aca="false">IF(AND(W179&lt;&gt;"",X179&lt;&gt;"",W180=""),1,0)</f>
        <v>0</v>
      </c>
      <c r="Z179" s="0" t="str">
        <f aca="false">IF(Y179=1,X179,"")</f>
        <v/>
      </c>
    </row>
    <row r="180" customFormat="false" ht="14.4" hidden="false" customHeight="false" outlineLevel="0" collapsed="false">
      <c r="A180" s="2" t="e">
        <f aca="false">C180/$F$2*100</f>
        <v>#DIV/0!</v>
      </c>
      <c r="B180" s="2" t="str">
        <f aca="false">IF(ISERR(SMALL(preprocess1!$Q$2:$Q$201,C180)),"",SMALL(preprocess1!$Q$2:$Q$201,C180))</f>
        <v/>
      </c>
      <c r="C180" s="0" t="n">
        <v>179</v>
      </c>
      <c r="D180" s="0" t="n">
        <f aca="false">IF(AND(B180&lt;&gt;"",C180&lt;&gt;"",B181=""),1,0)</f>
        <v>0</v>
      </c>
      <c r="E180" s="0" t="str">
        <f aca="false">IF(D180=1,C180,"")</f>
        <v/>
      </c>
      <c r="H180" s="2" t="e">
        <f aca="false">J180/$M$2*100</f>
        <v>#DIV/0!</v>
      </c>
      <c r="I180" s="2" t="str">
        <f aca="false">IF(ISERR(SMALL(preprocess1!$AN$2:$AN$201,J180)),"",SMALL(preprocess1!$AN$2:$AN$201,J180))</f>
        <v/>
      </c>
      <c r="J180" s="0" t="n">
        <v>179</v>
      </c>
      <c r="K180" s="0" t="n">
        <f aca="false">IF(AND(I180&lt;&gt;"",J180&lt;&gt;"",I181=""),1,0)</f>
        <v>0</v>
      </c>
      <c r="L180" s="0" t="str">
        <f aca="false">IF(K180=1,J180,"")</f>
        <v/>
      </c>
      <c r="O180" s="2" t="e">
        <f aca="false">Q180/$T$2*100</f>
        <v>#DIV/0!</v>
      </c>
      <c r="P180" s="2" t="str">
        <f aca="false">IF(ISERR(SMALL(preprocess1!$AR$2:$AR$201,Q180)),"",SMALL(preprocess1!$AR$2:$AR$201,Q180))</f>
        <v/>
      </c>
      <c r="Q180" s="0" t="n">
        <v>179</v>
      </c>
      <c r="R180" s="0" t="n">
        <f aca="false">IF(AND(P180&lt;&gt;"",Q180&lt;&gt;"",P181=""),1,0)</f>
        <v>0</v>
      </c>
      <c r="S180" s="0" t="str">
        <f aca="false">IF(R180=1,Q180,"")</f>
        <v/>
      </c>
      <c r="V180" s="2" t="e">
        <f aca="false">X180/$AA$2*100</f>
        <v>#DIV/0!</v>
      </c>
      <c r="W180" s="2" t="str">
        <f aca="false">IF(ISERR(SMALL(preprocess1!$AV$2:$AV$201,X180)),"",SMALL(preprocess1!$AV$2:$AV$201,X180))</f>
        <v/>
      </c>
      <c r="X180" s="0" t="n">
        <v>179</v>
      </c>
      <c r="Y180" s="0" t="n">
        <f aca="false">IF(AND(W180&lt;&gt;"",X180&lt;&gt;"",W181=""),1,0)</f>
        <v>0</v>
      </c>
      <c r="Z180" s="0" t="str">
        <f aca="false">IF(Y180=1,X180,"")</f>
        <v/>
      </c>
    </row>
    <row r="181" customFormat="false" ht="14.4" hidden="false" customHeight="false" outlineLevel="0" collapsed="false">
      <c r="A181" s="2" t="e">
        <f aca="false">C181/$F$2*100</f>
        <v>#DIV/0!</v>
      </c>
      <c r="B181" s="2" t="str">
        <f aca="false">IF(ISERR(SMALL(preprocess1!$Q$2:$Q$201,C181)),"",SMALL(preprocess1!$Q$2:$Q$201,C181))</f>
        <v/>
      </c>
      <c r="C181" s="0" t="n">
        <v>180</v>
      </c>
      <c r="D181" s="0" t="n">
        <f aca="false">IF(AND(B181&lt;&gt;"",C181&lt;&gt;"",B182=""),1,0)</f>
        <v>0</v>
      </c>
      <c r="E181" s="0" t="str">
        <f aca="false">IF(D181=1,C181,"")</f>
        <v/>
      </c>
      <c r="H181" s="2" t="e">
        <f aca="false">J181/$M$2*100</f>
        <v>#DIV/0!</v>
      </c>
      <c r="I181" s="2" t="str">
        <f aca="false">IF(ISERR(SMALL(preprocess1!$AN$2:$AN$201,J181)),"",SMALL(preprocess1!$AN$2:$AN$201,J181))</f>
        <v/>
      </c>
      <c r="J181" s="0" t="n">
        <v>180</v>
      </c>
      <c r="K181" s="0" t="n">
        <f aca="false">IF(AND(I181&lt;&gt;"",J181&lt;&gt;"",I182=""),1,0)</f>
        <v>0</v>
      </c>
      <c r="L181" s="0" t="str">
        <f aca="false">IF(K181=1,J181,"")</f>
        <v/>
      </c>
      <c r="O181" s="2" t="e">
        <f aca="false">Q181/$T$2*100</f>
        <v>#DIV/0!</v>
      </c>
      <c r="P181" s="2" t="str">
        <f aca="false">IF(ISERR(SMALL(preprocess1!$AR$2:$AR$201,Q181)),"",SMALL(preprocess1!$AR$2:$AR$201,Q181))</f>
        <v/>
      </c>
      <c r="Q181" s="0" t="n">
        <v>180</v>
      </c>
      <c r="R181" s="0" t="n">
        <f aca="false">IF(AND(P181&lt;&gt;"",Q181&lt;&gt;"",P182=""),1,0)</f>
        <v>0</v>
      </c>
      <c r="S181" s="0" t="str">
        <f aca="false">IF(R181=1,Q181,"")</f>
        <v/>
      </c>
      <c r="V181" s="2" t="e">
        <f aca="false">X181/$AA$2*100</f>
        <v>#DIV/0!</v>
      </c>
      <c r="W181" s="2" t="str">
        <f aca="false">IF(ISERR(SMALL(preprocess1!$AV$2:$AV$201,X181)),"",SMALL(preprocess1!$AV$2:$AV$201,X181))</f>
        <v/>
      </c>
      <c r="X181" s="0" t="n">
        <v>180</v>
      </c>
      <c r="Y181" s="0" t="n">
        <f aca="false">IF(AND(W181&lt;&gt;"",X181&lt;&gt;"",W182=""),1,0)</f>
        <v>0</v>
      </c>
      <c r="Z181" s="0" t="str">
        <f aca="false">IF(Y181=1,X181,"")</f>
        <v/>
      </c>
    </row>
    <row r="182" customFormat="false" ht="14.4" hidden="false" customHeight="false" outlineLevel="0" collapsed="false">
      <c r="A182" s="2" t="e">
        <f aca="false">C182/$F$2*100</f>
        <v>#DIV/0!</v>
      </c>
      <c r="B182" s="2" t="str">
        <f aca="false">IF(ISERR(SMALL(preprocess1!$Q$2:$Q$201,C182)),"",SMALL(preprocess1!$Q$2:$Q$201,C182))</f>
        <v/>
      </c>
      <c r="C182" s="0" t="n">
        <v>181</v>
      </c>
      <c r="D182" s="0" t="n">
        <f aca="false">IF(AND(B182&lt;&gt;"",C182&lt;&gt;"",B183=""),1,0)</f>
        <v>0</v>
      </c>
      <c r="E182" s="0" t="str">
        <f aca="false">IF(D182=1,C182,"")</f>
        <v/>
      </c>
      <c r="H182" s="2" t="e">
        <f aca="false">J182/$M$2*100</f>
        <v>#DIV/0!</v>
      </c>
      <c r="I182" s="2" t="str">
        <f aca="false">IF(ISERR(SMALL(preprocess1!$AN$2:$AN$201,J182)),"",SMALL(preprocess1!$AN$2:$AN$201,J182))</f>
        <v/>
      </c>
      <c r="J182" s="0" t="n">
        <v>181</v>
      </c>
      <c r="K182" s="0" t="n">
        <f aca="false">IF(AND(I182&lt;&gt;"",J182&lt;&gt;"",I183=""),1,0)</f>
        <v>0</v>
      </c>
      <c r="L182" s="0" t="str">
        <f aca="false">IF(K182=1,J182,"")</f>
        <v/>
      </c>
      <c r="O182" s="2" t="e">
        <f aca="false">Q182/$T$2*100</f>
        <v>#DIV/0!</v>
      </c>
      <c r="P182" s="2" t="str">
        <f aca="false">IF(ISERR(SMALL(preprocess1!$AR$2:$AR$201,Q182)),"",SMALL(preprocess1!$AR$2:$AR$201,Q182))</f>
        <v/>
      </c>
      <c r="Q182" s="0" t="n">
        <v>181</v>
      </c>
      <c r="R182" s="0" t="n">
        <f aca="false">IF(AND(P182&lt;&gt;"",Q182&lt;&gt;"",P183=""),1,0)</f>
        <v>0</v>
      </c>
      <c r="S182" s="0" t="str">
        <f aca="false">IF(R182=1,Q182,"")</f>
        <v/>
      </c>
      <c r="V182" s="2" t="e">
        <f aca="false">X182/$AA$2*100</f>
        <v>#DIV/0!</v>
      </c>
      <c r="W182" s="2" t="str">
        <f aca="false">IF(ISERR(SMALL(preprocess1!$AV$2:$AV$201,X182)),"",SMALL(preprocess1!$AV$2:$AV$201,X182))</f>
        <v/>
      </c>
      <c r="X182" s="0" t="n">
        <v>181</v>
      </c>
      <c r="Y182" s="0" t="n">
        <f aca="false">IF(AND(W182&lt;&gt;"",X182&lt;&gt;"",W183=""),1,0)</f>
        <v>0</v>
      </c>
      <c r="Z182" s="0" t="str">
        <f aca="false">IF(Y182=1,X182,"")</f>
        <v/>
      </c>
    </row>
    <row r="183" customFormat="false" ht="14.4" hidden="false" customHeight="false" outlineLevel="0" collapsed="false">
      <c r="A183" s="2" t="e">
        <f aca="false">C183/$F$2*100</f>
        <v>#DIV/0!</v>
      </c>
      <c r="B183" s="2" t="str">
        <f aca="false">IF(ISERR(SMALL(preprocess1!$Q$2:$Q$201,C183)),"",SMALL(preprocess1!$Q$2:$Q$201,C183))</f>
        <v/>
      </c>
      <c r="C183" s="0" t="n">
        <v>182</v>
      </c>
      <c r="D183" s="0" t="n">
        <f aca="false">IF(AND(B183&lt;&gt;"",C183&lt;&gt;"",B184=""),1,0)</f>
        <v>0</v>
      </c>
      <c r="E183" s="0" t="str">
        <f aca="false">IF(D183=1,C183,"")</f>
        <v/>
      </c>
      <c r="H183" s="2" t="e">
        <f aca="false">J183/$M$2*100</f>
        <v>#DIV/0!</v>
      </c>
      <c r="I183" s="2" t="str">
        <f aca="false">IF(ISERR(SMALL(preprocess1!$AN$2:$AN$201,J183)),"",SMALL(preprocess1!$AN$2:$AN$201,J183))</f>
        <v/>
      </c>
      <c r="J183" s="0" t="n">
        <v>182</v>
      </c>
      <c r="K183" s="0" t="n">
        <f aca="false">IF(AND(I183&lt;&gt;"",J183&lt;&gt;"",I184=""),1,0)</f>
        <v>0</v>
      </c>
      <c r="L183" s="0" t="str">
        <f aca="false">IF(K183=1,J183,"")</f>
        <v/>
      </c>
      <c r="O183" s="2" t="e">
        <f aca="false">Q183/$T$2*100</f>
        <v>#DIV/0!</v>
      </c>
      <c r="P183" s="2" t="str">
        <f aca="false">IF(ISERR(SMALL(preprocess1!$AR$2:$AR$201,Q183)),"",SMALL(preprocess1!$AR$2:$AR$201,Q183))</f>
        <v/>
      </c>
      <c r="Q183" s="0" t="n">
        <v>182</v>
      </c>
      <c r="R183" s="0" t="n">
        <f aca="false">IF(AND(P183&lt;&gt;"",Q183&lt;&gt;"",P184=""),1,0)</f>
        <v>0</v>
      </c>
      <c r="S183" s="0" t="str">
        <f aca="false">IF(R183=1,Q183,"")</f>
        <v/>
      </c>
      <c r="V183" s="2" t="e">
        <f aca="false">X183/$AA$2*100</f>
        <v>#DIV/0!</v>
      </c>
      <c r="W183" s="2" t="str">
        <f aca="false">IF(ISERR(SMALL(preprocess1!$AV$2:$AV$201,X183)),"",SMALL(preprocess1!$AV$2:$AV$201,X183))</f>
        <v/>
      </c>
      <c r="X183" s="0" t="n">
        <v>182</v>
      </c>
      <c r="Y183" s="0" t="n">
        <f aca="false">IF(AND(W183&lt;&gt;"",X183&lt;&gt;"",W184=""),1,0)</f>
        <v>0</v>
      </c>
      <c r="Z183" s="0" t="str">
        <f aca="false">IF(Y183=1,X183,"")</f>
        <v/>
      </c>
    </row>
    <row r="184" customFormat="false" ht="14.4" hidden="false" customHeight="false" outlineLevel="0" collapsed="false">
      <c r="A184" s="2" t="e">
        <f aca="false">C184/$F$2*100</f>
        <v>#DIV/0!</v>
      </c>
      <c r="B184" s="2" t="str">
        <f aca="false">IF(ISERR(SMALL(preprocess1!$Q$2:$Q$201,C184)),"",SMALL(preprocess1!$Q$2:$Q$201,C184))</f>
        <v/>
      </c>
      <c r="C184" s="0" t="n">
        <v>183</v>
      </c>
      <c r="D184" s="0" t="n">
        <f aca="false">IF(AND(B184&lt;&gt;"",C184&lt;&gt;"",B185=""),1,0)</f>
        <v>0</v>
      </c>
      <c r="E184" s="0" t="str">
        <f aca="false">IF(D184=1,C184,"")</f>
        <v/>
      </c>
      <c r="H184" s="2" t="e">
        <f aca="false">J184/$M$2*100</f>
        <v>#DIV/0!</v>
      </c>
      <c r="I184" s="2" t="str">
        <f aca="false">IF(ISERR(SMALL(preprocess1!$AN$2:$AN$201,J184)),"",SMALL(preprocess1!$AN$2:$AN$201,J184))</f>
        <v/>
      </c>
      <c r="J184" s="0" t="n">
        <v>183</v>
      </c>
      <c r="K184" s="0" t="n">
        <f aca="false">IF(AND(I184&lt;&gt;"",J184&lt;&gt;"",I185=""),1,0)</f>
        <v>0</v>
      </c>
      <c r="L184" s="0" t="str">
        <f aca="false">IF(K184=1,J184,"")</f>
        <v/>
      </c>
      <c r="O184" s="2" t="e">
        <f aca="false">Q184/$T$2*100</f>
        <v>#DIV/0!</v>
      </c>
      <c r="P184" s="2" t="str">
        <f aca="false">IF(ISERR(SMALL(preprocess1!$AR$2:$AR$201,Q184)),"",SMALL(preprocess1!$AR$2:$AR$201,Q184))</f>
        <v/>
      </c>
      <c r="Q184" s="0" t="n">
        <v>183</v>
      </c>
      <c r="R184" s="0" t="n">
        <f aca="false">IF(AND(P184&lt;&gt;"",Q184&lt;&gt;"",P185=""),1,0)</f>
        <v>0</v>
      </c>
      <c r="S184" s="0" t="str">
        <f aca="false">IF(R184=1,Q184,"")</f>
        <v/>
      </c>
      <c r="V184" s="2" t="e">
        <f aca="false">X184/$AA$2*100</f>
        <v>#DIV/0!</v>
      </c>
      <c r="W184" s="2" t="str">
        <f aca="false">IF(ISERR(SMALL(preprocess1!$AV$2:$AV$201,X184)),"",SMALL(preprocess1!$AV$2:$AV$201,X184))</f>
        <v/>
      </c>
      <c r="X184" s="0" t="n">
        <v>183</v>
      </c>
      <c r="Y184" s="0" t="n">
        <f aca="false">IF(AND(W184&lt;&gt;"",X184&lt;&gt;"",W185=""),1,0)</f>
        <v>0</v>
      </c>
      <c r="Z184" s="0" t="str">
        <f aca="false">IF(Y184=1,X184,"")</f>
        <v/>
      </c>
    </row>
    <row r="185" customFormat="false" ht="14.4" hidden="false" customHeight="false" outlineLevel="0" collapsed="false">
      <c r="A185" s="2" t="e">
        <f aca="false">C185/$F$2*100</f>
        <v>#DIV/0!</v>
      </c>
      <c r="B185" s="2" t="str">
        <f aca="false">IF(ISERR(SMALL(preprocess1!$Q$2:$Q$201,C185)),"",SMALL(preprocess1!$Q$2:$Q$201,C185))</f>
        <v/>
      </c>
      <c r="C185" s="0" t="n">
        <v>184</v>
      </c>
      <c r="D185" s="0" t="n">
        <f aca="false">IF(AND(B185&lt;&gt;"",C185&lt;&gt;"",B186=""),1,0)</f>
        <v>0</v>
      </c>
      <c r="E185" s="0" t="str">
        <f aca="false">IF(D185=1,C185,"")</f>
        <v/>
      </c>
      <c r="H185" s="2" t="e">
        <f aca="false">J185/$M$2*100</f>
        <v>#DIV/0!</v>
      </c>
      <c r="I185" s="2" t="str">
        <f aca="false">IF(ISERR(SMALL(preprocess1!$AN$2:$AN$201,J185)),"",SMALL(preprocess1!$AN$2:$AN$201,J185))</f>
        <v/>
      </c>
      <c r="J185" s="0" t="n">
        <v>184</v>
      </c>
      <c r="K185" s="0" t="n">
        <f aca="false">IF(AND(I185&lt;&gt;"",J185&lt;&gt;"",I186=""),1,0)</f>
        <v>0</v>
      </c>
      <c r="L185" s="0" t="str">
        <f aca="false">IF(K185=1,J185,"")</f>
        <v/>
      </c>
      <c r="O185" s="2" t="e">
        <f aca="false">Q185/$T$2*100</f>
        <v>#DIV/0!</v>
      </c>
      <c r="P185" s="2" t="str">
        <f aca="false">IF(ISERR(SMALL(preprocess1!$AR$2:$AR$201,Q185)),"",SMALL(preprocess1!$AR$2:$AR$201,Q185))</f>
        <v/>
      </c>
      <c r="Q185" s="0" t="n">
        <v>184</v>
      </c>
      <c r="R185" s="0" t="n">
        <f aca="false">IF(AND(P185&lt;&gt;"",Q185&lt;&gt;"",P186=""),1,0)</f>
        <v>0</v>
      </c>
      <c r="S185" s="0" t="str">
        <f aca="false">IF(R185=1,Q185,"")</f>
        <v/>
      </c>
      <c r="V185" s="2" t="e">
        <f aca="false">X185/$AA$2*100</f>
        <v>#DIV/0!</v>
      </c>
      <c r="W185" s="2" t="str">
        <f aca="false">IF(ISERR(SMALL(preprocess1!$AV$2:$AV$201,X185)),"",SMALL(preprocess1!$AV$2:$AV$201,X185))</f>
        <v/>
      </c>
      <c r="X185" s="0" t="n">
        <v>184</v>
      </c>
      <c r="Y185" s="0" t="n">
        <f aca="false">IF(AND(W185&lt;&gt;"",X185&lt;&gt;"",W186=""),1,0)</f>
        <v>0</v>
      </c>
      <c r="Z185" s="0" t="str">
        <f aca="false">IF(Y185=1,X185,"")</f>
        <v/>
      </c>
    </row>
    <row r="186" customFormat="false" ht="14.4" hidden="false" customHeight="false" outlineLevel="0" collapsed="false">
      <c r="A186" s="2" t="e">
        <f aca="false">C186/$F$2*100</f>
        <v>#DIV/0!</v>
      </c>
      <c r="B186" s="2" t="str">
        <f aca="false">IF(ISERR(SMALL(preprocess1!$Q$2:$Q$201,C186)),"",SMALL(preprocess1!$Q$2:$Q$201,C186))</f>
        <v/>
      </c>
      <c r="C186" s="0" t="n">
        <v>185</v>
      </c>
      <c r="D186" s="0" t="n">
        <f aca="false">IF(AND(B186&lt;&gt;"",C186&lt;&gt;"",B187=""),1,0)</f>
        <v>0</v>
      </c>
      <c r="E186" s="0" t="str">
        <f aca="false">IF(D186=1,C186,"")</f>
        <v/>
      </c>
      <c r="H186" s="2" t="e">
        <f aca="false">J186/$M$2*100</f>
        <v>#DIV/0!</v>
      </c>
      <c r="I186" s="2" t="str">
        <f aca="false">IF(ISERR(SMALL(preprocess1!$AN$2:$AN$201,J186)),"",SMALL(preprocess1!$AN$2:$AN$201,J186))</f>
        <v/>
      </c>
      <c r="J186" s="0" t="n">
        <v>185</v>
      </c>
      <c r="K186" s="0" t="n">
        <f aca="false">IF(AND(I186&lt;&gt;"",J186&lt;&gt;"",I187=""),1,0)</f>
        <v>0</v>
      </c>
      <c r="L186" s="0" t="str">
        <f aca="false">IF(K186=1,J186,"")</f>
        <v/>
      </c>
      <c r="O186" s="2" t="e">
        <f aca="false">Q186/$T$2*100</f>
        <v>#DIV/0!</v>
      </c>
      <c r="P186" s="2" t="str">
        <f aca="false">IF(ISERR(SMALL(preprocess1!$AR$2:$AR$201,Q186)),"",SMALL(preprocess1!$AR$2:$AR$201,Q186))</f>
        <v/>
      </c>
      <c r="Q186" s="0" t="n">
        <v>185</v>
      </c>
      <c r="R186" s="0" t="n">
        <f aca="false">IF(AND(P186&lt;&gt;"",Q186&lt;&gt;"",P187=""),1,0)</f>
        <v>0</v>
      </c>
      <c r="S186" s="0" t="str">
        <f aca="false">IF(R186=1,Q186,"")</f>
        <v/>
      </c>
      <c r="V186" s="2" t="e">
        <f aca="false">X186/$AA$2*100</f>
        <v>#DIV/0!</v>
      </c>
      <c r="W186" s="2" t="str">
        <f aca="false">IF(ISERR(SMALL(preprocess1!$AV$2:$AV$201,X186)),"",SMALL(preprocess1!$AV$2:$AV$201,X186))</f>
        <v/>
      </c>
      <c r="X186" s="0" t="n">
        <v>185</v>
      </c>
      <c r="Y186" s="0" t="n">
        <f aca="false">IF(AND(W186&lt;&gt;"",X186&lt;&gt;"",W187=""),1,0)</f>
        <v>0</v>
      </c>
      <c r="Z186" s="0" t="str">
        <f aca="false">IF(Y186=1,X186,"")</f>
        <v/>
      </c>
    </row>
    <row r="187" customFormat="false" ht="14.4" hidden="false" customHeight="false" outlineLevel="0" collapsed="false">
      <c r="A187" s="2" t="e">
        <f aca="false">C187/$F$2*100</f>
        <v>#DIV/0!</v>
      </c>
      <c r="B187" s="2" t="str">
        <f aca="false">IF(ISERR(SMALL(preprocess1!$Q$2:$Q$201,C187)),"",SMALL(preprocess1!$Q$2:$Q$201,C187))</f>
        <v/>
      </c>
      <c r="C187" s="0" t="n">
        <v>186</v>
      </c>
      <c r="D187" s="0" t="n">
        <f aca="false">IF(AND(B187&lt;&gt;"",C187&lt;&gt;"",B188=""),1,0)</f>
        <v>0</v>
      </c>
      <c r="E187" s="0" t="str">
        <f aca="false">IF(D187=1,C187,"")</f>
        <v/>
      </c>
      <c r="H187" s="2" t="e">
        <f aca="false">J187/$M$2*100</f>
        <v>#DIV/0!</v>
      </c>
      <c r="I187" s="2" t="str">
        <f aca="false">IF(ISERR(SMALL(preprocess1!$AN$2:$AN$201,J187)),"",SMALL(preprocess1!$AN$2:$AN$201,J187))</f>
        <v/>
      </c>
      <c r="J187" s="0" t="n">
        <v>186</v>
      </c>
      <c r="K187" s="0" t="n">
        <f aca="false">IF(AND(I187&lt;&gt;"",J187&lt;&gt;"",I188=""),1,0)</f>
        <v>0</v>
      </c>
      <c r="L187" s="0" t="str">
        <f aca="false">IF(K187=1,J187,"")</f>
        <v/>
      </c>
      <c r="O187" s="2" t="e">
        <f aca="false">Q187/$T$2*100</f>
        <v>#DIV/0!</v>
      </c>
      <c r="P187" s="2" t="str">
        <f aca="false">IF(ISERR(SMALL(preprocess1!$AR$2:$AR$201,Q187)),"",SMALL(preprocess1!$AR$2:$AR$201,Q187))</f>
        <v/>
      </c>
      <c r="Q187" s="0" t="n">
        <v>186</v>
      </c>
      <c r="R187" s="0" t="n">
        <f aca="false">IF(AND(P187&lt;&gt;"",Q187&lt;&gt;"",P188=""),1,0)</f>
        <v>0</v>
      </c>
      <c r="S187" s="0" t="str">
        <f aca="false">IF(R187=1,Q187,"")</f>
        <v/>
      </c>
      <c r="V187" s="2" t="e">
        <f aca="false">X187/$AA$2*100</f>
        <v>#DIV/0!</v>
      </c>
      <c r="W187" s="2" t="str">
        <f aca="false">IF(ISERR(SMALL(preprocess1!$AV$2:$AV$201,X187)),"",SMALL(preprocess1!$AV$2:$AV$201,X187))</f>
        <v/>
      </c>
      <c r="X187" s="0" t="n">
        <v>186</v>
      </c>
      <c r="Y187" s="0" t="n">
        <f aca="false">IF(AND(W187&lt;&gt;"",X187&lt;&gt;"",W188=""),1,0)</f>
        <v>0</v>
      </c>
      <c r="Z187" s="0" t="str">
        <f aca="false">IF(Y187=1,X187,"")</f>
        <v/>
      </c>
    </row>
    <row r="188" customFormat="false" ht="14.4" hidden="false" customHeight="false" outlineLevel="0" collapsed="false">
      <c r="A188" s="2" t="e">
        <f aca="false">C188/$F$2*100</f>
        <v>#DIV/0!</v>
      </c>
      <c r="B188" s="2" t="str">
        <f aca="false">IF(ISERR(SMALL(preprocess1!$Q$2:$Q$201,C188)),"",SMALL(preprocess1!$Q$2:$Q$201,C188))</f>
        <v/>
      </c>
      <c r="C188" s="0" t="n">
        <v>187</v>
      </c>
      <c r="D188" s="0" t="n">
        <f aca="false">IF(AND(B188&lt;&gt;"",C188&lt;&gt;"",B189=""),1,0)</f>
        <v>0</v>
      </c>
      <c r="E188" s="0" t="str">
        <f aca="false">IF(D188=1,C188,"")</f>
        <v/>
      </c>
      <c r="H188" s="2" t="e">
        <f aca="false">J188/$M$2*100</f>
        <v>#DIV/0!</v>
      </c>
      <c r="I188" s="2" t="str">
        <f aca="false">IF(ISERR(SMALL(preprocess1!$AN$2:$AN$201,J188)),"",SMALL(preprocess1!$AN$2:$AN$201,J188))</f>
        <v/>
      </c>
      <c r="J188" s="0" t="n">
        <v>187</v>
      </c>
      <c r="K188" s="0" t="n">
        <f aca="false">IF(AND(I188&lt;&gt;"",J188&lt;&gt;"",I189=""),1,0)</f>
        <v>0</v>
      </c>
      <c r="L188" s="0" t="str">
        <f aca="false">IF(K188=1,J188,"")</f>
        <v/>
      </c>
      <c r="O188" s="2" t="e">
        <f aca="false">Q188/$T$2*100</f>
        <v>#DIV/0!</v>
      </c>
      <c r="P188" s="2" t="str">
        <f aca="false">IF(ISERR(SMALL(preprocess1!$AR$2:$AR$201,Q188)),"",SMALL(preprocess1!$AR$2:$AR$201,Q188))</f>
        <v/>
      </c>
      <c r="Q188" s="0" t="n">
        <v>187</v>
      </c>
      <c r="R188" s="0" t="n">
        <f aca="false">IF(AND(P188&lt;&gt;"",Q188&lt;&gt;"",P189=""),1,0)</f>
        <v>0</v>
      </c>
      <c r="S188" s="0" t="str">
        <f aca="false">IF(R188=1,Q188,"")</f>
        <v/>
      </c>
      <c r="V188" s="2" t="e">
        <f aca="false">X188/$AA$2*100</f>
        <v>#DIV/0!</v>
      </c>
      <c r="W188" s="2" t="str">
        <f aca="false">IF(ISERR(SMALL(preprocess1!$AV$2:$AV$201,X188)),"",SMALL(preprocess1!$AV$2:$AV$201,X188))</f>
        <v/>
      </c>
      <c r="X188" s="0" t="n">
        <v>187</v>
      </c>
      <c r="Y188" s="0" t="n">
        <f aca="false">IF(AND(W188&lt;&gt;"",X188&lt;&gt;"",W189=""),1,0)</f>
        <v>0</v>
      </c>
      <c r="Z188" s="0" t="str">
        <f aca="false">IF(Y188=1,X188,"")</f>
        <v/>
      </c>
    </row>
    <row r="189" customFormat="false" ht="14.4" hidden="false" customHeight="false" outlineLevel="0" collapsed="false">
      <c r="A189" s="2" t="e">
        <f aca="false">C189/$F$2*100</f>
        <v>#DIV/0!</v>
      </c>
      <c r="B189" s="2" t="str">
        <f aca="false">IF(ISERR(SMALL(preprocess1!$Q$2:$Q$201,C189)),"",SMALL(preprocess1!$Q$2:$Q$201,C189))</f>
        <v/>
      </c>
      <c r="C189" s="0" t="n">
        <v>188</v>
      </c>
      <c r="D189" s="0" t="n">
        <f aca="false">IF(AND(B189&lt;&gt;"",C189&lt;&gt;"",B190=""),1,0)</f>
        <v>0</v>
      </c>
      <c r="E189" s="0" t="str">
        <f aca="false">IF(D189=1,C189,"")</f>
        <v/>
      </c>
      <c r="H189" s="2" t="e">
        <f aca="false">J189/$M$2*100</f>
        <v>#DIV/0!</v>
      </c>
      <c r="I189" s="2" t="str">
        <f aca="false">IF(ISERR(SMALL(preprocess1!$AN$2:$AN$201,J189)),"",SMALL(preprocess1!$AN$2:$AN$201,J189))</f>
        <v/>
      </c>
      <c r="J189" s="0" t="n">
        <v>188</v>
      </c>
      <c r="K189" s="0" t="n">
        <f aca="false">IF(AND(I189&lt;&gt;"",J189&lt;&gt;"",I190=""),1,0)</f>
        <v>0</v>
      </c>
      <c r="L189" s="0" t="str">
        <f aca="false">IF(K189=1,J189,"")</f>
        <v/>
      </c>
      <c r="O189" s="2" t="e">
        <f aca="false">Q189/$T$2*100</f>
        <v>#DIV/0!</v>
      </c>
      <c r="P189" s="2" t="str">
        <f aca="false">IF(ISERR(SMALL(preprocess1!$AR$2:$AR$201,Q189)),"",SMALL(preprocess1!$AR$2:$AR$201,Q189))</f>
        <v/>
      </c>
      <c r="Q189" s="0" t="n">
        <v>188</v>
      </c>
      <c r="R189" s="0" t="n">
        <f aca="false">IF(AND(P189&lt;&gt;"",Q189&lt;&gt;"",P190=""),1,0)</f>
        <v>0</v>
      </c>
      <c r="S189" s="0" t="str">
        <f aca="false">IF(R189=1,Q189,"")</f>
        <v/>
      </c>
      <c r="V189" s="2" t="e">
        <f aca="false">X189/$AA$2*100</f>
        <v>#DIV/0!</v>
      </c>
      <c r="W189" s="2" t="str">
        <f aca="false">IF(ISERR(SMALL(preprocess1!$AV$2:$AV$201,X189)),"",SMALL(preprocess1!$AV$2:$AV$201,X189))</f>
        <v/>
      </c>
      <c r="X189" s="0" t="n">
        <v>188</v>
      </c>
      <c r="Y189" s="0" t="n">
        <f aca="false">IF(AND(W189&lt;&gt;"",X189&lt;&gt;"",W190=""),1,0)</f>
        <v>0</v>
      </c>
      <c r="Z189" s="0" t="str">
        <f aca="false">IF(Y189=1,X189,"")</f>
        <v/>
      </c>
    </row>
    <row r="190" customFormat="false" ht="14.4" hidden="false" customHeight="false" outlineLevel="0" collapsed="false">
      <c r="A190" s="2" t="e">
        <f aca="false">C190/$F$2*100</f>
        <v>#DIV/0!</v>
      </c>
      <c r="B190" s="2" t="str">
        <f aca="false">IF(ISERR(SMALL(preprocess1!$Q$2:$Q$201,C190)),"",SMALL(preprocess1!$Q$2:$Q$201,C190))</f>
        <v/>
      </c>
      <c r="C190" s="0" t="n">
        <v>189</v>
      </c>
      <c r="D190" s="0" t="n">
        <f aca="false">IF(AND(B190&lt;&gt;"",C190&lt;&gt;"",B191=""),1,0)</f>
        <v>0</v>
      </c>
      <c r="E190" s="0" t="str">
        <f aca="false">IF(D190=1,C190,"")</f>
        <v/>
      </c>
      <c r="H190" s="2" t="e">
        <f aca="false">J190/$M$2*100</f>
        <v>#DIV/0!</v>
      </c>
      <c r="I190" s="2" t="str">
        <f aca="false">IF(ISERR(SMALL(preprocess1!$AN$2:$AN$201,J190)),"",SMALL(preprocess1!$AN$2:$AN$201,J190))</f>
        <v/>
      </c>
      <c r="J190" s="0" t="n">
        <v>189</v>
      </c>
      <c r="K190" s="0" t="n">
        <f aca="false">IF(AND(I190&lt;&gt;"",J190&lt;&gt;"",I191=""),1,0)</f>
        <v>0</v>
      </c>
      <c r="L190" s="0" t="str">
        <f aca="false">IF(K190=1,J190,"")</f>
        <v/>
      </c>
      <c r="O190" s="2" t="e">
        <f aca="false">Q190/$T$2*100</f>
        <v>#DIV/0!</v>
      </c>
      <c r="P190" s="2" t="str">
        <f aca="false">IF(ISERR(SMALL(preprocess1!$AR$2:$AR$201,Q190)),"",SMALL(preprocess1!$AR$2:$AR$201,Q190))</f>
        <v/>
      </c>
      <c r="Q190" s="0" t="n">
        <v>189</v>
      </c>
      <c r="R190" s="0" t="n">
        <f aca="false">IF(AND(P190&lt;&gt;"",Q190&lt;&gt;"",P191=""),1,0)</f>
        <v>0</v>
      </c>
      <c r="S190" s="0" t="str">
        <f aca="false">IF(R190=1,Q190,"")</f>
        <v/>
      </c>
      <c r="V190" s="2" t="e">
        <f aca="false">X190/$AA$2*100</f>
        <v>#DIV/0!</v>
      </c>
      <c r="W190" s="2" t="str">
        <f aca="false">IF(ISERR(SMALL(preprocess1!$AV$2:$AV$201,X190)),"",SMALL(preprocess1!$AV$2:$AV$201,X190))</f>
        <v/>
      </c>
      <c r="X190" s="0" t="n">
        <v>189</v>
      </c>
      <c r="Y190" s="0" t="n">
        <f aca="false">IF(AND(W190&lt;&gt;"",X190&lt;&gt;"",W191=""),1,0)</f>
        <v>0</v>
      </c>
      <c r="Z190" s="0" t="str">
        <f aca="false">IF(Y190=1,X190,"")</f>
        <v/>
      </c>
    </row>
    <row r="191" customFormat="false" ht="14.4" hidden="false" customHeight="false" outlineLevel="0" collapsed="false">
      <c r="A191" s="2" t="e">
        <f aca="false">C191/$F$2*100</f>
        <v>#DIV/0!</v>
      </c>
      <c r="B191" s="2" t="str">
        <f aca="false">IF(ISERR(SMALL(preprocess1!$Q$2:$Q$201,C191)),"",SMALL(preprocess1!$Q$2:$Q$201,C191))</f>
        <v/>
      </c>
      <c r="C191" s="0" t="n">
        <v>190</v>
      </c>
      <c r="D191" s="0" t="n">
        <f aca="false">IF(AND(B191&lt;&gt;"",C191&lt;&gt;"",B192=""),1,0)</f>
        <v>0</v>
      </c>
      <c r="E191" s="0" t="str">
        <f aca="false">IF(D191=1,C191,"")</f>
        <v/>
      </c>
      <c r="H191" s="2" t="e">
        <f aca="false">J191/$M$2*100</f>
        <v>#DIV/0!</v>
      </c>
      <c r="I191" s="2" t="str">
        <f aca="false">IF(ISERR(SMALL(preprocess1!$AN$2:$AN$201,J191)),"",SMALL(preprocess1!$AN$2:$AN$201,J191))</f>
        <v/>
      </c>
      <c r="J191" s="0" t="n">
        <v>190</v>
      </c>
      <c r="K191" s="0" t="n">
        <f aca="false">IF(AND(I191&lt;&gt;"",J191&lt;&gt;"",I192=""),1,0)</f>
        <v>0</v>
      </c>
      <c r="L191" s="0" t="str">
        <f aca="false">IF(K191=1,J191,"")</f>
        <v/>
      </c>
      <c r="O191" s="2" t="e">
        <f aca="false">Q191/$T$2*100</f>
        <v>#DIV/0!</v>
      </c>
      <c r="P191" s="2" t="str">
        <f aca="false">IF(ISERR(SMALL(preprocess1!$AR$2:$AR$201,Q191)),"",SMALL(preprocess1!$AR$2:$AR$201,Q191))</f>
        <v/>
      </c>
      <c r="Q191" s="0" t="n">
        <v>190</v>
      </c>
      <c r="R191" s="0" t="n">
        <f aca="false">IF(AND(P191&lt;&gt;"",Q191&lt;&gt;"",P192=""),1,0)</f>
        <v>0</v>
      </c>
      <c r="S191" s="0" t="str">
        <f aca="false">IF(R191=1,Q191,"")</f>
        <v/>
      </c>
      <c r="V191" s="2" t="e">
        <f aca="false">X191/$AA$2*100</f>
        <v>#DIV/0!</v>
      </c>
      <c r="W191" s="2" t="str">
        <f aca="false">IF(ISERR(SMALL(preprocess1!$AV$2:$AV$201,X191)),"",SMALL(preprocess1!$AV$2:$AV$201,X191))</f>
        <v/>
      </c>
      <c r="X191" s="0" t="n">
        <v>190</v>
      </c>
      <c r="Y191" s="0" t="n">
        <f aca="false">IF(AND(W191&lt;&gt;"",X191&lt;&gt;"",W192=""),1,0)</f>
        <v>0</v>
      </c>
      <c r="Z191" s="0" t="str">
        <f aca="false">IF(Y191=1,X191,"")</f>
        <v/>
      </c>
    </row>
    <row r="192" customFormat="false" ht="14.4" hidden="false" customHeight="false" outlineLevel="0" collapsed="false">
      <c r="A192" s="2" t="e">
        <f aca="false">C192/$F$2*100</f>
        <v>#DIV/0!</v>
      </c>
      <c r="B192" s="2" t="str">
        <f aca="false">IF(ISERR(SMALL(preprocess1!$Q$2:$Q$201,C192)),"",SMALL(preprocess1!$Q$2:$Q$201,C192))</f>
        <v/>
      </c>
      <c r="C192" s="0" t="n">
        <v>191</v>
      </c>
      <c r="D192" s="0" t="n">
        <f aca="false">IF(AND(B192&lt;&gt;"",C192&lt;&gt;"",B193=""),1,0)</f>
        <v>0</v>
      </c>
      <c r="E192" s="0" t="str">
        <f aca="false">IF(D192=1,C192,"")</f>
        <v/>
      </c>
      <c r="H192" s="2" t="e">
        <f aca="false">J192/$M$2*100</f>
        <v>#DIV/0!</v>
      </c>
      <c r="I192" s="2" t="str">
        <f aca="false">IF(ISERR(SMALL(preprocess1!$AN$2:$AN$201,J192)),"",SMALL(preprocess1!$AN$2:$AN$201,J192))</f>
        <v/>
      </c>
      <c r="J192" s="0" t="n">
        <v>191</v>
      </c>
      <c r="K192" s="0" t="n">
        <f aca="false">IF(AND(I192&lt;&gt;"",J192&lt;&gt;"",I193=""),1,0)</f>
        <v>0</v>
      </c>
      <c r="L192" s="0" t="str">
        <f aca="false">IF(K192=1,J192,"")</f>
        <v/>
      </c>
      <c r="O192" s="2" t="e">
        <f aca="false">Q192/$T$2*100</f>
        <v>#DIV/0!</v>
      </c>
      <c r="P192" s="2" t="str">
        <f aca="false">IF(ISERR(SMALL(preprocess1!$AR$2:$AR$201,Q192)),"",SMALL(preprocess1!$AR$2:$AR$201,Q192))</f>
        <v/>
      </c>
      <c r="Q192" s="0" t="n">
        <v>191</v>
      </c>
      <c r="R192" s="0" t="n">
        <f aca="false">IF(AND(P192&lt;&gt;"",Q192&lt;&gt;"",P193=""),1,0)</f>
        <v>0</v>
      </c>
      <c r="S192" s="0" t="str">
        <f aca="false">IF(R192=1,Q192,"")</f>
        <v/>
      </c>
      <c r="V192" s="2" t="e">
        <f aca="false">X192/$AA$2*100</f>
        <v>#DIV/0!</v>
      </c>
      <c r="W192" s="2" t="str">
        <f aca="false">IF(ISERR(SMALL(preprocess1!$AV$2:$AV$201,X192)),"",SMALL(preprocess1!$AV$2:$AV$201,X192))</f>
        <v/>
      </c>
      <c r="X192" s="0" t="n">
        <v>191</v>
      </c>
      <c r="Y192" s="0" t="n">
        <f aca="false">IF(AND(W192&lt;&gt;"",X192&lt;&gt;"",W193=""),1,0)</f>
        <v>0</v>
      </c>
      <c r="Z192" s="0" t="str">
        <f aca="false">IF(Y192=1,X192,"")</f>
        <v/>
      </c>
    </row>
    <row r="193" customFormat="false" ht="14.4" hidden="false" customHeight="false" outlineLevel="0" collapsed="false">
      <c r="A193" s="2" t="e">
        <f aca="false">C193/$F$2*100</f>
        <v>#DIV/0!</v>
      </c>
      <c r="B193" s="2" t="str">
        <f aca="false">IF(ISERR(SMALL(preprocess1!$Q$2:$Q$201,C193)),"",SMALL(preprocess1!$Q$2:$Q$201,C193))</f>
        <v/>
      </c>
      <c r="C193" s="0" t="n">
        <v>192</v>
      </c>
      <c r="D193" s="0" t="n">
        <f aca="false">IF(AND(B193&lt;&gt;"",C193&lt;&gt;"",B194=""),1,0)</f>
        <v>0</v>
      </c>
      <c r="E193" s="0" t="str">
        <f aca="false">IF(D193=1,C193,"")</f>
        <v/>
      </c>
      <c r="H193" s="2" t="e">
        <f aca="false">J193/$M$2*100</f>
        <v>#DIV/0!</v>
      </c>
      <c r="I193" s="2" t="str">
        <f aca="false">IF(ISERR(SMALL(preprocess1!$AN$2:$AN$201,J193)),"",SMALL(preprocess1!$AN$2:$AN$201,J193))</f>
        <v/>
      </c>
      <c r="J193" s="0" t="n">
        <v>192</v>
      </c>
      <c r="K193" s="0" t="n">
        <f aca="false">IF(AND(I193&lt;&gt;"",J193&lt;&gt;"",I194=""),1,0)</f>
        <v>0</v>
      </c>
      <c r="L193" s="0" t="str">
        <f aca="false">IF(K193=1,J193,"")</f>
        <v/>
      </c>
      <c r="O193" s="2" t="e">
        <f aca="false">Q193/$T$2*100</f>
        <v>#DIV/0!</v>
      </c>
      <c r="P193" s="2" t="str">
        <f aca="false">IF(ISERR(SMALL(preprocess1!$AR$2:$AR$201,Q193)),"",SMALL(preprocess1!$AR$2:$AR$201,Q193))</f>
        <v/>
      </c>
      <c r="Q193" s="0" t="n">
        <v>192</v>
      </c>
      <c r="R193" s="0" t="n">
        <f aca="false">IF(AND(P193&lt;&gt;"",Q193&lt;&gt;"",P194=""),1,0)</f>
        <v>0</v>
      </c>
      <c r="S193" s="0" t="str">
        <f aca="false">IF(R193=1,Q193,"")</f>
        <v/>
      </c>
      <c r="V193" s="2" t="e">
        <f aca="false">X193/$AA$2*100</f>
        <v>#DIV/0!</v>
      </c>
      <c r="W193" s="2" t="str">
        <f aca="false">IF(ISERR(SMALL(preprocess1!$AV$2:$AV$201,X193)),"",SMALL(preprocess1!$AV$2:$AV$201,X193))</f>
        <v/>
      </c>
      <c r="X193" s="0" t="n">
        <v>192</v>
      </c>
      <c r="Y193" s="0" t="n">
        <f aca="false">IF(AND(W193&lt;&gt;"",X193&lt;&gt;"",W194=""),1,0)</f>
        <v>0</v>
      </c>
      <c r="Z193" s="0" t="str">
        <f aca="false">IF(Y193=1,X193,"")</f>
        <v/>
      </c>
    </row>
    <row r="194" customFormat="false" ht="14.4" hidden="false" customHeight="false" outlineLevel="0" collapsed="false">
      <c r="A194" s="2" t="e">
        <f aca="false">C194/$F$2*100</f>
        <v>#DIV/0!</v>
      </c>
      <c r="B194" s="2" t="str">
        <f aca="false">IF(ISERR(SMALL(preprocess1!$Q$2:$Q$201,C194)),"",SMALL(preprocess1!$Q$2:$Q$201,C194))</f>
        <v/>
      </c>
      <c r="C194" s="0" t="n">
        <v>193</v>
      </c>
      <c r="D194" s="0" t="n">
        <f aca="false">IF(AND(B194&lt;&gt;"",C194&lt;&gt;"",B195=""),1,0)</f>
        <v>0</v>
      </c>
      <c r="E194" s="0" t="str">
        <f aca="false">IF(D194=1,C194,"")</f>
        <v/>
      </c>
      <c r="H194" s="2" t="e">
        <f aca="false">J194/$M$2*100</f>
        <v>#DIV/0!</v>
      </c>
      <c r="I194" s="2" t="str">
        <f aca="false">IF(ISERR(SMALL(preprocess1!$AN$2:$AN$201,J194)),"",SMALL(preprocess1!$AN$2:$AN$201,J194))</f>
        <v/>
      </c>
      <c r="J194" s="0" t="n">
        <v>193</v>
      </c>
      <c r="K194" s="0" t="n">
        <f aca="false">IF(AND(I194&lt;&gt;"",J194&lt;&gt;"",I195=""),1,0)</f>
        <v>0</v>
      </c>
      <c r="L194" s="0" t="str">
        <f aca="false">IF(K194=1,J194,"")</f>
        <v/>
      </c>
      <c r="O194" s="2" t="e">
        <f aca="false">Q194/$T$2*100</f>
        <v>#DIV/0!</v>
      </c>
      <c r="P194" s="2" t="str">
        <f aca="false">IF(ISERR(SMALL(preprocess1!$AR$2:$AR$201,Q194)),"",SMALL(preprocess1!$AR$2:$AR$201,Q194))</f>
        <v/>
      </c>
      <c r="Q194" s="0" t="n">
        <v>193</v>
      </c>
      <c r="R194" s="0" t="n">
        <f aca="false">IF(AND(P194&lt;&gt;"",Q194&lt;&gt;"",P195=""),1,0)</f>
        <v>0</v>
      </c>
      <c r="S194" s="0" t="str">
        <f aca="false">IF(R194=1,Q194,"")</f>
        <v/>
      </c>
      <c r="V194" s="2" t="e">
        <f aca="false">X194/$AA$2*100</f>
        <v>#DIV/0!</v>
      </c>
      <c r="W194" s="2" t="str">
        <f aca="false">IF(ISERR(SMALL(preprocess1!$AV$2:$AV$201,X194)),"",SMALL(preprocess1!$AV$2:$AV$201,X194))</f>
        <v/>
      </c>
      <c r="X194" s="0" t="n">
        <v>193</v>
      </c>
      <c r="Y194" s="0" t="n">
        <f aca="false">IF(AND(W194&lt;&gt;"",X194&lt;&gt;"",W195=""),1,0)</f>
        <v>0</v>
      </c>
      <c r="Z194" s="0" t="str">
        <f aca="false">IF(Y194=1,X194,"")</f>
        <v/>
      </c>
    </row>
    <row r="195" customFormat="false" ht="14.4" hidden="false" customHeight="false" outlineLevel="0" collapsed="false">
      <c r="A195" s="2" t="e">
        <f aca="false">C195/$F$2*100</f>
        <v>#DIV/0!</v>
      </c>
      <c r="B195" s="2" t="str">
        <f aca="false">IF(ISERR(SMALL(preprocess1!$Q$2:$Q$201,C195)),"",SMALL(preprocess1!$Q$2:$Q$201,C195))</f>
        <v/>
      </c>
      <c r="C195" s="0" t="n">
        <v>194</v>
      </c>
      <c r="D195" s="0" t="n">
        <f aca="false">IF(AND(B195&lt;&gt;"",C195&lt;&gt;"",B196=""),1,0)</f>
        <v>0</v>
      </c>
      <c r="E195" s="0" t="str">
        <f aca="false">IF(D195=1,C195,"")</f>
        <v/>
      </c>
      <c r="H195" s="2" t="e">
        <f aca="false">J195/$M$2*100</f>
        <v>#DIV/0!</v>
      </c>
      <c r="I195" s="2" t="str">
        <f aca="false">IF(ISERR(SMALL(preprocess1!$AN$2:$AN$201,J195)),"",SMALL(preprocess1!$AN$2:$AN$201,J195))</f>
        <v/>
      </c>
      <c r="J195" s="0" t="n">
        <v>194</v>
      </c>
      <c r="K195" s="0" t="n">
        <f aca="false">IF(AND(I195&lt;&gt;"",J195&lt;&gt;"",I196=""),1,0)</f>
        <v>0</v>
      </c>
      <c r="L195" s="0" t="str">
        <f aca="false">IF(K195=1,J195,"")</f>
        <v/>
      </c>
      <c r="O195" s="2" t="e">
        <f aca="false">Q195/$T$2*100</f>
        <v>#DIV/0!</v>
      </c>
      <c r="P195" s="2" t="str">
        <f aca="false">IF(ISERR(SMALL(preprocess1!$AR$2:$AR$201,Q195)),"",SMALL(preprocess1!$AR$2:$AR$201,Q195))</f>
        <v/>
      </c>
      <c r="Q195" s="0" t="n">
        <v>194</v>
      </c>
      <c r="R195" s="0" t="n">
        <f aca="false">IF(AND(P195&lt;&gt;"",Q195&lt;&gt;"",P196=""),1,0)</f>
        <v>0</v>
      </c>
      <c r="S195" s="0" t="str">
        <f aca="false">IF(R195=1,Q195,"")</f>
        <v/>
      </c>
      <c r="V195" s="2" t="e">
        <f aca="false">X195/$AA$2*100</f>
        <v>#DIV/0!</v>
      </c>
      <c r="W195" s="2" t="str">
        <f aca="false">IF(ISERR(SMALL(preprocess1!$AV$2:$AV$201,X195)),"",SMALL(preprocess1!$AV$2:$AV$201,X195))</f>
        <v/>
      </c>
      <c r="X195" s="0" t="n">
        <v>194</v>
      </c>
      <c r="Y195" s="0" t="n">
        <f aca="false">IF(AND(W195&lt;&gt;"",X195&lt;&gt;"",W196=""),1,0)</f>
        <v>0</v>
      </c>
      <c r="Z195" s="0" t="str">
        <f aca="false">IF(Y195=1,X195,"")</f>
        <v/>
      </c>
    </row>
    <row r="196" customFormat="false" ht="14.4" hidden="false" customHeight="false" outlineLevel="0" collapsed="false">
      <c r="A196" s="2" t="e">
        <f aca="false">C196/$F$2*100</f>
        <v>#DIV/0!</v>
      </c>
      <c r="B196" s="2" t="str">
        <f aca="false">IF(ISERR(SMALL(preprocess1!$Q$2:$Q$201,C196)),"",SMALL(preprocess1!$Q$2:$Q$201,C196))</f>
        <v/>
      </c>
      <c r="C196" s="0" t="n">
        <v>195</v>
      </c>
      <c r="D196" s="0" t="n">
        <f aca="false">IF(AND(B196&lt;&gt;"",C196&lt;&gt;"",B197=""),1,0)</f>
        <v>0</v>
      </c>
      <c r="E196" s="0" t="str">
        <f aca="false">IF(D196=1,C196,"")</f>
        <v/>
      </c>
      <c r="H196" s="2" t="e">
        <f aca="false">J196/$M$2*100</f>
        <v>#DIV/0!</v>
      </c>
      <c r="I196" s="2" t="str">
        <f aca="false">IF(ISERR(SMALL(preprocess1!$AN$2:$AN$201,J196)),"",SMALL(preprocess1!$AN$2:$AN$201,J196))</f>
        <v/>
      </c>
      <c r="J196" s="0" t="n">
        <v>195</v>
      </c>
      <c r="K196" s="0" t="n">
        <f aca="false">IF(AND(I196&lt;&gt;"",J196&lt;&gt;"",I197=""),1,0)</f>
        <v>0</v>
      </c>
      <c r="L196" s="0" t="str">
        <f aca="false">IF(K196=1,J196,"")</f>
        <v/>
      </c>
      <c r="O196" s="2" t="e">
        <f aca="false">Q196/$T$2*100</f>
        <v>#DIV/0!</v>
      </c>
      <c r="P196" s="2" t="str">
        <f aca="false">IF(ISERR(SMALL(preprocess1!$AR$2:$AR$201,Q196)),"",SMALL(preprocess1!$AR$2:$AR$201,Q196))</f>
        <v/>
      </c>
      <c r="Q196" s="0" t="n">
        <v>195</v>
      </c>
      <c r="R196" s="0" t="n">
        <f aca="false">IF(AND(P196&lt;&gt;"",Q196&lt;&gt;"",P197=""),1,0)</f>
        <v>0</v>
      </c>
      <c r="S196" s="0" t="str">
        <f aca="false">IF(R196=1,Q196,"")</f>
        <v/>
      </c>
      <c r="V196" s="2" t="e">
        <f aca="false">X196/$AA$2*100</f>
        <v>#DIV/0!</v>
      </c>
      <c r="W196" s="2" t="str">
        <f aca="false">IF(ISERR(SMALL(preprocess1!$AV$2:$AV$201,X196)),"",SMALL(preprocess1!$AV$2:$AV$201,X196))</f>
        <v/>
      </c>
      <c r="X196" s="0" t="n">
        <v>195</v>
      </c>
      <c r="Y196" s="0" t="n">
        <f aca="false">IF(AND(W196&lt;&gt;"",X196&lt;&gt;"",W197=""),1,0)</f>
        <v>0</v>
      </c>
      <c r="Z196" s="0" t="str">
        <f aca="false">IF(Y196=1,X196,"")</f>
        <v/>
      </c>
    </row>
    <row r="197" customFormat="false" ht="14.4" hidden="false" customHeight="false" outlineLevel="0" collapsed="false">
      <c r="A197" s="2" t="e">
        <f aca="false">C197/$F$2*100</f>
        <v>#DIV/0!</v>
      </c>
      <c r="B197" s="2" t="str">
        <f aca="false">IF(ISERR(SMALL(preprocess1!$Q$2:$Q$201,C197)),"",SMALL(preprocess1!$Q$2:$Q$201,C197))</f>
        <v/>
      </c>
      <c r="C197" s="0" t="n">
        <v>196</v>
      </c>
      <c r="D197" s="0" t="n">
        <f aca="false">IF(AND(B197&lt;&gt;"",C197&lt;&gt;"",B198=""),1,0)</f>
        <v>0</v>
      </c>
      <c r="E197" s="0" t="str">
        <f aca="false">IF(D197=1,C197,"")</f>
        <v/>
      </c>
      <c r="H197" s="2" t="e">
        <f aca="false">J197/$M$2*100</f>
        <v>#DIV/0!</v>
      </c>
      <c r="I197" s="2" t="str">
        <f aca="false">IF(ISERR(SMALL(preprocess1!$AN$2:$AN$201,J197)),"",SMALL(preprocess1!$AN$2:$AN$201,J197))</f>
        <v/>
      </c>
      <c r="J197" s="0" t="n">
        <v>196</v>
      </c>
      <c r="K197" s="0" t="n">
        <f aca="false">IF(AND(I197&lt;&gt;"",J197&lt;&gt;"",I198=""),1,0)</f>
        <v>0</v>
      </c>
      <c r="L197" s="0" t="str">
        <f aca="false">IF(K197=1,J197,"")</f>
        <v/>
      </c>
      <c r="O197" s="2" t="e">
        <f aca="false">Q197/$T$2*100</f>
        <v>#DIV/0!</v>
      </c>
      <c r="P197" s="2" t="str">
        <f aca="false">IF(ISERR(SMALL(preprocess1!$AR$2:$AR$201,Q197)),"",SMALL(preprocess1!$AR$2:$AR$201,Q197))</f>
        <v/>
      </c>
      <c r="Q197" s="0" t="n">
        <v>196</v>
      </c>
      <c r="R197" s="0" t="n">
        <f aca="false">IF(AND(P197&lt;&gt;"",Q197&lt;&gt;"",P198=""),1,0)</f>
        <v>0</v>
      </c>
      <c r="S197" s="0" t="str">
        <f aca="false">IF(R197=1,Q197,"")</f>
        <v/>
      </c>
      <c r="V197" s="2" t="e">
        <f aca="false">X197/$AA$2*100</f>
        <v>#DIV/0!</v>
      </c>
      <c r="W197" s="2" t="str">
        <f aca="false">IF(ISERR(SMALL(preprocess1!$AV$2:$AV$201,X197)),"",SMALL(preprocess1!$AV$2:$AV$201,X197))</f>
        <v/>
      </c>
      <c r="X197" s="0" t="n">
        <v>196</v>
      </c>
      <c r="Y197" s="0" t="n">
        <f aca="false">IF(AND(W197&lt;&gt;"",X197&lt;&gt;"",W198=""),1,0)</f>
        <v>0</v>
      </c>
      <c r="Z197" s="0" t="str">
        <f aca="false">IF(Y197=1,X197,"")</f>
        <v/>
      </c>
    </row>
    <row r="198" customFormat="false" ht="14.4" hidden="false" customHeight="false" outlineLevel="0" collapsed="false">
      <c r="A198" s="2" t="e">
        <f aca="false">C198/$F$2*100</f>
        <v>#DIV/0!</v>
      </c>
      <c r="B198" s="2" t="str">
        <f aca="false">IF(ISERR(SMALL(preprocess1!$Q$2:$Q$201,C198)),"",SMALL(preprocess1!$Q$2:$Q$201,C198))</f>
        <v/>
      </c>
      <c r="C198" s="0" t="n">
        <v>197</v>
      </c>
      <c r="D198" s="0" t="n">
        <f aca="false">IF(AND(B198&lt;&gt;"",C198&lt;&gt;"",B199=""),1,0)</f>
        <v>0</v>
      </c>
      <c r="E198" s="0" t="str">
        <f aca="false">IF(D198=1,C198,"")</f>
        <v/>
      </c>
      <c r="H198" s="2" t="e">
        <f aca="false">J198/$M$2*100</f>
        <v>#DIV/0!</v>
      </c>
      <c r="I198" s="2" t="str">
        <f aca="false">IF(ISERR(SMALL(preprocess1!$AN$2:$AN$201,J198)),"",SMALL(preprocess1!$AN$2:$AN$201,J198))</f>
        <v/>
      </c>
      <c r="J198" s="0" t="n">
        <v>197</v>
      </c>
      <c r="K198" s="0" t="n">
        <f aca="false">IF(AND(I198&lt;&gt;"",J198&lt;&gt;"",I199=""),1,0)</f>
        <v>0</v>
      </c>
      <c r="L198" s="0" t="str">
        <f aca="false">IF(K198=1,J198,"")</f>
        <v/>
      </c>
      <c r="O198" s="2" t="e">
        <f aca="false">Q198/$T$2*100</f>
        <v>#DIV/0!</v>
      </c>
      <c r="P198" s="2" t="str">
        <f aca="false">IF(ISERR(SMALL(preprocess1!$AR$2:$AR$201,Q198)),"",SMALL(preprocess1!$AR$2:$AR$201,Q198))</f>
        <v/>
      </c>
      <c r="Q198" s="0" t="n">
        <v>197</v>
      </c>
      <c r="R198" s="0" t="n">
        <f aca="false">IF(AND(P198&lt;&gt;"",Q198&lt;&gt;"",P199=""),1,0)</f>
        <v>0</v>
      </c>
      <c r="S198" s="0" t="str">
        <f aca="false">IF(R198=1,Q198,"")</f>
        <v/>
      </c>
      <c r="V198" s="2" t="e">
        <f aca="false">X198/$AA$2*100</f>
        <v>#DIV/0!</v>
      </c>
      <c r="W198" s="2" t="str">
        <f aca="false">IF(ISERR(SMALL(preprocess1!$AV$2:$AV$201,X198)),"",SMALL(preprocess1!$AV$2:$AV$201,X198))</f>
        <v/>
      </c>
      <c r="X198" s="0" t="n">
        <v>197</v>
      </c>
      <c r="Y198" s="0" t="n">
        <f aca="false">IF(AND(W198&lt;&gt;"",X198&lt;&gt;"",W199=""),1,0)</f>
        <v>0</v>
      </c>
      <c r="Z198" s="0" t="str">
        <f aca="false">IF(Y198=1,X198,"")</f>
        <v/>
      </c>
    </row>
    <row r="199" customFormat="false" ht="14.4" hidden="false" customHeight="false" outlineLevel="0" collapsed="false">
      <c r="A199" s="2" t="e">
        <f aca="false">C199/$F$2*100</f>
        <v>#DIV/0!</v>
      </c>
      <c r="B199" s="2" t="str">
        <f aca="false">IF(ISERR(SMALL(preprocess1!$Q$2:$Q$201,C199)),"",SMALL(preprocess1!$Q$2:$Q$201,C199))</f>
        <v/>
      </c>
      <c r="C199" s="0" t="n">
        <v>198</v>
      </c>
      <c r="D199" s="0" t="n">
        <f aca="false">IF(AND(B199&lt;&gt;"",C199&lt;&gt;"",B200=""),1,0)</f>
        <v>0</v>
      </c>
      <c r="E199" s="0" t="str">
        <f aca="false">IF(D199=1,C199,"")</f>
        <v/>
      </c>
      <c r="H199" s="2" t="e">
        <f aca="false">J199/$M$2*100</f>
        <v>#DIV/0!</v>
      </c>
      <c r="I199" s="2" t="str">
        <f aca="false">IF(ISERR(SMALL(preprocess1!$AN$2:$AN$201,J199)),"",SMALL(preprocess1!$AN$2:$AN$201,J199))</f>
        <v/>
      </c>
      <c r="J199" s="0" t="n">
        <v>198</v>
      </c>
      <c r="K199" s="0" t="n">
        <f aca="false">IF(AND(I199&lt;&gt;"",J199&lt;&gt;"",I200=""),1,0)</f>
        <v>0</v>
      </c>
      <c r="L199" s="0" t="str">
        <f aca="false">IF(K199=1,J199,"")</f>
        <v/>
      </c>
      <c r="O199" s="2" t="e">
        <f aca="false">Q199/$T$2*100</f>
        <v>#DIV/0!</v>
      </c>
      <c r="P199" s="2" t="str">
        <f aca="false">IF(ISERR(SMALL(preprocess1!$AR$2:$AR$201,Q199)),"",SMALL(preprocess1!$AR$2:$AR$201,Q199))</f>
        <v/>
      </c>
      <c r="Q199" s="0" t="n">
        <v>198</v>
      </c>
      <c r="R199" s="0" t="n">
        <f aca="false">IF(AND(P199&lt;&gt;"",Q199&lt;&gt;"",P200=""),1,0)</f>
        <v>0</v>
      </c>
      <c r="S199" s="0" t="str">
        <f aca="false">IF(R199=1,Q199,"")</f>
        <v/>
      </c>
      <c r="V199" s="2" t="e">
        <f aca="false">X199/$AA$2*100</f>
        <v>#DIV/0!</v>
      </c>
      <c r="W199" s="2" t="str">
        <f aca="false">IF(ISERR(SMALL(preprocess1!$AV$2:$AV$201,X199)),"",SMALL(preprocess1!$AV$2:$AV$201,X199))</f>
        <v/>
      </c>
      <c r="X199" s="0" t="n">
        <v>198</v>
      </c>
      <c r="Y199" s="0" t="n">
        <f aca="false">IF(AND(W199&lt;&gt;"",X199&lt;&gt;"",W200=""),1,0)</f>
        <v>0</v>
      </c>
      <c r="Z199" s="0" t="str">
        <f aca="false">IF(Y199=1,X199,"")</f>
        <v/>
      </c>
    </row>
    <row r="200" customFormat="false" ht="14.4" hidden="false" customHeight="false" outlineLevel="0" collapsed="false">
      <c r="A200" s="2" t="e">
        <f aca="false">C200/$F$2*100</f>
        <v>#DIV/0!</v>
      </c>
      <c r="B200" s="2" t="str">
        <f aca="false">IF(ISERR(SMALL(preprocess1!$Q$2:$Q$201,C200)),"",SMALL(preprocess1!$Q$2:$Q$201,C200))</f>
        <v/>
      </c>
      <c r="C200" s="0" t="n">
        <v>199</v>
      </c>
      <c r="D200" s="0" t="n">
        <f aca="false">IF(AND(B200&lt;&gt;"",C200&lt;&gt;"",B201=""),1,0)</f>
        <v>0</v>
      </c>
      <c r="E200" s="0" t="str">
        <f aca="false">IF(D200=1,C200,"")</f>
        <v/>
      </c>
      <c r="H200" s="2" t="e">
        <f aca="false">J200/$M$2*100</f>
        <v>#DIV/0!</v>
      </c>
      <c r="I200" s="2" t="str">
        <f aca="false">IF(ISERR(SMALL(preprocess1!$AN$2:$AN$201,J200)),"",SMALL(preprocess1!$AN$2:$AN$201,J200))</f>
        <v/>
      </c>
      <c r="J200" s="0" t="n">
        <v>199</v>
      </c>
      <c r="K200" s="0" t="n">
        <f aca="false">IF(AND(I200&lt;&gt;"",J200&lt;&gt;"",I201=""),1,0)</f>
        <v>0</v>
      </c>
      <c r="L200" s="0" t="str">
        <f aca="false">IF(K200=1,J200,"")</f>
        <v/>
      </c>
      <c r="O200" s="2" t="e">
        <f aca="false">Q200/$T$2*100</f>
        <v>#DIV/0!</v>
      </c>
      <c r="P200" s="2" t="str">
        <f aca="false">IF(ISERR(SMALL(preprocess1!$AR$2:$AR$201,Q200)),"",SMALL(preprocess1!$AR$2:$AR$201,Q200))</f>
        <v/>
      </c>
      <c r="Q200" s="0" t="n">
        <v>199</v>
      </c>
      <c r="R200" s="0" t="n">
        <f aca="false">IF(AND(P200&lt;&gt;"",Q200&lt;&gt;"",P201=""),1,0)</f>
        <v>0</v>
      </c>
      <c r="S200" s="0" t="str">
        <f aca="false">IF(R200=1,Q200,"")</f>
        <v/>
      </c>
      <c r="V200" s="2" t="e">
        <f aca="false">X200/$AA$2*100</f>
        <v>#DIV/0!</v>
      </c>
      <c r="W200" s="2" t="str">
        <f aca="false">IF(ISERR(SMALL(preprocess1!$AV$2:$AV$201,X200)),"",SMALL(preprocess1!$AV$2:$AV$201,X200))</f>
        <v/>
      </c>
      <c r="X200" s="0" t="n">
        <v>199</v>
      </c>
      <c r="Y200" s="0" t="n">
        <f aca="false">IF(AND(W200&lt;&gt;"",X200&lt;&gt;"",W201=""),1,0)</f>
        <v>0</v>
      </c>
      <c r="Z200" s="0" t="str">
        <f aca="false">IF(Y200=1,X200,"")</f>
        <v/>
      </c>
    </row>
    <row r="201" customFormat="false" ht="14.4" hidden="false" customHeight="false" outlineLevel="0" collapsed="false">
      <c r="A201" s="2" t="e">
        <f aca="false">C201/$F$2*100</f>
        <v>#DIV/0!</v>
      </c>
      <c r="B201" s="2" t="str">
        <f aca="false">IF(ISERR(SMALL(preprocess1!$Q$2:$Q$201,C201)),"",SMALL(preprocess1!$Q$2:$Q$201,C201))</f>
        <v/>
      </c>
      <c r="C201" s="0" t="n">
        <v>200</v>
      </c>
      <c r="D201" s="0" t="n">
        <f aca="false">IF(AND(B201&lt;&gt;"",C201&lt;&gt;"",B202=""),1,0)</f>
        <v>0</v>
      </c>
      <c r="E201" s="0" t="str">
        <f aca="false">IF(D201=1,C201,"")</f>
        <v/>
      </c>
      <c r="H201" s="2" t="e">
        <f aca="false">J201/$M$2*100</f>
        <v>#DIV/0!</v>
      </c>
      <c r="I201" s="2" t="str">
        <f aca="false">IF(ISERR(SMALL(preprocess1!$AN$2:$AN$201,J201)),"",SMALL(preprocess1!$AN$2:$AN$201,J201))</f>
        <v/>
      </c>
      <c r="J201" s="0" t="n">
        <v>200</v>
      </c>
      <c r="K201" s="0" t="n">
        <f aca="false">IF(AND(I201&lt;&gt;"",J201&lt;&gt;"",I202=""),1,0)</f>
        <v>0</v>
      </c>
      <c r="L201" s="0" t="str">
        <f aca="false">IF(K201=1,J201,"")</f>
        <v/>
      </c>
      <c r="O201" s="2" t="e">
        <f aca="false">Q201/$T$2*100</f>
        <v>#DIV/0!</v>
      </c>
      <c r="P201" s="2" t="str">
        <f aca="false">IF(ISERR(SMALL(preprocess1!$AR$2:$AR$201,Q201)),"",SMALL(preprocess1!$AR$2:$AR$201,Q201))</f>
        <v/>
      </c>
      <c r="Q201" s="0" t="n">
        <v>200</v>
      </c>
      <c r="R201" s="0" t="n">
        <f aca="false">IF(AND(P201&lt;&gt;"",Q201&lt;&gt;"",P202=""),1,0)</f>
        <v>0</v>
      </c>
      <c r="S201" s="0" t="str">
        <f aca="false">IF(R201=1,Q201,"")</f>
        <v/>
      </c>
      <c r="V201" s="2" t="e">
        <f aca="false">X201/$AA$2*100</f>
        <v>#DIV/0!</v>
      </c>
      <c r="W201" s="2" t="str">
        <f aca="false">IF(ISERR(SMALL(preprocess1!$AV$2:$AV$201,X201)),"",SMALL(preprocess1!$AV$2:$AV$201,X201))</f>
        <v/>
      </c>
      <c r="X201" s="0" t="n">
        <v>200</v>
      </c>
      <c r="Y201" s="0" t="n">
        <f aca="false">IF(AND(W201&lt;&gt;"",X201&lt;&gt;"",W202=""),1,0)</f>
        <v>0</v>
      </c>
      <c r="Z201" s="0" t="str">
        <f aca="false">IF(Y201=1,X201,"")</f>
        <v/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35" activeCellId="0" sqref="U35"/>
    </sheetView>
  </sheetViews>
  <sheetFormatPr defaultRowHeight="13.8"/>
  <cols>
    <col collapsed="false" hidden="false" max="1" min="1" style="19" width="8.57085020242915"/>
    <col collapsed="false" hidden="false" max="3" min="2" style="20" width="16.0688259109312"/>
    <col collapsed="false" hidden="false" max="4" min="4" style="20" width="17.0323886639676"/>
    <col collapsed="false" hidden="false" max="1025" min="5" style="19" width="8.57085020242915"/>
  </cols>
  <sheetData>
    <row r="1" s="19" customFormat="true" ht="13.8" hidden="false" customHeight="false" outlineLevel="0" collapsed="false"/>
    <row r="2" s="21" customFormat="true" ht="18.55" hidden="false" customHeight="false" outlineLevel="0" collapsed="false">
      <c r="B2" s="22" t="s">
        <v>54</v>
      </c>
      <c r="C2" s="22"/>
      <c r="D2" s="22"/>
    </row>
    <row r="3" s="19" customFormat="true" ht="13.8" hidden="false" customHeight="false" outlineLevel="0" collapsed="false"/>
    <row r="4" s="23" customFormat="true" ht="16.15" hidden="false" customHeight="false" outlineLevel="0" collapsed="false">
      <c r="B4" s="24" t="s">
        <v>55</v>
      </c>
      <c r="C4" s="24" t="s">
        <v>56</v>
      </c>
      <c r="D4" s="24" t="s">
        <v>57</v>
      </c>
    </row>
    <row r="5" s="25" customFormat="true" ht="15" hidden="false" customHeight="false" outlineLevel="0" collapsed="false">
      <c r="B5" s="26" t="e">
        <f aca="false">(COUNTIF(preprocess1!V2:V201,1)+COUNTIF(preprocess1!Y2:Y201,1)+COUNTIF(preprocess1!AB2:AB201,1))/(COUNTIF(preprocess1!V2:V201,1)+COUNTIF(preprocess1!Y2:Y201,1)+COUNTIF(preprocess1!AB2:AB201,1)+COUNTIF(preprocess1!U2:U201,1)+COUNTIF(preprocess1!X2:X201,1)+COUNTIF(preprocess1!AA2:AA201,1)+COUNTIF(preprocess1!W2:W201,1)+COUNTIF(preprocess1!Z2:Z201,1)+COUNTIF(preprocess1!AC2:AC201,1))*100</f>
        <v>#DIV/0!</v>
      </c>
      <c r="C5" s="27" t="e">
        <f aca="false">(COUNTIF(preprocess1!U2:U201,1)+COUNTIF(preprocess1!X2:X201,1)+COUNTIF(preprocess1!AA2:AA201,1))/(COUNTIF(preprocess1!V2:V201,1)+COUNTIF(preprocess1!Y2:Y201,1)+COUNTIF(preprocess1!AB2:AB201,1)+COUNTIF(preprocess1!U2:U201,1)+COUNTIF(preprocess1!X2:X201,1)+COUNTIF(preprocess1!AA2:AA201,1)+COUNTIF(preprocess1!W2:W201,1)+COUNTIF(preprocess1!Z2:Z201,1)+COUNTIF(preprocess1!AC2:AC201,1))*100</f>
        <v>#DIV/0!</v>
      </c>
      <c r="D5" s="28" t="e">
        <f aca="false">(COUNTIF(preprocess1!W2:W201,1)+COUNTIF(preprocess1!Z2:Z201,1)+COUNTIF(preprocess1!AC2:AC201,1))/(COUNTIF(preprocess1!V2:V201,1)+COUNTIF(preprocess1!Y2:Y201,1)+COUNTIF(preprocess1!AB2:AB201,1)+COUNTIF(preprocess1!U2:U201,1)+COUNTIF(preprocess1!X2:X201,1)+COUNTIF(preprocess1!AA2:AA201,1)+COUNTIF(preprocess1!W2:W201,1)+COUNTIF(preprocess1!Z2:Z201,1)+COUNTIF(preprocess1!AC2:AC201,1))*100</f>
        <v>#DIV/0!</v>
      </c>
    </row>
    <row r="6" s="19" customFormat="true" ht="13.8" hidden="false" customHeight="false" outlineLevel="0" collapsed="false"/>
    <row r="7" customFormat="false" ht="13.8" hidden="false" customHeight="false" outlineLevel="0" collapsed="false">
      <c r="B7" s="29"/>
      <c r="C7" s="0"/>
      <c r="D7" s="0"/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23" customFormat="true" ht="16.15" hidden="false" customHeight="false" outlineLevel="0" collapsed="false">
      <c r="B8" s="24" t="s">
        <v>58</v>
      </c>
      <c r="C8" s="30"/>
      <c r="D8" s="30"/>
    </row>
    <row r="9" s="25" customFormat="true" ht="15" hidden="false" customHeight="false" outlineLevel="0" collapsed="false">
      <c r="B9" s="28" t="e">
        <f aca="false">AVERAGE(preprocess1!M2:M201)</f>
        <v>#DIV/0!</v>
      </c>
      <c r="C9" s="31" t="s">
        <v>59</v>
      </c>
      <c r="D9" s="32"/>
    </row>
    <row r="10" s="19" customFormat="true" ht="13.8" hidden="false" customHeight="false" outlineLevel="0" collapsed="false"/>
    <row r="11" s="23" customFormat="true" ht="16.15" hidden="false" customHeight="false" outlineLevel="0" collapsed="false">
      <c r="B11" s="24" t="s">
        <v>60</v>
      </c>
      <c r="C11" s="30"/>
      <c r="D11" s="30"/>
    </row>
    <row r="12" s="25" customFormat="true" ht="15" hidden="false" customHeight="false" outlineLevel="0" collapsed="false">
      <c r="B12" s="28" t="e">
        <f aca="false">AVERAGE(preprocess1!N2:N201)</f>
        <v>#DIV/0!</v>
      </c>
      <c r="C12" s="31" t="s">
        <v>59</v>
      </c>
      <c r="D12" s="32"/>
    </row>
    <row r="13" s="19" customFormat="true" ht="13.8" hidden="false" customHeight="false" outlineLevel="0" collapsed="false"/>
    <row r="14" s="23" customFormat="true" ht="16.15" hidden="false" customHeight="false" outlineLevel="0" collapsed="false">
      <c r="B14" s="33" t="s">
        <v>61</v>
      </c>
      <c r="C14" s="33"/>
      <c r="D14" s="33"/>
    </row>
    <row r="15" customFormat="false" ht="14.95" hidden="false" customHeight="false" outlineLevel="0" collapsed="false">
      <c r="A15" s="0"/>
      <c r="B15" s="34" t="s">
        <v>62</v>
      </c>
      <c r="C15" s="34" t="s">
        <v>63</v>
      </c>
      <c r="D15" s="34" t="s">
        <v>64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25" customFormat="true" ht="15" hidden="false" customHeight="false" outlineLevel="0" collapsed="false">
      <c r="B16" s="32" t="e">
        <f aca="false">MEDIAN(preprocess1!S2:S201)</f>
        <v>#VALUE!</v>
      </c>
      <c r="C16" s="32" t="e">
        <f aca="false">preprocess1!R2</f>
        <v>#VALUE!</v>
      </c>
      <c r="D16" s="32" t="e">
        <f aca="false">MEDIAN(preprocess1!T2:T201)</f>
        <v>#VALUE!</v>
      </c>
    </row>
  </sheetData>
  <mergeCells count="2">
    <mergeCell ref="B2:D2"/>
    <mergeCell ref="B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3.8"/>
  <cols>
    <col collapsed="false" hidden="false" max="1" min="1" style="19" width="8.57085020242915"/>
    <col collapsed="false" hidden="false" max="4" min="2" style="20" width="16.0688259109312"/>
    <col collapsed="false" hidden="false" max="1025" min="5" style="19" width="8.57085020242915"/>
  </cols>
  <sheetData>
    <row r="1" s="19" customFormat="true" ht="13.8" hidden="false" customHeight="false" outlineLevel="0" collapsed="false"/>
    <row r="2" customFormat="false" ht="18.55" hidden="false" customHeight="false" outlineLevel="0" collapsed="false">
      <c r="A2" s="21"/>
      <c r="B2" s="22" t="s">
        <v>65</v>
      </c>
      <c r="C2" s="22"/>
      <c r="D2" s="22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9" customFormat="true" ht="13.8" hidden="false" customHeight="false" outlineLevel="0" collapsed="false"/>
    <row r="4" customFormat="false" ht="16.15" hidden="false" customHeight="false" outlineLevel="0" collapsed="false">
      <c r="A4" s="23"/>
      <c r="B4" s="24" t="s">
        <v>55</v>
      </c>
      <c r="C4" s="24" t="s">
        <v>56</v>
      </c>
      <c r="D4" s="24" t="s">
        <v>57</v>
      </c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" hidden="false" customHeight="false" outlineLevel="0" collapsed="false">
      <c r="A5" s="25" t="s">
        <v>66</v>
      </c>
      <c r="B5" s="26" t="e">
        <f aca="false">(COUNTIF(preprocess1!V2:V201,1))/(COUNTIF(preprocess1!V2:V201,1)+COUNTIF(preprocess1!U2:U201,1)+COUNTIF(preprocess1!W2:W201,1))*100</f>
        <v>#DIV/0!</v>
      </c>
      <c r="C5" s="27" t="e">
        <f aca="false">(COUNTIF(preprocess1!U2:U201,1))/(COUNTIF(preprocess1!V2:V201,1)+COUNTIF(preprocess1!U2:U201,1)+COUNTIF(preprocess1!W2:W201,1))*100</f>
        <v>#DIV/0!</v>
      </c>
      <c r="D5" s="28" t="e">
        <f aca="false">(COUNTIF(preprocess1!W2:W201,1))/(COUNTIF(preprocess1!V2:V201,1)+COUNTIF(preprocess1!U2:U201,1)+COUNTIF(preprocess1!W2:W201,1))*100</f>
        <v>#DIV/0!</v>
      </c>
      <c r="E5" s="0"/>
      <c r="F5" s="0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" hidden="false" customHeight="false" outlineLevel="0" collapsed="false">
      <c r="A6" s="25" t="s">
        <v>67</v>
      </c>
      <c r="B6" s="26" t="e">
        <f aca="false">(COUNTIF(preprocess1!Y2:Y201,1))/(COUNTIF(preprocess1!X2:X201,1)+COUNTIF(preprocess1!Y2:Y201,1)+COUNTIF(preprocess1!Z2:Z201,1))*100</f>
        <v>#DIV/0!</v>
      </c>
      <c r="C6" s="27" t="e">
        <f aca="false">(COUNTIF(preprocess1!X2:X201,1))/(COUNTIF(preprocess1!X2:X201,1)+COUNTIF(preprocess1!Y2:Y201,1)+COUNTIF(preprocess1!Z2:Z201,1))*100</f>
        <v>#DIV/0!</v>
      </c>
      <c r="D6" s="28" t="e">
        <f aca="false">(COUNTIF(preprocess1!Z2:Z201,1))/(COUNTIF(preprocess1!X2:X201,1)+COUNTIF(preprocess1!Y2:Y201,1)+COUNTIF(preprocess1!Z2:Z201,1))*100</f>
        <v>#DIV/0!</v>
      </c>
      <c r="E6" s="0"/>
      <c r="F6" s="0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" hidden="false" customHeight="false" outlineLevel="0" collapsed="false">
      <c r="A7" s="25" t="s">
        <v>68</v>
      </c>
      <c r="B7" s="26" t="e">
        <f aca="false">(COUNTIF(preprocess1!AB2:AB201,1))/(COUNTIF(preprocess1!AA2:AA201,1)+COUNTIF(preprocess1!AB2:AB201,1)+COUNTIF(preprocess1!AC2:AC201,1))*100</f>
        <v>#DIV/0!</v>
      </c>
      <c r="C7" s="27" t="e">
        <f aca="false">(COUNTIF(preprocess1!AA2:AA201,1))/(COUNTIF(preprocess1!AA2:AA201,1)+COUNTIF(preprocess1!AB2:AB201,1)+COUNTIF(preprocess1!AC2:AC201,1))*100</f>
        <v>#DIV/0!</v>
      </c>
      <c r="D7" s="28" t="e">
        <f aca="false">(COUNTIF(preprocess1!AC2:AC201,1))/(COUNTIF(preprocess1!AA2:AA201,1)+COUNTIF(preprocess1!AB2:AB201,1)+COUNTIF(preprocess1!AC2:AC201,1))*100</f>
        <v>#DIV/0!</v>
      </c>
      <c r="E7" s="0"/>
      <c r="F7" s="0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9" customFormat="true" ht="13.8" hidden="false" customHeight="false" outlineLevel="0" collapsed="false"/>
    <row r="9" customFormat="false" ht="13.8" hidden="false" customHeight="false" outlineLevel="0" collapsed="false">
      <c r="B9" s="29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15" hidden="false" customHeight="false" outlineLevel="0" collapsed="false">
      <c r="A10" s="23"/>
      <c r="B10" s="24" t="s">
        <v>58</v>
      </c>
      <c r="C10" s="30"/>
      <c r="D10" s="3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5" hidden="false" customHeight="false" outlineLevel="0" collapsed="false">
      <c r="A11" s="25" t="s">
        <v>66</v>
      </c>
      <c r="B11" s="28" t="e">
        <f aca="false">AVERAGE(preprocess1!AD2:AF201)</f>
        <v>#DIV/0!</v>
      </c>
      <c r="C11" s="31" t="s">
        <v>59</v>
      </c>
      <c r="D11" s="32"/>
      <c r="E11" s="0"/>
      <c r="F11" s="0"/>
      <c r="G11" s="0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customFormat="false" ht="15" hidden="false" customHeight="false" outlineLevel="0" collapsed="false">
      <c r="A12" s="25" t="s">
        <v>67</v>
      </c>
      <c r="B12" s="28" t="e">
        <f aca="false">AVERAGE(preprocess1!AG2:AI201)</f>
        <v>#DIV/0!</v>
      </c>
      <c r="C12" s="31" t="s">
        <v>59</v>
      </c>
      <c r="D12" s="32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5" hidden="false" customHeight="false" outlineLevel="0" collapsed="false">
      <c r="A13" s="25" t="s">
        <v>68</v>
      </c>
      <c r="B13" s="28" t="e">
        <f aca="false">AVERAGE(preprocess1!AJ2:AL201)</f>
        <v>#DIV/0!</v>
      </c>
      <c r="C13" s="31" t="s">
        <v>59</v>
      </c>
      <c r="D13" s="32"/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19" customFormat="true" ht="13.8" hidden="false" customHeight="false" outlineLevel="0" collapsed="false"/>
    <row r="15" customFormat="false" ht="16.15" hidden="false" customHeight="false" outlineLevel="0" collapsed="false">
      <c r="A15" s="23"/>
      <c r="B15" s="24" t="s">
        <v>60</v>
      </c>
      <c r="C15" s="30"/>
      <c r="D15" s="30"/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5" hidden="false" customHeight="false" outlineLevel="0" collapsed="false">
      <c r="A16" s="25" t="s">
        <v>66</v>
      </c>
      <c r="B16" s="28" t="e">
        <f aca="false">AVERAGE(preprocess1!AE2:AE201)</f>
        <v>#DIV/0!</v>
      </c>
      <c r="C16" s="31" t="s">
        <v>59</v>
      </c>
      <c r="D16" s="32"/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5" hidden="false" customHeight="false" outlineLevel="0" collapsed="false">
      <c r="A17" s="25" t="s">
        <v>67</v>
      </c>
      <c r="B17" s="28" t="e">
        <f aca="false">AVERAGE(preprocess1!AH2:AH201)</f>
        <v>#DIV/0!</v>
      </c>
      <c r="C17" s="31" t="s">
        <v>59</v>
      </c>
      <c r="D17" s="32"/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5" hidden="false" customHeight="false" outlineLevel="0" collapsed="false">
      <c r="A18" s="25" t="s">
        <v>68</v>
      </c>
      <c r="B18" s="28" t="e">
        <f aca="false">AVERAGE(preprocess1!AK2:AK201)</f>
        <v>#DIV/0!</v>
      </c>
      <c r="C18" s="31" t="s">
        <v>59</v>
      </c>
      <c r="D18" s="32"/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19" customFormat="true" ht="13.8" hidden="false" customHeight="false" outlineLevel="0" collapsed="false"/>
    <row r="20" customFormat="false" ht="16.15" hidden="false" customHeight="false" outlineLevel="0" collapsed="false">
      <c r="A20" s="23"/>
      <c r="B20" s="33" t="s">
        <v>61</v>
      </c>
      <c r="C20" s="33"/>
      <c r="D20" s="33"/>
    </row>
    <row r="21" customFormat="false" ht="14.95" hidden="false" customHeight="false" outlineLevel="0" collapsed="false">
      <c r="A21" s="0"/>
      <c r="B21" s="34" t="s">
        <v>62</v>
      </c>
      <c r="C21" s="34" t="s">
        <v>63</v>
      </c>
      <c r="D21" s="34" t="s">
        <v>64</v>
      </c>
    </row>
    <row r="22" customFormat="false" ht="15" hidden="false" customHeight="false" outlineLevel="0" collapsed="false">
      <c r="A22" s="25" t="s">
        <v>66</v>
      </c>
      <c r="B22" s="32" t="e">
        <f aca="false">MEDIAN(preprocess1!AP2:AP201)</f>
        <v>#VALUE!</v>
      </c>
      <c r="C22" s="32" t="e">
        <f aca="false">preprocess1!AO2</f>
        <v>#VALUE!</v>
      </c>
      <c r="D22" s="32" t="e">
        <f aca="false">MEDIAN(preprocess1!AQ2:AQ201)</f>
        <v>#VALUE!</v>
      </c>
    </row>
    <row r="23" customFormat="false" ht="15" hidden="false" customHeight="false" outlineLevel="0" collapsed="false">
      <c r="A23" s="25" t="s">
        <v>67</v>
      </c>
      <c r="B23" s="32" t="e">
        <f aca="false">MEDIAN(preprocess1!AT2:AT201)</f>
        <v>#VALUE!</v>
      </c>
      <c r="C23" s="32" t="e">
        <f aca="false">preprocess1!AS2</f>
        <v>#VALUE!</v>
      </c>
      <c r="D23" s="32" t="e">
        <f aca="false">MEDIAN(preprocess1!AU2:AU201)</f>
        <v>#VALUE!</v>
      </c>
    </row>
    <row r="24" customFormat="false" ht="15" hidden="false" customHeight="false" outlineLevel="0" collapsed="false">
      <c r="A24" s="25" t="s">
        <v>68</v>
      </c>
      <c r="B24" s="32" t="e">
        <f aca="false">MEDIAN(preprocess1!AX2:AX201)</f>
        <v>#VALUE!</v>
      </c>
      <c r="C24" s="32" t="e">
        <f aca="false">preprocess1!AW2</f>
        <v>#VALUE!</v>
      </c>
      <c r="D24" s="32" t="e">
        <f aca="false">MEDIAN(preprocess1!AY2:AY201)</f>
        <v>#VALUE!</v>
      </c>
    </row>
  </sheetData>
  <mergeCells count="2">
    <mergeCell ref="B2:D2"/>
    <mergeCell ref="B20:D2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2018-08-07T19:05:44Z</dcterms:created>
  <dc:creator>giku</dc:creator>
  <dc:description/>
  <dc:language>en-CA</dc:language>
  <cp:lastModifiedBy/>
  <dcterms:modified xsi:type="dcterms:W3CDTF">2018-08-21T10:24:03Z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