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1">
      <go:sheetsCustomData xmlns:go="http://customooxmlschemas.google.com/" r:id="rId5" roundtripDataSignature="AMtx7mi2oYmLeT/Sev9Z5au3xaBHsaOVQg=="/>
    </ext>
  </extLst>
</workbook>
</file>

<file path=xl/sharedStrings.xml><?xml version="1.0" encoding="utf-8"?>
<sst xmlns="http://schemas.openxmlformats.org/spreadsheetml/2006/main" count="65" uniqueCount="62">
  <si>
    <t>Devis N°1 projet ANKI</t>
  </si>
  <si>
    <t>Fait à montpellier 
Le 05/04/2023</t>
  </si>
  <si>
    <t>OBJECTIF3W
2214 BD de la Lironde
34980 MONTFERRIER SUR LEZ</t>
  </si>
  <si>
    <t>Durée de validité :
Début le 29/03/2023
Fin 29/04/2023</t>
  </si>
  <si>
    <t>Désignation</t>
  </si>
  <si>
    <t>Pages C.D.C</t>
  </si>
  <si>
    <t>Nb de pers.</t>
  </si>
  <si>
    <t>Nb d'heur/pers.</t>
  </si>
  <si>
    <t>Prix pers./H HT</t>
  </si>
  <si>
    <t>Prix HT</t>
  </si>
  <si>
    <t>Prix TTC</t>
  </si>
  <si>
    <t>Choix</t>
  </si>
  <si>
    <t>Cahier des charges :</t>
  </si>
  <si>
    <t>°Réunion d'information</t>
  </si>
  <si>
    <t>°Analyse des besoins</t>
  </si>
  <si>
    <t>°Rédaction du cahier des charges</t>
  </si>
  <si>
    <t>°Relecture et modification du cahier des charges</t>
  </si>
  <si>
    <t>Data :</t>
  </si>
  <si>
    <t>°Analyse</t>
  </si>
  <si>
    <t>°Traitement</t>
  </si>
  <si>
    <t>°Import</t>
  </si>
  <si>
    <t>°correction</t>
  </si>
  <si>
    <t>Développement Backend :</t>
  </si>
  <si>
    <t>°Création de la base de donnée</t>
  </si>
  <si>
    <t>°Test de la base de donnée</t>
  </si>
  <si>
    <t>°Corrections</t>
  </si>
  <si>
    <t>Développement Frontend :</t>
  </si>
  <si>
    <t>°Interface de connexion</t>
  </si>
  <si>
    <t>°Interface administrateur</t>
  </si>
  <si>
    <t>°Interface modérateur</t>
  </si>
  <si>
    <t>°Interface joueur</t>
  </si>
  <si>
    <t>Gestion des droits :</t>
  </si>
  <si>
    <t>°Création du profil administrateur</t>
  </si>
  <si>
    <t>°Création du profil modérateur</t>
  </si>
  <si>
    <t>°Création du profil joueur</t>
  </si>
  <si>
    <t>Formations / Documentations:</t>
  </si>
  <si>
    <t>°Formation des équipes pour l'utilisation du logiciel</t>
  </si>
  <si>
    <t>°Rédaction documentation utilisation logiciel</t>
  </si>
  <si>
    <t>Totaux</t>
  </si>
  <si>
    <t>HT</t>
  </si>
  <si>
    <t>TTC</t>
  </si>
  <si>
    <t>Totaux hors mensualités hébergements</t>
  </si>
  <si>
    <t>Modalités de règlement :</t>
  </si>
  <si>
    <t>TVA non applicable, art. 293-B du CGI</t>
  </si>
  <si>
    <t>Paiement par chèque bancaire ou virement.</t>
  </si>
  <si>
    <t>Accompte de 30% à la signature</t>
  </si>
  <si>
    <t>Versement de 30% à la moitié du projet.</t>
  </si>
  <si>
    <t>Signature</t>
  </si>
  <si>
    <t>Restant due à la réception du projet en son intégralité.</t>
  </si>
  <si>
    <t>Nom 
Prenom</t>
  </si>
  <si>
    <t>(Cachet de l'entreprise)</t>
  </si>
  <si>
    <t>Annexe au devis ANKI : propositions pour l'hébergement</t>
  </si>
  <si>
    <t>Hebergement :</t>
  </si>
  <si>
    <t>°Hébergement interne prix/mois</t>
  </si>
  <si>
    <t>°Gestion hébergement externe prix/mois</t>
  </si>
  <si>
    <t>Hébergement externe :</t>
  </si>
  <si>
    <t>*OVH</t>
  </si>
  <si>
    <r>
      <rPr>
        <rFont val="Arial"/>
        <color theme="1"/>
      </rPr>
      <t xml:space="preserve">Rise-GAME-1 </t>
    </r>
    <r>
      <rPr>
        <rFont val="Arial"/>
        <i/>
        <color theme="1"/>
      </rPr>
      <t>prix/mois</t>
    </r>
  </si>
  <si>
    <r>
      <rPr>
        <rFont val="Arial"/>
        <color theme="1"/>
      </rPr>
      <t xml:space="preserve">Advance-1 </t>
    </r>
    <r>
      <rPr>
        <rFont val="Arial"/>
        <i/>
        <color theme="1"/>
      </rPr>
      <t>prix/mois</t>
    </r>
  </si>
  <si>
    <t>*HOSTINGER</t>
  </si>
  <si>
    <r>
      <rPr>
        <rFont val="Arial"/>
        <color theme="1"/>
      </rPr>
      <t>Start up p</t>
    </r>
    <r>
      <rPr>
        <rFont val="Arial"/>
        <i/>
        <color theme="1"/>
      </rPr>
      <t>rix/mois</t>
    </r>
  </si>
  <si>
    <r>
      <rPr>
        <rFont val="Arial"/>
        <color theme="1"/>
      </rPr>
      <t xml:space="preserve">Professionnel </t>
    </r>
    <r>
      <rPr>
        <rFont val="Arial"/>
        <i/>
        <color theme="1"/>
      </rPr>
      <t>prix/mois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</si>
</sst>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\ [$€-1]_);\(#,##0.00\)\ [$€-1]_);_(* &quot;-&quot;??_)\ [$€-1]_);_(@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21.0"/>
      <color theme="1"/>
      <name val="Arial"/>
    </font>
    <font/>
    <font>
      <sz val="13.0"/>
      <color theme="1"/>
      <name val="Arial"/>
    </font>
    <font>
      <sz val="13.0"/>
      <color rgb="FF000000"/>
      <name val="Arial"/>
    </font>
    <font>
      <b/>
      <sz val="11.0"/>
      <color rgb="FFFFFFFF"/>
      <name val="Arial"/>
    </font>
    <font>
      <color rgb="FF000000"/>
      <name val="Arial"/>
    </font>
    <font>
      <b/>
      <sz val="11.0"/>
      <color theme="0"/>
      <name val="Arial"/>
    </font>
    <font>
      <i/>
      <color rgb="FF000000"/>
      <name val="Arial"/>
    </font>
    <font>
      <b/>
      <sz val="11.0"/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b/>
      <sz val="12.0"/>
      <color theme="1"/>
      <name val="Arial"/>
      <scheme val="minor"/>
    </font>
    <font>
      <strike/>
      <color theme="1"/>
      <name val="Arial"/>
      <scheme val="minor"/>
    </font>
    <font>
      <sz val="20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45F06"/>
        <bgColor rgb="FFB45F06"/>
      </patternFill>
    </fill>
    <fill>
      <patternFill patternType="solid">
        <fgColor rgb="FFF9CB9C"/>
        <bgColor rgb="FFF9CB9C"/>
      </patternFill>
    </fill>
    <fill>
      <patternFill patternType="solid">
        <fgColor rgb="FF134F5C"/>
        <bgColor rgb="FF134F5C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76A5AF"/>
        <bgColor rgb="FF76A5AF"/>
      </patternFill>
    </fill>
    <fill>
      <patternFill patternType="solid">
        <fgColor rgb="FF741B47"/>
        <bgColor rgb="FF741B47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6D9EEB"/>
        <bgColor rgb="FF6D9EEB"/>
      </patternFill>
    </fill>
  </fills>
  <borders count="4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1" numFmtId="0" xfId="0" applyAlignment="1" applyBorder="1" applyFont="1">
      <alignment shrinkToFit="0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5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5" numFmtId="0" xfId="0" applyAlignment="1" applyFont="1">
      <alignment horizontal="left" shrinkToFit="0" wrapText="1"/>
    </xf>
    <xf borderId="5" fillId="0" fontId="2" numFmtId="0" xfId="0" applyAlignment="1" applyBorder="1" applyFont="1">
      <alignment horizontal="center" readingOrder="0" shrinkToFit="0" vertical="center" wrapText="1"/>
    </xf>
    <xf borderId="12" fillId="0" fontId="4" numFmtId="0" xfId="0" applyBorder="1" applyFont="1"/>
    <xf borderId="13" fillId="0" fontId="4" numFmtId="0" xfId="0" applyBorder="1" applyFont="1"/>
    <xf borderId="0" fillId="2" fontId="6" numFmtId="0" xfId="0" applyAlignment="1" applyFill="1" applyFont="1">
      <alignment horizontal="left" shrinkToFit="0" wrapText="1"/>
    </xf>
    <xf borderId="5" fillId="0" fontId="1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wrapText="1"/>
    </xf>
    <xf borderId="14" fillId="3" fontId="7" numFmtId="0" xfId="0" applyAlignment="1" applyBorder="1" applyFill="1" applyFont="1">
      <alignment horizontal="center" readingOrder="0" shrinkToFit="0" vertical="center" wrapText="1"/>
    </xf>
    <xf borderId="15" fillId="0" fontId="4" numFmtId="0" xfId="0" applyBorder="1" applyFont="1"/>
    <xf borderId="16" fillId="3" fontId="7" numFmtId="0" xfId="0" applyAlignment="1" applyBorder="1" applyFont="1">
      <alignment horizontal="center" shrinkToFit="0" vertical="center" wrapText="1"/>
    </xf>
    <xf borderId="16" fillId="3" fontId="7" numFmtId="0" xfId="0" applyAlignment="1" applyBorder="1" applyFont="1">
      <alignment horizontal="center" readingOrder="0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4" fontId="7" numFmtId="0" xfId="0" applyAlignment="1" applyBorder="1" applyFill="1" applyFont="1">
      <alignment horizontal="center" readingOrder="0" shrinkToFit="0" vertical="center" wrapText="1"/>
    </xf>
    <xf borderId="21" fillId="0" fontId="4" numFmtId="0" xfId="0" applyBorder="1" applyFont="1"/>
    <xf borderId="22" fillId="5" fontId="2" numFmtId="0" xfId="0" applyAlignment="1" applyBorder="1" applyFill="1" applyFont="1">
      <alignment shrinkToFit="0" wrapText="1"/>
    </xf>
    <xf borderId="22" fillId="5" fontId="8" numFmtId="0" xfId="0" applyAlignment="1" applyBorder="1" applyFont="1">
      <alignment horizontal="right" shrinkToFit="0" wrapText="1"/>
    </xf>
    <xf borderId="22" fillId="5" fontId="2" numFmtId="164" xfId="0" applyAlignment="1" applyBorder="1" applyFont="1" applyNumberFormat="1">
      <alignment readingOrder="0" shrinkToFit="0" wrapText="1"/>
    </xf>
    <xf borderId="22" fillId="5" fontId="2" numFmtId="164" xfId="0" applyAlignment="1" applyBorder="1" applyFont="1" applyNumberFormat="1">
      <alignment shrinkToFit="0" wrapText="1"/>
    </xf>
    <xf borderId="23" fillId="6" fontId="2" numFmtId="0" xfId="0" applyAlignment="1" applyBorder="1" applyFill="1" applyFont="1">
      <alignment readingOrder="0" shrinkToFit="0" wrapText="1"/>
    </xf>
    <xf borderId="24" fillId="0" fontId="4" numFmtId="0" xfId="0" applyBorder="1" applyFont="1"/>
    <xf borderId="22" fillId="0" fontId="2" numFmtId="0" xfId="0" applyAlignment="1" applyBorder="1" applyFont="1">
      <alignment shrinkToFit="0" wrapText="1"/>
    </xf>
    <xf borderId="22" fillId="2" fontId="8" numFmtId="0" xfId="0" applyAlignment="1" applyBorder="1" applyFont="1">
      <alignment horizontal="right" readingOrder="0" shrinkToFit="0" wrapText="1"/>
    </xf>
    <xf borderId="22" fillId="0" fontId="2" numFmtId="0" xfId="0" applyAlignment="1" applyBorder="1" applyFont="1">
      <alignment readingOrder="0" shrinkToFit="0" wrapText="1"/>
    </xf>
    <xf borderId="22" fillId="0" fontId="2" numFmtId="164" xfId="0" applyAlignment="1" applyBorder="1" applyFont="1" applyNumberFormat="1">
      <alignment readingOrder="0" shrinkToFit="0" wrapText="1"/>
    </xf>
    <xf borderId="22" fillId="0" fontId="2" numFmtId="164" xfId="0" applyAlignment="1" applyBorder="1" applyFont="1" applyNumberFormat="1">
      <alignment shrinkToFit="0" wrapText="1"/>
    </xf>
    <xf borderId="22" fillId="2" fontId="2" numFmtId="164" xfId="0" applyAlignment="1" applyBorder="1" applyFont="1" applyNumberFormat="1">
      <alignment shrinkToFit="0" wrapText="1"/>
    </xf>
    <xf borderId="25" fillId="6" fontId="2" numFmtId="0" xfId="0" applyAlignment="1" applyBorder="1" applyFont="1">
      <alignment readingOrder="0" shrinkToFit="0" wrapText="1"/>
    </xf>
    <xf borderId="26" fillId="0" fontId="4" numFmtId="0" xfId="0" applyBorder="1" applyFont="1"/>
    <xf borderId="22" fillId="7" fontId="8" numFmtId="0" xfId="0" applyAlignment="1" applyBorder="1" applyFill="1" applyFont="1">
      <alignment horizontal="right" readingOrder="0" shrinkToFit="0" wrapText="1"/>
    </xf>
    <xf borderId="22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bottom"/>
    </xf>
    <xf borderId="25" fillId="6" fontId="2" numFmtId="0" xfId="0" applyAlignment="1" applyBorder="1" applyFont="1">
      <alignment readingOrder="0" shrinkToFit="0" vertical="bottom" wrapText="1"/>
    </xf>
    <xf borderId="22" fillId="0" fontId="2" numFmtId="0" xfId="0" applyAlignment="1" applyBorder="1" applyFont="1">
      <alignment vertical="bottom"/>
    </xf>
    <xf borderId="22" fillId="0" fontId="2" numFmtId="0" xfId="0" applyAlignment="1" applyBorder="1" applyFont="1">
      <alignment readingOrder="0" vertical="bottom"/>
    </xf>
    <xf borderId="22" fillId="0" fontId="2" numFmtId="164" xfId="0" applyAlignment="1" applyBorder="1" applyFont="1" applyNumberFormat="1">
      <alignment readingOrder="0" vertical="bottom"/>
    </xf>
    <xf borderId="22" fillId="2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0" fillId="8" fontId="9" numFmtId="0" xfId="0" applyAlignment="1" applyBorder="1" applyFill="1" applyFont="1">
      <alignment horizontal="center" readingOrder="0" shrinkToFit="0" vertical="center" wrapText="1"/>
    </xf>
    <xf borderId="23" fillId="9" fontId="2" numFmtId="0" xfId="0" applyAlignment="1" applyBorder="1" applyFill="1" applyFont="1">
      <alignment readingOrder="0" shrinkToFit="0" wrapText="1"/>
    </xf>
    <xf borderId="22" fillId="2" fontId="8" numFmtId="0" xfId="0" applyAlignment="1" applyBorder="1" applyFont="1">
      <alignment horizontal="right" shrinkToFit="0" wrapText="1"/>
    </xf>
    <xf borderId="25" fillId="9" fontId="2" numFmtId="0" xfId="0" applyAlignment="1" applyBorder="1" applyFont="1">
      <alignment readingOrder="0" shrinkToFit="0" wrapText="1"/>
    </xf>
    <xf borderId="20" fillId="10" fontId="7" numFmtId="0" xfId="0" applyAlignment="1" applyBorder="1" applyFill="1" applyFont="1">
      <alignment horizontal="center" readingOrder="0" shrinkToFit="0" vertical="center" wrapText="1"/>
    </xf>
    <xf borderId="23" fillId="11" fontId="2" numFmtId="0" xfId="0" applyAlignment="1" applyBorder="1" applyFill="1" applyFont="1">
      <alignment readingOrder="0" shrinkToFit="0" wrapText="1"/>
    </xf>
    <xf borderId="22" fillId="2" fontId="2" numFmtId="164" xfId="0" applyAlignment="1" applyBorder="1" applyFont="1" applyNumberFormat="1">
      <alignment readingOrder="0" shrinkToFit="0" wrapText="1"/>
    </xf>
    <xf borderId="25" fillId="12" fontId="2" numFmtId="0" xfId="0" applyAlignment="1" applyBorder="1" applyFill="1" applyFont="1">
      <alignment readingOrder="0" shrinkToFit="0" wrapText="1"/>
    </xf>
    <xf borderId="20" fillId="13" fontId="7" numFmtId="0" xfId="0" applyAlignment="1" applyBorder="1" applyFill="1" applyFont="1">
      <alignment horizontal="center" readingOrder="0" shrinkToFit="0" vertical="center" wrapText="1"/>
    </xf>
    <xf borderId="22" fillId="5" fontId="2" numFmtId="0" xfId="0" applyAlignment="1" applyBorder="1" applyFont="1">
      <alignment readingOrder="0" shrinkToFit="0" wrapText="1"/>
    </xf>
    <xf borderId="25" fillId="11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20" fillId="14" fontId="7" numFmtId="0" xfId="0" applyAlignment="1" applyBorder="1" applyFill="1" applyFont="1">
      <alignment horizontal="center" readingOrder="0" shrinkToFit="0" vertical="center" wrapText="1"/>
    </xf>
    <xf borderId="8" fillId="0" fontId="1" numFmtId="0" xfId="0" applyAlignment="1" applyBorder="1" applyFont="1">
      <alignment readingOrder="0" shrinkToFit="0" wrapText="1"/>
    </xf>
    <xf borderId="27" fillId="15" fontId="2" numFmtId="0" xfId="0" applyAlignment="1" applyBorder="1" applyFill="1" applyFont="1">
      <alignment readingOrder="0" shrinkToFit="0" wrapText="1"/>
    </xf>
    <xf borderId="28" fillId="0" fontId="4" numFmtId="0" xfId="0" applyBorder="1" applyFont="1"/>
    <xf borderId="0" fillId="0" fontId="10" numFmtId="0" xfId="0" applyAlignment="1" applyFont="1">
      <alignment horizontal="left" readingOrder="0"/>
    </xf>
    <xf borderId="29" fillId="15" fontId="2" numFmtId="0" xfId="0" applyAlignment="1" applyBorder="1" applyFont="1">
      <alignment readingOrder="0" shrinkToFit="0" wrapText="1"/>
    </xf>
    <xf borderId="30" fillId="0" fontId="4" numFmtId="0" xfId="0" applyBorder="1" applyFont="1"/>
    <xf borderId="31" fillId="0" fontId="2" numFmtId="0" xfId="0" applyAlignment="1" applyBorder="1" applyFont="1">
      <alignment readingOrder="0" shrinkToFit="0" wrapText="1"/>
    </xf>
    <xf borderId="31" fillId="0" fontId="2" numFmtId="164" xfId="0" applyAlignment="1" applyBorder="1" applyFont="1" applyNumberFormat="1">
      <alignment readingOrder="0" shrinkToFit="0" wrapText="1"/>
    </xf>
    <xf borderId="20" fillId="13" fontId="11" numFmtId="0" xfId="0" applyAlignment="1" applyBorder="1" applyFont="1">
      <alignment horizontal="center" readingOrder="0" shrinkToFit="0" vertical="center" wrapText="1"/>
    </xf>
    <xf borderId="32" fillId="0" fontId="4" numFmtId="0" xfId="0" applyBorder="1" applyFont="1"/>
    <xf borderId="33" fillId="16" fontId="11" numFmtId="164" xfId="0" applyAlignment="1" applyBorder="1" applyFill="1" applyFont="1" applyNumberFormat="1">
      <alignment horizontal="center" readingOrder="0" shrinkToFit="0" vertical="center" wrapText="1"/>
    </xf>
    <xf borderId="33" fillId="16" fontId="2" numFmtId="164" xfId="0" applyAlignment="1" applyBorder="1" applyFont="1" applyNumberFormat="1">
      <alignment shrinkToFit="0" wrapText="1"/>
    </xf>
    <xf borderId="0" fillId="2" fontId="2" numFmtId="0" xfId="0" applyAlignment="1" applyFont="1">
      <alignment shrinkToFit="0" wrapText="1"/>
    </xf>
    <xf borderId="16" fillId="7" fontId="12" numFmtId="0" xfId="0" applyAlignment="1" applyBorder="1" applyFont="1">
      <alignment horizontal="center" readingOrder="0" shrinkToFit="0" vertical="center" wrapText="1"/>
    </xf>
    <xf borderId="15" fillId="7" fontId="13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wrapText="1"/>
    </xf>
    <xf borderId="20" fillId="0" fontId="14" numFmtId="0" xfId="0" applyAlignment="1" applyBorder="1" applyFont="1">
      <alignment horizontal="center" readingOrder="0" vertical="center"/>
    </xf>
    <xf borderId="23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readingOrder="0" shrinkToFit="0" wrapText="1"/>
    </xf>
    <xf borderId="20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readingOrder="0" shrinkToFit="0" wrapText="1"/>
    </xf>
    <xf borderId="34" fillId="0" fontId="1" numFmtId="0" xfId="0" applyAlignment="1" applyBorder="1" applyFont="1">
      <alignment shrinkToFit="0" wrapText="1"/>
    </xf>
    <xf borderId="35" fillId="0" fontId="4" numFmtId="0" xfId="0" applyBorder="1" applyFont="1"/>
    <xf borderId="34" fillId="0" fontId="4" numFmtId="0" xfId="0" applyBorder="1" applyFont="1"/>
    <xf borderId="36" fillId="0" fontId="1" numFmtId="0" xfId="0" applyAlignment="1" applyBorder="1" applyFont="1">
      <alignment shrinkToFit="0" wrapText="1"/>
    </xf>
    <xf borderId="37" fillId="0" fontId="1" numFmtId="0" xfId="0" applyBorder="1" applyFont="1"/>
    <xf borderId="37" fillId="0" fontId="15" numFmtId="0" xfId="0" applyBorder="1" applyFont="1"/>
    <xf borderId="37" fillId="0" fontId="1" numFmtId="0" xfId="0" applyAlignment="1" applyBorder="1" applyFont="1">
      <alignment shrinkToFit="0" wrapText="1"/>
    </xf>
    <xf borderId="38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0" fillId="0" fontId="16" numFmtId="0" xfId="0" applyAlignment="1" applyFont="1">
      <alignment readingOrder="0"/>
    </xf>
    <xf borderId="12" fillId="0" fontId="16" numFmtId="0" xfId="0" applyBorder="1" applyFont="1"/>
    <xf borderId="13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39" fillId="4" fontId="7" numFmtId="0" xfId="0" applyAlignment="1" applyBorder="1" applyFont="1">
      <alignment horizontal="center" readingOrder="0" shrinkToFit="0" vertical="center" wrapText="1"/>
    </xf>
    <xf borderId="36" fillId="17" fontId="2" numFmtId="0" xfId="0" applyAlignment="1" applyBorder="1" applyFill="1" applyFont="1">
      <alignment readingOrder="0" shrinkToFit="0" wrapText="1"/>
    </xf>
    <xf borderId="40" fillId="17" fontId="2" numFmtId="0" xfId="0" applyAlignment="1" applyBorder="1" applyFont="1">
      <alignment readingOrder="0" shrinkToFit="0" wrapText="1"/>
    </xf>
    <xf borderId="40" fillId="6" fontId="13" numFmtId="0" xfId="0" applyAlignment="1" applyBorder="1" applyFont="1">
      <alignment horizontal="center" readingOrder="0" shrinkToFit="0" wrapText="1"/>
    </xf>
    <xf borderId="41" fillId="6" fontId="2" numFmtId="0" xfId="0" applyAlignment="1" applyBorder="1" applyFont="1">
      <alignment horizontal="center" readingOrder="0" shrinkToFit="0" vertical="center" wrapText="1"/>
    </xf>
    <xf borderId="40" fillId="6" fontId="2" numFmtId="0" xfId="0" applyAlignment="1" applyBorder="1" applyFont="1">
      <alignment readingOrder="0" shrinkToFit="0" wrapText="1"/>
    </xf>
    <xf borderId="4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8582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63"/>
    <col customWidth="1" min="2" max="3" width="19.88"/>
    <col customWidth="1" min="4" max="5" width="12.63"/>
    <col customWidth="1" min="6" max="6" width="14.63"/>
    <col customWidth="1" min="7" max="7" width="15.25"/>
    <col customWidth="1" min="8" max="9" width="12.63"/>
    <col customWidth="1" min="10" max="10" width="6.75"/>
    <col customWidth="1" min="11" max="11" width="3.75"/>
  </cols>
  <sheetData>
    <row r="1" ht="13.5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87.0" customHeight="1">
      <c r="A2" s="4"/>
      <c r="B2" s="5"/>
      <c r="C2" s="6"/>
      <c r="D2" s="7"/>
      <c r="E2" s="7"/>
      <c r="F2" s="7"/>
      <c r="G2" s="7"/>
      <c r="H2" s="7"/>
      <c r="I2" s="7"/>
      <c r="J2" s="7"/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9"/>
      <c r="B3" s="10" t="s">
        <v>0</v>
      </c>
      <c r="C3" s="11"/>
      <c r="D3" s="11"/>
      <c r="E3" s="11"/>
      <c r="F3" s="11"/>
      <c r="G3" s="11"/>
      <c r="H3" s="11"/>
      <c r="I3" s="11"/>
      <c r="J3" s="12"/>
      <c r="K3" s="1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9"/>
      <c r="B4" s="14"/>
      <c r="C4" s="15"/>
      <c r="D4" s="15"/>
      <c r="E4" s="15"/>
      <c r="F4" s="15"/>
      <c r="G4" s="15"/>
      <c r="H4" s="15"/>
      <c r="I4" s="15"/>
      <c r="J4" s="16"/>
      <c r="K4" s="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9"/>
      <c r="C5" s="3"/>
      <c r="D5" s="3"/>
      <c r="F5" s="3"/>
      <c r="G5" s="2"/>
      <c r="H5" s="2"/>
      <c r="I5" s="3"/>
      <c r="J5" s="3"/>
      <c r="K5" s="1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9"/>
      <c r="B6" s="17" t="s">
        <v>1</v>
      </c>
      <c r="C6" s="12"/>
      <c r="D6" s="3"/>
      <c r="E6" s="18"/>
      <c r="F6" s="19"/>
      <c r="G6" s="18"/>
      <c r="H6" s="20" t="s">
        <v>2</v>
      </c>
      <c r="I6" s="11"/>
      <c r="J6" s="12"/>
      <c r="K6" s="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9"/>
      <c r="B7" s="21"/>
      <c r="C7" s="22"/>
      <c r="D7" s="3"/>
      <c r="E7" s="18"/>
      <c r="F7" s="19"/>
      <c r="G7" s="18"/>
      <c r="H7" s="21"/>
      <c r="J7" s="22"/>
      <c r="K7" s="1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9"/>
      <c r="B8" s="14"/>
      <c r="C8" s="16"/>
      <c r="D8" s="3"/>
      <c r="E8" s="18"/>
      <c r="F8" s="23"/>
      <c r="G8" s="18"/>
      <c r="H8" s="21"/>
      <c r="J8" s="22"/>
      <c r="K8" s="1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9"/>
      <c r="B9" s="3"/>
      <c r="C9" s="3"/>
      <c r="D9" s="3"/>
      <c r="E9" s="3"/>
      <c r="F9" s="3"/>
      <c r="G9" s="3"/>
      <c r="H9" s="14"/>
      <c r="I9" s="15"/>
      <c r="J9" s="16"/>
      <c r="K9" s="1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9"/>
      <c r="B10" s="24" t="s">
        <v>3</v>
      </c>
      <c r="C10" s="12"/>
      <c r="D10" s="3"/>
      <c r="E10" s="3"/>
      <c r="F10" s="3"/>
      <c r="G10" s="3"/>
      <c r="H10" s="3"/>
      <c r="I10" s="3"/>
      <c r="J10" s="3"/>
      <c r="K10" s="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25"/>
      <c r="B11" s="21"/>
      <c r="C11" s="22"/>
      <c r="D11" s="3"/>
      <c r="E11" s="3"/>
      <c r="F11" s="3"/>
      <c r="I11" s="3"/>
      <c r="J11" s="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25"/>
      <c r="B12" s="14"/>
      <c r="C12" s="16"/>
      <c r="D12" s="3"/>
      <c r="E12" s="3"/>
      <c r="F12" s="3"/>
      <c r="G12" s="3"/>
      <c r="H12" s="3"/>
      <c r="I12" s="3"/>
      <c r="J12" s="3"/>
      <c r="K12" s="1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9"/>
      <c r="B13" s="3"/>
      <c r="C13" s="3"/>
      <c r="D13" s="3"/>
      <c r="E13" s="3"/>
      <c r="F13" s="3"/>
      <c r="G13" s="3"/>
      <c r="H13" s="3"/>
      <c r="I13" s="3"/>
      <c r="J13" s="3"/>
      <c r="K13" s="1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9"/>
      <c r="B14" s="3"/>
      <c r="C14" s="3"/>
      <c r="D14" s="3"/>
      <c r="E14" s="3"/>
      <c r="F14" s="3"/>
      <c r="G14" s="3"/>
      <c r="H14" s="3"/>
      <c r="I14" s="3"/>
      <c r="J14" s="3"/>
      <c r="K14" s="1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25"/>
      <c r="B15" s="26" t="s">
        <v>4</v>
      </c>
      <c r="C15" s="27"/>
      <c r="D15" s="28" t="s">
        <v>5</v>
      </c>
      <c r="E15" s="28" t="s">
        <v>6</v>
      </c>
      <c r="F15" s="28" t="s">
        <v>7</v>
      </c>
      <c r="G15" s="29" t="s">
        <v>8</v>
      </c>
      <c r="H15" s="29" t="s">
        <v>9</v>
      </c>
      <c r="I15" s="29" t="s">
        <v>10</v>
      </c>
      <c r="J15" s="29" t="s">
        <v>11</v>
      </c>
      <c r="K15" s="1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25"/>
      <c r="B16" s="30"/>
      <c r="C16" s="31"/>
      <c r="D16" s="32"/>
      <c r="E16" s="32"/>
      <c r="F16" s="32"/>
      <c r="G16" s="32"/>
      <c r="H16" s="32"/>
      <c r="I16" s="32"/>
      <c r="J16" s="32"/>
      <c r="K16" s="1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25"/>
      <c r="B17" s="33" t="s">
        <v>12</v>
      </c>
      <c r="C17" s="34"/>
      <c r="D17" s="35"/>
      <c r="E17" s="36"/>
      <c r="F17" s="35"/>
      <c r="G17" s="37"/>
      <c r="H17" s="38"/>
      <c r="I17" s="38"/>
      <c r="J17" s="35"/>
      <c r="K17" s="1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25"/>
      <c r="B18" s="39" t="s">
        <v>13</v>
      </c>
      <c r="C18" s="40"/>
      <c r="D18" s="41"/>
      <c r="E18" s="42">
        <v>1.0</v>
      </c>
      <c r="F18" s="43">
        <v>3.0</v>
      </c>
      <c r="G18" s="44">
        <v>160.0</v>
      </c>
      <c r="H18" s="45">
        <f t="shared" ref="H18:H21" si="1">(F18*G18*E18)</f>
        <v>480</v>
      </c>
      <c r="I18" s="46">
        <f t="shared" ref="I18:I21" si="2">(H18*1.2)</f>
        <v>576</v>
      </c>
      <c r="J18" s="43"/>
      <c r="K18" s="1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25"/>
      <c r="B19" s="47" t="s">
        <v>14</v>
      </c>
      <c r="C19" s="48"/>
      <c r="D19" s="41"/>
      <c r="E19" s="49">
        <v>2.0</v>
      </c>
      <c r="F19" s="43">
        <v>3.0</v>
      </c>
      <c r="G19" s="44">
        <v>160.0</v>
      </c>
      <c r="H19" s="45">
        <f t="shared" si="1"/>
        <v>960</v>
      </c>
      <c r="I19" s="46">
        <f t="shared" si="2"/>
        <v>1152</v>
      </c>
      <c r="J19" s="50"/>
      <c r="K19" s="1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51"/>
      <c r="B20" s="52" t="s">
        <v>15</v>
      </c>
      <c r="C20" s="48"/>
      <c r="D20" s="53"/>
      <c r="E20" s="49">
        <v>2.0</v>
      </c>
      <c r="F20" s="54">
        <v>3.0</v>
      </c>
      <c r="G20" s="55">
        <v>160.0</v>
      </c>
      <c r="H20" s="45">
        <f t="shared" si="1"/>
        <v>960</v>
      </c>
      <c r="I20" s="46">
        <f t="shared" si="2"/>
        <v>1152</v>
      </c>
      <c r="J20" s="56"/>
      <c r="K20" s="57"/>
      <c r="L20" s="58"/>
      <c r="M20" s="58"/>
      <c r="N20" s="58"/>
      <c r="O20" s="58"/>
      <c r="P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</row>
    <row r="21" ht="24.0" customHeight="1">
      <c r="A21" s="51"/>
      <c r="B21" s="47" t="s">
        <v>16</v>
      </c>
      <c r="C21" s="48"/>
      <c r="D21" s="53"/>
      <c r="E21" s="49">
        <v>2.0</v>
      </c>
      <c r="F21" s="54">
        <v>3.0</v>
      </c>
      <c r="G21" s="55">
        <v>160.0</v>
      </c>
      <c r="H21" s="45">
        <f t="shared" si="1"/>
        <v>960</v>
      </c>
      <c r="I21" s="46">
        <f t="shared" si="2"/>
        <v>1152</v>
      </c>
      <c r="J21" s="56"/>
      <c r="K21" s="57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</row>
    <row r="22" ht="15.75" customHeight="1">
      <c r="A22" s="25"/>
      <c r="B22" s="59" t="s">
        <v>17</v>
      </c>
      <c r="C22" s="34"/>
      <c r="D22" s="35"/>
      <c r="E22" s="36"/>
      <c r="F22" s="35"/>
      <c r="G22" s="38"/>
      <c r="H22" s="38"/>
      <c r="I22" s="38"/>
      <c r="J22" s="35"/>
      <c r="K22" s="13"/>
      <c r="M22" s="5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25"/>
      <c r="B23" s="60" t="s">
        <v>18</v>
      </c>
      <c r="C23" s="40"/>
      <c r="D23" s="41"/>
      <c r="E23" s="61">
        <v>4.0</v>
      </c>
      <c r="F23" s="43">
        <v>5.0</v>
      </c>
      <c r="G23" s="44">
        <v>160.0</v>
      </c>
      <c r="H23" s="45">
        <f t="shared" ref="H23:H26" si="3">(F23*G23*E23)</f>
        <v>3200</v>
      </c>
      <c r="I23" s="46">
        <f t="shared" ref="I23:I26" si="4">(H23*1.2)</f>
        <v>3840</v>
      </c>
      <c r="J23" s="50"/>
      <c r="K23" s="13"/>
      <c r="L23" s="3"/>
      <c r="M23" s="5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25"/>
      <c r="B24" s="62" t="s">
        <v>19</v>
      </c>
      <c r="C24" s="48"/>
      <c r="D24" s="41"/>
      <c r="E24" s="61">
        <v>4.0</v>
      </c>
      <c r="F24" s="43">
        <v>5.0</v>
      </c>
      <c r="G24" s="44">
        <v>160.0</v>
      </c>
      <c r="H24" s="45">
        <f t="shared" si="3"/>
        <v>3200</v>
      </c>
      <c r="I24" s="46">
        <f t="shared" si="4"/>
        <v>3840</v>
      </c>
      <c r="J24" s="50"/>
      <c r="K24" s="13"/>
      <c r="L24" s="3"/>
      <c r="M24" s="5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25"/>
      <c r="B25" s="62" t="s">
        <v>20</v>
      </c>
      <c r="C25" s="48"/>
      <c r="D25" s="41"/>
      <c r="E25" s="61">
        <v>4.0</v>
      </c>
      <c r="F25" s="43">
        <v>5.0</v>
      </c>
      <c r="G25" s="44">
        <v>160.0</v>
      </c>
      <c r="H25" s="45">
        <f t="shared" si="3"/>
        <v>3200</v>
      </c>
      <c r="I25" s="46">
        <f t="shared" si="4"/>
        <v>3840</v>
      </c>
      <c r="J25" s="50"/>
      <c r="K25" s="13"/>
      <c r="L25" s="3"/>
      <c r="M25" s="5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25"/>
      <c r="B26" s="62" t="s">
        <v>21</v>
      </c>
      <c r="C26" s="48"/>
      <c r="D26" s="41"/>
      <c r="E26" s="61">
        <v>4.0</v>
      </c>
      <c r="F26" s="43">
        <v>5.0</v>
      </c>
      <c r="G26" s="44">
        <v>160.0</v>
      </c>
      <c r="H26" s="45">
        <f t="shared" si="3"/>
        <v>3200</v>
      </c>
      <c r="I26" s="46">
        <f t="shared" si="4"/>
        <v>3840</v>
      </c>
      <c r="J26" s="50"/>
      <c r="K26" s="13"/>
      <c r="L26" s="3"/>
      <c r="M26" s="5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25"/>
      <c r="B27" s="59" t="s">
        <v>22</v>
      </c>
      <c r="C27" s="34"/>
      <c r="D27" s="35"/>
      <c r="E27" s="36"/>
      <c r="F27" s="35"/>
      <c r="G27" s="37"/>
      <c r="H27" s="38"/>
      <c r="I27" s="38"/>
      <c r="J27" s="35"/>
      <c r="K27" s="13"/>
      <c r="L27" s="3"/>
      <c r="M27" s="58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25"/>
      <c r="B28" s="60" t="s">
        <v>23</v>
      </c>
      <c r="C28" s="40"/>
      <c r="D28" s="41"/>
      <c r="E28" s="61">
        <v>4.0</v>
      </c>
      <c r="F28" s="43">
        <v>15.0</v>
      </c>
      <c r="G28" s="44">
        <v>160.0</v>
      </c>
      <c r="H28" s="45">
        <f t="shared" ref="H28:H30" si="5">(F28*G28*E28)</f>
        <v>9600</v>
      </c>
      <c r="I28" s="46">
        <f t="shared" ref="I28:I30" si="6">(H28*1.2)</f>
        <v>11520</v>
      </c>
      <c r="J28" s="50"/>
      <c r="K28" s="13"/>
      <c r="L28" s="3"/>
      <c r="M28" s="58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25"/>
      <c r="B29" s="62" t="s">
        <v>24</v>
      </c>
      <c r="C29" s="48"/>
      <c r="D29" s="41"/>
      <c r="E29" s="61">
        <v>4.0</v>
      </c>
      <c r="F29" s="43">
        <v>10.0</v>
      </c>
      <c r="G29" s="44">
        <v>160.0</v>
      </c>
      <c r="H29" s="45">
        <f t="shared" si="5"/>
        <v>6400</v>
      </c>
      <c r="I29" s="46">
        <f t="shared" si="6"/>
        <v>7680</v>
      </c>
      <c r="J29" s="50"/>
      <c r="K29" s="13"/>
      <c r="L29" s="3"/>
      <c r="M29" s="5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25"/>
      <c r="B30" s="62" t="s">
        <v>25</v>
      </c>
      <c r="C30" s="48"/>
      <c r="D30" s="41"/>
      <c r="E30" s="61">
        <v>4.0</v>
      </c>
      <c r="F30" s="43">
        <v>5.0</v>
      </c>
      <c r="G30" s="44">
        <v>160.0</v>
      </c>
      <c r="H30" s="45">
        <f t="shared" si="5"/>
        <v>3200</v>
      </c>
      <c r="I30" s="46">
        <f t="shared" si="6"/>
        <v>3840</v>
      </c>
      <c r="J30" s="50"/>
      <c r="K30" s="13"/>
      <c r="L30" s="3"/>
      <c r="M30" s="5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25"/>
      <c r="B31" s="63" t="s">
        <v>26</v>
      </c>
      <c r="C31" s="34"/>
      <c r="D31" s="35"/>
      <c r="E31" s="36"/>
      <c r="F31" s="35"/>
      <c r="G31" s="37"/>
      <c r="H31" s="38"/>
      <c r="I31" s="38"/>
      <c r="J31" s="35"/>
      <c r="K31" s="13"/>
      <c r="L31" s="3"/>
      <c r="M31" s="58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25"/>
      <c r="B32" s="64" t="s">
        <v>27</v>
      </c>
      <c r="C32" s="40"/>
      <c r="D32" s="41"/>
      <c r="E32" s="49">
        <v>1.0</v>
      </c>
      <c r="F32" s="43">
        <v>10.0</v>
      </c>
      <c r="G32" s="44">
        <v>160.0</v>
      </c>
      <c r="H32" s="45">
        <f>(F32*G32*E32)</f>
        <v>1600</v>
      </c>
      <c r="I32" s="46">
        <f>(H32*1.2)</f>
        <v>1920</v>
      </c>
      <c r="J32" s="50"/>
      <c r="K32" s="13"/>
      <c r="L32" s="3"/>
      <c r="M32" s="5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25"/>
      <c r="B33" s="64" t="s">
        <v>28</v>
      </c>
      <c r="C33" s="40"/>
      <c r="D33" s="41"/>
      <c r="E33" s="49">
        <v>2.0</v>
      </c>
      <c r="F33" s="43">
        <v>10.0</v>
      </c>
      <c r="G33" s="44">
        <v>160.0</v>
      </c>
      <c r="H33" s="44">
        <v>6400.0</v>
      </c>
      <c r="I33" s="65">
        <v>7680.0</v>
      </c>
      <c r="J33" s="50"/>
      <c r="K33" s="13"/>
      <c r="L33" s="3"/>
      <c r="M33" s="5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25"/>
      <c r="B34" s="66" t="s">
        <v>29</v>
      </c>
      <c r="C34" s="48"/>
      <c r="D34" s="41"/>
      <c r="E34" s="49">
        <v>2.0</v>
      </c>
      <c r="F34" s="43">
        <v>10.0</v>
      </c>
      <c r="G34" s="44">
        <v>160.0</v>
      </c>
      <c r="H34" s="45">
        <f t="shared" ref="H34:H35" si="7">(F34*G34*E34)</f>
        <v>3200</v>
      </c>
      <c r="I34" s="46">
        <f t="shared" ref="I34:I35" si="8">(H34*1.2)</f>
        <v>3840</v>
      </c>
      <c r="J34" s="50"/>
      <c r="K34" s="13"/>
      <c r="L34" s="3"/>
      <c r="M34" s="5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25"/>
      <c r="B35" s="66" t="s">
        <v>30</v>
      </c>
      <c r="C35" s="48"/>
      <c r="D35" s="41"/>
      <c r="E35" s="49">
        <v>2.0</v>
      </c>
      <c r="F35" s="43">
        <v>10.0</v>
      </c>
      <c r="G35" s="44">
        <v>160.0</v>
      </c>
      <c r="H35" s="45">
        <f t="shared" si="7"/>
        <v>3200</v>
      </c>
      <c r="I35" s="46">
        <f t="shared" si="8"/>
        <v>3840</v>
      </c>
      <c r="J35" s="50"/>
      <c r="K35" s="13"/>
      <c r="L35" s="3"/>
      <c r="M35" s="5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25"/>
      <c r="B36" s="67" t="s">
        <v>31</v>
      </c>
      <c r="C36" s="34"/>
      <c r="D36" s="68"/>
      <c r="E36" s="36"/>
      <c r="F36" s="35"/>
      <c r="G36" s="37"/>
      <c r="H36" s="38"/>
      <c r="I36" s="38"/>
      <c r="J36" s="35"/>
      <c r="K36" s="13"/>
      <c r="L36" s="3"/>
      <c r="M36" s="5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25"/>
      <c r="B37" s="64" t="s">
        <v>32</v>
      </c>
      <c r="C37" s="40"/>
      <c r="D37" s="41"/>
      <c r="E37" s="49">
        <v>2.0</v>
      </c>
      <c r="F37" s="43">
        <v>9.0</v>
      </c>
      <c r="G37" s="44">
        <v>160.0</v>
      </c>
      <c r="H37" s="45">
        <f t="shared" ref="H37:H39" si="9">(F37*G37*E37)</f>
        <v>2880</v>
      </c>
      <c r="I37" s="46">
        <f t="shared" ref="I37:I39" si="10">(H37*1.2)</f>
        <v>3456</v>
      </c>
      <c r="J37" s="50"/>
      <c r="K37" s="13"/>
      <c r="L37" s="3"/>
      <c r="M37" s="58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25"/>
      <c r="B38" s="69" t="s">
        <v>33</v>
      </c>
      <c r="C38" s="48"/>
      <c r="D38" s="41"/>
      <c r="E38" s="49">
        <v>2.0</v>
      </c>
      <c r="F38" s="43">
        <v>9.0</v>
      </c>
      <c r="G38" s="44">
        <v>160.0</v>
      </c>
      <c r="H38" s="45">
        <f t="shared" si="9"/>
        <v>2880</v>
      </c>
      <c r="I38" s="46">
        <f t="shared" si="10"/>
        <v>3456</v>
      </c>
      <c r="J38" s="50"/>
      <c r="K38" s="13"/>
      <c r="L38" s="3"/>
      <c r="M38" s="58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25"/>
      <c r="B39" s="69" t="s">
        <v>34</v>
      </c>
      <c r="C39" s="48"/>
      <c r="D39" s="41"/>
      <c r="E39" s="49">
        <v>2.0</v>
      </c>
      <c r="F39" s="43">
        <v>9.0</v>
      </c>
      <c r="G39" s="44">
        <v>160.0</v>
      </c>
      <c r="H39" s="45">
        <f t="shared" si="9"/>
        <v>2880</v>
      </c>
      <c r="I39" s="46">
        <f t="shared" si="10"/>
        <v>3456</v>
      </c>
      <c r="J39" s="50"/>
      <c r="K39" s="13"/>
      <c r="L39" s="3"/>
      <c r="M39" s="58"/>
      <c r="N39" s="3"/>
      <c r="O39" s="7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25"/>
      <c r="B40" s="71" t="s">
        <v>35</v>
      </c>
      <c r="C40" s="34"/>
      <c r="D40" s="35"/>
      <c r="E40" s="36"/>
      <c r="F40" s="35"/>
      <c r="G40" s="37"/>
      <c r="H40" s="38"/>
      <c r="I40" s="38"/>
      <c r="J40" s="35"/>
      <c r="K40" s="72"/>
      <c r="L40" s="3"/>
      <c r="M40" s="58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25"/>
      <c r="B41" s="73" t="s">
        <v>36</v>
      </c>
      <c r="C41" s="74"/>
      <c r="D41" s="41"/>
      <c r="E41" s="42">
        <v>1.0</v>
      </c>
      <c r="F41" s="43">
        <v>20.0</v>
      </c>
      <c r="G41" s="44">
        <v>160.0</v>
      </c>
      <c r="H41" s="45">
        <f t="shared" ref="H41:H42" si="11">(F41*G41*E41)</f>
        <v>3200</v>
      </c>
      <c r="I41" s="46">
        <f t="shared" ref="I41:I42" si="12">(H41*1.2)</f>
        <v>3840</v>
      </c>
      <c r="J41" s="50"/>
      <c r="K41" s="13"/>
      <c r="L41" s="75"/>
      <c r="M41" s="58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25"/>
      <c r="B42" s="76" t="s">
        <v>37</v>
      </c>
      <c r="C42" s="77"/>
      <c r="D42" s="41"/>
      <c r="E42" s="42">
        <v>1.0</v>
      </c>
      <c r="F42" s="78">
        <v>30.0</v>
      </c>
      <c r="G42" s="79">
        <v>160.0</v>
      </c>
      <c r="H42" s="45">
        <f t="shared" si="11"/>
        <v>4800</v>
      </c>
      <c r="I42" s="46">
        <f t="shared" si="12"/>
        <v>5760</v>
      </c>
      <c r="J42" s="50"/>
      <c r="K42" s="13"/>
      <c r="L42" s="3"/>
      <c r="M42" s="58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25"/>
      <c r="B43" s="3"/>
      <c r="C43" s="3"/>
      <c r="D43" s="3"/>
      <c r="E43" s="3"/>
      <c r="F43" s="80" t="s">
        <v>38</v>
      </c>
      <c r="G43" s="81"/>
      <c r="H43" s="82">
        <f t="shared" ref="H43:I43" si="13">(SUM(H18,H19,H20,H21,H23,H25,H24,H26,H28,H29,H30,H32,H34,H35,H37,H38,H39,H41,H42))</f>
        <v>60000</v>
      </c>
      <c r="I43" s="83">
        <f t="shared" si="13"/>
        <v>72000</v>
      </c>
      <c r="J43" s="84"/>
      <c r="K43" s="1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25"/>
      <c r="B44" s="3"/>
      <c r="C44" s="3"/>
      <c r="D44" s="3"/>
      <c r="E44" s="3"/>
      <c r="F44" s="3"/>
      <c r="G44" s="3"/>
      <c r="H44" s="85" t="s">
        <v>39</v>
      </c>
      <c r="I44" s="86" t="s">
        <v>40</v>
      </c>
      <c r="J44" s="84"/>
      <c r="K44" s="1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25"/>
      <c r="D45" s="3"/>
      <c r="E45" s="3"/>
      <c r="F45" s="3"/>
      <c r="G45" s="3"/>
      <c r="H45" s="87" t="s">
        <v>41</v>
      </c>
      <c r="I45" s="34"/>
      <c r="J45" s="84"/>
      <c r="K45" s="1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25"/>
      <c r="D46" s="3"/>
      <c r="E46" s="3"/>
      <c r="F46" s="3"/>
      <c r="G46" s="3"/>
      <c r="H46" s="3"/>
      <c r="I46" s="84"/>
      <c r="J46" s="84"/>
      <c r="K46" s="1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25"/>
      <c r="D47" s="3"/>
      <c r="E47" s="3"/>
      <c r="F47" s="3"/>
      <c r="G47" s="3"/>
      <c r="H47" s="3"/>
      <c r="I47" s="84"/>
      <c r="J47" s="3"/>
      <c r="K47" s="1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25"/>
      <c r="D48" s="3"/>
      <c r="E48" s="3"/>
      <c r="F48" s="3"/>
      <c r="G48" s="3"/>
      <c r="H48" s="3"/>
      <c r="I48" s="3"/>
      <c r="J48" s="3"/>
      <c r="K48" s="1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25"/>
      <c r="B49" s="88" t="s">
        <v>42</v>
      </c>
      <c r="C49" s="34"/>
      <c r="D49" s="3"/>
      <c r="E49" s="3"/>
      <c r="F49" s="3"/>
      <c r="G49" s="3"/>
      <c r="H49" s="3"/>
      <c r="I49" s="3"/>
      <c r="J49" s="3"/>
      <c r="K49" s="1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25"/>
      <c r="B50" s="89" t="s">
        <v>43</v>
      </c>
      <c r="C50" s="40"/>
      <c r="D50" s="3"/>
      <c r="E50" s="3"/>
      <c r="F50" s="3"/>
      <c r="G50" s="2"/>
      <c r="J50" s="3"/>
      <c r="K50" s="1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25"/>
      <c r="B51" s="90" t="s">
        <v>44</v>
      </c>
      <c r="C51" s="48"/>
      <c r="D51" s="3"/>
      <c r="E51" s="3"/>
      <c r="F51" s="3"/>
      <c r="G51" s="2"/>
      <c r="J51" s="3"/>
      <c r="K51" s="1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9"/>
      <c r="B52" s="91" t="s">
        <v>45</v>
      </c>
      <c r="C52" s="48"/>
      <c r="D52" s="3"/>
      <c r="E52" s="3"/>
      <c r="F52" s="3"/>
      <c r="G52" s="2"/>
      <c r="J52" s="3"/>
      <c r="K52" s="1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9"/>
      <c r="B53" s="90" t="s">
        <v>46</v>
      </c>
      <c r="C53" s="48"/>
      <c r="D53" s="3"/>
      <c r="E53" s="3"/>
      <c r="F53" s="3"/>
      <c r="G53" s="3"/>
      <c r="H53" s="92" t="s">
        <v>47</v>
      </c>
      <c r="I53" s="34"/>
      <c r="J53" s="3"/>
      <c r="K53" s="1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9"/>
      <c r="B54" s="93" t="s">
        <v>48</v>
      </c>
      <c r="C54" s="77"/>
      <c r="D54" s="3"/>
      <c r="E54" s="3"/>
      <c r="F54" s="3"/>
      <c r="G54" s="3"/>
      <c r="H54" s="94" t="s">
        <v>49</v>
      </c>
      <c r="I54" s="27"/>
      <c r="J54" s="3"/>
      <c r="K54" s="1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9"/>
      <c r="B55" s="3"/>
      <c r="C55" s="3"/>
      <c r="D55" s="3"/>
      <c r="E55" s="3"/>
      <c r="F55" s="3"/>
      <c r="G55" s="3"/>
      <c r="H55" s="89" t="s">
        <v>50</v>
      </c>
      <c r="I55" s="40"/>
      <c r="J55" s="3"/>
      <c r="K55" s="1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25"/>
      <c r="B56" s="3"/>
      <c r="C56" s="3"/>
      <c r="D56" s="3"/>
      <c r="E56" s="3"/>
      <c r="F56" s="3"/>
      <c r="G56" s="3"/>
      <c r="H56" s="95"/>
      <c r="I56" s="96"/>
      <c r="J56" s="3"/>
      <c r="K56" s="1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25"/>
      <c r="B57" s="3"/>
      <c r="C57" s="3"/>
      <c r="D57" s="3"/>
      <c r="E57" s="3"/>
      <c r="F57" s="3"/>
      <c r="G57" s="3"/>
      <c r="H57" s="97"/>
      <c r="I57" s="96"/>
      <c r="J57" s="3"/>
      <c r="K57" s="1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25"/>
      <c r="H58" s="97"/>
      <c r="I58" s="96"/>
      <c r="K58" s="1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25"/>
      <c r="H59" s="97"/>
      <c r="I59" s="96"/>
      <c r="K59" s="1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25"/>
      <c r="B60" s="3"/>
      <c r="C60" s="3"/>
      <c r="H60" s="30"/>
      <c r="I60" s="31"/>
      <c r="K60" s="1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9"/>
      <c r="K61" s="1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25"/>
      <c r="K62" s="1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9"/>
      <c r="K63" s="1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9"/>
      <c r="K64" s="1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9"/>
      <c r="K65" s="1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98"/>
      <c r="B66" s="99"/>
      <c r="C66" s="100"/>
      <c r="D66" s="101"/>
      <c r="E66" s="101"/>
      <c r="F66" s="101"/>
      <c r="G66" s="101"/>
      <c r="H66" s="99"/>
      <c r="I66" s="99"/>
      <c r="J66" s="101"/>
      <c r="K66" s="10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103"/>
      <c r="C68" s="7"/>
      <c r="D68" s="7"/>
      <c r="E68" s="7"/>
      <c r="F68" s="7"/>
      <c r="G68" s="7"/>
      <c r="H68" s="7"/>
      <c r="I68" s="7"/>
      <c r="J68" s="7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9"/>
      <c r="C69" s="3"/>
      <c r="D69" s="3"/>
      <c r="E69" s="3"/>
      <c r="F69" s="3"/>
      <c r="G69" s="3"/>
      <c r="H69" s="3"/>
      <c r="I69" s="3"/>
      <c r="J69" s="3"/>
      <c r="K69" s="1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104"/>
      <c r="C70" s="105"/>
      <c r="D70" s="105"/>
      <c r="E70" s="105"/>
      <c r="F70" s="105"/>
      <c r="G70" s="105"/>
      <c r="H70" s="105"/>
      <c r="I70" s="105"/>
      <c r="J70" s="106"/>
      <c r="K70" s="1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C71" s="107" t="s">
        <v>51</v>
      </c>
      <c r="D71" s="108"/>
      <c r="J71" s="109"/>
      <c r="K71" s="1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110"/>
      <c r="C72" s="111"/>
      <c r="D72" s="111"/>
      <c r="E72" s="111"/>
      <c r="F72" s="111"/>
      <c r="G72" s="111"/>
      <c r="H72" s="111"/>
      <c r="I72" s="111"/>
      <c r="J72" s="112"/>
      <c r="K72" s="1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K73" s="1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K74" s="1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113" t="s">
        <v>52</v>
      </c>
      <c r="C75" s="34"/>
      <c r="D75" s="68"/>
      <c r="E75" s="36"/>
      <c r="F75" s="35"/>
      <c r="G75" s="37"/>
      <c r="H75" s="38"/>
      <c r="I75" s="38"/>
      <c r="J75" s="35"/>
      <c r="K75" s="1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114" t="s">
        <v>53</v>
      </c>
      <c r="C76" s="40"/>
      <c r="D76" s="41"/>
      <c r="E76" s="42"/>
      <c r="F76" s="41"/>
      <c r="G76" s="44"/>
      <c r="H76" s="44">
        <v>90.0</v>
      </c>
      <c r="I76" s="46">
        <f t="shared" ref="I76:I77" si="14">(H76*1.2)</f>
        <v>108</v>
      </c>
      <c r="J76" s="50"/>
      <c r="K76" s="1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115" t="s">
        <v>54</v>
      </c>
      <c r="C77" s="48"/>
      <c r="D77" s="41"/>
      <c r="E77" s="61"/>
      <c r="F77" s="41"/>
      <c r="G77" s="44"/>
      <c r="H77" s="44">
        <v>50.0</v>
      </c>
      <c r="I77" s="46">
        <f t="shared" si="14"/>
        <v>60</v>
      </c>
      <c r="J77" s="50"/>
      <c r="K77" s="1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116" t="s">
        <v>55</v>
      </c>
      <c r="C78" s="48"/>
      <c r="D78" s="35"/>
      <c r="E78" s="36"/>
      <c r="F78" s="35"/>
      <c r="G78" s="37"/>
      <c r="H78" s="38"/>
      <c r="I78" s="38"/>
      <c r="J78" s="35"/>
      <c r="K78" s="1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117" t="s">
        <v>56</v>
      </c>
      <c r="C79" s="118" t="s">
        <v>57</v>
      </c>
      <c r="D79" s="41"/>
      <c r="E79" s="61"/>
      <c r="F79" s="41"/>
      <c r="G79" s="44"/>
      <c r="H79" s="44">
        <v>73.14</v>
      </c>
      <c r="I79" s="46">
        <f t="shared" ref="I79:I80" si="15">(H79*1.2)</f>
        <v>87.768</v>
      </c>
      <c r="J79" s="50"/>
      <c r="K79" s="1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119"/>
      <c r="C80" s="118" t="s">
        <v>58</v>
      </c>
      <c r="D80" s="41"/>
      <c r="E80" s="61"/>
      <c r="F80" s="41"/>
      <c r="G80" s="44"/>
      <c r="H80" s="44">
        <v>54.99</v>
      </c>
      <c r="I80" s="46">
        <f t="shared" si="15"/>
        <v>65.988</v>
      </c>
      <c r="J80" s="50"/>
      <c r="K80" s="1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117" t="s">
        <v>59</v>
      </c>
      <c r="C81" s="118" t="s">
        <v>60</v>
      </c>
      <c r="D81" s="41"/>
      <c r="E81" s="61"/>
      <c r="F81" s="41"/>
      <c r="G81" s="44"/>
      <c r="H81" s="44">
        <v>23.99</v>
      </c>
      <c r="I81" s="65">
        <v>29.99</v>
      </c>
      <c r="J81" s="50"/>
      <c r="K81" s="1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119"/>
      <c r="C82" s="118" t="s">
        <v>61</v>
      </c>
      <c r="D82" s="41"/>
      <c r="E82" s="61"/>
      <c r="F82" s="41"/>
      <c r="G82" s="44"/>
      <c r="H82" s="44">
        <v>31.99</v>
      </c>
      <c r="I82" s="65">
        <v>39.99</v>
      </c>
      <c r="J82" s="50"/>
      <c r="K82" s="1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K83" s="1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K84" s="1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K85" s="1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H86" s="92" t="s">
        <v>47</v>
      </c>
      <c r="I86" s="34"/>
      <c r="K86" s="1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H87" s="94" t="s">
        <v>49</v>
      </c>
      <c r="I87" s="27"/>
      <c r="K87" s="1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H88" s="89" t="s">
        <v>50</v>
      </c>
      <c r="I88" s="40"/>
      <c r="K88" s="1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9"/>
      <c r="C89" s="3"/>
      <c r="D89" s="3"/>
      <c r="E89" s="3"/>
      <c r="F89" s="3"/>
      <c r="G89" s="3"/>
      <c r="H89" s="95"/>
      <c r="I89" s="96"/>
      <c r="J89" s="3"/>
      <c r="K89" s="1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9"/>
      <c r="C90" s="3"/>
      <c r="D90" s="3"/>
      <c r="E90" s="3"/>
      <c r="F90" s="3"/>
      <c r="G90" s="3"/>
      <c r="H90" s="97"/>
      <c r="I90" s="96"/>
      <c r="J90" s="3"/>
      <c r="K90" s="1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9"/>
      <c r="C91" s="3"/>
      <c r="D91" s="3"/>
      <c r="E91" s="3"/>
      <c r="F91" s="3"/>
      <c r="G91" s="3"/>
      <c r="H91" s="97"/>
      <c r="I91" s="96"/>
      <c r="J91" s="3"/>
      <c r="K91" s="1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9"/>
      <c r="C92" s="3"/>
      <c r="D92" s="3"/>
      <c r="E92" s="3"/>
      <c r="F92" s="3"/>
      <c r="G92" s="3"/>
      <c r="H92" s="97"/>
      <c r="I92" s="96"/>
      <c r="J92" s="3"/>
      <c r="K92" s="1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9"/>
      <c r="C93" s="3"/>
      <c r="D93" s="3"/>
      <c r="E93" s="3"/>
      <c r="F93" s="3"/>
      <c r="G93" s="3"/>
      <c r="H93" s="30"/>
      <c r="I93" s="31"/>
      <c r="J93" s="3"/>
      <c r="K93" s="1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9"/>
      <c r="C94" s="3"/>
      <c r="D94" s="3"/>
      <c r="E94" s="3"/>
      <c r="F94" s="3"/>
      <c r="G94" s="3"/>
      <c r="H94" s="3"/>
      <c r="I94" s="3"/>
      <c r="J94" s="3"/>
      <c r="K94" s="1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98"/>
      <c r="C95" s="101"/>
      <c r="D95" s="101"/>
      <c r="E95" s="101"/>
      <c r="F95" s="101"/>
      <c r="G95" s="101"/>
      <c r="H95" s="101"/>
      <c r="I95" s="101"/>
      <c r="J95" s="101"/>
      <c r="K95" s="10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ht="15.75" customHeight="1">
      <c r="A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ht="15.75" customHeight="1">
      <c r="A1021" s="3"/>
      <c r="G1021" s="3"/>
      <c r="H1021" s="3"/>
      <c r="I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</row>
  </sheetData>
  <mergeCells count="60">
    <mergeCell ref="B52:C52"/>
    <mergeCell ref="B53:C53"/>
    <mergeCell ref="H54:I54"/>
    <mergeCell ref="H55:I55"/>
    <mergeCell ref="H87:I87"/>
    <mergeCell ref="H88:I88"/>
    <mergeCell ref="H89:I93"/>
    <mergeCell ref="H86:I86"/>
    <mergeCell ref="H45:I45"/>
    <mergeCell ref="B51:C51"/>
    <mergeCell ref="B49:C49"/>
    <mergeCell ref="B50:C50"/>
    <mergeCell ref="B54:C54"/>
    <mergeCell ref="H56:I60"/>
    <mergeCell ref="H53:I53"/>
    <mergeCell ref="B79:B80"/>
    <mergeCell ref="B81:B82"/>
    <mergeCell ref="B77:C77"/>
    <mergeCell ref="B75:C75"/>
    <mergeCell ref="B76:C76"/>
    <mergeCell ref="B78:C78"/>
    <mergeCell ref="F15:F16"/>
    <mergeCell ref="G15:G16"/>
    <mergeCell ref="H15:H16"/>
    <mergeCell ref="I15:I16"/>
    <mergeCell ref="B3:J4"/>
    <mergeCell ref="B6:C8"/>
    <mergeCell ref="H6:J9"/>
    <mergeCell ref="B10:C12"/>
    <mergeCell ref="D15:D16"/>
    <mergeCell ref="E15:E16"/>
    <mergeCell ref="J15:J16"/>
    <mergeCell ref="B15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F43:G43"/>
  </mergeCells>
  <conditionalFormatting sqref="J21">
    <cfRule type="colorScale" priority="1">
      <colorScale>
        <cfvo type="min"/>
        <cfvo type="max"/>
        <color rgb="FF57BB8A"/>
        <color rgb="FFFFFFFF"/>
      </colorScale>
    </cfRule>
  </conditionalFormatting>
  <printOptions horizontalCentered="1"/>
  <pageMargins bottom="0.75" footer="0.0" header="0.0" left="0.7" right="0.7" top="0.75"/>
  <pageSetup paperSize="9" orientation="portrait" pageOrder="overThenDown"/>
  <drawing r:id="rId1"/>
</worksheet>
</file>