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D:\Work\ADHY\handleFile\files\"/>
    </mc:Choice>
  </mc:AlternateContent>
  <xr:revisionPtr revIDLastSave="0" documentId="13_ncr:1_{83CC95B9-5FE3-429B-9297-91BC050C5E50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28102023" sheetId="1" r:id="rId1"/>
  </sheets>
  <calcPr calcId="191029"/>
</workbook>
</file>

<file path=xl/calcChain.xml><?xml version="1.0" encoding="utf-8"?>
<calcChain xmlns="http://schemas.openxmlformats.org/spreadsheetml/2006/main">
  <c r="O151" i="1" l="1"/>
  <c r="O150" i="1"/>
  <c r="Q149" i="1" s="1"/>
  <c r="O149" i="1"/>
  <c r="R149" i="1" s="1"/>
  <c r="O148" i="1"/>
  <c r="O147" i="1"/>
  <c r="Q146" i="1" s="1"/>
  <c r="O146" i="1"/>
  <c r="R146" i="1" s="1"/>
  <c r="O145" i="1"/>
  <c r="O144" i="1"/>
  <c r="R143" i="1" s="1"/>
  <c r="O143" i="1"/>
  <c r="P143" i="1" s="1"/>
  <c r="O142" i="1"/>
  <c r="O141" i="1"/>
  <c r="Q140" i="1" s="1"/>
  <c r="R140" i="1"/>
  <c r="P140" i="1"/>
  <c r="O140" i="1"/>
  <c r="O139" i="1"/>
  <c r="O138" i="1"/>
  <c r="R137" i="1"/>
  <c r="Q137" i="1"/>
  <c r="O137" i="1"/>
  <c r="P137" i="1" s="1"/>
  <c r="O136" i="1"/>
  <c r="O135" i="1"/>
  <c r="Q134" i="1"/>
  <c r="P134" i="1"/>
  <c r="O134" i="1"/>
  <c r="R134" i="1" s="1"/>
  <c r="O133" i="1"/>
  <c r="O132" i="1"/>
  <c r="Q131" i="1" s="1"/>
  <c r="O131" i="1"/>
  <c r="R131" i="1" s="1"/>
  <c r="O130" i="1"/>
  <c r="O129" i="1"/>
  <c r="Q128" i="1"/>
  <c r="O128" i="1"/>
  <c r="R128" i="1" s="1"/>
  <c r="O127" i="1"/>
  <c r="O126" i="1"/>
  <c r="Q125" i="1"/>
  <c r="P125" i="1"/>
  <c r="O125" i="1"/>
  <c r="R125" i="1" s="1"/>
  <c r="O124" i="1"/>
  <c r="O123" i="1"/>
  <c r="Q122" i="1" s="1"/>
  <c r="O122" i="1"/>
  <c r="R122" i="1" s="1"/>
  <c r="O121" i="1"/>
  <c r="O120" i="1"/>
  <c r="Q119" i="1" s="1"/>
  <c r="O119" i="1"/>
  <c r="R119" i="1" s="1"/>
  <c r="O118" i="1"/>
  <c r="O117" i="1"/>
  <c r="Q116" i="1" s="1"/>
  <c r="R116" i="1"/>
  <c r="P116" i="1"/>
  <c r="O116" i="1"/>
  <c r="O115" i="1"/>
  <c r="O114" i="1"/>
  <c r="R113" i="1"/>
  <c r="Q113" i="1"/>
  <c r="O113" i="1"/>
  <c r="P113" i="1" s="1"/>
  <c r="O112" i="1"/>
  <c r="O111" i="1"/>
  <c r="Q110" i="1"/>
  <c r="P110" i="1"/>
  <c r="O110" i="1"/>
  <c r="R110" i="1" s="1"/>
  <c r="O109" i="1"/>
  <c r="O108" i="1"/>
  <c r="Q107" i="1" s="1"/>
  <c r="O107" i="1"/>
  <c r="R107" i="1" s="1"/>
  <c r="O106" i="1"/>
  <c r="O105" i="1"/>
  <c r="Q104" i="1"/>
  <c r="O104" i="1"/>
  <c r="R104" i="1" s="1"/>
  <c r="O103" i="1"/>
  <c r="O102" i="1"/>
  <c r="Q101" i="1"/>
  <c r="P101" i="1"/>
  <c r="O101" i="1"/>
  <c r="R101" i="1" s="1"/>
  <c r="O100" i="1"/>
  <c r="O99" i="1"/>
  <c r="Q98" i="1" s="1"/>
  <c r="O98" i="1"/>
  <c r="R98" i="1" s="1"/>
  <c r="O97" i="1"/>
  <c r="O96" i="1"/>
  <c r="Q95" i="1" s="1"/>
  <c r="O95" i="1"/>
  <c r="R95" i="1" s="1"/>
  <c r="O94" i="1"/>
  <c r="O93" i="1"/>
  <c r="Q92" i="1" s="1"/>
  <c r="R92" i="1"/>
  <c r="P92" i="1"/>
  <c r="O92" i="1"/>
  <c r="O91" i="1"/>
  <c r="O90" i="1"/>
  <c r="R89" i="1"/>
  <c r="Q89" i="1"/>
  <c r="O89" i="1"/>
  <c r="P89" i="1" s="1"/>
  <c r="O88" i="1"/>
  <c r="O87" i="1"/>
  <c r="Q86" i="1"/>
  <c r="P86" i="1"/>
  <c r="O86" i="1"/>
  <c r="R86" i="1" s="1"/>
  <c r="O85" i="1"/>
  <c r="O84" i="1"/>
  <c r="Q83" i="1" s="1"/>
  <c r="O83" i="1"/>
  <c r="R83" i="1" s="1"/>
  <c r="O82" i="1"/>
  <c r="O81" i="1"/>
  <c r="Q80" i="1"/>
  <c r="O80" i="1"/>
  <c r="R80" i="1" s="1"/>
  <c r="O79" i="1"/>
  <c r="O78" i="1"/>
  <c r="Q77" i="1"/>
  <c r="P77" i="1"/>
  <c r="O77" i="1"/>
  <c r="R77" i="1" s="1"/>
  <c r="O76" i="1"/>
  <c r="O75" i="1"/>
  <c r="Q74" i="1" s="1"/>
  <c r="O74" i="1"/>
  <c r="R74" i="1" s="1"/>
  <c r="O73" i="1"/>
  <c r="O72" i="1"/>
  <c r="Q71" i="1" s="1"/>
  <c r="O71" i="1"/>
  <c r="R71" i="1" s="1"/>
  <c r="O70" i="1"/>
  <c r="O69" i="1"/>
  <c r="Q68" i="1" s="1"/>
  <c r="P68" i="1"/>
  <c r="O68" i="1"/>
  <c r="O67" i="1"/>
  <c r="O66" i="1"/>
  <c r="R65" i="1"/>
  <c r="Q65" i="1"/>
  <c r="O65" i="1"/>
  <c r="P65" i="1" s="1"/>
  <c r="O64" i="1"/>
  <c r="O63" i="1"/>
  <c r="Q62" i="1"/>
  <c r="P62" i="1"/>
  <c r="O62" i="1"/>
  <c r="R62" i="1" s="1"/>
  <c r="O61" i="1"/>
  <c r="O60" i="1"/>
  <c r="Q59" i="1" s="1"/>
  <c r="P59" i="1"/>
  <c r="O59" i="1"/>
  <c r="R59" i="1" s="1"/>
  <c r="O58" i="1"/>
  <c r="O57" i="1"/>
  <c r="Q56" i="1"/>
  <c r="O56" i="1"/>
  <c r="R56" i="1" s="1"/>
  <c r="O55" i="1"/>
  <c r="O54" i="1"/>
  <c r="Q53" i="1"/>
  <c r="P53" i="1"/>
  <c r="O53" i="1"/>
  <c r="R53" i="1" s="1"/>
  <c r="O52" i="1"/>
  <c r="O51" i="1"/>
  <c r="Q50" i="1" s="1"/>
  <c r="O50" i="1"/>
  <c r="R50" i="1" s="1"/>
  <c r="O49" i="1"/>
  <c r="O48" i="1"/>
  <c r="Q47" i="1" s="1"/>
  <c r="O47" i="1"/>
  <c r="R47" i="1" s="1"/>
  <c r="O46" i="1"/>
  <c r="O45" i="1"/>
  <c r="Q44" i="1" s="1"/>
  <c r="P44" i="1"/>
  <c r="O44" i="1"/>
  <c r="O43" i="1"/>
  <c r="O42" i="1"/>
  <c r="R41" i="1"/>
  <c r="Q41" i="1"/>
  <c r="O41" i="1"/>
  <c r="P41" i="1" s="1"/>
  <c r="O40" i="1"/>
  <c r="O39" i="1"/>
  <c r="Q38" i="1"/>
  <c r="P38" i="1"/>
  <c r="O38" i="1"/>
  <c r="R38" i="1" s="1"/>
  <c r="O37" i="1"/>
  <c r="O36" i="1"/>
  <c r="Q35" i="1" s="1"/>
  <c r="P35" i="1"/>
  <c r="O35" i="1"/>
  <c r="R35" i="1" s="1"/>
  <c r="O34" i="1"/>
  <c r="O33" i="1"/>
  <c r="Q32" i="1"/>
  <c r="O32" i="1"/>
  <c r="R32" i="1" s="1"/>
  <c r="O31" i="1"/>
  <c r="O30" i="1"/>
  <c r="Q29" i="1"/>
  <c r="P29" i="1"/>
  <c r="O29" i="1"/>
  <c r="R29" i="1" s="1"/>
  <c r="O28" i="1"/>
  <c r="O27" i="1"/>
  <c r="Q26" i="1" s="1"/>
  <c r="O26" i="1"/>
  <c r="R26" i="1" s="1"/>
  <c r="O25" i="1"/>
  <c r="O24" i="1"/>
  <c r="Q23" i="1" s="1"/>
  <c r="O23" i="1"/>
  <c r="R23" i="1" s="1"/>
  <c r="O22" i="1"/>
  <c r="O21" i="1"/>
  <c r="Q20" i="1" s="1"/>
  <c r="P20" i="1"/>
  <c r="O20" i="1"/>
  <c r="V19" i="1"/>
  <c r="O19" i="1"/>
  <c r="V18" i="1"/>
  <c r="O18" i="1"/>
  <c r="Q17" i="1" s="1"/>
  <c r="P17" i="1"/>
  <c r="O17" i="1"/>
  <c r="R17" i="1" s="1"/>
  <c r="O16" i="1"/>
  <c r="O15" i="1"/>
  <c r="Q14" i="1" s="1"/>
  <c r="X14" i="1"/>
  <c r="P14" i="1"/>
  <c r="O14" i="1"/>
  <c r="R14" i="1" s="1"/>
  <c r="Y13" i="1"/>
  <c r="X13" i="1"/>
  <c r="O13" i="1"/>
  <c r="Y12" i="1"/>
  <c r="X12" i="1"/>
  <c r="O12" i="1"/>
  <c r="Q11" i="1" s="1"/>
  <c r="Y11" i="1"/>
  <c r="X11" i="1"/>
  <c r="O11" i="1"/>
  <c r="R11" i="1" s="1"/>
  <c r="Y10" i="1"/>
  <c r="Z9" i="1" s="1"/>
  <c r="X10" i="1"/>
  <c r="O10" i="1"/>
  <c r="Y9" i="1"/>
  <c r="X9" i="1"/>
  <c r="V16" i="1" s="1"/>
  <c r="O9" i="1"/>
  <c r="Q8" i="1"/>
  <c r="P8" i="1"/>
  <c r="O8" i="1"/>
  <c r="R8" i="1" s="1"/>
  <c r="O7" i="1"/>
  <c r="Y6" i="1"/>
  <c r="X6" i="1"/>
  <c r="O6" i="1"/>
  <c r="Q5" i="1" s="1"/>
  <c r="O5" i="1"/>
  <c r="R5" i="1" s="1"/>
  <c r="A5" i="1"/>
  <c r="A8" i="1" s="1"/>
  <c r="A11" i="1" s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A53" i="1" s="1"/>
  <c r="A56" i="1" s="1"/>
  <c r="A59" i="1" s="1"/>
  <c r="A62" i="1" s="1"/>
  <c r="A65" i="1" s="1"/>
  <c r="A68" i="1" s="1"/>
  <c r="A71" i="1" s="1"/>
  <c r="A74" i="1" s="1"/>
  <c r="A77" i="1" s="1"/>
  <c r="A80" i="1" s="1"/>
  <c r="A83" i="1" s="1"/>
  <c r="A86" i="1" s="1"/>
  <c r="A89" i="1" s="1"/>
  <c r="A92" i="1" s="1"/>
  <c r="A95" i="1" s="1"/>
  <c r="A98" i="1" s="1"/>
  <c r="A101" i="1" s="1"/>
  <c r="A104" i="1" s="1"/>
  <c r="A107" i="1" s="1"/>
  <c r="A110" i="1" s="1"/>
  <c r="A113" i="1" s="1"/>
  <c r="A116" i="1" s="1"/>
  <c r="A119" i="1" s="1"/>
  <c r="A122" i="1" s="1"/>
  <c r="A125" i="1" s="1"/>
  <c r="A128" i="1" s="1"/>
  <c r="A131" i="1" s="1"/>
  <c r="A134" i="1" s="1"/>
  <c r="A137" i="1" s="1"/>
  <c r="A140" i="1" s="1"/>
  <c r="A143" i="1" s="1"/>
  <c r="A146" i="1" s="1"/>
  <c r="A149" i="1" s="1"/>
  <c r="V4" i="1"/>
  <c r="X4" i="1" s="1"/>
  <c r="O4" i="1"/>
  <c r="O3" i="1"/>
  <c r="R2" i="1" s="1"/>
  <c r="P2" i="1"/>
  <c r="O2" i="1"/>
  <c r="Y4" i="1" l="1"/>
  <c r="Q2" i="1"/>
  <c r="V5" i="1" s="1"/>
  <c r="R20" i="1"/>
  <c r="Z3" i="1" s="1"/>
  <c r="Y16" i="1" s="1"/>
  <c r="R44" i="1"/>
  <c r="R68" i="1"/>
  <c r="P32" i="1"/>
  <c r="P56" i="1"/>
  <c r="P80" i="1"/>
  <c r="P104" i="1"/>
  <c r="P128" i="1"/>
  <c r="P83" i="1"/>
  <c r="P107" i="1"/>
  <c r="P131" i="1"/>
  <c r="P149" i="1"/>
  <c r="P5" i="1"/>
  <c r="P11" i="1"/>
  <c r="P50" i="1"/>
  <c r="P74" i="1"/>
  <c r="P98" i="1"/>
  <c r="P122" i="1"/>
  <c r="P146" i="1"/>
  <c r="P26" i="1"/>
  <c r="P23" i="1"/>
  <c r="P47" i="1"/>
  <c r="P71" i="1"/>
  <c r="P95" i="1"/>
  <c r="P119" i="1"/>
  <c r="Q143" i="1"/>
  <c r="S1" i="1" l="1"/>
  <c r="Y5" i="1"/>
  <c r="X5" i="1"/>
  <c r="V3" i="1"/>
  <c r="Y3" i="1" l="1"/>
  <c r="X3" i="1"/>
  <c r="V17" i="1" s="1"/>
  <c r="Y17" i="1" s="1"/>
</calcChain>
</file>

<file path=xl/sharedStrings.xml><?xml version="1.0" encoding="utf-8"?>
<sst xmlns="http://schemas.openxmlformats.org/spreadsheetml/2006/main" count="222" uniqueCount="64">
  <si>
    <t>STT</t>
  </si>
  <si>
    <t>Đã nhập</t>
  </si>
  <si>
    <t>Sản phẩm</t>
  </si>
  <si>
    <t>Cách tân?</t>
  </si>
  <si>
    <t>Đơn vị</t>
  </si>
  <si>
    <t>S</t>
  </si>
  <si>
    <t>M</t>
  </si>
  <si>
    <t>L</t>
  </si>
  <si>
    <t>XL</t>
  </si>
  <si>
    <t>2XL</t>
  </si>
  <si>
    <t>3XL</t>
  </si>
  <si>
    <t>4XL</t>
  </si>
  <si>
    <t>5XL</t>
  </si>
  <si>
    <t>Cỡ khác</t>
  </si>
  <si>
    <t>Tổng số lượng</t>
  </si>
  <si>
    <t>Tổng Bộ</t>
  </si>
  <si>
    <t>Tổng Áo</t>
  </si>
  <si>
    <t>Tổng số sản phẩm</t>
  </si>
  <si>
    <t>1</t>
  </si>
  <si>
    <t>016XL</t>
  </si>
  <si>
    <t>Bộ</t>
  </si>
  <si>
    <t>File nhập hàng</t>
  </si>
  <si>
    <t>Tổng sản phâm</t>
  </si>
  <si>
    <t>Giá</t>
  </si>
  <si>
    <t>Thành tiền</t>
  </si>
  <si>
    <t>Tổng số lượng sản phẩm</t>
  </si>
  <si>
    <t>Tổng số nhập</t>
  </si>
  <si>
    <t>Áo</t>
  </si>
  <si>
    <t>Bộ thường</t>
  </si>
  <si>
    <t>Khác</t>
  </si>
  <si>
    <t>Cách tân</t>
  </si>
  <si>
    <t>016DT</t>
  </si>
  <si>
    <t>Mấn</t>
  </si>
  <si>
    <t>015D</t>
  </si>
  <si>
    <t>Hóa đơn chị Mên gửi</t>
  </si>
  <si>
    <t>Số sản phẩm</t>
  </si>
  <si>
    <t>015W</t>
  </si>
  <si>
    <t>Cách tân sz to</t>
  </si>
  <si>
    <t>015CV</t>
  </si>
  <si>
    <t>Chênh lệch 5k</t>
  </si>
  <si>
    <t>Tổng tiền trên hóa đơn</t>
  </si>
  <si>
    <t>Lệch số sản phầm</t>
  </si>
  <si>
    <t>020DD</t>
  </si>
  <si>
    <t>Tiền hệ thống ghi nhận</t>
  </si>
  <si>
    <t>Lệch số tiên:</t>
  </si>
  <si>
    <t>Cộng chênh 5k</t>
  </si>
  <si>
    <t>Tiền Mấn chưa nhập</t>
  </si>
  <si>
    <t>020D</t>
  </si>
  <si>
    <t>010T</t>
  </si>
  <si>
    <t>010W</t>
  </si>
  <si>
    <t>013V</t>
  </si>
  <si>
    <t>018D</t>
  </si>
  <si>
    <t>026T</t>
  </si>
  <si>
    <t>021S</t>
  </si>
  <si>
    <t>021D</t>
  </si>
  <si>
    <t>021W</t>
  </si>
  <si>
    <t>021T</t>
  </si>
  <si>
    <t>029DT</t>
  </si>
  <si>
    <t>029V</t>
  </si>
  <si>
    <t>029HP</t>
  </si>
  <si>
    <t>029DD</t>
  </si>
  <si>
    <t>029XL</t>
  </si>
  <si>
    <t>H63</t>
  </si>
  <si>
    <t>033XL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</si>
</sst>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\ [$đ-42A]"/>
  </numFmts>
  <fonts count="16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14"/>
      <color theme="1"/>
      <name val="Arial"/>
    </font>
    <font>
      <b/>
      <sz val="14"/>
      <color rgb="FF0000FF"/>
      <name val="Arial"/>
      <scheme val="minor"/>
    </font>
    <font>
      <sz val="10"/>
      <color theme="1"/>
      <name val="Arial"/>
      <scheme val="minor"/>
    </font>
    <font>
      <sz val="13"/>
      <color theme="1"/>
      <name val="Arial"/>
      <scheme val="minor"/>
    </font>
    <font>
      <b/>
      <sz val="12"/>
      <color theme="1"/>
      <name val="Arial"/>
    </font>
    <font>
      <sz val="10"/>
      <name val="Arial"/>
    </font>
    <font>
      <sz val="10"/>
      <color theme="1"/>
      <name val="Arial"/>
    </font>
    <font>
      <sz val="15"/>
      <color rgb="FF0000FF"/>
      <name val="Arial"/>
      <scheme val="minor"/>
    </font>
    <font>
      <b/>
      <sz val="10"/>
      <color theme="1"/>
      <name val="Arial"/>
    </font>
    <font>
      <b/>
      <sz val="11"/>
      <color theme="1"/>
      <name val="Arial"/>
    </font>
    <font>
      <b/>
      <sz val="11"/>
      <color rgb="FF4285F4"/>
      <name val="Arial"/>
    </font>
    <font>
      <b/>
      <sz val="15"/>
      <color rgb="FFFF0000"/>
      <name val="Arial"/>
    </font>
    <font>
      <b/>
      <sz val="15"/>
      <color rgb="FFEA4335"/>
      <name val="Arial"/>
    </font>
    <font>
      <b/>
      <sz val="10"/>
      <color rgb="FFEA4335"/>
      <name val="Arial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49" fontId="1" fillId="2" borderId="1" xfId="0" applyNumberFormat="1" applyFont="1" applyFill="1" applyBorder="1" applyAlignment="1"/>
    <xf numFmtId="49" fontId="2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3" fillId="2" borderId="1" xfId="0" applyFont="1" applyFill="1" applyBorder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5" fillId="3" borderId="4" xfId="0" applyFont="1" applyFill="1" applyBorder="1" applyAlignment="1"/>
    <xf numFmtId="0" fontId="4" fillId="3" borderId="5" xfId="0" applyFont="1" applyFill="1" applyBorder="1" applyAlignment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0" xfId="0" applyFont="1" applyFill="1" applyAlignment="1">
      <alignment horizontal="center" vertical="center"/>
    </xf>
    <xf numFmtId="0" fontId="1" fillId="3" borderId="1" xfId="0" applyFont="1" applyFill="1" applyBorder="1" applyAlignment="1"/>
    <xf numFmtId="0" fontId="6" fillId="3" borderId="1" xfId="0" applyFont="1" applyFill="1" applyBorder="1" applyAlignment="1"/>
    <xf numFmtId="0" fontId="1" fillId="3" borderId="0" xfId="0" applyFont="1" applyFill="1" applyAlignment="1"/>
    <xf numFmtId="0" fontId="4" fillId="3" borderId="0" xfId="0" applyFont="1" applyFill="1" applyAlignment="1">
      <alignment horizontal="center" vertical="center"/>
    </xf>
    <xf numFmtId="0" fontId="5" fillId="4" borderId="7" xfId="0" applyFont="1" applyFill="1" applyBorder="1" applyAlignment="1"/>
    <xf numFmtId="0" fontId="4" fillId="4" borderId="0" xfId="0" applyFont="1" applyFill="1"/>
    <xf numFmtId="0" fontId="4" fillId="4" borderId="0" xfId="0" applyFont="1" applyFill="1" applyAlignment="1"/>
    <xf numFmtId="0" fontId="4" fillId="4" borderId="8" xfId="0" applyFont="1" applyFill="1" applyBorder="1"/>
    <xf numFmtId="0" fontId="4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right" vertical="center"/>
    </xf>
    <xf numFmtId="164" fontId="8" fillId="4" borderId="4" xfId="0" applyNumberFormat="1" applyFont="1" applyFill="1" applyBorder="1" applyAlignment="1">
      <alignment horizontal="right"/>
    </xf>
    <xf numFmtId="0" fontId="8" fillId="4" borderId="7" xfId="0" applyFont="1" applyFill="1" applyBorder="1" applyAlignment="1">
      <alignment horizontal="right"/>
    </xf>
    <xf numFmtId="0" fontId="4" fillId="4" borderId="0" xfId="0" applyFont="1" applyFill="1" applyAlignment="1">
      <alignment horizontal="center" vertical="center"/>
    </xf>
    <xf numFmtId="0" fontId="5" fillId="3" borderId="9" xfId="0" applyFont="1" applyFill="1" applyBorder="1" applyAlignment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7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right" vertical="center"/>
    </xf>
    <xf numFmtId="164" fontId="8" fillId="3" borderId="7" xfId="0" applyNumberFormat="1" applyFont="1" applyFill="1" applyBorder="1" applyAlignment="1">
      <alignment horizontal="right"/>
    </xf>
    <xf numFmtId="164" fontId="8" fillId="3" borderId="7" xfId="0" applyNumberFormat="1" applyFont="1" applyFill="1" applyBorder="1" applyAlignment="1">
      <alignment horizontal="right"/>
    </xf>
    <xf numFmtId="0" fontId="8" fillId="3" borderId="7" xfId="0" applyFont="1" applyFill="1" applyBorder="1" applyAlignment="1">
      <alignment horizontal="right"/>
    </xf>
    <xf numFmtId="0" fontId="5" fillId="4" borderId="4" xfId="0" applyFont="1" applyFill="1" applyBorder="1" applyAlignment="1"/>
    <xf numFmtId="0" fontId="4" fillId="4" borderId="5" xfId="0" applyFont="1" applyFill="1" applyBorder="1" applyAlignment="1"/>
    <xf numFmtId="0" fontId="4" fillId="4" borderId="5" xfId="0" applyFont="1" applyFill="1" applyBorder="1"/>
    <xf numFmtId="0" fontId="4" fillId="4" borderId="6" xfId="0" applyFont="1" applyFill="1" applyBorder="1"/>
    <xf numFmtId="164" fontId="8" fillId="4" borderId="7" xfId="0" applyNumberFormat="1" applyFont="1" applyFill="1" applyBorder="1" applyAlignment="1">
      <alignment horizontal="right"/>
    </xf>
    <xf numFmtId="164" fontId="8" fillId="4" borderId="7" xfId="0" applyNumberFormat="1" applyFont="1" applyFill="1" applyBorder="1" applyAlignment="1">
      <alignment horizontal="right"/>
    </xf>
    <xf numFmtId="0" fontId="5" fillId="3" borderId="7" xfId="0" applyFont="1" applyFill="1" applyBorder="1" applyAlignment="1"/>
    <xf numFmtId="0" fontId="4" fillId="3" borderId="0" xfId="0" applyFont="1" applyFill="1"/>
    <xf numFmtId="0" fontId="4" fillId="3" borderId="8" xfId="0" applyFont="1" applyFill="1" applyBorder="1"/>
    <xf numFmtId="0" fontId="4" fillId="3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right" vertical="center"/>
    </xf>
    <xf numFmtId="164" fontId="8" fillId="3" borderId="9" xfId="0" applyNumberFormat="1" applyFont="1" applyFill="1" applyBorder="1" applyAlignment="1">
      <alignment horizontal="right"/>
    </xf>
    <xf numFmtId="164" fontId="8" fillId="3" borderId="9" xfId="0" applyNumberFormat="1" applyFont="1" applyFill="1" applyBorder="1" applyAlignment="1">
      <alignment horizontal="right"/>
    </xf>
    <xf numFmtId="0" fontId="8" fillId="3" borderId="9" xfId="0" applyFont="1" applyFill="1" applyBorder="1" applyAlignment="1">
      <alignment horizontal="right"/>
    </xf>
    <xf numFmtId="0" fontId="5" fillId="4" borderId="9" xfId="0" applyFont="1" applyFill="1" applyBorder="1" applyAlignment="1"/>
    <xf numFmtId="0" fontId="4" fillId="4" borderId="10" xfId="0" applyFont="1" applyFill="1" applyBorder="1"/>
    <xf numFmtId="0" fontId="4" fillId="4" borderId="11" xfId="0" applyFont="1" applyFill="1" applyBorder="1"/>
    <xf numFmtId="0" fontId="10" fillId="4" borderId="0" xfId="0" applyFont="1" applyFill="1" applyAlignment="1"/>
    <xf numFmtId="0" fontId="8" fillId="4" borderId="7" xfId="0" applyFont="1" applyFill="1" applyBorder="1" applyAlignment="1"/>
    <xf numFmtId="0" fontId="8" fillId="4" borderId="7" xfId="0" applyFont="1" applyFill="1" applyBorder="1" applyAlignment="1">
      <alignment horizontal="right"/>
    </xf>
    <xf numFmtId="0" fontId="8" fillId="3" borderId="7" xfId="0" applyFont="1" applyFill="1" applyBorder="1" applyAlignment="1"/>
    <xf numFmtId="0" fontId="8" fillId="3" borderId="7" xfId="0" applyFont="1" applyFill="1" applyBorder="1" applyAlignment="1">
      <alignment horizontal="right"/>
    </xf>
    <xf numFmtId="0" fontId="8" fillId="3" borderId="7" xfId="0" applyFont="1" applyFill="1" applyBorder="1" applyAlignment="1"/>
    <xf numFmtId="0" fontId="8" fillId="3" borderId="9" xfId="0" applyFont="1" applyFill="1" applyBorder="1" applyAlignment="1"/>
    <xf numFmtId="0" fontId="8" fillId="3" borderId="9" xfId="0" applyFont="1" applyFill="1" applyBorder="1" applyAlignment="1">
      <alignment horizontal="right"/>
    </xf>
    <xf numFmtId="0" fontId="8" fillId="4" borderId="0" xfId="0" applyFont="1" applyFill="1" applyAlignment="1"/>
    <xf numFmtId="164" fontId="8" fillId="4" borderId="0" xfId="0" applyNumberFormat="1" applyFont="1" applyFill="1" applyAlignment="1"/>
    <xf numFmtId="0" fontId="11" fillId="3" borderId="0" xfId="0" applyFont="1" applyFill="1" applyAlignment="1"/>
    <xf numFmtId="164" fontId="12" fillId="3" borderId="0" xfId="0" applyNumberFormat="1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1" fillId="4" borderId="0" xfId="0" applyFont="1" applyFill="1" applyAlignment="1"/>
    <xf numFmtId="164" fontId="12" fillId="4" borderId="0" xfId="0" applyNumberFormat="1" applyFont="1" applyFill="1" applyAlignment="1">
      <alignment horizontal="right"/>
    </xf>
    <xf numFmtId="0" fontId="11" fillId="4" borderId="0" xfId="0" applyFont="1" applyFill="1" applyAlignment="1"/>
    <xf numFmtId="164" fontId="14" fillId="4" borderId="0" xfId="0" applyNumberFormat="1" applyFont="1" applyFill="1" applyAlignment="1">
      <alignment horizontal="right"/>
    </xf>
    <xf numFmtId="164" fontId="12" fillId="4" borderId="0" xfId="0" applyNumberFormat="1" applyFont="1" applyFill="1" applyAlignment="1">
      <alignment horizontal="right"/>
    </xf>
    <xf numFmtId="0" fontId="11" fillId="3" borderId="0" xfId="0" applyFont="1" applyFill="1" applyAlignment="1"/>
    <xf numFmtId="164" fontId="12" fillId="3" borderId="0" xfId="0" applyNumberFormat="1" applyFont="1" applyFill="1" applyAlignment="1">
      <alignment horizontal="right"/>
    </xf>
    <xf numFmtId="164" fontId="15" fillId="4" borderId="0" xfId="0" applyNumberFormat="1" applyFont="1" applyFill="1" applyAlignment="1">
      <alignment horizontal="right"/>
    </xf>
    <xf numFmtId="0" fontId="8" fillId="3" borderId="0" xfId="0" applyFont="1" applyFill="1" applyAlignment="1"/>
    <xf numFmtId="164" fontId="15" fillId="3" borderId="0" xfId="0" applyNumberFormat="1" applyFont="1" applyFill="1" applyAlignment="1">
      <alignment horizontal="right"/>
    </xf>
    <xf numFmtId="0" fontId="4" fillId="3" borderId="0" xfId="0" applyFont="1" applyFill="1" applyAlignment="1"/>
    <xf numFmtId="49" fontId="4" fillId="3" borderId="0" xfId="0" applyNumberFormat="1" applyFont="1" applyFill="1" applyAlignment="1">
      <alignment horizontal="center" vertical="center"/>
    </xf>
    <xf numFmtId="49" fontId="8" fillId="3" borderId="0" xfId="0" applyNumberFormat="1" applyFont="1" applyFill="1"/>
    <xf numFmtId="0" fontId="5" fillId="3" borderId="0" xfId="0" applyFont="1" applyFill="1" applyAlignment="1"/>
    <xf numFmtId="49" fontId="4" fillId="4" borderId="0" xfId="0" applyNumberFormat="1" applyFont="1" applyFill="1" applyAlignment="1">
      <alignment horizontal="center" vertical="center"/>
    </xf>
    <xf numFmtId="49" fontId="8" fillId="4" borderId="0" xfId="0" applyNumberFormat="1" applyFont="1" applyFill="1"/>
    <xf numFmtId="0" fontId="5" fillId="4" borderId="0" xfId="0" applyFont="1" applyFill="1" applyAlignment="1"/>
    <xf numFmtId="49" fontId="4" fillId="4" borderId="4" xfId="0" applyNumberFormat="1" applyFont="1" applyFill="1" applyBorder="1" applyAlignment="1">
      <alignment horizontal="center" vertical="center"/>
    </xf>
    <xf numFmtId="0" fontId="7" fillId="3" borderId="7" xfId="0" applyFont="1" applyFill="1" applyBorder="1"/>
    <xf numFmtId="0" fontId="7" fillId="4" borderId="9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7" fillId="4" borderId="7" xfId="0" applyFont="1" applyFill="1" applyBorder="1"/>
    <xf numFmtId="0" fontId="7" fillId="3" borderId="9" xfId="0" applyFont="1" applyFill="1" applyBorder="1"/>
    <xf numFmtId="49" fontId="4" fillId="3" borderId="4" xfId="0" applyNumberFormat="1" applyFont="1" applyFill="1" applyBorder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center" vertical="center"/>
    </xf>
    <xf numFmtId="0" fontId="7" fillId="3" borderId="10" xfId="0" applyFont="1" applyFill="1" applyBorder="1"/>
    <xf numFmtId="0" fontId="4" fillId="4" borderId="5" xfId="0" applyFont="1" applyFill="1" applyBorder="1" applyAlignment="1">
      <alignment horizontal="center" vertical="center"/>
    </xf>
    <xf numFmtId="0" fontId="7" fillId="4" borderId="10" xfId="0" applyFont="1" applyFill="1" applyBorder="1"/>
    <xf numFmtId="0" fontId="9" fillId="4" borderId="7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64D32D9-4938-4B83-ABFC-F5DB3839CE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010"/>
  <sheetViews>
    <sheetView tabSelected="1" workbookViewId="0">
      <pane ySplit="1" topLeftCell="A17" activePane="bottomLeft" state="frozen"/>
      <selection pane="bottomLeft" activeCell="D32" sqref="D32:D34"/>
    </sheetView>
  </sheetViews>
  <sheetFormatPr defaultColWidth="12.5703125" defaultRowHeight="15.75" customHeight="1" x14ac:dyDescent="0.2"/>
  <cols>
    <col min="1" max="1" width="5.42578125" customWidth="1"/>
    <col min="6" max="6" width="5.85546875" customWidth="1"/>
    <col min="7" max="7" width="5.7109375" customWidth="1"/>
    <col min="8" max="13" width="5.85546875" customWidth="1"/>
    <col min="14" max="14" width="10.28515625" customWidth="1"/>
    <col min="15" max="15" width="17.42578125" customWidth="1"/>
    <col min="16" max="16" width="15.7109375" hidden="1" customWidth="1"/>
    <col min="17" max="17" width="16.28515625" hidden="1" customWidth="1"/>
    <col min="18" max="18" width="21.5703125" customWidth="1"/>
    <col min="20" max="20" width="15.7109375" customWidth="1"/>
    <col min="21" max="21" width="11.5703125" customWidth="1"/>
    <col min="22" max="22" width="18.28515625" customWidth="1"/>
    <col min="23" max="23" width="17.7109375" customWidth="1"/>
    <col min="24" max="24" width="17" customWidth="1"/>
    <col min="25" max="25" width="25.140625" customWidth="1"/>
    <col min="26" max="26" width="16.28515625" customWidth="1"/>
  </cols>
  <sheetData>
    <row r="1" spans="1:39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14</v>
      </c>
      <c r="P1" s="5" t="s">
        <v>15</v>
      </c>
      <c r="Q1" s="5" t="s">
        <v>16</v>
      </c>
      <c r="R1" s="3" t="s">
        <v>17</v>
      </c>
      <c r="S1" s="6">
        <f>SUMIF(B2:B151,TRUE,R2:R151)</f>
        <v>167</v>
      </c>
      <c r="T1" s="7"/>
      <c r="U1" s="7"/>
      <c r="V1" s="7"/>
      <c r="W1" s="7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ht="15.75" customHeight="1" x14ac:dyDescent="0.25">
      <c r="A2" s="90" t="s">
        <v>18</v>
      </c>
      <c r="B2" s="87" t="b">
        <v>1</v>
      </c>
      <c r="C2" s="90" t="s">
        <v>19</v>
      </c>
      <c r="D2" s="87" t="b">
        <v>0</v>
      </c>
      <c r="E2" s="9" t="s">
        <v>20</v>
      </c>
      <c r="F2" s="10"/>
      <c r="G2" s="11"/>
      <c r="H2" s="10"/>
      <c r="I2" s="10">
        <v>3</v>
      </c>
      <c r="J2" s="11"/>
      <c r="K2" s="10"/>
      <c r="L2" s="11"/>
      <c r="M2" s="11"/>
      <c r="N2" s="11"/>
      <c r="O2" s="12">
        <f t="shared" ref="O2:O3" si="0">SUM(F2:N2)</f>
        <v>3</v>
      </c>
      <c r="P2" s="93">
        <f>O2</f>
        <v>3</v>
      </c>
      <c r="Q2" s="93">
        <f>O3</f>
        <v>10</v>
      </c>
      <c r="R2" s="87">
        <f>O2*2+O3+O4</f>
        <v>16</v>
      </c>
      <c r="S2" s="13"/>
      <c r="T2" s="99" t="s">
        <v>21</v>
      </c>
      <c r="U2" s="14" t="s">
        <v>4</v>
      </c>
      <c r="V2" s="14" t="s">
        <v>22</v>
      </c>
      <c r="W2" s="15" t="s">
        <v>23</v>
      </c>
      <c r="X2" s="15" t="s">
        <v>24</v>
      </c>
      <c r="Y2" s="14" t="s">
        <v>25</v>
      </c>
      <c r="Z2" s="14" t="s">
        <v>26</v>
      </c>
      <c r="AA2" s="16"/>
      <c r="AB2" s="16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</row>
    <row r="3" spans="1:39" ht="15.75" customHeight="1" x14ac:dyDescent="0.25">
      <c r="A3" s="88"/>
      <c r="B3" s="88"/>
      <c r="C3" s="88"/>
      <c r="D3" s="88"/>
      <c r="E3" s="18" t="s">
        <v>27</v>
      </c>
      <c r="F3" s="19">
        <v>6</v>
      </c>
      <c r="G3" s="20"/>
      <c r="H3" s="19">
        <v>4</v>
      </c>
      <c r="I3" s="20"/>
      <c r="J3" s="19"/>
      <c r="K3" s="19"/>
      <c r="L3" s="19"/>
      <c r="M3" s="19"/>
      <c r="N3" s="19"/>
      <c r="O3" s="21">
        <f t="shared" si="0"/>
        <v>10</v>
      </c>
      <c r="P3" s="92"/>
      <c r="Q3" s="92"/>
      <c r="R3" s="88"/>
      <c r="S3" s="22"/>
      <c r="T3" s="88"/>
      <c r="U3" s="23" t="s">
        <v>28</v>
      </c>
      <c r="V3" s="24">
        <f>SUMIF(D2:D151,FALSE,P2:P151)</f>
        <v>69</v>
      </c>
      <c r="W3" s="25">
        <v>150000</v>
      </c>
      <c r="X3" s="25">
        <f t="shared" ref="X3:X6" si="1">V3*W3</f>
        <v>10350000</v>
      </c>
      <c r="Y3" s="26">
        <f>V3*2</f>
        <v>138</v>
      </c>
      <c r="Z3" s="97">
        <f>SUM(R2:R151)+V6</f>
        <v>167</v>
      </c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39" ht="15.75" customHeight="1" x14ac:dyDescent="0.25">
      <c r="A4" s="89"/>
      <c r="B4" s="89"/>
      <c r="C4" s="89"/>
      <c r="D4" s="89"/>
      <c r="E4" s="28" t="s">
        <v>29</v>
      </c>
      <c r="F4" s="29"/>
      <c r="G4" s="29"/>
      <c r="H4" s="29"/>
      <c r="I4" s="29"/>
      <c r="J4" s="29"/>
      <c r="K4" s="29"/>
      <c r="L4" s="29"/>
      <c r="M4" s="29"/>
      <c r="N4" s="29"/>
      <c r="O4" s="30">
        <f>SUM(F4:N4)</f>
        <v>0</v>
      </c>
      <c r="P4" s="94"/>
      <c r="Q4" s="94"/>
      <c r="R4" s="89"/>
      <c r="S4" s="17"/>
      <c r="T4" s="84"/>
      <c r="U4" s="31" t="s">
        <v>30</v>
      </c>
      <c r="V4" s="32">
        <f>SUMIF(D3:D152,TRUE,P3:P152)</f>
        <v>4</v>
      </c>
      <c r="W4" s="33">
        <v>130000</v>
      </c>
      <c r="X4" s="34">
        <f t="shared" si="1"/>
        <v>520000</v>
      </c>
      <c r="Y4" s="35">
        <f t="shared" ref="Y4:Y6" si="2">V4</f>
        <v>4</v>
      </c>
      <c r="Z4" s="84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</row>
    <row r="5" spans="1:39" ht="15.75" customHeight="1" x14ac:dyDescent="0.25">
      <c r="A5" s="83">
        <f>A2+1</f>
        <v>2</v>
      </c>
      <c r="B5" s="86" t="b">
        <v>1</v>
      </c>
      <c r="C5" s="83" t="s">
        <v>31</v>
      </c>
      <c r="D5" s="86" t="b">
        <v>0</v>
      </c>
      <c r="E5" s="36" t="s">
        <v>20</v>
      </c>
      <c r="F5" s="37"/>
      <c r="G5" s="38"/>
      <c r="H5" s="38"/>
      <c r="I5" s="37">
        <v>3</v>
      </c>
      <c r="J5" s="38"/>
      <c r="K5" s="37"/>
      <c r="L5" s="38"/>
      <c r="M5" s="38"/>
      <c r="N5" s="38"/>
      <c r="O5" s="39">
        <f t="shared" ref="O5:O6" si="3">SUM(F5:N5)</f>
        <v>3</v>
      </c>
      <c r="P5" s="95">
        <f>O5</f>
        <v>3</v>
      </c>
      <c r="Q5" s="95">
        <f>O6</f>
        <v>9</v>
      </c>
      <c r="R5" s="86">
        <f>O5*2+O6+O7</f>
        <v>15</v>
      </c>
      <c r="S5" s="27"/>
      <c r="T5" s="88"/>
      <c r="U5" s="23" t="s">
        <v>27</v>
      </c>
      <c r="V5" s="24">
        <f>SUM(Q2:Q151)</f>
        <v>21</v>
      </c>
      <c r="W5" s="40">
        <v>100000</v>
      </c>
      <c r="X5" s="41">
        <f t="shared" si="1"/>
        <v>2100000</v>
      </c>
      <c r="Y5" s="26">
        <f t="shared" si="2"/>
        <v>21</v>
      </c>
      <c r="Z5" s="88"/>
      <c r="AA5" s="22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 ht="15.75" customHeight="1" x14ac:dyDescent="0.25">
      <c r="A6" s="84"/>
      <c r="B6" s="84"/>
      <c r="C6" s="84"/>
      <c r="D6" s="84"/>
      <c r="E6" s="42" t="s">
        <v>27</v>
      </c>
      <c r="F6" s="43"/>
      <c r="G6" s="43">
        <v>4</v>
      </c>
      <c r="H6" s="43"/>
      <c r="I6" s="43"/>
      <c r="J6" s="43"/>
      <c r="K6" s="43"/>
      <c r="L6" s="43">
        <v>5</v>
      </c>
      <c r="M6" s="43"/>
      <c r="N6" s="43"/>
      <c r="O6" s="44">
        <f t="shared" si="3"/>
        <v>9</v>
      </c>
      <c r="P6" s="92"/>
      <c r="Q6" s="92"/>
      <c r="R6" s="84"/>
      <c r="S6" s="17"/>
      <c r="T6" s="89"/>
      <c r="U6" s="45" t="s">
        <v>32</v>
      </c>
      <c r="V6" s="46">
        <v>0</v>
      </c>
      <c r="W6" s="47">
        <v>15000</v>
      </c>
      <c r="X6" s="48">
        <f t="shared" si="1"/>
        <v>0</v>
      </c>
      <c r="Y6" s="49">
        <f t="shared" si="2"/>
        <v>0</v>
      </c>
      <c r="Z6" s="89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 spans="1:39" ht="15.75" customHeight="1" x14ac:dyDescent="0.25">
      <c r="A7" s="85"/>
      <c r="B7" s="85"/>
      <c r="C7" s="85"/>
      <c r="D7" s="85"/>
      <c r="E7" s="50" t="s">
        <v>29</v>
      </c>
      <c r="F7" s="51"/>
      <c r="G7" s="51"/>
      <c r="H7" s="51"/>
      <c r="I7" s="51"/>
      <c r="J7" s="51"/>
      <c r="K7" s="51"/>
      <c r="L7" s="51"/>
      <c r="M7" s="51"/>
      <c r="N7" s="51"/>
      <c r="O7" s="52">
        <f>SUM(F7:N7)</f>
        <v>0</v>
      </c>
      <c r="P7" s="96"/>
      <c r="Q7" s="96"/>
      <c r="R7" s="85"/>
      <c r="S7" s="27"/>
      <c r="T7" s="27"/>
      <c r="U7" s="27"/>
      <c r="V7" s="27"/>
      <c r="W7" s="27"/>
      <c r="X7" s="53"/>
      <c r="Y7" s="53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spans="1:39" ht="15.75" customHeight="1" x14ac:dyDescent="0.25">
      <c r="A8" s="90">
        <f>A5+1</f>
        <v>3</v>
      </c>
      <c r="B8" s="87" t="b">
        <v>1</v>
      </c>
      <c r="C8" s="90" t="s">
        <v>33</v>
      </c>
      <c r="D8" s="87" t="b">
        <v>0</v>
      </c>
      <c r="E8" s="9" t="s">
        <v>20</v>
      </c>
      <c r="F8" s="10"/>
      <c r="G8" s="11"/>
      <c r="H8" s="10">
        <v>3</v>
      </c>
      <c r="I8" s="10">
        <v>2</v>
      </c>
      <c r="J8" s="10"/>
      <c r="K8" s="10"/>
      <c r="L8" s="11"/>
      <c r="M8" s="11"/>
      <c r="N8" s="11"/>
      <c r="O8" s="12">
        <f t="shared" ref="O8:O9" si="4">SUM(F8:N8)</f>
        <v>5</v>
      </c>
      <c r="P8" s="93">
        <f>O8</f>
        <v>5</v>
      </c>
      <c r="Q8" s="93">
        <f>O9</f>
        <v>0</v>
      </c>
      <c r="R8" s="87">
        <f>O8*2+O9+O10</f>
        <v>10</v>
      </c>
      <c r="S8" s="17"/>
      <c r="T8" s="100" t="s">
        <v>34</v>
      </c>
      <c r="U8" s="15" t="s">
        <v>4</v>
      </c>
      <c r="V8" s="15" t="s">
        <v>35</v>
      </c>
      <c r="W8" s="15" t="s">
        <v>23</v>
      </c>
      <c r="X8" s="15" t="s">
        <v>24</v>
      </c>
      <c r="Y8" s="15" t="s">
        <v>25</v>
      </c>
      <c r="Z8" s="14" t="s">
        <v>26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</row>
    <row r="9" spans="1:39" ht="15.75" customHeight="1" x14ac:dyDescent="0.25">
      <c r="A9" s="88"/>
      <c r="B9" s="88"/>
      <c r="C9" s="88"/>
      <c r="D9" s="88"/>
      <c r="E9" s="18" t="s">
        <v>27</v>
      </c>
      <c r="F9" s="19"/>
      <c r="G9" s="19"/>
      <c r="H9" s="19"/>
      <c r="I9" s="19"/>
      <c r="J9" s="19"/>
      <c r="K9" s="19"/>
      <c r="L9" s="19"/>
      <c r="M9" s="19"/>
      <c r="N9" s="19"/>
      <c r="O9" s="21">
        <f t="shared" si="4"/>
        <v>0</v>
      </c>
      <c r="P9" s="92"/>
      <c r="Q9" s="92"/>
      <c r="R9" s="88"/>
      <c r="S9" s="27"/>
      <c r="T9" s="88"/>
      <c r="U9" s="54" t="s">
        <v>28</v>
      </c>
      <c r="V9" s="55">
        <v>73</v>
      </c>
      <c r="W9" s="41">
        <v>150000</v>
      </c>
      <c r="X9" s="41">
        <f t="shared" ref="X9:X14" si="5">V9*W9</f>
        <v>10950000</v>
      </c>
      <c r="Y9" s="26">
        <f>V9*2</f>
        <v>146</v>
      </c>
      <c r="Z9" s="98">
        <f>SUM(Y9:Y14)</f>
        <v>148</v>
      </c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</row>
    <row r="10" spans="1:39" ht="15.75" customHeight="1" x14ac:dyDescent="0.25">
      <c r="A10" s="89"/>
      <c r="B10" s="89"/>
      <c r="C10" s="89"/>
      <c r="D10" s="89"/>
      <c r="E10" s="28" t="s">
        <v>29</v>
      </c>
      <c r="F10" s="29"/>
      <c r="G10" s="29"/>
      <c r="H10" s="29"/>
      <c r="I10" s="29"/>
      <c r="J10" s="29"/>
      <c r="K10" s="29"/>
      <c r="L10" s="29"/>
      <c r="M10" s="29"/>
      <c r="N10" s="29"/>
      <c r="O10" s="30">
        <f>SUM(F10:N10)</f>
        <v>0</v>
      </c>
      <c r="P10" s="94"/>
      <c r="Q10" s="94"/>
      <c r="R10" s="89"/>
      <c r="S10" s="17"/>
      <c r="T10" s="84"/>
      <c r="U10" s="56" t="s">
        <v>30</v>
      </c>
      <c r="V10" s="57">
        <v>0</v>
      </c>
      <c r="W10" s="33">
        <v>130000</v>
      </c>
      <c r="X10" s="34">
        <f t="shared" si="5"/>
        <v>0</v>
      </c>
      <c r="Y10" s="35">
        <f t="shared" ref="Y10:Y13" si="6">V10</f>
        <v>0</v>
      </c>
      <c r="Z10" s="84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</row>
    <row r="11" spans="1:39" ht="15.75" customHeight="1" x14ac:dyDescent="0.25">
      <c r="A11" s="83">
        <f>A8+1</f>
        <v>4</v>
      </c>
      <c r="B11" s="86" t="b">
        <v>1</v>
      </c>
      <c r="C11" s="83" t="s">
        <v>36</v>
      </c>
      <c r="D11" s="86" t="b">
        <v>0</v>
      </c>
      <c r="E11" s="36" t="s">
        <v>20</v>
      </c>
      <c r="F11" s="37"/>
      <c r="G11" s="37"/>
      <c r="H11" s="37">
        <v>3</v>
      </c>
      <c r="I11" s="37">
        <v>3</v>
      </c>
      <c r="J11" s="37"/>
      <c r="K11" s="37">
        <v>3</v>
      </c>
      <c r="L11" s="38"/>
      <c r="M11" s="38"/>
      <c r="N11" s="38"/>
      <c r="O11" s="39">
        <f t="shared" ref="O11:O12" si="7">SUM(F11:N11)</f>
        <v>9</v>
      </c>
      <c r="P11" s="95">
        <f>O11</f>
        <v>9</v>
      </c>
      <c r="Q11" s="95">
        <f>O12</f>
        <v>0</v>
      </c>
      <c r="R11" s="86">
        <f>O11*2+O12+O13</f>
        <v>18</v>
      </c>
      <c r="S11" s="27"/>
      <c r="T11" s="88"/>
      <c r="U11" s="54" t="s">
        <v>37</v>
      </c>
      <c r="V11" s="55">
        <v>0</v>
      </c>
      <c r="W11" s="40">
        <v>135000</v>
      </c>
      <c r="X11" s="41">
        <f t="shared" si="5"/>
        <v>0</v>
      </c>
      <c r="Y11" s="26">
        <f t="shared" si="6"/>
        <v>0</v>
      </c>
      <c r="Z11" s="88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</row>
    <row r="12" spans="1:39" ht="15.75" customHeight="1" x14ac:dyDescent="0.25">
      <c r="A12" s="84"/>
      <c r="B12" s="84"/>
      <c r="C12" s="84"/>
      <c r="D12" s="84"/>
      <c r="E12" s="42" t="s">
        <v>27</v>
      </c>
      <c r="F12" s="43"/>
      <c r="G12" s="43"/>
      <c r="H12" s="43"/>
      <c r="I12" s="43"/>
      <c r="J12" s="43"/>
      <c r="K12" s="43"/>
      <c r="L12" s="43"/>
      <c r="M12" s="43"/>
      <c r="N12" s="43"/>
      <c r="O12" s="44">
        <f t="shared" si="7"/>
        <v>0</v>
      </c>
      <c r="P12" s="92"/>
      <c r="Q12" s="92"/>
      <c r="R12" s="84"/>
      <c r="S12" s="17"/>
      <c r="T12" s="84"/>
      <c r="U12" s="58" t="s">
        <v>27</v>
      </c>
      <c r="V12" s="57">
        <v>2</v>
      </c>
      <c r="W12" s="34">
        <v>100000</v>
      </c>
      <c r="X12" s="34">
        <f t="shared" si="5"/>
        <v>200000</v>
      </c>
      <c r="Y12" s="35">
        <f t="shared" si="6"/>
        <v>2</v>
      </c>
      <c r="Z12" s="84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</row>
    <row r="13" spans="1:39" ht="15.75" customHeight="1" x14ac:dyDescent="0.25">
      <c r="A13" s="85"/>
      <c r="B13" s="85"/>
      <c r="C13" s="85"/>
      <c r="D13" s="85"/>
      <c r="E13" s="50" t="s">
        <v>29</v>
      </c>
      <c r="F13" s="51"/>
      <c r="G13" s="51"/>
      <c r="H13" s="51"/>
      <c r="I13" s="51"/>
      <c r="J13" s="51"/>
      <c r="K13" s="51"/>
      <c r="L13" s="51"/>
      <c r="M13" s="51"/>
      <c r="N13" s="51"/>
      <c r="O13" s="52">
        <f>SUM(F13:N13)</f>
        <v>0</v>
      </c>
      <c r="P13" s="96"/>
      <c r="Q13" s="96"/>
      <c r="R13" s="85"/>
      <c r="S13" s="27"/>
      <c r="T13" s="88"/>
      <c r="U13" s="54" t="s">
        <v>32</v>
      </c>
      <c r="V13" s="55">
        <v>0</v>
      </c>
      <c r="W13" s="40">
        <v>15000</v>
      </c>
      <c r="X13" s="41">
        <f t="shared" si="5"/>
        <v>0</v>
      </c>
      <c r="Y13" s="26">
        <f t="shared" si="6"/>
        <v>0</v>
      </c>
      <c r="Z13" s="88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</row>
    <row r="14" spans="1:39" ht="15.75" customHeight="1" x14ac:dyDescent="0.25">
      <c r="A14" s="90">
        <f>A11+1</f>
        <v>5</v>
      </c>
      <c r="B14" s="87" t="b">
        <v>1</v>
      </c>
      <c r="C14" s="90" t="s">
        <v>38</v>
      </c>
      <c r="D14" s="87" t="b">
        <v>0</v>
      </c>
      <c r="E14" s="9" t="s">
        <v>20</v>
      </c>
      <c r="F14" s="10"/>
      <c r="G14" s="11"/>
      <c r="H14" s="11"/>
      <c r="I14" s="11"/>
      <c r="J14" s="10">
        <v>2</v>
      </c>
      <c r="K14" s="10"/>
      <c r="L14" s="10"/>
      <c r="M14" s="10"/>
      <c r="N14" s="10"/>
      <c r="O14" s="12">
        <f t="shared" ref="O14:O15" si="8">SUM(F14:N14)</f>
        <v>2</v>
      </c>
      <c r="P14" s="93">
        <f>O14</f>
        <v>2</v>
      </c>
      <c r="Q14" s="93">
        <f>O15</f>
        <v>0</v>
      </c>
      <c r="R14" s="87">
        <f>O14*2+O15+O16</f>
        <v>4</v>
      </c>
      <c r="S14" s="17"/>
      <c r="T14" s="89"/>
      <c r="U14" s="59" t="s">
        <v>39</v>
      </c>
      <c r="V14" s="60">
        <v>50</v>
      </c>
      <c r="W14" s="48">
        <v>5000</v>
      </c>
      <c r="X14" s="48">
        <f t="shared" si="5"/>
        <v>250000</v>
      </c>
      <c r="Y14" s="49">
        <v>0</v>
      </c>
      <c r="Z14" s="89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</row>
    <row r="15" spans="1:39" ht="15.75" customHeight="1" x14ac:dyDescent="0.25">
      <c r="A15" s="88"/>
      <c r="B15" s="88"/>
      <c r="C15" s="88"/>
      <c r="D15" s="88"/>
      <c r="E15" s="18" t="s">
        <v>27</v>
      </c>
      <c r="F15" s="19"/>
      <c r="G15" s="19"/>
      <c r="H15" s="19"/>
      <c r="I15" s="19"/>
      <c r="J15" s="19"/>
      <c r="K15" s="19"/>
      <c r="L15" s="19"/>
      <c r="M15" s="19"/>
      <c r="N15" s="19"/>
      <c r="O15" s="21">
        <f t="shared" si="8"/>
        <v>0</v>
      </c>
      <c r="P15" s="92"/>
      <c r="Q15" s="92"/>
      <c r="R15" s="88"/>
      <c r="S15" s="27"/>
      <c r="T15" s="61"/>
      <c r="U15" s="61"/>
      <c r="V15" s="61"/>
      <c r="W15" s="61"/>
      <c r="X15" s="62"/>
      <c r="Y15" s="61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</row>
    <row r="16" spans="1:39" ht="15.75" customHeight="1" x14ac:dyDescent="0.3">
      <c r="A16" s="89"/>
      <c r="B16" s="89"/>
      <c r="C16" s="89"/>
      <c r="D16" s="89"/>
      <c r="E16" s="28" t="s">
        <v>29</v>
      </c>
      <c r="F16" s="29"/>
      <c r="G16" s="29"/>
      <c r="H16" s="29"/>
      <c r="I16" s="29"/>
      <c r="J16" s="29"/>
      <c r="K16" s="29"/>
      <c r="L16" s="29"/>
      <c r="M16" s="29"/>
      <c r="N16" s="29"/>
      <c r="O16" s="30">
        <f>SUM(F16:N16)</f>
        <v>0</v>
      </c>
      <c r="P16" s="94"/>
      <c r="Q16" s="94"/>
      <c r="R16" s="89"/>
      <c r="S16" s="17"/>
      <c r="T16" s="63" t="s">
        <v>40</v>
      </c>
      <c r="U16" s="64"/>
      <c r="V16" s="64">
        <f>SUM(X9:X14)</f>
        <v>11400000</v>
      </c>
      <c r="X16" s="63" t="s">
        <v>41</v>
      </c>
      <c r="Y16" s="65">
        <f>Z3-Z9</f>
        <v>19</v>
      </c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</row>
    <row r="17" spans="1:39" ht="15.75" customHeight="1" x14ac:dyDescent="0.3">
      <c r="A17" s="83">
        <f>A14+1</f>
        <v>6</v>
      </c>
      <c r="B17" s="86" t="b">
        <v>1</v>
      </c>
      <c r="C17" s="83" t="s">
        <v>42</v>
      </c>
      <c r="D17" s="86" t="b">
        <v>0</v>
      </c>
      <c r="E17" s="36" t="s">
        <v>20</v>
      </c>
      <c r="F17" s="37">
        <v>2</v>
      </c>
      <c r="G17" s="38"/>
      <c r="H17" s="38"/>
      <c r="I17" s="38"/>
      <c r="J17" s="38"/>
      <c r="K17" s="37"/>
      <c r="L17" s="38"/>
      <c r="M17" s="38"/>
      <c r="N17" s="38"/>
      <c r="O17" s="39">
        <f t="shared" ref="O17:O18" si="9">SUM(F17:N17)</f>
        <v>2</v>
      </c>
      <c r="P17" s="95">
        <f>O17</f>
        <v>2</v>
      </c>
      <c r="Q17" s="95">
        <f>O18</f>
        <v>0</v>
      </c>
      <c r="R17" s="86">
        <f>O17*2+O18+O19</f>
        <v>4</v>
      </c>
      <c r="S17" s="27"/>
      <c r="T17" s="66" t="s">
        <v>43</v>
      </c>
      <c r="U17" s="67"/>
      <c r="V17" s="67">
        <f>SUM(X3:X6)</f>
        <v>12970000</v>
      </c>
      <c r="X17" s="68" t="s">
        <v>44</v>
      </c>
      <c r="Y17" s="69">
        <f>V16-V17-V18-V19</f>
        <v>-1820000</v>
      </c>
      <c r="Z17" s="70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</row>
    <row r="18" spans="1:39" ht="15.75" customHeight="1" x14ac:dyDescent="0.25">
      <c r="A18" s="84"/>
      <c r="B18" s="84"/>
      <c r="C18" s="84"/>
      <c r="D18" s="84"/>
      <c r="E18" s="42" t="s">
        <v>27</v>
      </c>
      <c r="F18" s="43"/>
      <c r="G18" s="43"/>
      <c r="H18" s="43"/>
      <c r="I18" s="43"/>
      <c r="J18" s="43"/>
      <c r="K18" s="43"/>
      <c r="L18" s="43"/>
      <c r="M18" s="43"/>
      <c r="N18" s="43"/>
      <c r="O18" s="44">
        <f t="shared" si="9"/>
        <v>0</v>
      </c>
      <c r="P18" s="92"/>
      <c r="Q18" s="92"/>
      <c r="R18" s="84"/>
      <c r="S18" s="17"/>
      <c r="T18" s="71" t="s">
        <v>45</v>
      </c>
      <c r="U18" s="64"/>
      <c r="V18" s="64">
        <f>X14</f>
        <v>250000</v>
      </c>
      <c r="Z18" s="72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</row>
    <row r="19" spans="1:39" ht="15.75" customHeight="1" x14ac:dyDescent="0.25">
      <c r="A19" s="85"/>
      <c r="B19" s="85"/>
      <c r="C19" s="85"/>
      <c r="D19" s="85"/>
      <c r="E19" s="50" t="s">
        <v>29</v>
      </c>
      <c r="F19" s="51"/>
      <c r="G19" s="51"/>
      <c r="H19" s="51"/>
      <c r="I19" s="51"/>
      <c r="J19" s="51"/>
      <c r="K19" s="51"/>
      <c r="L19" s="51"/>
      <c r="M19" s="51"/>
      <c r="N19" s="51"/>
      <c r="O19" s="52">
        <f>SUM(F19:N19)</f>
        <v>0</v>
      </c>
      <c r="P19" s="96"/>
      <c r="Q19" s="96"/>
      <c r="R19" s="85"/>
      <c r="S19" s="27"/>
      <c r="T19" s="68" t="s">
        <v>46</v>
      </c>
      <c r="U19" s="73"/>
      <c r="V19" s="70">
        <f>X13</f>
        <v>0</v>
      </c>
      <c r="Z19" s="70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</row>
    <row r="20" spans="1:39" ht="15.75" customHeight="1" x14ac:dyDescent="0.25">
      <c r="A20" s="90">
        <f>A17+1</f>
        <v>7</v>
      </c>
      <c r="B20" s="87" t="b">
        <v>1</v>
      </c>
      <c r="C20" s="90" t="s">
        <v>47</v>
      </c>
      <c r="D20" s="87" t="b">
        <v>0</v>
      </c>
      <c r="E20" s="9" t="s">
        <v>20</v>
      </c>
      <c r="F20" s="10"/>
      <c r="G20" s="11"/>
      <c r="H20" s="10">
        <v>3</v>
      </c>
      <c r="I20" s="10"/>
      <c r="J20" s="11"/>
      <c r="K20" s="10"/>
      <c r="L20" s="11"/>
      <c r="M20" s="11"/>
      <c r="N20" s="11"/>
      <c r="O20" s="12">
        <f t="shared" ref="O20:O21" si="10">SUM(F20:N20)</f>
        <v>3</v>
      </c>
      <c r="P20" s="93">
        <f>O20</f>
        <v>3</v>
      </c>
      <c r="Q20" s="93">
        <f>O21</f>
        <v>2</v>
      </c>
      <c r="R20" s="87">
        <f>O20*2+O21+O22</f>
        <v>8</v>
      </c>
      <c r="S20" s="17"/>
      <c r="T20" s="74"/>
      <c r="U20" s="74"/>
      <c r="V20" s="74"/>
      <c r="Z20" s="75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</row>
    <row r="21" spans="1:39" ht="15.75" customHeight="1" x14ac:dyDescent="0.25">
      <c r="A21" s="88"/>
      <c r="B21" s="88"/>
      <c r="C21" s="88"/>
      <c r="D21" s="88"/>
      <c r="E21" s="18" t="s">
        <v>27</v>
      </c>
      <c r="F21" s="19"/>
      <c r="G21" s="19"/>
      <c r="H21" s="20">
        <v>2</v>
      </c>
      <c r="I21" s="20"/>
      <c r="J21" s="19"/>
      <c r="K21" s="20"/>
      <c r="L21" s="19"/>
      <c r="M21" s="19"/>
      <c r="N21" s="19"/>
      <c r="O21" s="21">
        <f t="shared" si="10"/>
        <v>2</v>
      </c>
      <c r="P21" s="92"/>
      <c r="Q21" s="92"/>
      <c r="R21" s="88"/>
      <c r="S21" s="27"/>
      <c r="T21" s="61"/>
      <c r="U21" s="61"/>
      <c r="V21" s="61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</row>
    <row r="22" spans="1:39" ht="15.75" customHeight="1" x14ac:dyDescent="0.25">
      <c r="A22" s="89"/>
      <c r="B22" s="89"/>
      <c r="C22" s="89"/>
      <c r="D22" s="89"/>
      <c r="E22" s="28" t="s">
        <v>29</v>
      </c>
      <c r="F22" s="29"/>
      <c r="G22" s="29"/>
      <c r="H22" s="29"/>
      <c r="I22" s="29"/>
      <c r="J22" s="29"/>
      <c r="K22" s="29"/>
      <c r="L22" s="29"/>
      <c r="M22" s="29"/>
      <c r="N22" s="29"/>
      <c r="O22" s="30">
        <f>SUM(F22:N22)</f>
        <v>0</v>
      </c>
      <c r="P22" s="94"/>
      <c r="Q22" s="94"/>
      <c r="R22" s="89"/>
      <c r="S22" s="17"/>
      <c r="T22" s="17"/>
      <c r="U22" s="17"/>
      <c r="V22" s="17"/>
      <c r="W22" s="17"/>
      <c r="X22" s="17"/>
      <c r="Y22" s="74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</row>
    <row r="23" spans="1:39" ht="15.75" customHeight="1" x14ac:dyDescent="0.25">
      <c r="A23" s="83">
        <f>A20+1</f>
        <v>8</v>
      </c>
      <c r="B23" s="86" t="b">
        <v>1</v>
      </c>
      <c r="C23" s="83" t="s">
        <v>48</v>
      </c>
      <c r="D23" s="86" t="b">
        <v>0</v>
      </c>
      <c r="E23" s="36" t="s">
        <v>20</v>
      </c>
      <c r="F23" s="37">
        <v>1</v>
      </c>
      <c r="G23" s="38"/>
      <c r="H23" s="38"/>
      <c r="I23" s="38"/>
      <c r="J23" s="38"/>
      <c r="K23" s="37"/>
      <c r="L23" s="38"/>
      <c r="M23" s="38"/>
      <c r="N23" s="38"/>
      <c r="O23" s="39">
        <f t="shared" ref="O23:O24" si="11">SUM(F23:N23)</f>
        <v>1</v>
      </c>
      <c r="P23" s="95">
        <f>O23</f>
        <v>1</v>
      </c>
      <c r="Q23" s="95">
        <f>O24</f>
        <v>0</v>
      </c>
      <c r="R23" s="86">
        <f>O23*2+O24+O25</f>
        <v>2</v>
      </c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</row>
    <row r="24" spans="1:39" ht="15.75" customHeight="1" x14ac:dyDescent="0.25">
      <c r="A24" s="84"/>
      <c r="B24" s="84"/>
      <c r="C24" s="84"/>
      <c r="D24" s="84"/>
      <c r="E24" s="42" t="s">
        <v>27</v>
      </c>
      <c r="F24" s="43"/>
      <c r="G24" s="43"/>
      <c r="H24" s="76"/>
      <c r="I24" s="43"/>
      <c r="J24" s="43"/>
      <c r="K24" s="43"/>
      <c r="L24" s="43"/>
      <c r="M24" s="43"/>
      <c r="N24" s="43"/>
      <c r="O24" s="44">
        <f t="shared" si="11"/>
        <v>0</v>
      </c>
      <c r="P24" s="92"/>
      <c r="Q24" s="92"/>
      <c r="R24" s="84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</row>
    <row r="25" spans="1:39" ht="15.75" customHeight="1" x14ac:dyDescent="0.25">
      <c r="A25" s="85"/>
      <c r="B25" s="85"/>
      <c r="C25" s="85"/>
      <c r="D25" s="85"/>
      <c r="E25" s="50" t="s">
        <v>29</v>
      </c>
      <c r="F25" s="51"/>
      <c r="G25" s="51"/>
      <c r="H25" s="51"/>
      <c r="I25" s="51"/>
      <c r="J25" s="51"/>
      <c r="K25" s="51"/>
      <c r="L25" s="51"/>
      <c r="M25" s="51"/>
      <c r="N25" s="51"/>
      <c r="O25" s="52">
        <f>SUM(F25:N25)</f>
        <v>0</v>
      </c>
      <c r="P25" s="96"/>
      <c r="Q25" s="96"/>
      <c r="R25" s="85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</row>
    <row r="26" spans="1:39" ht="16.5" x14ac:dyDescent="0.25">
      <c r="A26" s="90">
        <f>A23+1</f>
        <v>9</v>
      </c>
      <c r="B26" s="87" t="b">
        <v>1</v>
      </c>
      <c r="C26" s="90" t="s">
        <v>49</v>
      </c>
      <c r="D26" s="87" t="b">
        <v>0</v>
      </c>
      <c r="E26" s="9" t="s">
        <v>20</v>
      </c>
      <c r="F26" s="10"/>
      <c r="G26" s="11"/>
      <c r="H26" s="11"/>
      <c r="I26" s="11"/>
      <c r="J26" s="11"/>
      <c r="K26" s="10">
        <v>2</v>
      </c>
      <c r="L26" s="10">
        <v>1</v>
      </c>
      <c r="M26" s="11"/>
      <c r="N26" s="11"/>
      <c r="O26" s="12">
        <f t="shared" ref="O26:O27" si="12">SUM(F26:N26)</f>
        <v>3</v>
      </c>
      <c r="P26" s="93">
        <f>O26</f>
        <v>3</v>
      </c>
      <c r="Q26" s="93">
        <f>O27</f>
        <v>0</v>
      </c>
      <c r="R26" s="87">
        <f>O26*2+O27+O28</f>
        <v>6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</row>
    <row r="27" spans="1:39" ht="16.5" x14ac:dyDescent="0.25">
      <c r="A27" s="88"/>
      <c r="B27" s="88"/>
      <c r="C27" s="88"/>
      <c r="D27" s="88"/>
      <c r="E27" s="18" t="s">
        <v>27</v>
      </c>
      <c r="F27" s="19"/>
      <c r="G27" s="19"/>
      <c r="H27" s="19"/>
      <c r="I27" s="19"/>
      <c r="J27" s="19"/>
      <c r="K27" s="19"/>
      <c r="L27" s="19"/>
      <c r="M27" s="19"/>
      <c r="N27" s="19"/>
      <c r="O27" s="21">
        <f t="shared" si="12"/>
        <v>0</v>
      </c>
      <c r="P27" s="92"/>
      <c r="Q27" s="92"/>
      <c r="R27" s="88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</row>
    <row r="28" spans="1:39" ht="16.5" x14ac:dyDescent="0.25">
      <c r="A28" s="89"/>
      <c r="B28" s="89"/>
      <c r="C28" s="89"/>
      <c r="D28" s="89"/>
      <c r="E28" s="28" t="s">
        <v>29</v>
      </c>
      <c r="F28" s="29"/>
      <c r="G28" s="29"/>
      <c r="H28" s="29"/>
      <c r="I28" s="29"/>
      <c r="J28" s="29"/>
      <c r="K28" s="29"/>
      <c r="L28" s="29"/>
      <c r="M28" s="29"/>
      <c r="N28" s="29"/>
      <c r="O28" s="30">
        <f>SUM(F28:N28)</f>
        <v>0</v>
      </c>
      <c r="P28" s="94"/>
      <c r="Q28" s="94"/>
      <c r="R28" s="89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</row>
    <row r="29" spans="1:39" ht="16.5" x14ac:dyDescent="0.25">
      <c r="A29" s="83">
        <f>A26+1</f>
        <v>10</v>
      </c>
      <c r="B29" s="86" t="b">
        <v>1</v>
      </c>
      <c r="C29" s="83" t="s">
        <v>63</v>
      </c>
      <c r="D29" s="86" t="b">
        <v>1</v>
      </c>
      <c r="E29" s="36" t="s">
        <v>20</v>
      </c>
      <c r="F29" s="37"/>
      <c r="G29" s="37"/>
      <c r="H29" s="37">
        <v>2</v>
      </c>
      <c r="I29" s="37">
        <v>2</v>
      </c>
      <c r="J29" s="37"/>
      <c r="K29" s="37"/>
      <c r="L29" s="38"/>
      <c r="M29" s="38"/>
      <c r="N29" s="38"/>
      <c r="O29" s="39">
        <f t="shared" ref="O29:O30" si="13">SUM(F29:N29)</f>
        <v>4</v>
      </c>
      <c r="P29" s="95">
        <f>O29</f>
        <v>4</v>
      </c>
      <c r="Q29" s="95">
        <f>O30</f>
        <v>0</v>
      </c>
      <c r="R29" s="86">
        <f>O29*2+O30+O31</f>
        <v>8</v>
      </c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</row>
    <row r="30" spans="1:39" ht="16.5" x14ac:dyDescent="0.25">
      <c r="A30" s="84"/>
      <c r="B30" s="84"/>
      <c r="C30" s="84"/>
      <c r="D30" s="84"/>
      <c r="E30" s="42" t="s">
        <v>27</v>
      </c>
      <c r="F30" s="43"/>
      <c r="G30" s="43"/>
      <c r="H30" s="43"/>
      <c r="I30" s="43"/>
      <c r="J30" s="43"/>
      <c r="K30" s="43"/>
      <c r="L30" s="43"/>
      <c r="M30" s="43"/>
      <c r="N30" s="43"/>
      <c r="O30" s="44">
        <f t="shared" si="13"/>
        <v>0</v>
      </c>
      <c r="P30" s="92"/>
      <c r="Q30" s="92"/>
      <c r="R30" s="84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</row>
    <row r="31" spans="1:39" ht="16.5" x14ac:dyDescent="0.25">
      <c r="A31" s="85"/>
      <c r="B31" s="85"/>
      <c r="C31" s="85"/>
      <c r="D31" s="85"/>
      <c r="E31" s="50" t="s">
        <v>29</v>
      </c>
      <c r="F31" s="51"/>
      <c r="G31" s="51"/>
      <c r="H31" s="51"/>
      <c r="I31" s="51"/>
      <c r="J31" s="51"/>
      <c r="K31" s="51"/>
      <c r="L31" s="51"/>
      <c r="M31" s="51"/>
      <c r="N31" s="51"/>
      <c r="O31" s="52">
        <f>SUM(F31:N31)</f>
        <v>0</v>
      </c>
      <c r="P31" s="96"/>
      <c r="Q31" s="96"/>
      <c r="R31" s="85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</row>
    <row r="32" spans="1:39" ht="16.5" x14ac:dyDescent="0.25">
      <c r="A32" s="90">
        <f>A29+1</f>
        <v>11</v>
      </c>
      <c r="B32" s="87" t="b">
        <v>1</v>
      </c>
      <c r="C32" s="90" t="s">
        <v>50</v>
      </c>
      <c r="D32" s="87" t="b">
        <v>0</v>
      </c>
      <c r="E32" s="9" t="s">
        <v>20</v>
      </c>
      <c r="F32" s="10"/>
      <c r="G32" s="10"/>
      <c r="H32" s="10"/>
      <c r="I32" s="10"/>
      <c r="J32" s="10"/>
      <c r="K32" s="10"/>
      <c r="L32" s="10">
        <v>1</v>
      </c>
      <c r="M32" s="11"/>
      <c r="N32" s="11"/>
      <c r="O32" s="12">
        <f t="shared" ref="O32:O33" si="14">SUM(F32:N32)</f>
        <v>1</v>
      </c>
      <c r="P32" s="93">
        <f>O32</f>
        <v>1</v>
      </c>
      <c r="Q32" s="93">
        <f>O33</f>
        <v>0</v>
      </c>
      <c r="R32" s="87">
        <f>O32*2+O33+O34</f>
        <v>2</v>
      </c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</row>
    <row r="33" spans="1:39" ht="16.5" x14ac:dyDescent="0.25">
      <c r="A33" s="88"/>
      <c r="B33" s="88"/>
      <c r="C33" s="88"/>
      <c r="D33" s="88"/>
      <c r="E33" s="18" t="s">
        <v>27</v>
      </c>
      <c r="F33" s="19"/>
      <c r="G33" s="19"/>
      <c r="H33" s="19"/>
      <c r="I33" s="19"/>
      <c r="J33" s="19"/>
      <c r="K33" s="19"/>
      <c r="L33" s="19"/>
      <c r="M33" s="19"/>
      <c r="N33" s="19"/>
      <c r="O33" s="21">
        <f t="shared" si="14"/>
        <v>0</v>
      </c>
      <c r="P33" s="92"/>
      <c r="Q33" s="92"/>
      <c r="R33" s="88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</row>
    <row r="34" spans="1:39" ht="16.5" x14ac:dyDescent="0.25">
      <c r="A34" s="89"/>
      <c r="B34" s="89"/>
      <c r="C34" s="89"/>
      <c r="D34" s="89"/>
      <c r="E34" s="28" t="s">
        <v>29</v>
      </c>
      <c r="F34" s="29"/>
      <c r="G34" s="29"/>
      <c r="H34" s="29"/>
      <c r="I34" s="29"/>
      <c r="J34" s="29"/>
      <c r="K34" s="29"/>
      <c r="L34" s="29"/>
      <c r="M34" s="29"/>
      <c r="N34" s="29"/>
      <c r="O34" s="30">
        <f>SUM(F34:N34)</f>
        <v>0</v>
      </c>
      <c r="P34" s="94"/>
      <c r="Q34" s="94"/>
      <c r="R34" s="89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</row>
    <row r="35" spans="1:39" ht="16.5" x14ac:dyDescent="0.25">
      <c r="A35" s="83">
        <f>A32+1</f>
        <v>12</v>
      </c>
      <c r="B35" s="86" t="b">
        <v>1</v>
      </c>
      <c r="C35" s="83" t="s">
        <v>51</v>
      </c>
      <c r="D35" s="86" t="b">
        <v>0</v>
      </c>
      <c r="E35" s="36" t="s">
        <v>20</v>
      </c>
      <c r="F35" s="37"/>
      <c r="G35" s="37"/>
      <c r="H35" s="38"/>
      <c r="I35" s="38"/>
      <c r="J35" s="38"/>
      <c r="K35" s="37">
        <v>1</v>
      </c>
      <c r="L35" s="38"/>
      <c r="M35" s="38"/>
      <c r="N35" s="38"/>
      <c r="O35" s="39">
        <f t="shared" ref="O35:O36" si="15">SUM(F35:N35)</f>
        <v>1</v>
      </c>
      <c r="P35" s="95">
        <f>O35</f>
        <v>1</v>
      </c>
      <c r="Q35" s="95">
        <f>O36</f>
        <v>0</v>
      </c>
      <c r="R35" s="86">
        <f>O35*2+O36+O37</f>
        <v>2</v>
      </c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</row>
    <row r="36" spans="1:39" ht="16.5" x14ac:dyDescent="0.25">
      <c r="A36" s="84"/>
      <c r="B36" s="84"/>
      <c r="C36" s="84"/>
      <c r="D36" s="84"/>
      <c r="E36" s="42" t="s">
        <v>27</v>
      </c>
      <c r="F36" s="43"/>
      <c r="G36" s="76"/>
      <c r="H36" s="76"/>
      <c r="I36" s="43"/>
      <c r="J36" s="43"/>
      <c r="K36" s="43"/>
      <c r="L36" s="43"/>
      <c r="M36" s="43"/>
      <c r="N36" s="43"/>
      <c r="O36" s="44">
        <f t="shared" si="15"/>
        <v>0</v>
      </c>
      <c r="P36" s="92"/>
      <c r="Q36" s="92"/>
      <c r="R36" s="84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</row>
    <row r="37" spans="1:39" ht="16.5" x14ac:dyDescent="0.25">
      <c r="A37" s="85"/>
      <c r="B37" s="85"/>
      <c r="C37" s="85"/>
      <c r="D37" s="85"/>
      <c r="E37" s="50" t="s">
        <v>29</v>
      </c>
      <c r="F37" s="51"/>
      <c r="G37" s="51"/>
      <c r="H37" s="51"/>
      <c r="I37" s="51"/>
      <c r="J37" s="51"/>
      <c r="K37" s="51"/>
      <c r="L37" s="51"/>
      <c r="M37" s="51"/>
      <c r="N37" s="51"/>
      <c r="O37" s="52">
        <f>SUM(F37:N37)</f>
        <v>0</v>
      </c>
      <c r="P37" s="96"/>
      <c r="Q37" s="96"/>
      <c r="R37" s="85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</row>
    <row r="38" spans="1:39" ht="16.5" x14ac:dyDescent="0.25">
      <c r="A38" s="90">
        <f>A35+1</f>
        <v>13</v>
      </c>
      <c r="B38" s="87" t="b">
        <v>1</v>
      </c>
      <c r="C38" s="90" t="s">
        <v>52</v>
      </c>
      <c r="D38" s="87" t="b">
        <v>0</v>
      </c>
      <c r="E38" s="9" t="s">
        <v>20</v>
      </c>
      <c r="F38" s="10"/>
      <c r="G38" s="10">
        <v>2</v>
      </c>
      <c r="H38" s="11"/>
      <c r="I38" s="11"/>
      <c r="J38" s="11"/>
      <c r="K38" s="10"/>
      <c r="L38" s="11"/>
      <c r="M38" s="11"/>
      <c r="N38" s="11"/>
      <c r="O38" s="12">
        <f t="shared" ref="O38:O39" si="16">SUM(F38:N38)</f>
        <v>2</v>
      </c>
      <c r="P38" s="93">
        <f>O38</f>
        <v>2</v>
      </c>
      <c r="Q38" s="93">
        <f>O39</f>
        <v>0</v>
      </c>
      <c r="R38" s="87">
        <f>O38*2+O39+O40</f>
        <v>4</v>
      </c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</row>
    <row r="39" spans="1:39" ht="16.5" x14ac:dyDescent="0.25">
      <c r="A39" s="88"/>
      <c r="B39" s="88"/>
      <c r="C39" s="88"/>
      <c r="D39" s="88"/>
      <c r="E39" s="18" t="s">
        <v>27</v>
      </c>
      <c r="F39" s="19"/>
      <c r="G39" s="19"/>
      <c r="H39" s="19"/>
      <c r="I39" s="19"/>
      <c r="J39" s="19"/>
      <c r="K39" s="19"/>
      <c r="L39" s="19"/>
      <c r="M39" s="19"/>
      <c r="N39" s="19"/>
      <c r="O39" s="21">
        <f t="shared" si="16"/>
        <v>0</v>
      </c>
      <c r="P39" s="92"/>
      <c r="Q39" s="92"/>
      <c r="R39" s="88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</row>
    <row r="40" spans="1:39" ht="16.5" x14ac:dyDescent="0.25">
      <c r="A40" s="89"/>
      <c r="B40" s="89"/>
      <c r="C40" s="89"/>
      <c r="D40" s="89"/>
      <c r="E40" s="28" t="s">
        <v>29</v>
      </c>
      <c r="F40" s="29"/>
      <c r="G40" s="29"/>
      <c r="H40" s="29"/>
      <c r="I40" s="29"/>
      <c r="J40" s="29"/>
      <c r="K40" s="29"/>
      <c r="L40" s="29"/>
      <c r="M40" s="29"/>
      <c r="N40" s="29"/>
      <c r="O40" s="30">
        <f>SUM(F40:N40)</f>
        <v>0</v>
      </c>
      <c r="P40" s="94"/>
      <c r="Q40" s="94"/>
      <c r="R40" s="89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</row>
    <row r="41" spans="1:39" ht="16.5" x14ac:dyDescent="0.25">
      <c r="A41" s="83">
        <f>A38+1</f>
        <v>14</v>
      </c>
      <c r="B41" s="86" t="b">
        <v>1</v>
      </c>
      <c r="C41" s="83" t="s">
        <v>53</v>
      </c>
      <c r="D41" s="86" t="b">
        <v>0</v>
      </c>
      <c r="E41" s="36" t="s">
        <v>20</v>
      </c>
      <c r="F41" s="37"/>
      <c r="G41" s="38"/>
      <c r="H41" s="37"/>
      <c r="I41" s="37">
        <v>2</v>
      </c>
      <c r="J41" s="38"/>
      <c r="K41" s="37"/>
      <c r="L41" s="37"/>
      <c r="M41" s="37"/>
      <c r="N41" s="37"/>
      <c r="O41" s="39">
        <f t="shared" ref="O41:O42" si="17">SUM(F41:N41)</f>
        <v>2</v>
      </c>
      <c r="P41" s="95">
        <f>O41</f>
        <v>2</v>
      </c>
      <c r="Q41" s="95">
        <f>O42</f>
        <v>0</v>
      </c>
      <c r="R41" s="86">
        <f>O41*2+O42+O43</f>
        <v>4</v>
      </c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</row>
    <row r="42" spans="1:39" ht="16.5" x14ac:dyDescent="0.25">
      <c r="A42" s="84"/>
      <c r="B42" s="84"/>
      <c r="C42" s="84"/>
      <c r="D42" s="84"/>
      <c r="E42" s="42" t="s">
        <v>27</v>
      </c>
      <c r="F42" s="43"/>
      <c r="G42" s="43"/>
      <c r="H42" s="43"/>
      <c r="I42" s="43"/>
      <c r="J42" s="43"/>
      <c r="K42" s="43"/>
      <c r="L42" s="43"/>
      <c r="M42" s="43"/>
      <c r="N42" s="43"/>
      <c r="O42" s="44">
        <f t="shared" si="17"/>
        <v>0</v>
      </c>
      <c r="P42" s="92"/>
      <c r="Q42" s="92"/>
      <c r="R42" s="84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</row>
    <row r="43" spans="1:39" ht="16.5" x14ac:dyDescent="0.25">
      <c r="A43" s="85"/>
      <c r="B43" s="85"/>
      <c r="C43" s="85"/>
      <c r="D43" s="85"/>
      <c r="E43" s="50" t="s">
        <v>29</v>
      </c>
      <c r="F43" s="51"/>
      <c r="G43" s="51"/>
      <c r="H43" s="51"/>
      <c r="I43" s="51"/>
      <c r="J43" s="51"/>
      <c r="K43" s="51"/>
      <c r="L43" s="51"/>
      <c r="M43" s="51"/>
      <c r="N43" s="51"/>
      <c r="O43" s="52">
        <f>SUM(F43:N43)</f>
        <v>0</v>
      </c>
      <c r="P43" s="96"/>
      <c r="Q43" s="96"/>
      <c r="R43" s="85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</row>
    <row r="44" spans="1:39" ht="16.5" x14ac:dyDescent="0.25">
      <c r="A44" s="90">
        <f>A41+1</f>
        <v>15</v>
      </c>
      <c r="B44" s="87" t="b">
        <v>1</v>
      </c>
      <c r="C44" s="90" t="s">
        <v>54</v>
      </c>
      <c r="D44" s="87" t="b">
        <v>0</v>
      </c>
      <c r="E44" s="9" t="s">
        <v>20</v>
      </c>
      <c r="F44" s="10"/>
      <c r="G44" s="11"/>
      <c r="H44" s="10">
        <v>2</v>
      </c>
      <c r="I44" s="11"/>
      <c r="J44" s="10"/>
      <c r="K44" s="10"/>
      <c r="L44" s="11"/>
      <c r="M44" s="11"/>
      <c r="N44" s="11"/>
      <c r="O44" s="12">
        <f t="shared" ref="O44:O45" si="18">SUM(F44:N44)</f>
        <v>2</v>
      </c>
      <c r="P44" s="93">
        <f>O44</f>
        <v>2</v>
      </c>
      <c r="Q44" s="93">
        <f>O45</f>
        <v>0</v>
      </c>
      <c r="R44" s="87">
        <f>O44*2+O45+O46</f>
        <v>4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</row>
    <row r="45" spans="1:39" ht="16.5" x14ac:dyDescent="0.25">
      <c r="A45" s="88"/>
      <c r="B45" s="88"/>
      <c r="C45" s="88"/>
      <c r="D45" s="88"/>
      <c r="E45" s="18" t="s">
        <v>27</v>
      </c>
      <c r="F45" s="19"/>
      <c r="G45" s="19"/>
      <c r="H45" s="19"/>
      <c r="I45" s="19"/>
      <c r="J45" s="19"/>
      <c r="K45" s="19"/>
      <c r="L45" s="19"/>
      <c r="M45" s="19"/>
      <c r="N45" s="19"/>
      <c r="O45" s="21">
        <f t="shared" si="18"/>
        <v>0</v>
      </c>
      <c r="P45" s="92"/>
      <c r="Q45" s="92"/>
      <c r="R45" s="88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</row>
    <row r="46" spans="1:39" ht="16.5" x14ac:dyDescent="0.25">
      <c r="A46" s="89"/>
      <c r="B46" s="89"/>
      <c r="C46" s="89"/>
      <c r="D46" s="89"/>
      <c r="E46" s="28" t="s">
        <v>29</v>
      </c>
      <c r="F46" s="29"/>
      <c r="G46" s="29"/>
      <c r="H46" s="29"/>
      <c r="I46" s="29"/>
      <c r="J46" s="29"/>
      <c r="K46" s="29"/>
      <c r="L46" s="29"/>
      <c r="M46" s="29"/>
      <c r="N46" s="29"/>
      <c r="O46" s="30">
        <f>SUM(F46:N46)</f>
        <v>0</v>
      </c>
      <c r="P46" s="94"/>
      <c r="Q46" s="94"/>
      <c r="R46" s="89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</row>
    <row r="47" spans="1:39" ht="16.5" x14ac:dyDescent="0.25">
      <c r="A47" s="83">
        <f>A44+1</f>
        <v>16</v>
      </c>
      <c r="B47" s="86" t="b">
        <v>1</v>
      </c>
      <c r="C47" s="83" t="s">
        <v>55</v>
      </c>
      <c r="D47" s="86" t="b">
        <v>0</v>
      </c>
      <c r="E47" s="36" t="s">
        <v>20</v>
      </c>
      <c r="F47" s="37"/>
      <c r="G47" s="37">
        <v>2</v>
      </c>
      <c r="H47" s="37"/>
      <c r="I47" s="37">
        <v>1</v>
      </c>
      <c r="J47" s="38"/>
      <c r="K47" s="37"/>
      <c r="L47" s="37"/>
      <c r="M47" s="37"/>
      <c r="N47" s="37"/>
      <c r="O47" s="39">
        <f t="shared" ref="O47:O48" si="19">SUM(F47:N47)</f>
        <v>3</v>
      </c>
      <c r="P47" s="95">
        <f>O47</f>
        <v>3</v>
      </c>
      <c r="Q47" s="95">
        <f>O48</f>
        <v>0</v>
      </c>
      <c r="R47" s="86">
        <f>O47*2+O48+O49</f>
        <v>6</v>
      </c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</row>
    <row r="48" spans="1:39" ht="16.5" x14ac:dyDescent="0.25">
      <c r="A48" s="84"/>
      <c r="B48" s="84"/>
      <c r="C48" s="84"/>
      <c r="D48" s="84"/>
      <c r="E48" s="42" t="s">
        <v>27</v>
      </c>
      <c r="F48" s="43"/>
      <c r="G48" s="43"/>
      <c r="H48" s="43"/>
      <c r="I48" s="43"/>
      <c r="J48" s="43"/>
      <c r="K48" s="43"/>
      <c r="L48" s="43"/>
      <c r="M48" s="43"/>
      <c r="N48" s="43"/>
      <c r="O48" s="44">
        <f t="shared" si="19"/>
        <v>0</v>
      </c>
      <c r="P48" s="92"/>
      <c r="Q48" s="92"/>
      <c r="R48" s="84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</row>
    <row r="49" spans="1:39" ht="16.5" x14ac:dyDescent="0.25">
      <c r="A49" s="85"/>
      <c r="B49" s="85"/>
      <c r="C49" s="85"/>
      <c r="D49" s="85"/>
      <c r="E49" s="50" t="s">
        <v>29</v>
      </c>
      <c r="F49" s="51"/>
      <c r="G49" s="51"/>
      <c r="H49" s="51"/>
      <c r="I49" s="51"/>
      <c r="J49" s="51"/>
      <c r="K49" s="51"/>
      <c r="L49" s="51"/>
      <c r="M49" s="51"/>
      <c r="N49" s="51"/>
      <c r="O49" s="52">
        <f>SUM(F49:N49)</f>
        <v>0</v>
      </c>
      <c r="P49" s="96"/>
      <c r="Q49" s="96"/>
      <c r="R49" s="85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</row>
    <row r="50" spans="1:39" ht="16.5" x14ac:dyDescent="0.25">
      <c r="A50" s="90">
        <f>A47+1</f>
        <v>17</v>
      </c>
      <c r="B50" s="87" t="b">
        <v>1</v>
      </c>
      <c r="C50" s="90" t="s">
        <v>56</v>
      </c>
      <c r="D50" s="87" t="b">
        <v>0</v>
      </c>
      <c r="E50" s="9" t="s">
        <v>20</v>
      </c>
      <c r="F50" s="10"/>
      <c r="G50" s="10">
        <v>1</v>
      </c>
      <c r="H50" s="10">
        <v>1</v>
      </c>
      <c r="I50" s="11"/>
      <c r="J50" s="10"/>
      <c r="K50" s="10"/>
      <c r="L50" s="10"/>
      <c r="M50" s="10"/>
      <c r="N50" s="10"/>
      <c r="O50" s="12">
        <f t="shared" ref="O50:O51" si="20">SUM(F50:N50)</f>
        <v>2</v>
      </c>
      <c r="P50" s="93">
        <f>O50</f>
        <v>2</v>
      </c>
      <c r="Q50" s="93">
        <f>O51</f>
        <v>0</v>
      </c>
      <c r="R50" s="87">
        <f>O50*2+O51+O52</f>
        <v>4</v>
      </c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</row>
    <row r="51" spans="1:39" ht="16.5" x14ac:dyDescent="0.25">
      <c r="A51" s="88"/>
      <c r="B51" s="88"/>
      <c r="C51" s="88"/>
      <c r="D51" s="88"/>
      <c r="E51" s="18" t="s">
        <v>27</v>
      </c>
      <c r="F51" s="20"/>
      <c r="G51" s="19"/>
      <c r="H51" s="19"/>
      <c r="I51" s="19"/>
      <c r="J51" s="19"/>
      <c r="K51" s="19"/>
      <c r="L51" s="19"/>
      <c r="M51" s="19"/>
      <c r="N51" s="19"/>
      <c r="O51" s="21">
        <f t="shared" si="20"/>
        <v>0</v>
      </c>
      <c r="P51" s="92"/>
      <c r="Q51" s="92"/>
      <c r="R51" s="88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</row>
    <row r="52" spans="1:39" ht="16.5" x14ac:dyDescent="0.25">
      <c r="A52" s="89"/>
      <c r="B52" s="89"/>
      <c r="C52" s="89"/>
      <c r="D52" s="89"/>
      <c r="E52" s="28" t="s">
        <v>29</v>
      </c>
      <c r="F52" s="29"/>
      <c r="G52" s="29"/>
      <c r="H52" s="29"/>
      <c r="I52" s="29"/>
      <c r="J52" s="29"/>
      <c r="K52" s="29"/>
      <c r="L52" s="29"/>
      <c r="M52" s="29"/>
      <c r="N52" s="29"/>
      <c r="O52" s="30">
        <f>SUM(F52:N52)</f>
        <v>0</v>
      </c>
      <c r="P52" s="94"/>
      <c r="Q52" s="94"/>
      <c r="R52" s="89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</row>
    <row r="53" spans="1:39" ht="16.5" x14ac:dyDescent="0.25">
      <c r="A53" s="83">
        <f>A50+1</f>
        <v>18</v>
      </c>
      <c r="B53" s="86" t="b">
        <v>1</v>
      </c>
      <c r="C53" s="83" t="s">
        <v>57</v>
      </c>
      <c r="D53" s="86" t="b">
        <v>0</v>
      </c>
      <c r="E53" s="36" t="s">
        <v>20</v>
      </c>
      <c r="F53" s="37">
        <v>1</v>
      </c>
      <c r="G53" s="37">
        <v>2</v>
      </c>
      <c r="H53" s="37">
        <v>1</v>
      </c>
      <c r="I53" s="38"/>
      <c r="J53" s="37">
        <v>2</v>
      </c>
      <c r="K53" s="37"/>
      <c r="L53" s="37"/>
      <c r="M53" s="37"/>
      <c r="N53" s="37"/>
      <c r="O53" s="39">
        <f t="shared" ref="O53:O54" si="21">SUM(F53:N53)</f>
        <v>6</v>
      </c>
      <c r="P53" s="95">
        <f>O53</f>
        <v>6</v>
      </c>
      <c r="Q53" s="95">
        <f>O54</f>
        <v>0</v>
      </c>
      <c r="R53" s="86">
        <f>O53*2+O54+O55</f>
        <v>12</v>
      </c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</row>
    <row r="54" spans="1:39" ht="16.5" x14ac:dyDescent="0.25">
      <c r="A54" s="84"/>
      <c r="B54" s="84"/>
      <c r="C54" s="84"/>
      <c r="D54" s="84"/>
      <c r="E54" s="42" t="s">
        <v>27</v>
      </c>
      <c r="F54" s="43"/>
      <c r="G54" s="43"/>
      <c r="H54" s="43"/>
      <c r="I54" s="43"/>
      <c r="J54" s="43"/>
      <c r="K54" s="43"/>
      <c r="L54" s="43"/>
      <c r="M54" s="43"/>
      <c r="N54" s="43"/>
      <c r="O54" s="44">
        <f t="shared" si="21"/>
        <v>0</v>
      </c>
      <c r="P54" s="92"/>
      <c r="Q54" s="92"/>
      <c r="R54" s="84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</row>
    <row r="55" spans="1:39" ht="16.5" x14ac:dyDescent="0.25">
      <c r="A55" s="85"/>
      <c r="B55" s="85"/>
      <c r="C55" s="85"/>
      <c r="D55" s="85"/>
      <c r="E55" s="50" t="s">
        <v>29</v>
      </c>
      <c r="F55" s="51"/>
      <c r="G55" s="51"/>
      <c r="H55" s="51"/>
      <c r="I55" s="51"/>
      <c r="J55" s="51"/>
      <c r="K55" s="51"/>
      <c r="L55" s="51"/>
      <c r="M55" s="51"/>
      <c r="N55" s="51"/>
      <c r="O55" s="52">
        <f>SUM(F55:N55)</f>
        <v>0</v>
      </c>
      <c r="P55" s="96"/>
      <c r="Q55" s="96"/>
      <c r="R55" s="85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</row>
    <row r="56" spans="1:39" ht="16.5" x14ac:dyDescent="0.25">
      <c r="A56" s="90">
        <f>A53+1</f>
        <v>19</v>
      </c>
      <c r="B56" s="87" t="b">
        <v>1</v>
      </c>
      <c r="C56" s="90" t="s">
        <v>58</v>
      </c>
      <c r="D56" s="87" t="b">
        <v>0</v>
      </c>
      <c r="E56" s="9" t="s">
        <v>20</v>
      </c>
      <c r="F56" s="10"/>
      <c r="G56" s="10">
        <v>2</v>
      </c>
      <c r="H56" s="11"/>
      <c r="I56" s="11"/>
      <c r="J56" s="10">
        <v>1</v>
      </c>
      <c r="K56" s="10">
        <v>1</v>
      </c>
      <c r="L56" s="11"/>
      <c r="M56" s="11"/>
      <c r="N56" s="11"/>
      <c r="O56" s="12">
        <f t="shared" ref="O56:O57" si="22">SUM(F56:N56)</f>
        <v>4</v>
      </c>
      <c r="P56" s="93">
        <f>O56</f>
        <v>4</v>
      </c>
      <c r="Q56" s="93">
        <f>O57</f>
        <v>0</v>
      </c>
      <c r="R56" s="87">
        <f>O56*2+O57+O58</f>
        <v>8</v>
      </c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</row>
    <row r="57" spans="1:39" ht="16.5" x14ac:dyDescent="0.25">
      <c r="A57" s="88"/>
      <c r="B57" s="88"/>
      <c r="C57" s="88"/>
      <c r="D57" s="88"/>
      <c r="E57" s="18" t="s">
        <v>27</v>
      </c>
      <c r="F57" s="19"/>
      <c r="G57" s="19"/>
      <c r="H57" s="19"/>
      <c r="I57" s="19"/>
      <c r="J57" s="19"/>
      <c r="K57" s="19"/>
      <c r="L57" s="19"/>
      <c r="M57" s="19"/>
      <c r="N57" s="19"/>
      <c r="O57" s="21">
        <f t="shared" si="22"/>
        <v>0</v>
      </c>
      <c r="P57" s="92"/>
      <c r="Q57" s="92"/>
      <c r="R57" s="88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</row>
    <row r="58" spans="1:39" ht="16.5" x14ac:dyDescent="0.25">
      <c r="A58" s="89"/>
      <c r="B58" s="89"/>
      <c r="C58" s="89"/>
      <c r="D58" s="89"/>
      <c r="E58" s="28" t="s">
        <v>29</v>
      </c>
      <c r="F58" s="29"/>
      <c r="G58" s="29"/>
      <c r="H58" s="29"/>
      <c r="I58" s="29"/>
      <c r="J58" s="29"/>
      <c r="K58" s="29"/>
      <c r="L58" s="29"/>
      <c r="M58" s="29"/>
      <c r="N58" s="29"/>
      <c r="O58" s="30">
        <f>SUM(F58:N58)</f>
        <v>0</v>
      </c>
      <c r="P58" s="94"/>
      <c r="Q58" s="94"/>
      <c r="R58" s="89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</row>
    <row r="59" spans="1:39" ht="16.5" x14ac:dyDescent="0.25">
      <c r="A59" s="83">
        <f>A56+1</f>
        <v>20</v>
      </c>
      <c r="B59" s="86" t="b">
        <v>1</v>
      </c>
      <c r="C59" s="83" t="s">
        <v>59</v>
      </c>
      <c r="D59" s="86" t="b">
        <v>0</v>
      </c>
      <c r="E59" s="36" t="s">
        <v>20</v>
      </c>
      <c r="F59" s="37">
        <v>1</v>
      </c>
      <c r="G59" s="37">
        <v>2</v>
      </c>
      <c r="H59" s="37"/>
      <c r="I59" s="37">
        <v>1</v>
      </c>
      <c r="J59" s="37">
        <v>2</v>
      </c>
      <c r="K59" s="37">
        <v>1</v>
      </c>
      <c r="L59" s="38"/>
      <c r="M59" s="38"/>
      <c r="N59" s="38"/>
      <c r="O59" s="39">
        <f t="shared" ref="O59:O60" si="23">SUM(F59:N59)</f>
        <v>7</v>
      </c>
      <c r="P59" s="95">
        <f>O59</f>
        <v>7</v>
      </c>
      <c r="Q59" s="95">
        <f>O60</f>
        <v>0</v>
      </c>
      <c r="R59" s="86">
        <f>O59*2+O60+O61</f>
        <v>14</v>
      </c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</row>
    <row r="60" spans="1:39" ht="16.5" x14ac:dyDescent="0.25">
      <c r="A60" s="84"/>
      <c r="B60" s="84"/>
      <c r="C60" s="84"/>
      <c r="D60" s="84"/>
      <c r="E60" s="42" t="s">
        <v>27</v>
      </c>
      <c r="F60" s="43"/>
      <c r="G60" s="43"/>
      <c r="H60" s="76"/>
      <c r="I60" s="43"/>
      <c r="J60" s="43"/>
      <c r="K60" s="43"/>
      <c r="L60" s="43"/>
      <c r="M60" s="43"/>
      <c r="N60" s="43"/>
      <c r="O60" s="44">
        <f t="shared" si="23"/>
        <v>0</v>
      </c>
      <c r="P60" s="92"/>
      <c r="Q60" s="92"/>
      <c r="R60" s="84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</row>
    <row r="61" spans="1:39" ht="16.5" x14ac:dyDescent="0.25">
      <c r="A61" s="85"/>
      <c r="B61" s="85"/>
      <c r="C61" s="85"/>
      <c r="D61" s="85"/>
      <c r="E61" s="50" t="s">
        <v>29</v>
      </c>
      <c r="F61" s="51"/>
      <c r="G61" s="51"/>
      <c r="H61" s="51"/>
      <c r="I61" s="51"/>
      <c r="J61" s="51"/>
      <c r="K61" s="51"/>
      <c r="L61" s="51"/>
      <c r="M61" s="51"/>
      <c r="N61" s="51"/>
      <c r="O61" s="52">
        <f>SUM(F61:N61)</f>
        <v>0</v>
      </c>
      <c r="P61" s="96"/>
      <c r="Q61" s="96"/>
      <c r="R61" s="85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</row>
    <row r="62" spans="1:39" ht="16.5" x14ac:dyDescent="0.25">
      <c r="A62" s="90">
        <f>A59+1</f>
        <v>21</v>
      </c>
      <c r="B62" s="87" t="b">
        <v>1</v>
      </c>
      <c r="C62" s="90" t="s">
        <v>60</v>
      </c>
      <c r="D62" s="87" t="b">
        <v>0</v>
      </c>
      <c r="E62" s="9" t="s">
        <v>20</v>
      </c>
      <c r="F62" s="10"/>
      <c r="G62" s="10">
        <v>1</v>
      </c>
      <c r="H62" s="11"/>
      <c r="I62" s="11"/>
      <c r="J62" s="11"/>
      <c r="K62" s="10"/>
      <c r="L62" s="11"/>
      <c r="M62" s="11"/>
      <c r="N62" s="11"/>
      <c r="O62" s="12">
        <f t="shared" ref="O62:O63" si="24">SUM(F62:N62)</f>
        <v>1</v>
      </c>
      <c r="P62" s="93">
        <f>O62</f>
        <v>1</v>
      </c>
      <c r="Q62" s="93">
        <f>O63</f>
        <v>0</v>
      </c>
      <c r="R62" s="87">
        <f>O62*2+O63+O64</f>
        <v>2</v>
      </c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</row>
    <row r="63" spans="1:39" ht="16.5" x14ac:dyDescent="0.25">
      <c r="A63" s="88"/>
      <c r="B63" s="88"/>
      <c r="C63" s="88"/>
      <c r="D63" s="88"/>
      <c r="E63" s="18" t="s">
        <v>27</v>
      </c>
      <c r="F63" s="19"/>
      <c r="G63" s="19"/>
      <c r="H63" s="19"/>
      <c r="I63" s="19"/>
      <c r="J63" s="19"/>
      <c r="K63" s="19"/>
      <c r="L63" s="19"/>
      <c r="M63" s="19"/>
      <c r="N63" s="19"/>
      <c r="O63" s="21">
        <f t="shared" si="24"/>
        <v>0</v>
      </c>
      <c r="P63" s="92"/>
      <c r="Q63" s="92"/>
      <c r="R63" s="88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</row>
    <row r="64" spans="1:39" ht="16.5" x14ac:dyDescent="0.25">
      <c r="A64" s="89"/>
      <c r="B64" s="89"/>
      <c r="C64" s="89"/>
      <c r="D64" s="89"/>
      <c r="E64" s="28" t="s">
        <v>29</v>
      </c>
      <c r="F64" s="29"/>
      <c r="G64" s="29"/>
      <c r="H64" s="29"/>
      <c r="I64" s="29"/>
      <c r="J64" s="29"/>
      <c r="K64" s="29"/>
      <c r="L64" s="29"/>
      <c r="M64" s="29"/>
      <c r="N64" s="29"/>
      <c r="O64" s="30">
        <f>SUM(F64:N64)</f>
        <v>0</v>
      </c>
      <c r="P64" s="94"/>
      <c r="Q64" s="94"/>
      <c r="R64" s="89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</row>
    <row r="65" spans="1:39" ht="16.5" x14ac:dyDescent="0.25">
      <c r="A65" s="83">
        <f>A62+1</f>
        <v>22</v>
      </c>
      <c r="B65" s="86" t="b">
        <v>1</v>
      </c>
      <c r="C65" s="83" t="s">
        <v>61</v>
      </c>
      <c r="D65" s="86" t="b">
        <v>0</v>
      </c>
      <c r="E65" s="36" t="s">
        <v>20</v>
      </c>
      <c r="F65" s="37"/>
      <c r="G65" s="38"/>
      <c r="H65" s="38"/>
      <c r="I65" s="37">
        <v>1</v>
      </c>
      <c r="J65" s="37">
        <v>1</v>
      </c>
      <c r="K65" s="37"/>
      <c r="L65" s="37">
        <v>1</v>
      </c>
      <c r="M65" s="38"/>
      <c r="N65" s="38"/>
      <c r="O65" s="39">
        <f t="shared" ref="O65:O66" si="25">SUM(F65:N65)</f>
        <v>3</v>
      </c>
      <c r="P65" s="95">
        <f>O65</f>
        <v>3</v>
      </c>
      <c r="Q65" s="95">
        <f>O66</f>
        <v>0</v>
      </c>
      <c r="R65" s="86">
        <f>O65*2+O66+O67</f>
        <v>6</v>
      </c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</row>
    <row r="66" spans="1:39" ht="16.5" x14ac:dyDescent="0.25">
      <c r="A66" s="84"/>
      <c r="B66" s="84"/>
      <c r="C66" s="84"/>
      <c r="D66" s="84"/>
      <c r="E66" s="42" t="s">
        <v>27</v>
      </c>
      <c r="F66" s="43"/>
      <c r="G66" s="76"/>
      <c r="H66" s="43"/>
      <c r="I66" s="43"/>
      <c r="J66" s="43"/>
      <c r="K66" s="43"/>
      <c r="L66" s="43"/>
      <c r="M66" s="43"/>
      <c r="N66" s="43"/>
      <c r="O66" s="44">
        <f t="shared" si="25"/>
        <v>0</v>
      </c>
      <c r="P66" s="92"/>
      <c r="Q66" s="92"/>
      <c r="R66" s="84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</row>
    <row r="67" spans="1:39" ht="16.5" x14ac:dyDescent="0.25">
      <c r="A67" s="85"/>
      <c r="B67" s="85"/>
      <c r="C67" s="85"/>
      <c r="D67" s="85"/>
      <c r="E67" s="50" t="s">
        <v>29</v>
      </c>
      <c r="F67" s="51"/>
      <c r="G67" s="51"/>
      <c r="H67" s="51"/>
      <c r="I67" s="51"/>
      <c r="J67" s="51"/>
      <c r="K67" s="51"/>
      <c r="L67" s="51"/>
      <c r="M67" s="51"/>
      <c r="N67" s="51"/>
      <c r="O67" s="52">
        <f>SUM(F67:N67)</f>
        <v>0</v>
      </c>
      <c r="P67" s="96"/>
      <c r="Q67" s="96"/>
      <c r="R67" s="85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</row>
    <row r="68" spans="1:39" ht="16.5" x14ac:dyDescent="0.25">
      <c r="A68" s="90">
        <f>A65+1</f>
        <v>23</v>
      </c>
      <c r="B68" s="87" t="b">
        <v>1</v>
      </c>
      <c r="C68" s="90" t="s">
        <v>62</v>
      </c>
      <c r="D68" s="87" t="b">
        <v>0</v>
      </c>
      <c r="E68" s="9" t="s">
        <v>20</v>
      </c>
      <c r="F68" s="10"/>
      <c r="G68" s="10">
        <v>2</v>
      </c>
      <c r="H68" s="10">
        <v>2</v>
      </c>
      <c r="I68" s="11"/>
      <c r="J68" s="11"/>
      <c r="K68" s="10"/>
      <c r="L68" s="10"/>
      <c r="M68" s="10"/>
      <c r="N68" s="10"/>
      <c r="O68" s="12">
        <f t="shared" ref="O68:O69" si="26">SUM(F68:N68)</f>
        <v>4</v>
      </c>
      <c r="P68" s="93">
        <f>O68</f>
        <v>4</v>
      </c>
      <c r="Q68" s="93">
        <f>O69</f>
        <v>0</v>
      </c>
      <c r="R68" s="87">
        <f>O68*2+O69+O70</f>
        <v>8</v>
      </c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</row>
    <row r="69" spans="1:39" ht="16.5" x14ac:dyDescent="0.25">
      <c r="A69" s="88"/>
      <c r="B69" s="88"/>
      <c r="C69" s="88"/>
      <c r="D69" s="88"/>
      <c r="E69" s="18" t="s">
        <v>27</v>
      </c>
      <c r="F69" s="19"/>
      <c r="G69" s="19"/>
      <c r="H69" s="19"/>
      <c r="I69" s="19"/>
      <c r="J69" s="19"/>
      <c r="K69" s="19"/>
      <c r="L69" s="19"/>
      <c r="M69" s="19"/>
      <c r="N69" s="19"/>
      <c r="O69" s="21">
        <f t="shared" si="26"/>
        <v>0</v>
      </c>
      <c r="P69" s="92"/>
      <c r="Q69" s="92"/>
      <c r="R69" s="88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</row>
    <row r="70" spans="1:39" ht="16.5" x14ac:dyDescent="0.25">
      <c r="A70" s="89"/>
      <c r="B70" s="89"/>
      <c r="C70" s="89"/>
      <c r="D70" s="89"/>
      <c r="E70" s="28" t="s">
        <v>29</v>
      </c>
      <c r="F70" s="29"/>
      <c r="G70" s="29"/>
      <c r="H70" s="29"/>
      <c r="I70" s="29"/>
      <c r="J70" s="29"/>
      <c r="K70" s="29"/>
      <c r="L70" s="29"/>
      <c r="M70" s="29"/>
      <c r="N70" s="29"/>
      <c r="O70" s="30">
        <f>SUM(F70:N70)</f>
        <v>0</v>
      </c>
      <c r="P70" s="94"/>
      <c r="Q70" s="94"/>
      <c r="R70" s="89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</row>
    <row r="71" spans="1:39" ht="16.5" x14ac:dyDescent="0.25">
      <c r="A71" s="83">
        <f>A68+1</f>
        <v>24</v>
      </c>
      <c r="B71" s="86" t="b">
        <v>0</v>
      </c>
      <c r="C71" s="83"/>
      <c r="D71" s="86" t="b">
        <v>0</v>
      </c>
      <c r="E71" s="36" t="s">
        <v>20</v>
      </c>
      <c r="F71" s="37"/>
      <c r="G71" s="38"/>
      <c r="H71" s="38"/>
      <c r="I71" s="37"/>
      <c r="J71" s="38"/>
      <c r="K71" s="37"/>
      <c r="L71" s="37"/>
      <c r="M71" s="37"/>
      <c r="N71" s="37"/>
      <c r="O71" s="39">
        <f t="shared" ref="O71:O72" si="27">SUM(F71:N71)</f>
        <v>0</v>
      </c>
      <c r="P71" s="95">
        <f>O71</f>
        <v>0</v>
      </c>
      <c r="Q71" s="95">
        <f>O72</f>
        <v>0</v>
      </c>
      <c r="R71" s="86">
        <f>O71*2+O72+O73</f>
        <v>0</v>
      </c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</row>
    <row r="72" spans="1:39" ht="16.5" x14ac:dyDescent="0.25">
      <c r="A72" s="84"/>
      <c r="B72" s="84"/>
      <c r="C72" s="84"/>
      <c r="D72" s="84"/>
      <c r="E72" s="42" t="s">
        <v>27</v>
      </c>
      <c r="F72" s="43"/>
      <c r="G72" s="43"/>
      <c r="H72" s="43"/>
      <c r="I72" s="43"/>
      <c r="J72" s="43"/>
      <c r="K72" s="43"/>
      <c r="L72" s="43"/>
      <c r="M72" s="43"/>
      <c r="N72" s="43"/>
      <c r="O72" s="44">
        <f t="shared" si="27"/>
        <v>0</v>
      </c>
      <c r="P72" s="92"/>
      <c r="Q72" s="92"/>
      <c r="R72" s="84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</row>
    <row r="73" spans="1:39" ht="16.5" x14ac:dyDescent="0.25">
      <c r="A73" s="85"/>
      <c r="B73" s="85"/>
      <c r="C73" s="85"/>
      <c r="D73" s="85"/>
      <c r="E73" s="50" t="s">
        <v>29</v>
      </c>
      <c r="F73" s="51"/>
      <c r="G73" s="51"/>
      <c r="H73" s="51"/>
      <c r="I73" s="51"/>
      <c r="J73" s="51"/>
      <c r="K73" s="51"/>
      <c r="L73" s="51"/>
      <c r="M73" s="51"/>
      <c r="N73" s="51"/>
      <c r="O73" s="52">
        <f>SUM(F73:N73)</f>
        <v>0</v>
      </c>
      <c r="P73" s="96"/>
      <c r="Q73" s="96"/>
      <c r="R73" s="85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</row>
    <row r="74" spans="1:39" ht="16.5" x14ac:dyDescent="0.25">
      <c r="A74" s="90">
        <f>A71+1</f>
        <v>25</v>
      </c>
      <c r="B74" s="87" t="b">
        <v>0</v>
      </c>
      <c r="C74" s="90"/>
      <c r="D74" s="87" t="b">
        <v>0</v>
      </c>
      <c r="E74" s="9" t="s">
        <v>20</v>
      </c>
      <c r="F74" s="10"/>
      <c r="G74" s="11"/>
      <c r="H74" s="10"/>
      <c r="I74" s="10"/>
      <c r="J74" s="11"/>
      <c r="K74" s="10"/>
      <c r="L74" s="11"/>
      <c r="M74" s="11"/>
      <c r="N74" s="11"/>
      <c r="O74" s="12">
        <f t="shared" ref="O74:O75" si="28">SUM(F74:N74)</f>
        <v>0</v>
      </c>
      <c r="P74" s="93">
        <f>O74</f>
        <v>0</v>
      </c>
      <c r="Q74" s="93">
        <f>O75</f>
        <v>0</v>
      </c>
      <c r="R74" s="87">
        <f>O74*2+O75+O76</f>
        <v>0</v>
      </c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</row>
    <row r="75" spans="1:39" ht="16.5" x14ac:dyDescent="0.25">
      <c r="A75" s="88"/>
      <c r="B75" s="88"/>
      <c r="C75" s="88"/>
      <c r="D75" s="88"/>
      <c r="E75" s="18" t="s">
        <v>27</v>
      </c>
      <c r="F75" s="19"/>
      <c r="G75" s="19"/>
      <c r="H75" s="19"/>
      <c r="I75" s="19"/>
      <c r="J75" s="19"/>
      <c r="K75" s="19"/>
      <c r="L75" s="19"/>
      <c r="M75" s="19"/>
      <c r="N75" s="19"/>
      <c r="O75" s="21">
        <f t="shared" si="28"/>
        <v>0</v>
      </c>
      <c r="P75" s="92"/>
      <c r="Q75" s="92"/>
      <c r="R75" s="88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</row>
    <row r="76" spans="1:39" ht="16.5" x14ac:dyDescent="0.25">
      <c r="A76" s="89"/>
      <c r="B76" s="89"/>
      <c r="C76" s="89"/>
      <c r="D76" s="89"/>
      <c r="E76" s="28" t="s">
        <v>29</v>
      </c>
      <c r="F76" s="29"/>
      <c r="G76" s="29"/>
      <c r="H76" s="29"/>
      <c r="I76" s="29"/>
      <c r="J76" s="29"/>
      <c r="K76" s="29"/>
      <c r="L76" s="29"/>
      <c r="M76" s="29"/>
      <c r="N76" s="29"/>
      <c r="O76" s="30">
        <f>SUM(F76:N76)</f>
        <v>0</v>
      </c>
      <c r="P76" s="94"/>
      <c r="Q76" s="94"/>
      <c r="R76" s="89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</row>
    <row r="77" spans="1:39" ht="16.5" x14ac:dyDescent="0.25">
      <c r="A77" s="83">
        <f>A74+1</f>
        <v>26</v>
      </c>
      <c r="B77" s="86" t="b">
        <v>0</v>
      </c>
      <c r="C77" s="83"/>
      <c r="D77" s="86" t="b">
        <v>0</v>
      </c>
      <c r="E77" s="36" t="s">
        <v>20</v>
      </c>
      <c r="F77" s="37"/>
      <c r="G77" s="38"/>
      <c r="H77" s="38"/>
      <c r="I77" s="38"/>
      <c r="J77" s="38"/>
      <c r="K77" s="37"/>
      <c r="L77" s="37"/>
      <c r="M77" s="37"/>
      <c r="N77" s="37"/>
      <c r="O77" s="39">
        <f t="shared" ref="O77:O78" si="29">SUM(F77:N77)</f>
        <v>0</v>
      </c>
      <c r="P77" s="95">
        <f>O77</f>
        <v>0</v>
      </c>
      <c r="Q77" s="95">
        <f>O78</f>
        <v>0</v>
      </c>
      <c r="R77" s="86">
        <f>O77*2+O78+O79</f>
        <v>0</v>
      </c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</row>
    <row r="78" spans="1:39" ht="16.5" x14ac:dyDescent="0.25">
      <c r="A78" s="84"/>
      <c r="B78" s="84"/>
      <c r="C78" s="84"/>
      <c r="D78" s="84"/>
      <c r="E78" s="42" t="s">
        <v>27</v>
      </c>
      <c r="F78" s="43"/>
      <c r="G78" s="43"/>
      <c r="H78" s="43"/>
      <c r="I78" s="43"/>
      <c r="J78" s="43"/>
      <c r="K78" s="43"/>
      <c r="L78" s="43"/>
      <c r="M78" s="43"/>
      <c r="N78" s="43"/>
      <c r="O78" s="44">
        <f t="shared" si="29"/>
        <v>0</v>
      </c>
      <c r="P78" s="92"/>
      <c r="Q78" s="92"/>
      <c r="R78" s="84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</row>
    <row r="79" spans="1:39" ht="16.5" x14ac:dyDescent="0.25">
      <c r="A79" s="85"/>
      <c r="B79" s="85"/>
      <c r="C79" s="85"/>
      <c r="D79" s="85"/>
      <c r="E79" s="50" t="s">
        <v>29</v>
      </c>
      <c r="F79" s="51"/>
      <c r="G79" s="51"/>
      <c r="H79" s="51"/>
      <c r="I79" s="51"/>
      <c r="J79" s="51"/>
      <c r="K79" s="51"/>
      <c r="L79" s="51"/>
      <c r="M79" s="51"/>
      <c r="N79" s="51"/>
      <c r="O79" s="52">
        <f>SUM(F79:N79)</f>
        <v>0</v>
      </c>
      <c r="P79" s="96"/>
      <c r="Q79" s="96"/>
      <c r="R79" s="85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</row>
    <row r="80" spans="1:39" ht="16.5" x14ac:dyDescent="0.25">
      <c r="A80" s="90">
        <f>A77+1</f>
        <v>27</v>
      </c>
      <c r="B80" s="87" t="b">
        <v>0</v>
      </c>
      <c r="C80" s="90"/>
      <c r="D80" s="87" t="b">
        <v>0</v>
      </c>
      <c r="E80" s="9" t="s">
        <v>20</v>
      </c>
      <c r="F80" s="10"/>
      <c r="G80" s="11"/>
      <c r="H80" s="11"/>
      <c r="I80" s="11"/>
      <c r="J80" s="11"/>
      <c r="K80" s="10"/>
      <c r="L80" s="11"/>
      <c r="M80" s="11"/>
      <c r="N80" s="11"/>
      <c r="O80" s="12">
        <f t="shared" ref="O80:O81" si="30">SUM(F80:N80)</f>
        <v>0</v>
      </c>
      <c r="P80" s="93">
        <f>O80</f>
        <v>0</v>
      </c>
      <c r="Q80" s="93">
        <f>O81</f>
        <v>0</v>
      </c>
      <c r="R80" s="87">
        <f>O80*2+O81+O82</f>
        <v>0</v>
      </c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</row>
    <row r="81" spans="1:39" ht="16.5" x14ac:dyDescent="0.25">
      <c r="A81" s="88"/>
      <c r="B81" s="88"/>
      <c r="C81" s="88"/>
      <c r="D81" s="88"/>
      <c r="E81" s="18" t="s">
        <v>27</v>
      </c>
      <c r="F81" s="19"/>
      <c r="G81" s="19"/>
      <c r="H81" s="19"/>
      <c r="I81" s="19"/>
      <c r="J81" s="19"/>
      <c r="K81" s="19"/>
      <c r="L81" s="19"/>
      <c r="M81" s="19"/>
      <c r="N81" s="19"/>
      <c r="O81" s="21">
        <f t="shared" si="30"/>
        <v>0</v>
      </c>
      <c r="P81" s="92"/>
      <c r="Q81" s="92"/>
      <c r="R81" s="88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</row>
    <row r="82" spans="1:39" ht="16.5" x14ac:dyDescent="0.25">
      <c r="A82" s="89"/>
      <c r="B82" s="89"/>
      <c r="C82" s="89"/>
      <c r="D82" s="89"/>
      <c r="E82" s="28" t="s">
        <v>29</v>
      </c>
      <c r="F82" s="29"/>
      <c r="G82" s="29"/>
      <c r="H82" s="29"/>
      <c r="I82" s="29"/>
      <c r="J82" s="29"/>
      <c r="K82" s="29"/>
      <c r="L82" s="29"/>
      <c r="M82" s="29"/>
      <c r="N82" s="29"/>
      <c r="O82" s="30">
        <f>SUM(F82:N82)</f>
        <v>0</v>
      </c>
      <c r="P82" s="94"/>
      <c r="Q82" s="94"/>
      <c r="R82" s="89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</row>
    <row r="83" spans="1:39" ht="16.5" x14ac:dyDescent="0.25">
      <c r="A83" s="83">
        <f>A80+1</f>
        <v>28</v>
      </c>
      <c r="B83" s="86" t="b">
        <v>0</v>
      </c>
      <c r="C83" s="83"/>
      <c r="D83" s="86" t="b">
        <v>0</v>
      </c>
      <c r="E83" s="36" t="s">
        <v>20</v>
      </c>
      <c r="F83" s="37"/>
      <c r="G83" s="38"/>
      <c r="H83" s="38"/>
      <c r="I83" s="38"/>
      <c r="J83" s="38"/>
      <c r="K83" s="37"/>
      <c r="L83" s="38"/>
      <c r="M83" s="38"/>
      <c r="N83" s="38"/>
      <c r="O83" s="39">
        <f t="shared" ref="O83:O84" si="31">SUM(F83:N83)</f>
        <v>0</v>
      </c>
      <c r="P83" s="95">
        <f>O83</f>
        <v>0</v>
      </c>
      <c r="Q83" s="95">
        <f>O84</f>
        <v>0</v>
      </c>
      <c r="R83" s="86">
        <f>O83*2+O84+O85</f>
        <v>0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</row>
    <row r="84" spans="1:39" ht="16.5" x14ac:dyDescent="0.25">
      <c r="A84" s="84"/>
      <c r="B84" s="84"/>
      <c r="C84" s="84"/>
      <c r="D84" s="84"/>
      <c r="E84" s="42" t="s">
        <v>27</v>
      </c>
      <c r="F84" s="43"/>
      <c r="G84" s="43"/>
      <c r="H84" s="43"/>
      <c r="I84" s="43"/>
      <c r="J84" s="43"/>
      <c r="K84" s="43"/>
      <c r="L84" s="43"/>
      <c r="M84" s="43"/>
      <c r="N84" s="43"/>
      <c r="O84" s="44">
        <f t="shared" si="31"/>
        <v>0</v>
      </c>
      <c r="P84" s="92"/>
      <c r="Q84" s="92"/>
      <c r="R84" s="84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</row>
    <row r="85" spans="1:39" ht="16.5" x14ac:dyDescent="0.25">
      <c r="A85" s="85"/>
      <c r="B85" s="85"/>
      <c r="C85" s="85"/>
      <c r="D85" s="85"/>
      <c r="E85" s="50" t="s">
        <v>29</v>
      </c>
      <c r="F85" s="51"/>
      <c r="G85" s="51"/>
      <c r="H85" s="51"/>
      <c r="I85" s="51"/>
      <c r="J85" s="51"/>
      <c r="K85" s="51"/>
      <c r="L85" s="51"/>
      <c r="M85" s="51"/>
      <c r="N85" s="51"/>
      <c r="O85" s="52">
        <f>SUM(F85:N85)</f>
        <v>0</v>
      </c>
      <c r="P85" s="96"/>
      <c r="Q85" s="96"/>
      <c r="R85" s="85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</row>
    <row r="86" spans="1:39" ht="16.5" x14ac:dyDescent="0.25">
      <c r="A86" s="90">
        <f>A83+1</f>
        <v>29</v>
      </c>
      <c r="B86" s="87" t="b">
        <v>0</v>
      </c>
      <c r="C86" s="90"/>
      <c r="D86" s="87" t="b">
        <v>0</v>
      </c>
      <c r="E86" s="9" t="s">
        <v>20</v>
      </c>
      <c r="F86" s="10"/>
      <c r="G86" s="11"/>
      <c r="H86" s="11"/>
      <c r="I86" s="11"/>
      <c r="J86" s="11"/>
      <c r="K86" s="10"/>
      <c r="L86" s="11"/>
      <c r="M86" s="11"/>
      <c r="N86" s="11"/>
      <c r="O86" s="12">
        <f t="shared" ref="O86:O87" si="32">SUM(F86:N86)</f>
        <v>0</v>
      </c>
      <c r="P86" s="93">
        <f>O86</f>
        <v>0</v>
      </c>
      <c r="Q86" s="93">
        <f>O87</f>
        <v>0</v>
      </c>
      <c r="R86" s="87">
        <f>O86*2+O87+O88</f>
        <v>0</v>
      </c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</row>
    <row r="87" spans="1:39" ht="16.5" x14ac:dyDescent="0.25">
      <c r="A87" s="88"/>
      <c r="B87" s="88"/>
      <c r="C87" s="88"/>
      <c r="D87" s="88"/>
      <c r="E87" s="18" t="s">
        <v>27</v>
      </c>
      <c r="F87" s="19"/>
      <c r="G87" s="19"/>
      <c r="H87" s="19"/>
      <c r="I87" s="19"/>
      <c r="J87" s="19"/>
      <c r="K87" s="19"/>
      <c r="L87" s="19"/>
      <c r="M87" s="19"/>
      <c r="N87" s="19"/>
      <c r="O87" s="21">
        <f t="shared" si="32"/>
        <v>0</v>
      </c>
      <c r="P87" s="92"/>
      <c r="Q87" s="92"/>
      <c r="R87" s="88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</row>
    <row r="88" spans="1:39" ht="16.5" x14ac:dyDescent="0.25">
      <c r="A88" s="89"/>
      <c r="B88" s="89"/>
      <c r="C88" s="89"/>
      <c r="D88" s="89"/>
      <c r="E88" s="28" t="s">
        <v>29</v>
      </c>
      <c r="F88" s="29"/>
      <c r="G88" s="29"/>
      <c r="H88" s="29"/>
      <c r="I88" s="29"/>
      <c r="J88" s="29"/>
      <c r="K88" s="29"/>
      <c r="L88" s="29"/>
      <c r="M88" s="29"/>
      <c r="N88" s="29"/>
      <c r="O88" s="30">
        <f>SUM(F88:N88)</f>
        <v>0</v>
      </c>
      <c r="P88" s="94"/>
      <c r="Q88" s="94"/>
      <c r="R88" s="89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</row>
    <row r="89" spans="1:39" ht="16.5" x14ac:dyDescent="0.25">
      <c r="A89" s="83">
        <f>A86+1</f>
        <v>30</v>
      </c>
      <c r="B89" s="86" t="b">
        <v>0</v>
      </c>
      <c r="C89" s="83"/>
      <c r="D89" s="86" t="b">
        <v>0</v>
      </c>
      <c r="E89" s="36" t="s">
        <v>20</v>
      </c>
      <c r="F89" s="37"/>
      <c r="G89" s="38"/>
      <c r="H89" s="38"/>
      <c r="I89" s="38"/>
      <c r="J89" s="38"/>
      <c r="K89" s="37"/>
      <c r="L89" s="38"/>
      <c r="M89" s="38"/>
      <c r="N89" s="38"/>
      <c r="O89" s="39">
        <f t="shared" ref="O89:O90" si="33">SUM(F89:N89)</f>
        <v>0</v>
      </c>
      <c r="P89" s="95">
        <f>O89</f>
        <v>0</v>
      </c>
      <c r="Q89" s="95">
        <f>O90</f>
        <v>0</v>
      </c>
      <c r="R89" s="86">
        <f>O89*2+O90+O91</f>
        <v>0</v>
      </c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</row>
    <row r="90" spans="1:39" ht="16.5" x14ac:dyDescent="0.25">
      <c r="A90" s="84"/>
      <c r="B90" s="84"/>
      <c r="C90" s="84"/>
      <c r="D90" s="84"/>
      <c r="E90" s="42" t="s">
        <v>27</v>
      </c>
      <c r="F90" s="43"/>
      <c r="G90" s="43"/>
      <c r="H90" s="43"/>
      <c r="I90" s="43"/>
      <c r="J90" s="43"/>
      <c r="K90" s="43"/>
      <c r="L90" s="43"/>
      <c r="M90" s="43"/>
      <c r="N90" s="43"/>
      <c r="O90" s="44">
        <f t="shared" si="33"/>
        <v>0</v>
      </c>
      <c r="P90" s="92"/>
      <c r="Q90" s="92"/>
      <c r="R90" s="84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 spans="1:39" ht="16.5" x14ac:dyDescent="0.25">
      <c r="A91" s="85"/>
      <c r="B91" s="85"/>
      <c r="C91" s="85"/>
      <c r="D91" s="85"/>
      <c r="E91" s="50" t="s">
        <v>29</v>
      </c>
      <c r="F91" s="51"/>
      <c r="G91" s="51"/>
      <c r="H91" s="51"/>
      <c r="I91" s="51"/>
      <c r="J91" s="51"/>
      <c r="K91" s="51"/>
      <c r="L91" s="51"/>
      <c r="M91" s="51"/>
      <c r="N91" s="51"/>
      <c r="O91" s="52">
        <f>SUM(F91:N91)</f>
        <v>0</v>
      </c>
      <c r="P91" s="96"/>
      <c r="Q91" s="96"/>
      <c r="R91" s="85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</row>
    <row r="92" spans="1:39" ht="16.5" x14ac:dyDescent="0.25">
      <c r="A92" s="90">
        <f>A89+1</f>
        <v>31</v>
      </c>
      <c r="B92" s="87" t="b">
        <v>0</v>
      </c>
      <c r="C92" s="90"/>
      <c r="D92" s="87" t="b">
        <v>0</v>
      </c>
      <c r="E92" s="9" t="s">
        <v>20</v>
      </c>
      <c r="F92" s="10"/>
      <c r="G92" s="11"/>
      <c r="H92" s="11"/>
      <c r="I92" s="11"/>
      <c r="J92" s="11"/>
      <c r="K92" s="10"/>
      <c r="L92" s="11"/>
      <c r="M92" s="11"/>
      <c r="N92" s="11"/>
      <c r="O92" s="12">
        <f t="shared" ref="O92:O93" si="34">SUM(F92:N92)</f>
        <v>0</v>
      </c>
      <c r="P92" s="93">
        <f>O92</f>
        <v>0</v>
      </c>
      <c r="Q92" s="93">
        <f>O93</f>
        <v>0</v>
      </c>
      <c r="R92" s="87">
        <f>O92*2+O93+O94</f>
        <v>0</v>
      </c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</row>
    <row r="93" spans="1:39" ht="16.5" x14ac:dyDescent="0.25">
      <c r="A93" s="88"/>
      <c r="B93" s="88"/>
      <c r="C93" s="88"/>
      <c r="D93" s="88"/>
      <c r="E93" s="18" t="s">
        <v>27</v>
      </c>
      <c r="F93" s="19"/>
      <c r="G93" s="19"/>
      <c r="H93" s="19"/>
      <c r="I93" s="19"/>
      <c r="J93" s="19"/>
      <c r="K93" s="19"/>
      <c r="L93" s="19"/>
      <c r="M93" s="19"/>
      <c r="N93" s="19"/>
      <c r="O93" s="21">
        <f t="shared" si="34"/>
        <v>0</v>
      </c>
      <c r="P93" s="92"/>
      <c r="Q93" s="92"/>
      <c r="R93" s="88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</row>
    <row r="94" spans="1:39" ht="16.5" x14ac:dyDescent="0.25">
      <c r="A94" s="89"/>
      <c r="B94" s="89"/>
      <c r="C94" s="89"/>
      <c r="D94" s="89"/>
      <c r="E94" s="28" t="s">
        <v>29</v>
      </c>
      <c r="F94" s="29"/>
      <c r="G94" s="29"/>
      <c r="H94" s="29"/>
      <c r="I94" s="29"/>
      <c r="J94" s="29"/>
      <c r="K94" s="29"/>
      <c r="L94" s="29"/>
      <c r="M94" s="29"/>
      <c r="N94" s="29"/>
      <c r="O94" s="30">
        <f>SUM(F94:N94)</f>
        <v>0</v>
      </c>
      <c r="P94" s="94"/>
      <c r="Q94" s="94"/>
      <c r="R94" s="89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</row>
    <row r="95" spans="1:39" ht="16.5" x14ac:dyDescent="0.25">
      <c r="A95" s="83">
        <f>A92+1</f>
        <v>32</v>
      </c>
      <c r="B95" s="86" t="b">
        <v>0</v>
      </c>
      <c r="C95" s="83"/>
      <c r="D95" s="86" t="b">
        <v>0</v>
      </c>
      <c r="E95" s="36" t="s">
        <v>20</v>
      </c>
      <c r="F95" s="37"/>
      <c r="G95" s="38"/>
      <c r="H95" s="38"/>
      <c r="I95" s="38"/>
      <c r="J95" s="38"/>
      <c r="K95" s="37"/>
      <c r="L95" s="38"/>
      <c r="M95" s="38"/>
      <c r="N95" s="38"/>
      <c r="O95" s="39">
        <f t="shared" ref="O95:O96" si="35">SUM(F95:N95)</f>
        <v>0</v>
      </c>
      <c r="P95" s="95">
        <f>O95</f>
        <v>0</v>
      </c>
      <c r="Q95" s="95">
        <f>O96</f>
        <v>0</v>
      </c>
      <c r="R95" s="86">
        <f>O95*2+O96+O97</f>
        <v>0</v>
      </c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</row>
    <row r="96" spans="1:39" ht="16.5" x14ac:dyDescent="0.25">
      <c r="A96" s="84"/>
      <c r="B96" s="84"/>
      <c r="C96" s="84"/>
      <c r="D96" s="84"/>
      <c r="E96" s="42" t="s">
        <v>27</v>
      </c>
      <c r="F96" s="43"/>
      <c r="G96" s="43"/>
      <c r="H96" s="43"/>
      <c r="I96" s="43"/>
      <c r="J96" s="43"/>
      <c r="K96" s="43"/>
      <c r="L96" s="43"/>
      <c r="M96" s="43"/>
      <c r="N96" s="43"/>
      <c r="O96" s="44">
        <f t="shared" si="35"/>
        <v>0</v>
      </c>
      <c r="P96" s="92"/>
      <c r="Q96" s="92"/>
      <c r="R96" s="84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</row>
    <row r="97" spans="1:39" ht="16.5" x14ac:dyDescent="0.25">
      <c r="A97" s="85"/>
      <c r="B97" s="85"/>
      <c r="C97" s="85"/>
      <c r="D97" s="85"/>
      <c r="E97" s="50" t="s">
        <v>29</v>
      </c>
      <c r="F97" s="51"/>
      <c r="G97" s="51"/>
      <c r="H97" s="51"/>
      <c r="I97" s="51"/>
      <c r="J97" s="51"/>
      <c r="K97" s="51"/>
      <c r="L97" s="51"/>
      <c r="M97" s="51"/>
      <c r="N97" s="51"/>
      <c r="O97" s="52">
        <f>SUM(F97:N97)</f>
        <v>0</v>
      </c>
      <c r="P97" s="96"/>
      <c r="Q97" s="96"/>
      <c r="R97" s="85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</row>
    <row r="98" spans="1:39" ht="16.5" x14ac:dyDescent="0.25">
      <c r="A98" s="90">
        <f>A95+1</f>
        <v>33</v>
      </c>
      <c r="B98" s="87" t="b">
        <v>0</v>
      </c>
      <c r="C98" s="90"/>
      <c r="D98" s="87" t="b">
        <v>0</v>
      </c>
      <c r="E98" s="9" t="s">
        <v>20</v>
      </c>
      <c r="F98" s="10"/>
      <c r="G98" s="11"/>
      <c r="H98" s="11"/>
      <c r="I98" s="11"/>
      <c r="J98" s="11"/>
      <c r="K98" s="10"/>
      <c r="L98" s="11"/>
      <c r="M98" s="11"/>
      <c r="N98" s="11"/>
      <c r="O98" s="12">
        <f t="shared" ref="O98:O99" si="36">SUM(F98:N98)</f>
        <v>0</v>
      </c>
      <c r="P98" s="93">
        <f>O98</f>
        <v>0</v>
      </c>
      <c r="Q98" s="93">
        <f>O99</f>
        <v>0</v>
      </c>
      <c r="R98" s="87">
        <f>O98*2+O99+O100</f>
        <v>0</v>
      </c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</row>
    <row r="99" spans="1:39" ht="16.5" x14ac:dyDescent="0.25">
      <c r="A99" s="88"/>
      <c r="B99" s="88"/>
      <c r="C99" s="88"/>
      <c r="D99" s="88"/>
      <c r="E99" s="18" t="s">
        <v>27</v>
      </c>
      <c r="F99" s="19"/>
      <c r="G99" s="19"/>
      <c r="H99" s="19"/>
      <c r="I99" s="19"/>
      <c r="J99" s="19"/>
      <c r="K99" s="19"/>
      <c r="L99" s="19"/>
      <c r="M99" s="19"/>
      <c r="N99" s="19"/>
      <c r="O99" s="21">
        <f t="shared" si="36"/>
        <v>0</v>
      </c>
      <c r="P99" s="92"/>
      <c r="Q99" s="92"/>
      <c r="R99" s="88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</row>
    <row r="100" spans="1:39" ht="16.5" x14ac:dyDescent="0.25">
      <c r="A100" s="89"/>
      <c r="B100" s="89"/>
      <c r="C100" s="89"/>
      <c r="D100" s="89"/>
      <c r="E100" s="28" t="s">
        <v>29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30">
        <f>SUM(F100:N100)</f>
        <v>0</v>
      </c>
      <c r="P100" s="94"/>
      <c r="Q100" s="94"/>
      <c r="R100" s="89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</row>
    <row r="101" spans="1:39" ht="16.5" x14ac:dyDescent="0.25">
      <c r="A101" s="83">
        <f>A98+1</f>
        <v>34</v>
      </c>
      <c r="B101" s="86" t="b">
        <v>0</v>
      </c>
      <c r="C101" s="83"/>
      <c r="D101" s="86" t="b">
        <v>0</v>
      </c>
      <c r="E101" s="36" t="s">
        <v>20</v>
      </c>
      <c r="F101" s="37"/>
      <c r="G101" s="38"/>
      <c r="H101" s="38"/>
      <c r="I101" s="38"/>
      <c r="J101" s="38"/>
      <c r="K101" s="37"/>
      <c r="L101" s="38"/>
      <c r="M101" s="38"/>
      <c r="N101" s="38"/>
      <c r="O101" s="39">
        <f t="shared" ref="O101:O102" si="37">SUM(F101:N101)</f>
        <v>0</v>
      </c>
      <c r="P101" s="95">
        <f>O101</f>
        <v>0</v>
      </c>
      <c r="Q101" s="95">
        <f>O102</f>
        <v>0</v>
      </c>
      <c r="R101" s="86">
        <f>O101*2+O102+O103</f>
        <v>0</v>
      </c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</row>
    <row r="102" spans="1:39" ht="16.5" x14ac:dyDescent="0.25">
      <c r="A102" s="84"/>
      <c r="B102" s="84"/>
      <c r="C102" s="84"/>
      <c r="D102" s="84"/>
      <c r="E102" s="42" t="s">
        <v>27</v>
      </c>
      <c r="F102" s="43"/>
      <c r="G102" s="43"/>
      <c r="H102" s="43"/>
      <c r="I102" s="43"/>
      <c r="J102" s="43"/>
      <c r="K102" s="43"/>
      <c r="L102" s="43"/>
      <c r="M102" s="43"/>
      <c r="N102" s="43"/>
      <c r="O102" s="44">
        <f t="shared" si="37"/>
        <v>0</v>
      </c>
      <c r="P102" s="92"/>
      <c r="Q102" s="92"/>
      <c r="R102" s="84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</row>
    <row r="103" spans="1:39" ht="16.5" x14ac:dyDescent="0.25">
      <c r="A103" s="85"/>
      <c r="B103" s="85"/>
      <c r="C103" s="85"/>
      <c r="D103" s="85"/>
      <c r="E103" s="50" t="s">
        <v>29</v>
      </c>
      <c r="F103" s="51"/>
      <c r="G103" s="51"/>
      <c r="H103" s="51"/>
      <c r="I103" s="51"/>
      <c r="J103" s="51"/>
      <c r="K103" s="51"/>
      <c r="L103" s="51"/>
      <c r="M103" s="51"/>
      <c r="N103" s="51"/>
      <c r="O103" s="52">
        <f>SUM(F103:N103)</f>
        <v>0</v>
      </c>
      <c r="P103" s="96"/>
      <c r="Q103" s="96"/>
      <c r="R103" s="85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</row>
    <row r="104" spans="1:39" ht="16.5" x14ac:dyDescent="0.25">
      <c r="A104" s="90">
        <f>A101+1</f>
        <v>35</v>
      </c>
      <c r="B104" s="87" t="b">
        <v>0</v>
      </c>
      <c r="C104" s="90"/>
      <c r="D104" s="87" t="b">
        <v>0</v>
      </c>
      <c r="E104" s="9" t="s">
        <v>20</v>
      </c>
      <c r="F104" s="10"/>
      <c r="G104" s="11"/>
      <c r="H104" s="11"/>
      <c r="I104" s="11"/>
      <c r="J104" s="11"/>
      <c r="K104" s="10"/>
      <c r="L104" s="11"/>
      <c r="M104" s="11"/>
      <c r="N104" s="11"/>
      <c r="O104" s="12">
        <f t="shared" ref="O104:O105" si="38">SUM(F104:N104)</f>
        <v>0</v>
      </c>
      <c r="P104" s="93">
        <f>O104</f>
        <v>0</v>
      </c>
      <c r="Q104" s="93">
        <f>O105</f>
        <v>0</v>
      </c>
      <c r="R104" s="87">
        <f>O104*2+O105+O106</f>
        <v>0</v>
      </c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</row>
    <row r="105" spans="1:39" ht="16.5" x14ac:dyDescent="0.25">
      <c r="A105" s="88"/>
      <c r="B105" s="88"/>
      <c r="C105" s="88"/>
      <c r="D105" s="88"/>
      <c r="E105" s="18" t="s">
        <v>27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21">
        <f t="shared" si="38"/>
        <v>0</v>
      </c>
      <c r="P105" s="92"/>
      <c r="Q105" s="92"/>
      <c r="R105" s="88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</row>
    <row r="106" spans="1:39" ht="16.5" x14ac:dyDescent="0.25">
      <c r="A106" s="89"/>
      <c r="B106" s="89"/>
      <c r="C106" s="89"/>
      <c r="D106" s="89"/>
      <c r="E106" s="28" t="s">
        <v>29</v>
      </c>
      <c r="F106" s="29"/>
      <c r="G106" s="29"/>
      <c r="H106" s="29"/>
      <c r="I106" s="29"/>
      <c r="J106" s="29"/>
      <c r="K106" s="29"/>
      <c r="L106" s="29"/>
      <c r="M106" s="29"/>
      <c r="N106" s="29"/>
      <c r="O106" s="30">
        <f>SUM(F106:N106)</f>
        <v>0</v>
      </c>
      <c r="P106" s="94"/>
      <c r="Q106" s="94"/>
      <c r="R106" s="89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</row>
    <row r="107" spans="1:39" ht="16.5" x14ac:dyDescent="0.25">
      <c r="A107" s="83">
        <f>A104+1</f>
        <v>36</v>
      </c>
      <c r="B107" s="86" t="b">
        <v>0</v>
      </c>
      <c r="C107" s="83"/>
      <c r="D107" s="86" t="b">
        <v>0</v>
      </c>
      <c r="E107" s="36" t="s">
        <v>20</v>
      </c>
      <c r="F107" s="37"/>
      <c r="G107" s="38"/>
      <c r="H107" s="38"/>
      <c r="I107" s="38"/>
      <c r="J107" s="38"/>
      <c r="K107" s="37"/>
      <c r="L107" s="38"/>
      <c r="M107" s="38"/>
      <c r="N107" s="38"/>
      <c r="O107" s="39">
        <f t="shared" ref="O107:O108" si="39">SUM(F107:N107)</f>
        <v>0</v>
      </c>
      <c r="P107" s="95">
        <f>O107</f>
        <v>0</v>
      </c>
      <c r="Q107" s="95">
        <f>O108</f>
        <v>0</v>
      </c>
      <c r="R107" s="86">
        <f>O107*2+O108+O109</f>
        <v>0</v>
      </c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</row>
    <row r="108" spans="1:39" ht="16.5" x14ac:dyDescent="0.25">
      <c r="A108" s="84"/>
      <c r="B108" s="84"/>
      <c r="C108" s="84"/>
      <c r="D108" s="84"/>
      <c r="E108" s="42" t="s">
        <v>27</v>
      </c>
      <c r="F108" s="43"/>
      <c r="G108" s="43"/>
      <c r="H108" s="43"/>
      <c r="I108" s="43"/>
      <c r="J108" s="43"/>
      <c r="K108" s="43"/>
      <c r="L108" s="43"/>
      <c r="M108" s="43"/>
      <c r="N108" s="43"/>
      <c r="O108" s="44">
        <f t="shared" si="39"/>
        <v>0</v>
      </c>
      <c r="P108" s="92"/>
      <c r="Q108" s="92"/>
      <c r="R108" s="84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</row>
    <row r="109" spans="1:39" ht="16.5" x14ac:dyDescent="0.25">
      <c r="A109" s="85"/>
      <c r="B109" s="85"/>
      <c r="C109" s="85"/>
      <c r="D109" s="85"/>
      <c r="E109" s="50" t="s">
        <v>29</v>
      </c>
      <c r="F109" s="51"/>
      <c r="G109" s="51"/>
      <c r="H109" s="51"/>
      <c r="I109" s="51"/>
      <c r="J109" s="51"/>
      <c r="K109" s="51"/>
      <c r="L109" s="51"/>
      <c r="M109" s="51"/>
      <c r="N109" s="51"/>
      <c r="O109" s="52">
        <f>SUM(F109:N109)</f>
        <v>0</v>
      </c>
      <c r="P109" s="96"/>
      <c r="Q109" s="96"/>
      <c r="R109" s="85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</row>
    <row r="110" spans="1:39" ht="16.5" x14ac:dyDescent="0.25">
      <c r="A110" s="90">
        <f>A107+1</f>
        <v>37</v>
      </c>
      <c r="B110" s="87" t="b">
        <v>0</v>
      </c>
      <c r="C110" s="90"/>
      <c r="D110" s="87" t="b">
        <v>0</v>
      </c>
      <c r="E110" s="9" t="s">
        <v>20</v>
      </c>
      <c r="F110" s="10"/>
      <c r="G110" s="11"/>
      <c r="H110" s="11"/>
      <c r="I110" s="11"/>
      <c r="J110" s="11"/>
      <c r="K110" s="10"/>
      <c r="L110" s="11"/>
      <c r="M110" s="11"/>
      <c r="N110" s="11"/>
      <c r="O110" s="12">
        <f t="shared" ref="O110:O111" si="40">SUM(F110:N110)</f>
        <v>0</v>
      </c>
      <c r="P110" s="93">
        <f>O110</f>
        <v>0</v>
      </c>
      <c r="Q110" s="93">
        <f>O111</f>
        <v>0</v>
      </c>
      <c r="R110" s="87">
        <f>O110*2+O111+O112</f>
        <v>0</v>
      </c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</row>
    <row r="111" spans="1:39" ht="16.5" x14ac:dyDescent="0.25">
      <c r="A111" s="88"/>
      <c r="B111" s="88"/>
      <c r="C111" s="88"/>
      <c r="D111" s="88"/>
      <c r="E111" s="18" t="s">
        <v>27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21">
        <f t="shared" si="40"/>
        <v>0</v>
      </c>
      <c r="P111" s="92"/>
      <c r="Q111" s="92"/>
      <c r="R111" s="88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</row>
    <row r="112" spans="1:39" ht="16.5" x14ac:dyDescent="0.25">
      <c r="A112" s="89"/>
      <c r="B112" s="89"/>
      <c r="C112" s="89"/>
      <c r="D112" s="89"/>
      <c r="E112" s="28" t="s">
        <v>29</v>
      </c>
      <c r="F112" s="29"/>
      <c r="G112" s="29"/>
      <c r="H112" s="29"/>
      <c r="I112" s="29"/>
      <c r="J112" s="29"/>
      <c r="K112" s="29"/>
      <c r="L112" s="29"/>
      <c r="M112" s="29"/>
      <c r="N112" s="29"/>
      <c r="O112" s="30">
        <f>SUM(F112:N112)</f>
        <v>0</v>
      </c>
      <c r="P112" s="94"/>
      <c r="Q112" s="94"/>
      <c r="R112" s="89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</row>
    <row r="113" spans="1:39" ht="16.5" x14ac:dyDescent="0.25">
      <c r="A113" s="83">
        <f>A110+1</f>
        <v>38</v>
      </c>
      <c r="B113" s="86" t="b">
        <v>0</v>
      </c>
      <c r="C113" s="83"/>
      <c r="D113" s="86" t="b">
        <v>0</v>
      </c>
      <c r="E113" s="36" t="s">
        <v>20</v>
      </c>
      <c r="F113" s="37"/>
      <c r="G113" s="38"/>
      <c r="H113" s="38"/>
      <c r="I113" s="38"/>
      <c r="J113" s="38"/>
      <c r="K113" s="37"/>
      <c r="L113" s="38"/>
      <c r="M113" s="38"/>
      <c r="N113" s="38"/>
      <c r="O113" s="39">
        <f t="shared" ref="O113:O114" si="41">SUM(F113:N113)</f>
        <v>0</v>
      </c>
      <c r="P113" s="95">
        <f>O113</f>
        <v>0</v>
      </c>
      <c r="Q113" s="95">
        <f>O114</f>
        <v>0</v>
      </c>
      <c r="R113" s="86">
        <f>O113*2+O114+O115</f>
        <v>0</v>
      </c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</row>
    <row r="114" spans="1:39" ht="16.5" x14ac:dyDescent="0.25">
      <c r="A114" s="84"/>
      <c r="B114" s="84"/>
      <c r="C114" s="84"/>
      <c r="D114" s="84"/>
      <c r="E114" s="42" t="s">
        <v>27</v>
      </c>
      <c r="F114" s="43"/>
      <c r="G114" s="43"/>
      <c r="H114" s="43"/>
      <c r="I114" s="43"/>
      <c r="J114" s="43"/>
      <c r="K114" s="43"/>
      <c r="L114" s="43"/>
      <c r="M114" s="43"/>
      <c r="N114" s="43"/>
      <c r="O114" s="44">
        <f t="shared" si="41"/>
        <v>0</v>
      </c>
      <c r="P114" s="92"/>
      <c r="Q114" s="92"/>
      <c r="R114" s="84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</row>
    <row r="115" spans="1:39" ht="16.5" x14ac:dyDescent="0.25">
      <c r="A115" s="85"/>
      <c r="B115" s="85"/>
      <c r="C115" s="85"/>
      <c r="D115" s="85"/>
      <c r="E115" s="50" t="s">
        <v>29</v>
      </c>
      <c r="F115" s="51"/>
      <c r="G115" s="51"/>
      <c r="H115" s="51"/>
      <c r="I115" s="51"/>
      <c r="J115" s="51"/>
      <c r="K115" s="51"/>
      <c r="L115" s="51"/>
      <c r="M115" s="51"/>
      <c r="N115" s="51"/>
      <c r="O115" s="52">
        <f>SUM(F115:N115)</f>
        <v>0</v>
      </c>
      <c r="P115" s="96"/>
      <c r="Q115" s="96"/>
      <c r="R115" s="85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</row>
    <row r="116" spans="1:39" ht="16.5" x14ac:dyDescent="0.25">
      <c r="A116" s="90">
        <f>A113+1</f>
        <v>39</v>
      </c>
      <c r="B116" s="87" t="b">
        <v>0</v>
      </c>
      <c r="C116" s="90"/>
      <c r="D116" s="87" t="b">
        <v>0</v>
      </c>
      <c r="E116" s="9" t="s">
        <v>20</v>
      </c>
      <c r="F116" s="10"/>
      <c r="G116" s="11"/>
      <c r="H116" s="11"/>
      <c r="I116" s="11"/>
      <c r="J116" s="11"/>
      <c r="K116" s="10"/>
      <c r="L116" s="11"/>
      <c r="M116" s="11"/>
      <c r="N116" s="11"/>
      <c r="O116" s="12">
        <f t="shared" ref="O116:O117" si="42">SUM(F116:N116)</f>
        <v>0</v>
      </c>
      <c r="P116" s="93">
        <f>O116</f>
        <v>0</v>
      </c>
      <c r="Q116" s="93">
        <f>O117</f>
        <v>0</v>
      </c>
      <c r="R116" s="87">
        <f>O116*2+O117+O118</f>
        <v>0</v>
      </c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</row>
    <row r="117" spans="1:39" ht="16.5" x14ac:dyDescent="0.25">
      <c r="A117" s="88"/>
      <c r="B117" s="88"/>
      <c r="C117" s="88"/>
      <c r="D117" s="88"/>
      <c r="E117" s="18" t="s">
        <v>27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21">
        <f t="shared" si="42"/>
        <v>0</v>
      </c>
      <c r="P117" s="92"/>
      <c r="Q117" s="92"/>
      <c r="R117" s="88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</row>
    <row r="118" spans="1:39" ht="16.5" x14ac:dyDescent="0.25">
      <c r="A118" s="89"/>
      <c r="B118" s="89"/>
      <c r="C118" s="89"/>
      <c r="D118" s="89"/>
      <c r="E118" s="28" t="s">
        <v>29</v>
      </c>
      <c r="F118" s="29"/>
      <c r="G118" s="29"/>
      <c r="H118" s="29"/>
      <c r="I118" s="29"/>
      <c r="J118" s="29"/>
      <c r="K118" s="29"/>
      <c r="L118" s="29"/>
      <c r="M118" s="29"/>
      <c r="N118" s="29"/>
      <c r="O118" s="30">
        <f>SUM(F118:N118)</f>
        <v>0</v>
      </c>
      <c r="P118" s="94"/>
      <c r="Q118" s="94"/>
      <c r="R118" s="89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</row>
    <row r="119" spans="1:39" ht="16.5" x14ac:dyDescent="0.25">
      <c r="A119" s="83">
        <f>A116+1</f>
        <v>40</v>
      </c>
      <c r="B119" s="86" t="b">
        <v>0</v>
      </c>
      <c r="C119" s="83"/>
      <c r="D119" s="86" t="b">
        <v>0</v>
      </c>
      <c r="E119" s="36" t="s">
        <v>20</v>
      </c>
      <c r="F119" s="37"/>
      <c r="G119" s="38"/>
      <c r="H119" s="38"/>
      <c r="I119" s="38"/>
      <c r="J119" s="38"/>
      <c r="K119" s="37"/>
      <c r="L119" s="38"/>
      <c r="M119" s="38"/>
      <c r="N119" s="38"/>
      <c r="O119" s="39">
        <f t="shared" ref="O119:O120" si="43">SUM(F119:N119)</f>
        <v>0</v>
      </c>
      <c r="P119" s="95">
        <f>O119</f>
        <v>0</v>
      </c>
      <c r="Q119" s="95">
        <f>O120</f>
        <v>0</v>
      </c>
      <c r="R119" s="86">
        <f>O119*2+O120+O121</f>
        <v>0</v>
      </c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</row>
    <row r="120" spans="1:39" ht="16.5" x14ac:dyDescent="0.25">
      <c r="A120" s="84"/>
      <c r="B120" s="84"/>
      <c r="C120" s="84"/>
      <c r="D120" s="84"/>
      <c r="E120" s="42" t="s">
        <v>27</v>
      </c>
      <c r="F120" s="43"/>
      <c r="G120" s="43"/>
      <c r="H120" s="43"/>
      <c r="I120" s="43"/>
      <c r="J120" s="43"/>
      <c r="K120" s="43"/>
      <c r="L120" s="43"/>
      <c r="M120" s="43"/>
      <c r="N120" s="43"/>
      <c r="O120" s="44">
        <f t="shared" si="43"/>
        <v>0</v>
      </c>
      <c r="P120" s="92"/>
      <c r="Q120" s="92"/>
      <c r="R120" s="84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</row>
    <row r="121" spans="1:39" ht="16.5" x14ac:dyDescent="0.25">
      <c r="A121" s="85"/>
      <c r="B121" s="85"/>
      <c r="C121" s="85"/>
      <c r="D121" s="85"/>
      <c r="E121" s="50" t="s">
        <v>29</v>
      </c>
      <c r="F121" s="51"/>
      <c r="G121" s="51"/>
      <c r="H121" s="51"/>
      <c r="I121" s="51"/>
      <c r="J121" s="51"/>
      <c r="K121" s="51"/>
      <c r="L121" s="51"/>
      <c r="M121" s="51"/>
      <c r="N121" s="51"/>
      <c r="O121" s="52">
        <f>SUM(F121:N121)</f>
        <v>0</v>
      </c>
      <c r="P121" s="96"/>
      <c r="Q121" s="96"/>
      <c r="R121" s="85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</row>
    <row r="122" spans="1:39" ht="16.5" x14ac:dyDescent="0.25">
      <c r="A122" s="90">
        <f>A119+1</f>
        <v>41</v>
      </c>
      <c r="B122" s="87" t="b">
        <v>0</v>
      </c>
      <c r="C122" s="90"/>
      <c r="D122" s="87" t="b">
        <v>0</v>
      </c>
      <c r="E122" s="9" t="s">
        <v>20</v>
      </c>
      <c r="F122" s="10"/>
      <c r="G122" s="11"/>
      <c r="H122" s="11"/>
      <c r="I122" s="11"/>
      <c r="J122" s="11"/>
      <c r="K122" s="10"/>
      <c r="L122" s="11"/>
      <c r="M122" s="11"/>
      <c r="N122" s="11"/>
      <c r="O122" s="12">
        <f t="shared" ref="O122:O123" si="44">SUM(F122:N122)</f>
        <v>0</v>
      </c>
      <c r="P122" s="93">
        <f>O122</f>
        <v>0</v>
      </c>
      <c r="Q122" s="93">
        <f>O123</f>
        <v>0</v>
      </c>
      <c r="R122" s="87">
        <f>O122*2+O123+O124</f>
        <v>0</v>
      </c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</row>
    <row r="123" spans="1:39" ht="16.5" x14ac:dyDescent="0.25">
      <c r="A123" s="88"/>
      <c r="B123" s="88"/>
      <c r="C123" s="88"/>
      <c r="D123" s="88"/>
      <c r="E123" s="18" t="s">
        <v>27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21">
        <f t="shared" si="44"/>
        <v>0</v>
      </c>
      <c r="P123" s="92"/>
      <c r="Q123" s="92"/>
      <c r="R123" s="88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</row>
    <row r="124" spans="1:39" ht="16.5" x14ac:dyDescent="0.25">
      <c r="A124" s="89"/>
      <c r="B124" s="89"/>
      <c r="C124" s="89"/>
      <c r="D124" s="89"/>
      <c r="E124" s="28" t="s">
        <v>29</v>
      </c>
      <c r="F124" s="29"/>
      <c r="G124" s="29"/>
      <c r="H124" s="29"/>
      <c r="I124" s="29"/>
      <c r="J124" s="29"/>
      <c r="K124" s="29"/>
      <c r="L124" s="29"/>
      <c r="M124" s="29"/>
      <c r="N124" s="29"/>
      <c r="O124" s="30">
        <f>SUM(F124:N124)</f>
        <v>0</v>
      </c>
      <c r="P124" s="94"/>
      <c r="Q124" s="94"/>
      <c r="R124" s="89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</row>
    <row r="125" spans="1:39" ht="16.5" x14ac:dyDescent="0.25">
      <c r="A125" s="83">
        <f>A122+1</f>
        <v>42</v>
      </c>
      <c r="B125" s="86" t="b">
        <v>0</v>
      </c>
      <c r="C125" s="83"/>
      <c r="D125" s="86" t="b">
        <v>0</v>
      </c>
      <c r="E125" s="36" t="s">
        <v>20</v>
      </c>
      <c r="F125" s="37"/>
      <c r="G125" s="38"/>
      <c r="H125" s="38"/>
      <c r="I125" s="38"/>
      <c r="J125" s="38"/>
      <c r="K125" s="37"/>
      <c r="L125" s="38"/>
      <c r="M125" s="38"/>
      <c r="N125" s="38"/>
      <c r="O125" s="39">
        <f t="shared" ref="O125:O126" si="45">SUM(F125:N125)</f>
        <v>0</v>
      </c>
      <c r="P125" s="95">
        <f>O125</f>
        <v>0</v>
      </c>
      <c r="Q125" s="95">
        <f>O126</f>
        <v>0</v>
      </c>
      <c r="R125" s="86">
        <f>O125*2+O126+O127</f>
        <v>0</v>
      </c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</row>
    <row r="126" spans="1:39" ht="16.5" x14ac:dyDescent="0.25">
      <c r="A126" s="84"/>
      <c r="B126" s="84"/>
      <c r="C126" s="84"/>
      <c r="D126" s="84"/>
      <c r="E126" s="42" t="s">
        <v>27</v>
      </c>
      <c r="F126" s="43"/>
      <c r="G126" s="43"/>
      <c r="H126" s="43"/>
      <c r="I126" s="43"/>
      <c r="J126" s="43"/>
      <c r="K126" s="43"/>
      <c r="L126" s="43"/>
      <c r="M126" s="43"/>
      <c r="N126" s="43"/>
      <c r="O126" s="44">
        <f t="shared" si="45"/>
        <v>0</v>
      </c>
      <c r="P126" s="92"/>
      <c r="Q126" s="92"/>
      <c r="R126" s="84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</row>
    <row r="127" spans="1:39" ht="16.5" x14ac:dyDescent="0.25">
      <c r="A127" s="85"/>
      <c r="B127" s="85"/>
      <c r="C127" s="85"/>
      <c r="D127" s="85"/>
      <c r="E127" s="50" t="s">
        <v>29</v>
      </c>
      <c r="F127" s="51"/>
      <c r="G127" s="51"/>
      <c r="H127" s="51"/>
      <c r="I127" s="51"/>
      <c r="J127" s="51"/>
      <c r="K127" s="51"/>
      <c r="L127" s="51"/>
      <c r="M127" s="51"/>
      <c r="N127" s="51"/>
      <c r="O127" s="52">
        <f>SUM(F127:N127)</f>
        <v>0</v>
      </c>
      <c r="P127" s="96"/>
      <c r="Q127" s="96"/>
      <c r="R127" s="85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</row>
    <row r="128" spans="1:39" ht="16.5" x14ac:dyDescent="0.25">
      <c r="A128" s="90">
        <f>A125+1</f>
        <v>43</v>
      </c>
      <c r="B128" s="87" t="b">
        <v>0</v>
      </c>
      <c r="C128" s="90"/>
      <c r="D128" s="87" t="b">
        <v>0</v>
      </c>
      <c r="E128" s="9" t="s">
        <v>20</v>
      </c>
      <c r="F128" s="10"/>
      <c r="G128" s="11"/>
      <c r="H128" s="11"/>
      <c r="I128" s="11"/>
      <c r="J128" s="11"/>
      <c r="K128" s="10"/>
      <c r="L128" s="11"/>
      <c r="M128" s="11"/>
      <c r="N128" s="11"/>
      <c r="O128" s="12">
        <f t="shared" ref="O128:O129" si="46">SUM(F128:N128)</f>
        <v>0</v>
      </c>
      <c r="P128" s="93">
        <f>O128</f>
        <v>0</v>
      </c>
      <c r="Q128" s="93">
        <f>O129</f>
        <v>0</v>
      </c>
      <c r="R128" s="87">
        <f>O128*2+O129+O130</f>
        <v>0</v>
      </c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</row>
    <row r="129" spans="1:39" ht="16.5" x14ac:dyDescent="0.25">
      <c r="A129" s="88"/>
      <c r="B129" s="88"/>
      <c r="C129" s="88"/>
      <c r="D129" s="88"/>
      <c r="E129" s="18" t="s">
        <v>27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21">
        <f t="shared" si="46"/>
        <v>0</v>
      </c>
      <c r="P129" s="92"/>
      <c r="Q129" s="92"/>
      <c r="R129" s="88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</row>
    <row r="130" spans="1:39" ht="16.5" x14ac:dyDescent="0.25">
      <c r="A130" s="89"/>
      <c r="B130" s="89"/>
      <c r="C130" s="89"/>
      <c r="D130" s="89"/>
      <c r="E130" s="28" t="s">
        <v>29</v>
      </c>
      <c r="F130" s="29"/>
      <c r="G130" s="29"/>
      <c r="H130" s="29"/>
      <c r="I130" s="29"/>
      <c r="J130" s="29"/>
      <c r="K130" s="29"/>
      <c r="L130" s="29"/>
      <c r="M130" s="29"/>
      <c r="N130" s="29"/>
      <c r="O130" s="30">
        <f>SUM(F130:N130)</f>
        <v>0</v>
      </c>
      <c r="P130" s="94"/>
      <c r="Q130" s="94"/>
      <c r="R130" s="89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</row>
    <row r="131" spans="1:39" ht="16.5" x14ac:dyDescent="0.25">
      <c r="A131" s="83">
        <f>A128+1</f>
        <v>44</v>
      </c>
      <c r="B131" s="86" t="b">
        <v>0</v>
      </c>
      <c r="C131" s="83"/>
      <c r="D131" s="86" t="b">
        <v>0</v>
      </c>
      <c r="E131" s="36" t="s">
        <v>20</v>
      </c>
      <c r="F131" s="37"/>
      <c r="G131" s="38"/>
      <c r="H131" s="38"/>
      <c r="I131" s="38"/>
      <c r="J131" s="38"/>
      <c r="K131" s="37"/>
      <c r="L131" s="38"/>
      <c r="M131" s="38"/>
      <c r="N131" s="38"/>
      <c r="O131" s="39">
        <f t="shared" ref="O131:O132" si="47">SUM(F131:N131)</f>
        <v>0</v>
      </c>
      <c r="P131" s="95">
        <f>O131</f>
        <v>0</v>
      </c>
      <c r="Q131" s="95">
        <f>O132</f>
        <v>0</v>
      </c>
      <c r="R131" s="86">
        <f>O131*2+O132+O133</f>
        <v>0</v>
      </c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</row>
    <row r="132" spans="1:39" ht="16.5" x14ac:dyDescent="0.25">
      <c r="A132" s="84"/>
      <c r="B132" s="84"/>
      <c r="C132" s="84"/>
      <c r="D132" s="84"/>
      <c r="E132" s="42" t="s">
        <v>27</v>
      </c>
      <c r="F132" s="43"/>
      <c r="G132" s="43"/>
      <c r="H132" s="43"/>
      <c r="I132" s="43"/>
      <c r="J132" s="43"/>
      <c r="K132" s="43"/>
      <c r="L132" s="43"/>
      <c r="M132" s="43"/>
      <c r="N132" s="43"/>
      <c r="O132" s="44">
        <f t="shared" si="47"/>
        <v>0</v>
      </c>
      <c r="P132" s="92"/>
      <c r="Q132" s="92"/>
      <c r="R132" s="84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</row>
    <row r="133" spans="1:39" ht="16.5" x14ac:dyDescent="0.25">
      <c r="A133" s="85"/>
      <c r="B133" s="85"/>
      <c r="C133" s="85"/>
      <c r="D133" s="85"/>
      <c r="E133" s="50" t="s">
        <v>29</v>
      </c>
      <c r="F133" s="51"/>
      <c r="G133" s="51"/>
      <c r="H133" s="51"/>
      <c r="I133" s="51"/>
      <c r="J133" s="51"/>
      <c r="K133" s="51"/>
      <c r="L133" s="51"/>
      <c r="M133" s="51"/>
      <c r="N133" s="51"/>
      <c r="O133" s="52">
        <f>SUM(F133:N133)</f>
        <v>0</v>
      </c>
      <c r="P133" s="96"/>
      <c r="Q133" s="96"/>
      <c r="R133" s="85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</row>
    <row r="134" spans="1:39" ht="16.5" x14ac:dyDescent="0.25">
      <c r="A134" s="90">
        <f>A131+1</f>
        <v>45</v>
      </c>
      <c r="B134" s="87" t="b">
        <v>0</v>
      </c>
      <c r="C134" s="90"/>
      <c r="D134" s="87" t="b">
        <v>0</v>
      </c>
      <c r="E134" s="9" t="s">
        <v>20</v>
      </c>
      <c r="F134" s="10"/>
      <c r="G134" s="11"/>
      <c r="H134" s="11"/>
      <c r="I134" s="11"/>
      <c r="J134" s="11"/>
      <c r="K134" s="10"/>
      <c r="L134" s="11"/>
      <c r="M134" s="11"/>
      <c r="N134" s="11"/>
      <c r="O134" s="12">
        <f t="shared" ref="O134:O135" si="48">SUM(F134:N134)</f>
        <v>0</v>
      </c>
      <c r="P134" s="93">
        <f>O134</f>
        <v>0</v>
      </c>
      <c r="Q134" s="93">
        <f>O135</f>
        <v>0</v>
      </c>
      <c r="R134" s="87">
        <f>O134*2+O135+O136</f>
        <v>0</v>
      </c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</row>
    <row r="135" spans="1:39" ht="16.5" x14ac:dyDescent="0.25">
      <c r="A135" s="88"/>
      <c r="B135" s="88"/>
      <c r="C135" s="88"/>
      <c r="D135" s="88"/>
      <c r="E135" s="18" t="s">
        <v>27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21">
        <f t="shared" si="48"/>
        <v>0</v>
      </c>
      <c r="P135" s="92"/>
      <c r="Q135" s="92"/>
      <c r="R135" s="88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</row>
    <row r="136" spans="1:39" ht="16.5" x14ac:dyDescent="0.25">
      <c r="A136" s="89"/>
      <c r="B136" s="89"/>
      <c r="C136" s="89"/>
      <c r="D136" s="89"/>
      <c r="E136" s="28" t="s">
        <v>29</v>
      </c>
      <c r="F136" s="29"/>
      <c r="G136" s="29"/>
      <c r="H136" s="29"/>
      <c r="I136" s="29"/>
      <c r="J136" s="29"/>
      <c r="K136" s="29"/>
      <c r="L136" s="29"/>
      <c r="M136" s="29"/>
      <c r="N136" s="29"/>
      <c r="O136" s="30">
        <f>SUM(F136:N136)</f>
        <v>0</v>
      </c>
      <c r="P136" s="94"/>
      <c r="Q136" s="94"/>
      <c r="R136" s="89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</row>
    <row r="137" spans="1:39" ht="16.5" x14ac:dyDescent="0.25">
      <c r="A137" s="83">
        <f>A134+1</f>
        <v>46</v>
      </c>
      <c r="B137" s="86" t="b">
        <v>0</v>
      </c>
      <c r="C137" s="83"/>
      <c r="D137" s="86" t="b">
        <v>0</v>
      </c>
      <c r="E137" s="36" t="s">
        <v>20</v>
      </c>
      <c r="F137" s="37"/>
      <c r="G137" s="38"/>
      <c r="H137" s="38"/>
      <c r="I137" s="38"/>
      <c r="J137" s="38"/>
      <c r="K137" s="37"/>
      <c r="L137" s="38"/>
      <c r="M137" s="38"/>
      <c r="N137" s="38"/>
      <c r="O137" s="39">
        <f t="shared" ref="O137:O138" si="49">SUM(F137:N137)</f>
        <v>0</v>
      </c>
      <c r="P137" s="95">
        <f>O137</f>
        <v>0</v>
      </c>
      <c r="Q137" s="95">
        <f>O138</f>
        <v>0</v>
      </c>
      <c r="R137" s="86">
        <f>O137*2+O138+O139</f>
        <v>0</v>
      </c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</row>
    <row r="138" spans="1:39" ht="16.5" x14ac:dyDescent="0.25">
      <c r="A138" s="84"/>
      <c r="B138" s="84"/>
      <c r="C138" s="84"/>
      <c r="D138" s="84"/>
      <c r="E138" s="42" t="s">
        <v>27</v>
      </c>
      <c r="F138" s="43"/>
      <c r="G138" s="43"/>
      <c r="H138" s="43"/>
      <c r="I138" s="43"/>
      <c r="J138" s="43"/>
      <c r="K138" s="43"/>
      <c r="L138" s="43"/>
      <c r="M138" s="43"/>
      <c r="N138" s="43"/>
      <c r="O138" s="44">
        <f t="shared" si="49"/>
        <v>0</v>
      </c>
      <c r="P138" s="92"/>
      <c r="Q138" s="92"/>
      <c r="R138" s="84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</row>
    <row r="139" spans="1:39" ht="16.5" x14ac:dyDescent="0.25">
      <c r="A139" s="85"/>
      <c r="B139" s="85"/>
      <c r="C139" s="85"/>
      <c r="D139" s="85"/>
      <c r="E139" s="50" t="s">
        <v>29</v>
      </c>
      <c r="F139" s="51"/>
      <c r="G139" s="51"/>
      <c r="H139" s="51"/>
      <c r="I139" s="51"/>
      <c r="J139" s="51"/>
      <c r="K139" s="51"/>
      <c r="L139" s="51"/>
      <c r="M139" s="51"/>
      <c r="N139" s="51"/>
      <c r="O139" s="52">
        <f>SUM(F139:N139)</f>
        <v>0</v>
      </c>
      <c r="P139" s="96"/>
      <c r="Q139" s="96"/>
      <c r="R139" s="85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</row>
    <row r="140" spans="1:39" ht="16.5" x14ac:dyDescent="0.25">
      <c r="A140" s="90">
        <f>A137+1</f>
        <v>47</v>
      </c>
      <c r="B140" s="87" t="b">
        <v>0</v>
      </c>
      <c r="C140" s="90"/>
      <c r="D140" s="87" t="b">
        <v>0</v>
      </c>
      <c r="E140" s="9" t="s">
        <v>20</v>
      </c>
      <c r="F140" s="10"/>
      <c r="G140" s="11"/>
      <c r="H140" s="11"/>
      <c r="I140" s="11"/>
      <c r="J140" s="11"/>
      <c r="K140" s="10"/>
      <c r="L140" s="11"/>
      <c r="M140" s="11"/>
      <c r="N140" s="11"/>
      <c r="O140" s="12">
        <f t="shared" ref="O140:O141" si="50">SUM(F140:N140)</f>
        <v>0</v>
      </c>
      <c r="P140" s="93">
        <f>O140</f>
        <v>0</v>
      </c>
      <c r="Q140" s="93">
        <f>O141</f>
        <v>0</v>
      </c>
      <c r="R140" s="87">
        <f>O140*2+O141+O142</f>
        <v>0</v>
      </c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</row>
    <row r="141" spans="1:39" ht="16.5" x14ac:dyDescent="0.25">
      <c r="A141" s="88"/>
      <c r="B141" s="88"/>
      <c r="C141" s="88"/>
      <c r="D141" s="88"/>
      <c r="E141" s="18" t="s">
        <v>27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21">
        <f t="shared" si="50"/>
        <v>0</v>
      </c>
      <c r="P141" s="92"/>
      <c r="Q141" s="92"/>
      <c r="R141" s="88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</row>
    <row r="142" spans="1:39" ht="16.5" x14ac:dyDescent="0.25">
      <c r="A142" s="89"/>
      <c r="B142" s="89"/>
      <c r="C142" s="89"/>
      <c r="D142" s="89"/>
      <c r="E142" s="28" t="s">
        <v>29</v>
      </c>
      <c r="F142" s="29"/>
      <c r="G142" s="29"/>
      <c r="H142" s="29"/>
      <c r="I142" s="29"/>
      <c r="J142" s="29"/>
      <c r="K142" s="29"/>
      <c r="L142" s="29"/>
      <c r="M142" s="29"/>
      <c r="N142" s="29"/>
      <c r="O142" s="30">
        <f>SUM(F142:N142)</f>
        <v>0</v>
      </c>
      <c r="P142" s="94"/>
      <c r="Q142" s="94"/>
      <c r="R142" s="89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</row>
    <row r="143" spans="1:39" ht="16.5" x14ac:dyDescent="0.25">
      <c r="A143" s="83">
        <f>A140+1</f>
        <v>48</v>
      </c>
      <c r="B143" s="86" t="b">
        <v>0</v>
      </c>
      <c r="C143" s="83"/>
      <c r="D143" s="86" t="b">
        <v>0</v>
      </c>
      <c r="E143" s="36" t="s">
        <v>20</v>
      </c>
      <c r="F143" s="37"/>
      <c r="G143" s="38"/>
      <c r="H143" s="38"/>
      <c r="I143" s="38"/>
      <c r="J143" s="38"/>
      <c r="K143" s="37"/>
      <c r="L143" s="38"/>
      <c r="M143" s="38"/>
      <c r="N143" s="38"/>
      <c r="O143" s="39">
        <f t="shared" ref="O143:O144" si="51">SUM(F143:N143)</f>
        <v>0</v>
      </c>
      <c r="P143" s="95">
        <f>O143</f>
        <v>0</v>
      </c>
      <c r="Q143" s="95">
        <f>O144</f>
        <v>0</v>
      </c>
      <c r="R143" s="86">
        <f>O143*2+O144+O145</f>
        <v>0</v>
      </c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</row>
    <row r="144" spans="1:39" ht="16.5" x14ac:dyDescent="0.25">
      <c r="A144" s="84"/>
      <c r="B144" s="84"/>
      <c r="C144" s="84"/>
      <c r="D144" s="84"/>
      <c r="E144" s="42" t="s">
        <v>27</v>
      </c>
      <c r="F144" s="43"/>
      <c r="G144" s="43"/>
      <c r="H144" s="43"/>
      <c r="I144" s="43"/>
      <c r="J144" s="43"/>
      <c r="K144" s="43"/>
      <c r="L144" s="43"/>
      <c r="M144" s="43"/>
      <c r="N144" s="43"/>
      <c r="O144" s="44">
        <f t="shared" si="51"/>
        <v>0</v>
      </c>
      <c r="P144" s="92"/>
      <c r="Q144" s="92"/>
      <c r="R144" s="84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</row>
    <row r="145" spans="1:39" ht="16.5" x14ac:dyDescent="0.25">
      <c r="A145" s="85"/>
      <c r="B145" s="85"/>
      <c r="C145" s="85"/>
      <c r="D145" s="85"/>
      <c r="E145" s="50" t="s">
        <v>29</v>
      </c>
      <c r="F145" s="51"/>
      <c r="G145" s="51"/>
      <c r="H145" s="51"/>
      <c r="I145" s="51"/>
      <c r="J145" s="51"/>
      <c r="K145" s="51"/>
      <c r="L145" s="51"/>
      <c r="M145" s="51"/>
      <c r="N145" s="51"/>
      <c r="O145" s="52">
        <f>SUM(F145:N145)</f>
        <v>0</v>
      </c>
      <c r="P145" s="96"/>
      <c r="Q145" s="96"/>
      <c r="R145" s="85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</row>
    <row r="146" spans="1:39" ht="16.5" x14ac:dyDescent="0.25">
      <c r="A146" s="90">
        <f>A143+1</f>
        <v>49</v>
      </c>
      <c r="B146" s="87" t="b">
        <v>0</v>
      </c>
      <c r="C146" s="90"/>
      <c r="D146" s="87" t="b">
        <v>0</v>
      </c>
      <c r="E146" s="9" t="s">
        <v>20</v>
      </c>
      <c r="F146" s="10"/>
      <c r="G146" s="11"/>
      <c r="H146" s="11"/>
      <c r="I146" s="11"/>
      <c r="J146" s="11"/>
      <c r="K146" s="10"/>
      <c r="L146" s="11"/>
      <c r="M146" s="11"/>
      <c r="N146" s="11"/>
      <c r="O146" s="12">
        <f t="shared" ref="O146:O147" si="52">SUM(F146:N146)</f>
        <v>0</v>
      </c>
      <c r="P146" s="93">
        <f>O146</f>
        <v>0</v>
      </c>
      <c r="Q146" s="93">
        <f>O147</f>
        <v>0</v>
      </c>
      <c r="R146" s="87">
        <f>O146*2+O147+O148</f>
        <v>0</v>
      </c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</row>
    <row r="147" spans="1:39" ht="16.5" x14ac:dyDescent="0.25">
      <c r="A147" s="88"/>
      <c r="B147" s="88"/>
      <c r="C147" s="88"/>
      <c r="D147" s="88"/>
      <c r="E147" s="18" t="s">
        <v>27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21">
        <f t="shared" si="52"/>
        <v>0</v>
      </c>
      <c r="P147" s="92"/>
      <c r="Q147" s="92"/>
      <c r="R147" s="88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</row>
    <row r="148" spans="1:39" ht="16.5" x14ac:dyDescent="0.25">
      <c r="A148" s="89"/>
      <c r="B148" s="89"/>
      <c r="C148" s="89"/>
      <c r="D148" s="89"/>
      <c r="E148" s="28" t="s">
        <v>29</v>
      </c>
      <c r="F148" s="29"/>
      <c r="G148" s="29"/>
      <c r="H148" s="29"/>
      <c r="I148" s="29"/>
      <c r="J148" s="29"/>
      <c r="K148" s="29"/>
      <c r="L148" s="29"/>
      <c r="M148" s="29"/>
      <c r="N148" s="29"/>
      <c r="O148" s="30">
        <f>SUM(F148:N148)</f>
        <v>0</v>
      </c>
      <c r="P148" s="94"/>
      <c r="Q148" s="94"/>
      <c r="R148" s="89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</row>
    <row r="149" spans="1:39" ht="16.5" x14ac:dyDescent="0.25">
      <c r="A149" s="83">
        <f>A146+1</f>
        <v>50</v>
      </c>
      <c r="B149" s="86" t="b">
        <v>0</v>
      </c>
      <c r="C149" s="83"/>
      <c r="D149" s="86" t="b">
        <v>0</v>
      </c>
      <c r="E149" s="36" t="s">
        <v>20</v>
      </c>
      <c r="F149" s="37"/>
      <c r="G149" s="38"/>
      <c r="H149" s="38"/>
      <c r="I149" s="38"/>
      <c r="J149" s="38"/>
      <c r="K149" s="37"/>
      <c r="L149" s="38"/>
      <c r="M149" s="38"/>
      <c r="N149" s="38"/>
      <c r="O149" s="39">
        <f t="shared" ref="O149:O150" si="53">SUM(F149:N149)</f>
        <v>0</v>
      </c>
      <c r="P149" s="95">
        <f>O149</f>
        <v>0</v>
      </c>
      <c r="Q149" s="95">
        <f>O150</f>
        <v>0</v>
      </c>
      <c r="R149" s="86">
        <f>O149*2+O150+O151</f>
        <v>0</v>
      </c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</row>
    <row r="150" spans="1:39" ht="16.5" x14ac:dyDescent="0.25">
      <c r="A150" s="84"/>
      <c r="B150" s="84"/>
      <c r="C150" s="84"/>
      <c r="D150" s="84"/>
      <c r="E150" s="42" t="s">
        <v>27</v>
      </c>
      <c r="F150" s="43"/>
      <c r="G150" s="43"/>
      <c r="H150" s="43"/>
      <c r="I150" s="43"/>
      <c r="J150" s="43"/>
      <c r="K150" s="43"/>
      <c r="L150" s="43"/>
      <c r="M150" s="43"/>
      <c r="N150" s="43"/>
      <c r="O150" s="44">
        <f t="shared" si="53"/>
        <v>0</v>
      </c>
      <c r="P150" s="92"/>
      <c r="Q150" s="92"/>
      <c r="R150" s="84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</row>
    <row r="151" spans="1:39" ht="16.5" x14ac:dyDescent="0.25">
      <c r="A151" s="85"/>
      <c r="B151" s="85"/>
      <c r="C151" s="85"/>
      <c r="D151" s="85"/>
      <c r="E151" s="50" t="s">
        <v>29</v>
      </c>
      <c r="F151" s="51"/>
      <c r="G151" s="51"/>
      <c r="H151" s="51"/>
      <c r="I151" s="51"/>
      <c r="J151" s="51"/>
      <c r="K151" s="51"/>
      <c r="L151" s="51"/>
      <c r="M151" s="51"/>
      <c r="N151" s="51"/>
      <c r="O151" s="52">
        <f>SUM(F151:N151)</f>
        <v>0</v>
      </c>
      <c r="P151" s="96"/>
      <c r="Q151" s="96"/>
      <c r="R151" s="85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</row>
    <row r="152" spans="1:39" ht="16.5" x14ac:dyDescent="0.25">
      <c r="A152" s="91"/>
      <c r="B152" s="77"/>
      <c r="C152" s="77"/>
      <c r="D152" s="78"/>
      <c r="E152" s="79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</row>
    <row r="153" spans="1:39" ht="16.5" x14ac:dyDescent="0.25">
      <c r="A153" s="92"/>
      <c r="B153" s="80"/>
      <c r="C153" s="80"/>
      <c r="D153" s="81"/>
      <c r="E153" s="82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</row>
    <row r="154" spans="1:39" ht="16.5" x14ac:dyDescent="0.25">
      <c r="A154" s="92"/>
      <c r="B154" s="77"/>
      <c r="C154" s="77"/>
      <c r="D154" s="78"/>
      <c r="E154" s="79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</row>
    <row r="155" spans="1:39" ht="16.5" x14ac:dyDescent="0.25">
      <c r="A155" s="80"/>
      <c r="B155" s="80"/>
      <c r="C155" s="80"/>
      <c r="D155" s="81"/>
      <c r="E155" s="82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</row>
    <row r="156" spans="1:39" ht="16.5" x14ac:dyDescent="0.25">
      <c r="A156" s="77"/>
      <c r="B156" s="77"/>
      <c r="C156" s="77"/>
      <c r="D156" s="78"/>
      <c r="E156" s="79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</row>
    <row r="157" spans="1:39" ht="16.5" x14ac:dyDescent="0.25">
      <c r="A157" s="80"/>
      <c r="B157" s="80"/>
      <c r="C157" s="80"/>
      <c r="D157" s="81"/>
      <c r="E157" s="82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</row>
    <row r="158" spans="1:39" ht="16.5" x14ac:dyDescent="0.25">
      <c r="A158" s="77"/>
      <c r="B158" s="77"/>
      <c r="C158" s="77"/>
      <c r="D158" s="78"/>
      <c r="E158" s="79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</row>
    <row r="159" spans="1:39" ht="16.5" x14ac:dyDescent="0.25">
      <c r="A159" s="80"/>
      <c r="B159" s="80"/>
      <c r="C159" s="80"/>
      <c r="D159" s="81"/>
      <c r="E159" s="82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</row>
    <row r="160" spans="1:39" ht="16.5" x14ac:dyDescent="0.25">
      <c r="A160" s="77"/>
      <c r="B160" s="77"/>
      <c r="C160" s="77"/>
      <c r="D160" s="78"/>
      <c r="E160" s="79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</row>
    <row r="161" spans="1:39" ht="16.5" x14ac:dyDescent="0.25">
      <c r="A161" s="80"/>
      <c r="B161" s="80"/>
      <c r="C161" s="80"/>
      <c r="D161" s="81"/>
      <c r="E161" s="82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</row>
    <row r="162" spans="1:39" ht="16.5" x14ac:dyDescent="0.25">
      <c r="A162" s="77"/>
      <c r="B162" s="77"/>
      <c r="C162" s="77"/>
      <c r="D162" s="78"/>
      <c r="E162" s="79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</row>
    <row r="163" spans="1:39" ht="16.5" x14ac:dyDescent="0.25">
      <c r="A163" s="80"/>
      <c r="B163" s="80"/>
      <c r="C163" s="80"/>
      <c r="D163" s="81"/>
      <c r="E163" s="82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</row>
    <row r="164" spans="1:39" ht="16.5" x14ac:dyDescent="0.25">
      <c r="A164" s="77"/>
      <c r="B164" s="77"/>
      <c r="C164" s="77"/>
      <c r="D164" s="78"/>
      <c r="E164" s="79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</row>
    <row r="165" spans="1:39" ht="16.5" x14ac:dyDescent="0.25">
      <c r="A165" s="80"/>
      <c r="B165" s="80"/>
      <c r="C165" s="80"/>
      <c r="D165" s="81"/>
      <c r="E165" s="82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</row>
    <row r="166" spans="1:39" ht="16.5" x14ac:dyDescent="0.25">
      <c r="A166" s="77"/>
      <c r="B166" s="77"/>
      <c r="C166" s="77"/>
      <c r="D166" s="78"/>
      <c r="E166" s="79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</row>
    <row r="167" spans="1:39" ht="16.5" x14ac:dyDescent="0.25">
      <c r="A167" s="80"/>
      <c r="B167" s="80"/>
      <c r="C167" s="80"/>
      <c r="D167" s="81"/>
      <c r="E167" s="82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</row>
    <row r="168" spans="1:39" ht="16.5" x14ac:dyDescent="0.25">
      <c r="A168" s="77"/>
      <c r="B168" s="77"/>
      <c r="C168" s="77"/>
      <c r="D168" s="78"/>
      <c r="E168" s="79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</row>
    <row r="169" spans="1:39" ht="16.5" x14ac:dyDescent="0.25">
      <c r="A169" s="80"/>
      <c r="B169" s="80"/>
      <c r="C169" s="80"/>
      <c r="D169" s="81"/>
      <c r="E169" s="82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</row>
    <row r="170" spans="1:39" ht="16.5" x14ac:dyDescent="0.25">
      <c r="A170" s="77"/>
      <c r="B170" s="77"/>
      <c r="C170" s="77"/>
      <c r="D170" s="78"/>
      <c r="E170" s="79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</row>
    <row r="171" spans="1:39" ht="16.5" x14ac:dyDescent="0.25">
      <c r="A171" s="80"/>
      <c r="B171" s="80"/>
      <c r="C171" s="80"/>
      <c r="D171" s="81"/>
      <c r="E171" s="82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</row>
    <row r="172" spans="1:39" ht="16.5" x14ac:dyDescent="0.25">
      <c r="A172" s="77"/>
      <c r="B172" s="77"/>
      <c r="C172" s="77"/>
      <c r="D172" s="78"/>
      <c r="E172" s="79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</row>
    <row r="173" spans="1:39" ht="16.5" x14ac:dyDescent="0.25">
      <c r="A173" s="80"/>
      <c r="B173" s="80"/>
      <c r="C173" s="80"/>
      <c r="D173" s="81"/>
      <c r="E173" s="82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</row>
    <row r="174" spans="1:39" ht="16.5" x14ac:dyDescent="0.25">
      <c r="A174" s="77"/>
      <c r="B174" s="77"/>
      <c r="C174" s="77"/>
      <c r="D174" s="78"/>
      <c r="E174" s="79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</row>
    <row r="175" spans="1:39" ht="16.5" x14ac:dyDescent="0.25">
      <c r="A175" s="80"/>
      <c r="B175" s="80"/>
      <c r="C175" s="80"/>
      <c r="D175" s="81"/>
      <c r="E175" s="82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</row>
    <row r="176" spans="1:39" ht="16.5" x14ac:dyDescent="0.25">
      <c r="A176" s="77"/>
      <c r="B176" s="77"/>
      <c r="C176" s="77"/>
      <c r="D176" s="78"/>
      <c r="E176" s="79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</row>
    <row r="177" spans="1:39" ht="16.5" x14ac:dyDescent="0.25">
      <c r="A177" s="80"/>
      <c r="B177" s="80"/>
      <c r="C177" s="80"/>
      <c r="D177" s="81"/>
      <c r="E177" s="82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</row>
    <row r="178" spans="1:39" ht="16.5" x14ac:dyDescent="0.25">
      <c r="A178" s="77"/>
      <c r="B178" s="77"/>
      <c r="C178" s="77"/>
      <c r="D178" s="78"/>
      <c r="E178" s="79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</row>
    <row r="179" spans="1:39" ht="16.5" x14ac:dyDescent="0.25">
      <c r="A179" s="80"/>
      <c r="B179" s="80"/>
      <c r="C179" s="80"/>
      <c r="D179" s="81"/>
      <c r="E179" s="82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</row>
    <row r="180" spans="1:39" ht="16.5" x14ac:dyDescent="0.25">
      <c r="A180" s="77"/>
      <c r="B180" s="77"/>
      <c r="C180" s="77"/>
      <c r="D180" s="78"/>
      <c r="E180" s="79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</row>
    <row r="181" spans="1:39" ht="16.5" x14ac:dyDescent="0.25">
      <c r="A181" s="80"/>
      <c r="B181" s="80"/>
      <c r="C181" s="80"/>
      <c r="D181" s="81"/>
      <c r="E181" s="82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</row>
    <row r="182" spans="1:39" ht="16.5" x14ac:dyDescent="0.25">
      <c r="A182" s="77"/>
      <c r="B182" s="77"/>
      <c r="C182" s="77"/>
      <c r="D182" s="78"/>
      <c r="E182" s="79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</row>
    <row r="183" spans="1:39" ht="16.5" x14ac:dyDescent="0.25">
      <c r="A183" s="80"/>
      <c r="B183" s="80"/>
      <c r="C183" s="80"/>
      <c r="D183" s="81"/>
      <c r="E183" s="82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</row>
    <row r="184" spans="1:39" ht="16.5" x14ac:dyDescent="0.25">
      <c r="A184" s="77"/>
      <c r="B184" s="77"/>
      <c r="C184" s="77"/>
      <c r="D184" s="78"/>
      <c r="E184" s="79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</row>
    <row r="185" spans="1:39" ht="16.5" x14ac:dyDescent="0.25">
      <c r="A185" s="80"/>
      <c r="B185" s="80"/>
      <c r="C185" s="80"/>
      <c r="D185" s="81"/>
      <c r="E185" s="82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</row>
    <row r="186" spans="1:39" ht="16.5" x14ac:dyDescent="0.25">
      <c r="A186" s="77"/>
      <c r="B186" s="77"/>
      <c r="C186" s="77"/>
      <c r="D186" s="78"/>
      <c r="E186" s="79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</row>
    <row r="187" spans="1:39" ht="16.5" x14ac:dyDescent="0.25">
      <c r="A187" s="80"/>
      <c r="B187" s="80"/>
      <c r="C187" s="80"/>
      <c r="D187" s="81"/>
      <c r="E187" s="82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</row>
    <row r="188" spans="1:39" ht="16.5" x14ac:dyDescent="0.25">
      <c r="A188" s="77"/>
      <c r="B188" s="77"/>
      <c r="C188" s="77"/>
      <c r="D188" s="78"/>
      <c r="E188" s="79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</row>
    <row r="189" spans="1:39" ht="16.5" x14ac:dyDescent="0.25">
      <c r="A189" s="80"/>
      <c r="B189" s="80"/>
      <c r="C189" s="80"/>
      <c r="D189" s="81"/>
      <c r="E189" s="82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</row>
    <row r="190" spans="1:39" ht="16.5" x14ac:dyDescent="0.25">
      <c r="A190" s="77"/>
      <c r="B190" s="77"/>
      <c r="C190" s="77"/>
      <c r="D190" s="78"/>
      <c r="E190" s="79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</row>
    <row r="191" spans="1:39" ht="16.5" x14ac:dyDescent="0.25">
      <c r="A191" s="80"/>
      <c r="B191" s="80"/>
      <c r="C191" s="80"/>
      <c r="D191" s="81"/>
      <c r="E191" s="82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</row>
    <row r="192" spans="1:39" ht="16.5" x14ac:dyDescent="0.25">
      <c r="A192" s="77"/>
      <c r="B192" s="77"/>
      <c r="C192" s="77"/>
      <c r="D192" s="78"/>
      <c r="E192" s="79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</row>
    <row r="193" spans="1:39" ht="16.5" x14ac:dyDescent="0.25">
      <c r="A193" s="80"/>
      <c r="B193" s="80"/>
      <c r="C193" s="80"/>
      <c r="D193" s="81"/>
      <c r="E193" s="82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</row>
    <row r="194" spans="1:39" ht="16.5" x14ac:dyDescent="0.25">
      <c r="A194" s="77"/>
      <c r="B194" s="77"/>
      <c r="C194" s="77"/>
      <c r="D194" s="78"/>
      <c r="E194" s="79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</row>
    <row r="195" spans="1:39" ht="16.5" x14ac:dyDescent="0.25">
      <c r="A195" s="80"/>
      <c r="B195" s="80"/>
      <c r="C195" s="80"/>
      <c r="D195" s="81"/>
      <c r="E195" s="82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</row>
    <row r="196" spans="1:39" ht="16.5" x14ac:dyDescent="0.25">
      <c r="A196" s="77"/>
      <c r="B196" s="77"/>
      <c r="C196" s="77"/>
      <c r="D196" s="78"/>
      <c r="E196" s="79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</row>
    <row r="197" spans="1:39" ht="16.5" x14ac:dyDescent="0.25">
      <c r="A197" s="80"/>
      <c r="B197" s="80"/>
      <c r="C197" s="80"/>
      <c r="D197" s="81"/>
      <c r="E197" s="82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</row>
    <row r="198" spans="1:39" ht="16.5" x14ac:dyDescent="0.25">
      <c r="A198" s="77"/>
      <c r="B198" s="77"/>
      <c r="C198" s="77"/>
      <c r="D198" s="78"/>
      <c r="E198" s="79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</row>
    <row r="199" spans="1:39" ht="16.5" x14ac:dyDescent="0.25">
      <c r="A199" s="80"/>
      <c r="B199" s="80"/>
      <c r="C199" s="80"/>
      <c r="D199" s="81"/>
      <c r="E199" s="82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</row>
    <row r="200" spans="1:39" ht="16.5" x14ac:dyDescent="0.25">
      <c r="A200" s="77"/>
      <c r="B200" s="77"/>
      <c r="C200" s="77"/>
      <c r="D200" s="78"/>
      <c r="E200" s="79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</row>
    <row r="201" spans="1:39" ht="16.5" x14ac:dyDescent="0.25">
      <c r="A201" s="80"/>
      <c r="B201" s="80"/>
      <c r="C201" s="80"/>
      <c r="D201" s="81"/>
      <c r="E201" s="82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</row>
    <row r="202" spans="1:39" ht="16.5" x14ac:dyDescent="0.25">
      <c r="A202" s="77"/>
      <c r="B202" s="77"/>
      <c r="C202" s="77"/>
      <c r="D202" s="78"/>
      <c r="E202" s="79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</row>
    <row r="203" spans="1:39" ht="16.5" x14ac:dyDescent="0.25">
      <c r="A203" s="80"/>
      <c r="B203" s="80"/>
      <c r="C203" s="80"/>
      <c r="D203" s="81"/>
      <c r="E203" s="82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</row>
    <row r="204" spans="1:39" ht="16.5" x14ac:dyDescent="0.25">
      <c r="A204" s="77"/>
      <c r="B204" s="77"/>
      <c r="C204" s="77"/>
      <c r="D204" s="78"/>
      <c r="E204" s="79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</row>
    <row r="205" spans="1:39" ht="16.5" x14ac:dyDescent="0.25">
      <c r="A205" s="80"/>
      <c r="B205" s="80"/>
      <c r="C205" s="80"/>
      <c r="D205" s="81"/>
      <c r="E205" s="82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</row>
    <row r="206" spans="1:39" ht="16.5" x14ac:dyDescent="0.25">
      <c r="A206" s="77"/>
      <c r="B206" s="77"/>
      <c r="C206" s="77"/>
      <c r="D206" s="78"/>
      <c r="E206" s="79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</row>
    <row r="207" spans="1:39" ht="16.5" x14ac:dyDescent="0.25">
      <c r="A207" s="80"/>
      <c r="B207" s="80"/>
      <c r="C207" s="80"/>
      <c r="D207" s="81"/>
      <c r="E207" s="82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</row>
    <row r="208" spans="1:39" ht="16.5" x14ac:dyDescent="0.25">
      <c r="A208" s="77"/>
      <c r="B208" s="77"/>
      <c r="C208" s="77"/>
      <c r="D208" s="78"/>
      <c r="E208" s="79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</row>
    <row r="209" spans="1:39" ht="16.5" x14ac:dyDescent="0.25">
      <c r="A209" s="80"/>
      <c r="B209" s="80"/>
      <c r="C209" s="80"/>
      <c r="D209" s="81"/>
      <c r="E209" s="82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</row>
    <row r="210" spans="1:39" ht="16.5" x14ac:dyDescent="0.25">
      <c r="A210" s="77"/>
      <c r="B210" s="77"/>
      <c r="C210" s="77"/>
      <c r="D210" s="78"/>
      <c r="E210" s="79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</row>
    <row r="211" spans="1:39" ht="16.5" x14ac:dyDescent="0.25">
      <c r="A211" s="80"/>
      <c r="B211" s="80"/>
      <c r="C211" s="80"/>
      <c r="D211" s="81"/>
      <c r="E211" s="82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</row>
    <row r="212" spans="1:39" ht="16.5" x14ac:dyDescent="0.25">
      <c r="A212" s="77"/>
      <c r="B212" s="77"/>
      <c r="C212" s="77"/>
      <c r="D212" s="78"/>
      <c r="E212" s="79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</row>
    <row r="213" spans="1:39" ht="16.5" x14ac:dyDescent="0.25">
      <c r="A213" s="80"/>
      <c r="B213" s="80"/>
      <c r="C213" s="80"/>
      <c r="D213" s="81"/>
      <c r="E213" s="82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</row>
    <row r="214" spans="1:39" ht="16.5" x14ac:dyDescent="0.25">
      <c r="A214" s="77"/>
      <c r="B214" s="77"/>
      <c r="C214" s="77"/>
      <c r="D214" s="78"/>
      <c r="E214" s="79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</row>
    <row r="215" spans="1:39" ht="16.5" x14ac:dyDescent="0.25">
      <c r="A215" s="80"/>
      <c r="B215" s="80"/>
      <c r="C215" s="80"/>
      <c r="D215" s="81"/>
      <c r="E215" s="82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</row>
    <row r="216" spans="1:39" ht="16.5" x14ac:dyDescent="0.25">
      <c r="A216" s="77"/>
      <c r="B216" s="77"/>
      <c r="C216" s="77"/>
      <c r="D216" s="78"/>
      <c r="E216" s="79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</row>
    <row r="217" spans="1:39" ht="16.5" x14ac:dyDescent="0.25">
      <c r="A217" s="80"/>
      <c r="B217" s="80"/>
      <c r="C217" s="80"/>
      <c r="D217" s="81"/>
      <c r="E217" s="82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</row>
    <row r="218" spans="1:39" ht="16.5" x14ac:dyDescent="0.25">
      <c r="A218" s="77"/>
      <c r="B218" s="77"/>
      <c r="C218" s="77"/>
      <c r="D218" s="78"/>
      <c r="E218" s="79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</row>
    <row r="219" spans="1:39" ht="16.5" x14ac:dyDescent="0.25">
      <c r="A219" s="80"/>
      <c r="B219" s="80"/>
      <c r="C219" s="80"/>
      <c r="D219" s="81"/>
      <c r="E219" s="82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</row>
    <row r="220" spans="1:39" ht="16.5" x14ac:dyDescent="0.25">
      <c r="A220" s="77"/>
      <c r="B220" s="77"/>
      <c r="C220" s="77"/>
      <c r="D220" s="78"/>
      <c r="E220" s="79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</row>
    <row r="221" spans="1:39" ht="16.5" x14ac:dyDescent="0.25">
      <c r="A221" s="80"/>
      <c r="B221" s="80"/>
      <c r="C221" s="80"/>
      <c r="D221" s="81"/>
      <c r="E221" s="82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</row>
    <row r="222" spans="1:39" ht="16.5" x14ac:dyDescent="0.25">
      <c r="A222" s="77"/>
      <c r="B222" s="77"/>
      <c r="C222" s="77"/>
      <c r="D222" s="78"/>
      <c r="E222" s="79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</row>
    <row r="223" spans="1:39" ht="16.5" x14ac:dyDescent="0.25">
      <c r="A223" s="80"/>
      <c r="B223" s="80"/>
      <c r="C223" s="80"/>
      <c r="D223" s="81"/>
      <c r="E223" s="82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</row>
    <row r="224" spans="1:39" ht="16.5" x14ac:dyDescent="0.25">
      <c r="A224" s="77"/>
      <c r="B224" s="77"/>
      <c r="C224" s="77"/>
      <c r="D224" s="78"/>
      <c r="E224" s="79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</row>
    <row r="225" spans="1:39" ht="16.5" x14ac:dyDescent="0.25">
      <c r="A225" s="80"/>
      <c r="B225" s="80"/>
      <c r="C225" s="80"/>
      <c r="D225" s="81"/>
      <c r="E225" s="82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</row>
    <row r="226" spans="1:39" ht="16.5" x14ac:dyDescent="0.25">
      <c r="A226" s="77"/>
      <c r="B226" s="77"/>
      <c r="C226" s="77"/>
      <c r="D226" s="78"/>
      <c r="E226" s="79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</row>
    <row r="227" spans="1:39" ht="16.5" x14ac:dyDescent="0.25">
      <c r="A227" s="80"/>
      <c r="B227" s="80"/>
      <c r="C227" s="80"/>
      <c r="D227" s="81"/>
      <c r="E227" s="82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</row>
    <row r="228" spans="1:39" ht="16.5" x14ac:dyDescent="0.25">
      <c r="A228" s="77"/>
      <c r="B228" s="77"/>
      <c r="C228" s="77"/>
      <c r="D228" s="78"/>
      <c r="E228" s="79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</row>
    <row r="229" spans="1:39" ht="16.5" x14ac:dyDescent="0.25">
      <c r="A229" s="80"/>
      <c r="B229" s="80"/>
      <c r="C229" s="80"/>
      <c r="D229" s="81"/>
      <c r="E229" s="82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</row>
    <row r="230" spans="1:39" ht="16.5" x14ac:dyDescent="0.25">
      <c r="A230" s="77"/>
      <c r="B230" s="77"/>
      <c r="C230" s="77"/>
      <c r="D230" s="78"/>
      <c r="E230" s="79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</row>
    <row r="231" spans="1:39" ht="16.5" x14ac:dyDescent="0.25">
      <c r="A231" s="80"/>
      <c r="B231" s="80"/>
      <c r="C231" s="80"/>
      <c r="D231" s="81"/>
      <c r="E231" s="82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</row>
    <row r="232" spans="1:39" ht="16.5" x14ac:dyDescent="0.25">
      <c r="A232" s="77"/>
      <c r="B232" s="77"/>
      <c r="C232" s="77"/>
      <c r="D232" s="78"/>
      <c r="E232" s="79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</row>
    <row r="233" spans="1:39" ht="16.5" x14ac:dyDescent="0.25">
      <c r="A233" s="80"/>
      <c r="B233" s="80"/>
      <c r="C233" s="80"/>
      <c r="D233" s="81"/>
      <c r="E233" s="82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</row>
    <row r="234" spans="1:39" ht="16.5" x14ac:dyDescent="0.25">
      <c r="A234" s="77"/>
      <c r="B234" s="77"/>
      <c r="C234" s="77"/>
      <c r="D234" s="78"/>
      <c r="E234" s="79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</row>
    <row r="235" spans="1:39" ht="16.5" x14ac:dyDescent="0.25">
      <c r="A235" s="80"/>
      <c r="B235" s="80"/>
      <c r="C235" s="80"/>
      <c r="D235" s="81"/>
      <c r="E235" s="82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</row>
    <row r="236" spans="1:39" ht="16.5" x14ac:dyDescent="0.25">
      <c r="A236" s="77"/>
      <c r="B236" s="77"/>
      <c r="C236" s="77"/>
      <c r="D236" s="78"/>
      <c r="E236" s="79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</row>
    <row r="237" spans="1:39" ht="16.5" x14ac:dyDescent="0.25">
      <c r="A237" s="80"/>
      <c r="B237" s="80"/>
      <c r="C237" s="80"/>
      <c r="D237" s="81"/>
      <c r="E237" s="82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</row>
    <row r="238" spans="1:39" ht="16.5" x14ac:dyDescent="0.25">
      <c r="A238" s="77"/>
      <c r="B238" s="77"/>
      <c r="C238" s="77"/>
      <c r="D238" s="78"/>
      <c r="E238" s="79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</row>
    <row r="239" spans="1:39" ht="16.5" x14ac:dyDescent="0.25">
      <c r="A239" s="80"/>
      <c r="B239" s="80"/>
      <c r="C239" s="80"/>
      <c r="D239" s="81"/>
      <c r="E239" s="82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</row>
    <row r="240" spans="1:39" ht="16.5" x14ac:dyDescent="0.25">
      <c r="A240" s="77"/>
      <c r="B240" s="77"/>
      <c r="C240" s="77"/>
      <c r="D240" s="78"/>
      <c r="E240" s="79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</row>
    <row r="241" spans="1:39" ht="16.5" x14ac:dyDescent="0.25">
      <c r="A241" s="80"/>
      <c r="B241" s="80"/>
      <c r="C241" s="80"/>
      <c r="D241" s="81"/>
      <c r="E241" s="82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</row>
    <row r="242" spans="1:39" ht="16.5" x14ac:dyDescent="0.25">
      <c r="A242" s="77"/>
      <c r="B242" s="77"/>
      <c r="C242" s="77"/>
      <c r="D242" s="78"/>
      <c r="E242" s="79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</row>
    <row r="243" spans="1:39" ht="16.5" x14ac:dyDescent="0.25">
      <c r="A243" s="80"/>
      <c r="B243" s="80"/>
      <c r="C243" s="80"/>
      <c r="D243" s="81"/>
      <c r="E243" s="82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</row>
    <row r="244" spans="1:39" ht="16.5" x14ac:dyDescent="0.25">
      <c r="A244" s="77"/>
      <c r="B244" s="77"/>
      <c r="C244" s="77"/>
      <c r="D244" s="78"/>
      <c r="E244" s="79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</row>
    <row r="245" spans="1:39" ht="16.5" x14ac:dyDescent="0.25">
      <c r="A245" s="80"/>
      <c r="B245" s="80"/>
      <c r="C245" s="80"/>
      <c r="D245" s="81"/>
      <c r="E245" s="82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</row>
    <row r="246" spans="1:39" ht="16.5" x14ac:dyDescent="0.25">
      <c r="A246" s="77"/>
      <c r="B246" s="77"/>
      <c r="C246" s="77"/>
      <c r="D246" s="78"/>
      <c r="E246" s="79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</row>
    <row r="247" spans="1:39" ht="16.5" x14ac:dyDescent="0.25">
      <c r="A247" s="80"/>
      <c r="B247" s="80"/>
      <c r="C247" s="80"/>
      <c r="D247" s="81"/>
      <c r="E247" s="82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</row>
    <row r="248" spans="1:39" ht="16.5" x14ac:dyDescent="0.25">
      <c r="A248" s="77"/>
      <c r="B248" s="77"/>
      <c r="C248" s="77"/>
      <c r="D248" s="78"/>
      <c r="E248" s="79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</row>
    <row r="249" spans="1:39" ht="16.5" x14ac:dyDescent="0.25">
      <c r="A249" s="80"/>
      <c r="B249" s="80"/>
      <c r="C249" s="80"/>
      <c r="D249" s="81"/>
      <c r="E249" s="82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</row>
    <row r="250" spans="1:39" ht="16.5" x14ac:dyDescent="0.25">
      <c r="A250" s="77"/>
      <c r="B250" s="77"/>
      <c r="C250" s="77"/>
      <c r="D250" s="78"/>
      <c r="E250" s="79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</row>
    <row r="251" spans="1:39" ht="16.5" x14ac:dyDescent="0.25">
      <c r="A251" s="80"/>
      <c r="B251" s="80"/>
      <c r="C251" s="80"/>
      <c r="D251" s="81"/>
      <c r="E251" s="82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</row>
    <row r="252" spans="1:39" ht="16.5" x14ac:dyDescent="0.25">
      <c r="A252" s="77"/>
      <c r="B252" s="77"/>
      <c r="C252" s="77"/>
      <c r="D252" s="78"/>
      <c r="E252" s="79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</row>
    <row r="253" spans="1:39" ht="16.5" x14ac:dyDescent="0.25">
      <c r="A253" s="80"/>
      <c r="B253" s="80"/>
      <c r="C253" s="80"/>
      <c r="D253" s="81"/>
      <c r="E253" s="82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</row>
    <row r="254" spans="1:39" ht="16.5" x14ac:dyDescent="0.25">
      <c r="A254" s="77"/>
      <c r="B254" s="77"/>
      <c r="C254" s="77"/>
      <c r="D254" s="78"/>
      <c r="E254" s="79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</row>
    <row r="255" spans="1:39" ht="16.5" x14ac:dyDescent="0.25">
      <c r="A255" s="80"/>
      <c r="B255" s="80"/>
      <c r="C255" s="80"/>
      <c r="D255" s="81"/>
      <c r="E255" s="82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</row>
    <row r="256" spans="1:39" ht="16.5" x14ac:dyDescent="0.25">
      <c r="A256" s="77"/>
      <c r="B256" s="77"/>
      <c r="C256" s="77"/>
      <c r="D256" s="78"/>
      <c r="E256" s="79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</row>
    <row r="257" spans="1:39" ht="16.5" x14ac:dyDescent="0.25">
      <c r="A257" s="80"/>
      <c r="B257" s="80"/>
      <c r="C257" s="80"/>
      <c r="D257" s="81"/>
      <c r="E257" s="82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</row>
    <row r="258" spans="1:39" ht="16.5" x14ac:dyDescent="0.25">
      <c r="A258" s="77"/>
      <c r="B258" s="77"/>
      <c r="C258" s="77"/>
      <c r="D258" s="78"/>
      <c r="E258" s="79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</row>
    <row r="259" spans="1:39" ht="16.5" x14ac:dyDescent="0.25">
      <c r="A259" s="80"/>
      <c r="B259" s="80"/>
      <c r="C259" s="80"/>
      <c r="D259" s="81"/>
      <c r="E259" s="82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</row>
    <row r="260" spans="1:39" ht="16.5" x14ac:dyDescent="0.25">
      <c r="A260" s="77"/>
      <c r="B260" s="77"/>
      <c r="C260" s="77"/>
      <c r="D260" s="78"/>
      <c r="E260" s="79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</row>
    <row r="261" spans="1:39" ht="16.5" x14ac:dyDescent="0.25">
      <c r="A261" s="80"/>
      <c r="B261" s="80"/>
      <c r="C261" s="80"/>
      <c r="D261" s="81"/>
      <c r="E261" s="82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</row>
    <row r="262" spans="1:39" ht="16.5" x14ac:dyDescent="0.25">
      <c r="A262" s="77"/>
      <c r="B262" s="77"/>
      <c r="C262" s="77"/>
      <c r="D262" s="78"/>
      <c r="E262" s="79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</row>
    <row r="263" spans="1:39" ht="16.5" x14ac:dyDescent="0.25">
      <c r="A263" s="80"/>
      <c r="B263" s="80"/>
      <c r="C263" s="80"/>
      <c r="D263" s="81"/>
      <c r="E263" s="82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</row>
    <row r="264" spans="1:39" ht="16.5" x14ac:dyDescent="0.25">
      <c r="A264" s="77"/>
      <c r="B264" s="77"/>
      <c r="C264" s="77"/>
      <c r="D264" s="78"/>
      <c r="E264" s="79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</row>
    <row r="265" spans="1:39" ht="16.5" x14ac:dyDescent="0.25">
      <c r="A265" s="80"/>
      <c r="B265" s="80"/>
      <c r="C265" s="80"/>
      <c r="D265" s="81"/>
      <c r="E265" s="82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</row>
    <row r="266" spans="1:39" ht="16.5" x14ac:dyDescent="0.25">
      <c r="A266" s="77"/>
      <c r="B266" s="77"/>
      <c r="C266" s="77"/>
      <c r="D266" s="78"/>
      <c r="E266" s="79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</row>
    <row r="267" spans="1:39" ht="16.5" x14ac:dyDescent="0.25">
      <c r="A267" s="80"/>
      <c r="B267" s="80"/>
      <c r="C267" s="80"/>
      <c r="D267" s="81"/>
      <c r="E267" s="82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</row>
    <row r="268" spans="1:39" ht="16.5" x14ac:dyDescent="0.25">
      <c r="A268" s="77"/>
      <c r="B268" s="77"/>
      <c r="C268" s="77"/>
      <c r="D268" s="78"/>
      <c r="E268" s="79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</row>
    <row r="269" spans="1:39" ht="16.5" x14ac:dyDescent="0.25">
      <c r="A269" s="80"/>
      <c r="B269" s="80"/>
      <c r="C269" s="80"/>
      <c r="D269" s="81"/>
      <c r="E269" s="82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</row>
    <row r="270" spans="1:39" ht="16.5" x14ac:dyDescent="0.25">
      <c r="A270" s="77"/>
      <c r="B270" s="77"/>
      <c r="C270" s="77"/>
      <c r="D270" s="78"/>
      <c r="E270" s="79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</row>
    <row r="271" spans="1:39" ht="16.5" x14ac:dyDescent="0.25">
      <c r="A271" s="80"/>
      <c r="B271" s="80"/>
      <c r="C271" s="80"/>
      <c r="D271" s="81"/>
      <c r="E271" s="82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</row>
    <row r="272" spans="1:39" ht="16.5" x14ac:dyDescent="0.25">
      <c r="A272" s="77"/>
      <c r="B272" s="77"/>
      <c r="C272" s="77"/>
      <c r="D272" s="78"/>
      <c r="E272" s="79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</row>
    <row r="273" spans="1:39" ht="16.5" x14ac:dyDescent="0.25">
      <c r="A273" s="80"/>
      <c r="B273" s="80"/>
      <c r="C273" s="80"/>
      <c r="D273" s="81"/>
      <c r="E273" s="82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</row>
    <row r="274" spans="1:39" ht="16.5" x14ac:dyDescent="0.25">
      <c r="A274" s="77"/>
      <c r="B274" s="77"/>
      <c r="C274" s="77"/>
      <c r="D274" s="78"/>
      <c r="E274" s="79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</row>
    <row r="275" spans="1:39" ht="16.5" x14ac:dyDescent="0.25">
      <c r="A275" s="80"/>
      <c r="B275" s="80"/>
      <c r="C275" s="80"/>
      <c r="D275" s="81"/>
      <c r="E275" s="82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</row>
    <row r="276" spans="1:39" ht="16.5" x14ac:dyDescent="0.25">
      <c r="A276" s="77"/>
      <c r="B276" s="77"/>
      <c r="C276" s="77"/>
      <c r="D276" s="78"/>
      <c r="E276" s="79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</row>
    <row r="277" spans="1:39" ht="16.5" x14ac:dyDescent="0.25">
      <c r="A277" s="80"/>
      <c r="B277" s="80"/>
      <c r="C277" s="80"/>
      <c r="D277" s="81"/>
      <c r="E277" s="82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</row>
    <row r="278" spans="1:39" ht="16.5" x14ac:dyDescent="0.25">
      <c r="A278" s="77"/>
      <c r="B278" s="77"/>
      <c r="C278" s="77"/>
      <c r="D278" s="78"/>
      <c r="E278" s="79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</row>
    <row r="279" spans="1:39" ht="16.5" x14ac:dyDescent="0.25">
      <c r="A279" s="80"/>
      <c r="B279" s="80"/>
      <c r="C279" s="80"/>
      <c r="D279" s="81"/>
      <c r="E279" s="82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</row>
    <row r="280" spans="1:39" ht="16.5" x14ac:dyDescent="0.25">
      <c r="A280" s="77"/>
      <c r="B280" s="77"/>
      <c r="C280" s="77"/>
      <c r="D280" s="78"/>
      <c r="E280" s="79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</row>
    <row r="281" spans="1:39" ht="16.5" x14ac:dyDescent="0.25">
      <c r="A281" s="80"/>
      <c r="B281" s="80"/>
      <c r="C281" s="80"/>
      <c r="D281" s="81"/>
      <c r="E281" s="82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</row>
    <row r="282" spans="1:39" ht="16.5" x14ac:dyDescent="0.25">
      <c r="A282" s="77"/>
      <c r="B282" s="77"/>
      <c r="C282" s="77"/>
      <c r="D282" s="78"/>
      <c r="E282" s="79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</row>
    <row r="283" spans="1:39" ht="16.5" x14ac:dyDescent="0.25">
      <c r="A283" s="80"/>
      <c r="B283" s="80"/>
      <c r="C283" s="80"/>
      <c r="D283" s="81"/>
      <c r="E283" s="82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</row>
    <row r="284" spans="1:39" ht="16.5" x14ac:dyDescent="0.25">
      <c r="A284" s="77"/>
      <c r="B284" s="77"/>
      <c r="C284" s="77"/>
      <c r="D284" s="78"/>
      <c r="E284" s="79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</row>
    <row r="285" spans="1:39" ht="16.5" x14ac:dyDescent="0.25">
      <c r="A285" s="80"/>
      <c r="B285" s="80"/>
      <c r="C285" s="80"/>
      <c r="D285" s="81"/>
      <c r="E285" s="82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</row>
    <row r="286" spans="1:39" ht="16.5" x14ac:dyDescent="0.25">
      <c r="A286" s="77"/>
      <c r="B286" s="77"/>
      <c r="C286" s="77"/>
      <c r="D286" s="78"/>
      <c r="E286" s="79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</row>
    <row r="287" spans="1:39" ht="16.5" x14ac:dyDescent="0.25">
      <c r="A287" s="80"/>
      <c r="B287" s="80"/>
      <c r="C287" s="80"/>
      <c r="D287" s="81"/>
      <c r="E287" s="82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</row>
    <row r="288" spans="1:39" ht="16.5" x14ac:dyDescent="0.25">
      <c r="A288" s="77"/>
      <c r="B288" s="77"/>
      <c r="C288" s="77"/>
      <c r="D288" s="78"/>
      <c r="E288" s="79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</row>
    <row r="289" spans="1:39" ht="16.5" x14ac:dyDescent="0.25">
      <c r="A289" s="80"/>
      <c r="B289" s="80"/>
      <c r="C289" s="80"/>
      <c r="D289" s="81"/>
      <c r="E289" s="82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</row>
    <row r="290" spans="1:39" ht="16.5" x14ac:dyDescent="0.25">
      <c r="A290" s="77"/>
      <c r="B290" s="77"/>
      <c r="C290" s="77"/>
      <c r="D290" s="78"/>
      <c r="E290" s="79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</row>
    <row r="291" spans="1:39" ht="16.5" x14ac:dyDescent="0.25">
      <c r="A291" s="80"/>
      <c r="B291" s="80"/>
      <c r="C291" s="80"/>
      <c r="D291" s="81"/>
      <c r="E291" s="82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</row>
    <row r="292" spans="1:39" ht="16.5" x14ac:dyDescent="0.25">
      <c r="A292" s="77"/>
      <c r="B292" s="77"/>
      <c r="C292" s="77"/>
      <c r="D292" s="78"/>
      <c r="E292" s="79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</row>
    <row r="293" spans="1:39" ht="16.5" x14ac:dyDescent="0.25">
      <c r="A293" s="80"/>
      <c r="B293" s="80"/>
      <c r="C293" s="80"/>
      <c r="D293" s="81"/>
      <c r="E293" s="82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</row>
    <row r="294" spans="1:39" ht="16.5" x14ac:dyDescent="0.25">
      <c r="A294" s="77"/>
      <c r="B294" s="77"/>
      <c r="C294" s="77"/>
      <c r="D294" s="78"/>
      <c r="E294" s="79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</row>
    <row r="295" spans="1:39" ht="16.5" x14ac:dyDescent="0.25">
      <c r="A295" s="80"/>
      <c r="B295" s="80"/>
      <c r="C295" s="80"/>
      <c r="D295" s="81"/>
      <c r="E295" s="82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</row>
    <row r="296" spans="1:39" ht="16.5" x14ac:dyDescent="0.25">
      <c r="A296" s="77"/>
      <c r="B296" s="77"/>
      <c r="C296" s="77"/>
      <c r="D296" s="78"/>
      <c r="E296" s="79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</row>
    <row r="297" spans="1:39" ht="16.5" x14ac:dyDescent="0.25">
      <c r="A297" s="80"/>
      <c r="B297" s="80"/>
      <c r="C297" s="80"/>
      <c r="D297" s="81"/>
      <c r="E297" s="82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</row>
    <row r="298" spans="1:39" ht="16.5" x14ac:dyDescent="0.25">
      <c r="A298" s="77"/>
      <c r="B298" s="77"/>
      <c r="C298" s="77"/>
      <c r="D298" s="78"/>
      <c r="E298" s="79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</row>
    <row r="299" spans="1:39" ht="16.5" x14ac:dyDescent="0.25">
      <c r="A299" s="80"/>
      <c r="B299" s="80"/>
      <c r="C299" s="80"/>
      <c r="D299" s="81"/>
      <c r="E299" s="82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</row>
    <row r="300" spans="1:39" ht="16.5" x14ac:dyDescent="0.25">
      <c r="A300" s="77"/>
      <c r="B300" s="77"/>
      <c r="C300" s="77"/>
      <c r="D300" s="78"/>
      <c r="E300" s="79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</row>
    <row r="301" spans="1:39" ht="16.5" x14ac:dyDescent="0.25">
      <c r="A301" s="80"/>
      <c r="B301" s="80"/>
      <c r="C301" s="80"/>
      <c r="D301" s="81"/>
      <c r="E301" s="82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</row>
    <row r="302" spans="1:39" ht="16.5" x14ac:dyDescent="0.25">
      <c r="A302" s="77"/>
      <c r="B302" s="77"/>
      <c r="C302" s="77"/>
      <c r="D302" s="78"/>
      <c r="E302" s="79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</row>
    <row r="303" spans="1:39" ht="16.5" x14ac:dyDescent="0.25">
      <c r="A303" s="80"/>
      <c r="B303" s="80"/>
      <c r="C303" s="80"/>
      <c r="D303" s="81"/>
      <c r="E303" s="82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</row>
    <row r="304" spans="1:39" ht="16.5" x14ac:dyDescent="0.25">
      <c r="A304" s="77"/>
      <c r="B304" s="77"/>
      <c r="C304" s="77"/>
      <c r="D304" s="78"/>
      <c r="E304" s="79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</row>
    <row r="305" spans="1:39" ht="16.5" x14ac:dyDescent="0.25">
      <c r="A305" s="80"/>
      <c r="B305" s="80"/>
      <c r="C305" s="80"/>
      <c r="D305" s="81"/>
      <c r="E305" s="82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</row>
    <row r="306" spans="1:39" ht="16.5" x14ac:dyDescent="0.25">
      <c r="A306" s="77"/>
      <c r="B306" s="77"/>
      <c r="C306" s="77"/>
      <c r="D306" s="78"/>
      <c r="E306" s="79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</row>
    <row r="307" spans="1:39" ht="16.5" x14ac:dyDescent="0.25">
      <c r="A307" s="80"/>
      <c r="B307" s="80"/>
      <c r="C307" s="80"/>
      <c r="D307" s="81"/>
      <c r="E307" s="82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</row>
    <row r="308" spans="1:39" ht="16.5" x14ac:dyDescent="0.25">
      <c r="A308" s="77"/>
      <c r="B308" s="77"/>
      <c r="C308" s="77"/>
      <c r="D308" s="78"/>
      <c r="E308" s="79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</row>
    <row r="309" spans="1:39" ht="16.5" x14ac:dyDescent="0.25">
      <c r="A309" s="80"/>
      <c r="B309" s="80"/>
      <c r="C309" s="80"/>
      <c r="D309" s="81"/>
      <c r="E309" s="82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</row>
    <row r="310" spans="1:39" ht="16.5" x14ac:dyDescent="0.25">
      <c r="A310" s="77"/>
      <c r="B310" s="77"/>
      <c r="C310" s="77"/>
      <c r="D310" s="78"/>
      <c r="E310" s="79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</row>
    <row r="311" spans="1:39" ht="16.5" x14ac:dyDescent="0.25">
      <c r="A311" s="80"/>
      <c r="B311" s="80"/>
      <c r="C311" s="80"/>
      <c r="D311" s="81"/>
      <c r="E311" s="82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</row>
    <row r="312" spans="1:39" ht="16.5" x14ac:dyDescent="0.25">
      <c r="A312" s="77"/>
      <c r="B312" s="77"/>
      <c r="C312" s="77"/>
      <c r="D312" s="78"/>
      <c r="E312" s="79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</row>
    <row r="313" spans="1:39" ht="16.5" x14ac:dyDescent="0.25">
      <c r="A313" s="80"/>
      <c r="B313" s="80"/>
      <c r="C313" s="80"/>
      <c r="D313" s="81"/>
      <c r="E313" s="82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</row>
    <row r="314" spans="1:39" ht="16.5" x14ac:dyDescent="0.25">
      <c r="A314" s="77"/>
      <c r="B314" s="77"/>
      <c r="C314" s="77"/>
      <c r="D314" s="78"/>
      <c r="E314" s="79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</row>
    <row r="315" spans="1:39" ht="16.5" x14ac:dyDescent="0.25">
      <c r="A315" s="80"/>
      <c r="B315" s="80"/>
      <c r="C315" s="80"/>
      <c r="D315" s="81"/>
      <c r="E315" s="82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</row>
    <row r="316" spans="1:39" ht="16.5" x14ac:dyDescent="0.25">
      <c r="A316" s="77"/>
      <c r="B316" s="77"/>
      <c r="C316" s="77"/>
      <c r="D316" s="78"/>
      <c r="E316" s="79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</row>
    <row r="317" spans="1:39" ht="16.5" x14ac:dyDescent="0.25">
      <c r="A317" s="80"/>
      <c r="B317" s="80"/>
      <c r="C317" s="80"/>
      <c r="D317" s="81"/>
      <c r="E317" s="82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</row>
    <row r="318" spans="1:39" ht="16.5" x14ac:dyDescent="0.25">
      <c r="A318" s="77"/>
      <c r="B318" s="77"/>
      <c r="C318" s="77"/>
      <c r="D318" s="78"/>
      <c r="E318" s="79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</row>
    <row r="319" spans="1:39" ht="16.5" x14ac:dyDescent="0.25">
      <c r="A319" s="80"/>
      <c r="B319" s="80"/>
      <c r="C319" s="80"/>
      <c r="D319" s="81"/>
      <c r="E319" s="82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</row>
    <row r="320" spans="1:39" ht="16.5" x14ac:dyDescent="0.25">
      <c r="A320" s="77"/>
      <c r="B320" s="77"/>
      <c r="C320" s="77"/>
      <c r="D320" s="78"/>
      <c r="E320" s="79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</row>
    <row r="321" spans="1:39" ht="16.5" x14ac:dyDescent="0.25">
      <c r="A321" s="80"/>
      <c r="B321" s="80"/>
      <c r="C321" s="80"/>
      <c r="D321" s="81"/>
      <c r="E321" s="82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</row>
    <row r="322" spans="1:39" ht="16.5" x14ac:dyDescent="0.25">
      <c r="A322" s="77"/>
      <c r="B322" s="77"/>
      <c r="C322" s="77"/>
      <c r="D322" s="78"/>
      <c r="E322" s="79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</row>
    <row r="323" spans="1:39" ht="16.5" x14ac:dyDescent="0.25">
      <c r="A323" s="80"/>
      <c r="B323" s="80"/>
      <c r="C323" s="80"/>
      <c r="D323" s="81"/>
      <c r="E323" s="82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</row>
    <row r="324" spans="1:39" ht="16.5" x14ac:dyDescent="0.25">
      <c r="A324" s="77"/>
      <c r="B324" s="77"/>
      <c r="C324" s="77"/>
      <c r="D324" s="78"/>
      <c r="E324" s="79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</row>
    <row r="325" spans="1:39" ht="16.5" x14ac:dyDescent="0.25">
      <c r="A325" s="80"/>
      <c r="B325" s="80"/>
      <c r="C325" s="80"/>
      <c r="D325" s="81"/>
      <c r="E325" s="82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</row>
    <row r="326" spans="1:39" ht="16.5" x14ac:dyDescent="0.25">
      <c r="A326" s="77"/>
      <c r="B326" s="77"/>
      <c r="C326" s="77"/>
      <c r="D326" s="78"/>
      <c r="E326" s="79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</row>
    <row r="327" spans="1:39" ht="16.5" x14ac:dyDescent="0.25">
      <c r="A327" s="80"/>
      <c r="B327" s="80"/>
      <c r="C327" s="80"/>
      <c r="D327" s="81"/>
      <c r="E327" s="82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</row>
    <row r="328" spans="1:39" ht="16.5" x14ac:dyDescent="0.25">
      <c r="A328" s="77"/>
      <c r="B328" s="77"/>
      <c r="C328" s="77"/>
      <c r="D328" s="78"/>
      <c r="E328" s="79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</row>
    <row r="329" spans="1:39" ht="16.5" x14ac:dyDescent="0.25">
      <c r="A329" s="80"/>
      <c r="B329" s="80"/>
      <c r="C329" s="80"/>
      <c r="D329" s="81"/>
      <c r="E329" s="82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</row>
    <row r="330" spans="1:39" ht="16.5" x14ac:dyDescent="0.25">
      <c r="A330" s="77"/>
      <c r="B330" s="77"/>
      <c r="C330" s="77"/>
      <c r="D330" s="78"/>
      <c r="E330" s="79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</row>
    <row r="331" spans="1:39" ht="16.5" x14ac:dyDescent="0.25">
      <c r="A331" s="80"/>
      <c r="B331" s="80"/>
      <c r="C331" s="80"/>
      <c r="D331" s="81"/>
      <c r="E331" s="82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</row>
    <row r="332" spans="1:39" ht="16.5" x14ac:dyDescent="0.25">
      <c r="A332" s="77"/>
      <c r="B332" s="77"/>
      <c r="C332" s="77"/>
      <c r="D332" s="78"/>
      <c r="E332" s="79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</row>
    <row r="333" spans="1:39" ht="16.5" x14ac:dyDescent="0.25">
      <c r="A333" s="80"/>
      <c r="B333" s="80"/>
      <c r="C333" s="80"/>
      <c r="D333" s="81"/>
      <c r="E333" s="82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</row>
    <row r="334" spans="1:39" ht="16.5" x14ac:dyDescent="0.25">
      <c r="A334" s="77"/>
      <c r="B334" s="77"/>
      <c r="C334" s="77"/>
      <c r="D334" s="78"/>
      <c r="E334" s="79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</row>
    <row r="335" spans="1:39" ht="16.5" x14ac:dyDescent="0.25">
      <c r="A335" s="80"/>
      <c r="B335" s="80"/>
      <c r="C335" s="80"/>
      <c r="D335" s="81"/>
      <c r="E335" s="82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</row>
    <row r="336" spans="1:39" ht="16.5" x14ac:dyDescent="0.25">
      <c r="A336" s="77"/>
      <c r="B336" s="77"/>
      <c r="C336" s="77"/>
      <c r="D336" s="78"/>
      <c r="E336" s="79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</row>
    <row r="337" spans="1:39" ht="16.5" x14ac:dyDescent="0.25">
      <c r="A337" s="80"/>
      <c r="B337" s="80"/>
      <c r="C337" s="80"/>
      <c r="D337" s="81"/>
      <c r="E337" s="82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</row>
    <row r="338" spans="1:39" ht="16.5" x14ac:dyDescent="0.25">
      <c r="A338" s="77"/>
      <c r="B338" s="77"/>
      <c r="C338" s="77"/>
      <c r="D338" s="78"/>
      <c r="E338" s="79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</row>
    <row r="339" spans="1:39" ht="16.5" x14ac:dyDescent="0.25">
      <c r="A339" s="80"/>
      <c r="B339" s="80"/>
      <c r="C339" s="80"/>
      <c r="D339" s="81"/>
      <c r="E339" s="82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</row>
    <row r="340" spans="1:39" ht="16.5" x14ac:dyDescent="0.25">
      <c r="A340" s="77"/>
      <c r="B340" s="77"/>
      <c r="C340" s="77"/>
      <c r="D340" s="78"/>
      <c r="E340" s="79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</row>
    <row r="341" spans="1:39" ht="16.5" x14ac:dyDescent="0.25">
      <c r="A341" s="80"/>
      <c r="B341" s="80"/>
      <c r="C341" s="80"/>
      <c r="D341" s="81"/>
      <c r="E341" s="82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</row>
    <row r="342" spans="1:39" ht="16.5" x14ac:dyDescent="0.25">
      <c r="A342" s="77"/>
      <c r="B342" s="77"/>
      <c r="C342" s="77"/>
      <c r="D342" s="78"/>
      <c r="E342" s="79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</row>
    <row r="343" spans="1:39" ht="16.5" x14ac:dyDescent="0.25">
      <c r="A343" s="80"/>
      <c r="B343" s="80"/>
      <c r="C343" s="80"/>
      <c r="D343" s="81"/>
      <c r="E343" s="82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</row>
    <row r="344" spans="1:39" ht="16.5" x14ac:dyDescent="0.25">
      <c r="A344" s="77"/>
      <c r="B344" s="77"/>
      <c r="C344" s="77"/>
      <c r="D344" s="78"/>
      <c r="E344" s="79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</row>
    <row r="345" spans="1:39" ht="16.5" x14ac:dyDescent="0.25">
      <c r="A345" s="80"/>
      <c r="B345" s="80"/>
      <c r="C345" s="80"/>
      <c r="D345" s="81"/>
      <c r="E345" s="82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</row>
    <row r="346" spans="1:39" ht="16.5" x14ac:dyDescent="0.25">
      <c r="A346" s="77"/>
      <c r="B346" s="77"/>
      <c r="C346" s="77"/>
      <c r="D346" s="78"/>
      <c r="E346" s="79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</row>
    <row r="347" spans="1:39" ht="16.5" x14ac:dyDescent="0.25">
      <c r="A347" s="80"/>
      <c r="B347" s="80"/>
      <c r="C347" s="80"/>
      <c r="D347" s="81"/>
      <c r="E347" s="82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</row>
    <row r="348" spans="1:39" ht="16.5" x14ac:dyDescent="0.25">
      <c r="A348" s="77"/>
      <c r="B348" s="77"/>
      <c r="C348" s="77"/>
      <c r="D348" s="78"/>
      <c r="E348" s="79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</row>
    <row r="349" spans="1:39" ht="16.5" x14ac:dyDescent="0.25">
      <c r="A349" s="80"/>
      <c r="B349" s="80"/>
      <c r="C349" s="80"/>
      <c r="D349" s="81"/>
      <c r="E349" s="82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</row>
    <row r="350" spans="1:39" ht="16.5" x14ac:dyDescent="0.25">
      <c r="A350" s="77"/>
      <c r="B350" s="77"/>
      <c r="C350" s="77"/>
      <c r="D350" s="78"/>
      <c r="E350" s="79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</row>
    <row r="351" spans="1:39" ht="16.5" x14ac:dyDescent="0.25">
      <c r="A351" s="80"/>
      <c r="B351" s="80"/>
      <c r="C351" s="80"/>
      <c r="D351" s="81"/>
      <c r="E351" s="82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</row>
    <row r="352" spans="1:39" ht="16.5" x14ac:dyDescent="0.25">
      <c r="A352" s="77"/>
      <c r="B352" s="77"/>
      <c r="C352" s="77"/>
      <c r="D352" s="78"/>
      <c r="E352" s="79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</row>
    <row r="353" spans="1:39" ht="16.5" x14ac:dyDescent="0.25">
      <c r="A353" s="80"/>
      <c r="B353" s="80"/>
      <c r="C353" s="80"/>
      <c r="D353" s="81"/>
      <c r="E353" s="82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</row>
    <row r="354" spans="1:39" ht="16.5" x14ac:dyDescent="0.25">
      <c r="A354" s="77"/>
      <c r="B354" s="77"/>
      <c r="C354" s="77"/>
      <c r="D354" s="78"/>
      <c r="E354" s="79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</row>
    <row r="355" spans="1:39" ht="16.5" x14ac:dyDescent="0.25">
      <c r="A355" s="80"/>
      <c r="B355" s="80"/>
      <c r="C355" s="80"/>
      <c r="D355" s="81"/>
      <c r="E355" s="82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</row>
    <row r="356" spans="1:39" ht="16.5" x14ac:dyDescent="0.25">
      <c r="A356" s="77"/>
      <c r="B356" s="77"/>
      <c r="C356" s="77"/>
      <c r="D356" s="78"/>
      <c r="E356" s="79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</row>
    <row r="357" spans="1:39" ht="16.5" x14ac:dyDescent="0.25">
      <c r="A357" s="80"/>
      <c r="B357" s="80"/>
      <c r="C357" s="80"/>
      <c r="D357" s="81"/>
      <c r="E357" s="82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</row>
    <row r="358" spans="1:39" ht="16.5" x14ac:dyDescent="0.25">
      <c r="A358" s="77"/>
      <c r="B358" s="77"/>
      <c r="C358" s="77"/>
      <c r="D358" s="78"/>
      <c r="E358" s="79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</row>
    <row r="359" spans="1:39" ht="16.5" x14ac:dyDescent="0.25">
      <c r="A359" s="80"/>
      <c r="B359" s="80"/>
      <c r="C359" s="80"/>
      <c r="D359" s="81"/>
      <c r="E359" s="82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</row>
    <row r="360" spans="1:39" ht="16.5" x14ac:dyDescent="0.25">
      <c r="A360" s="77"/>
      <c r="B360" s="77"/>
      <c r="C360" s="77"/>
      <c r="D360" s="78"/>
      <c r="E360" s="79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</row>
    <row r="361" spans="1:39" ht="16.5" x14ac:dyDescent="0.25">
      <c r="A361" s="80"/>
      <c r="B361" s="80"/>
      <c r="C361" s="80"/>
      <c r="D361" s="81"/>
      <c r="E361" s="82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</row>
    <row r="362" spans="1:39" ht="16.5" x14ac:dyDescent="0.25">
      <c r="A362" s="77"/>
      <c r="B362" s="77"/>
      <c r="C362" s="77"/>
      <c r="D362" s="78"/>
      <c r="E362" s="79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</row>
    <row r="363" spans="1:39" ht="16.5" x14ac:dyDescent="0.25">
      <c r="A363" s="80"/>
      <c r="B363" s="80"/>
      <c r="C363" s="80"/>
      <c r="D363" s="81"/>
      <c r="E363" s="82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</row>
    <row r="364" spans="1:39" ht="16.5" x14ac:dyDescent="0.25">
      <c r="A364" s="77"/>
      <c r="B364" s="77"/>
      <c r="C364" s="77"/>
      <c r="D364" s="78"/>
      <c r="E364" s="79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</row>
    <row r="365" spans="1:39" ht="16.5" x14ac:dyDescent="0.25">
      <c r="A365" s="80"/>
      <c r="B365" s="80"/>
      <c r="C365" s="80"/>
      <c r="D365" s="81"/>
      <c r="E365" s="82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</row>
    <row r="366" spans="1:39" ht="16.5" x14ac:dyDescent="0.25">
      <c r="A366" s="77"/>
      <c r="B366" s="77"/>
      <c r="C366" s="77"/>
      <c r="D366" s="78"/>
      <c r="E366" s="79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</row>
    <row r="367" spans="1:39" ht="16.5" x14ac:dyDescent="0.25">
      <c r="A367" s="80"/>
      <c r="B367" s="80"/>
      <c r="C367" s="80"/>
      <c r="D367" s="81"/>
      <c r="E367" s="82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</row>
    <row r="368" spans="1:39" ht="16.5" x14ac:dyDescent="0.25">
      <c r="A368" s="77"/>
      <c r="B368" s="77"/>
      <c r="C368" s="77"/>
      <c r="D368" s="78"/>
      <c r="E368" s="79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</row>
    <row r="369" spans="1:39" ht="16.5" x14ac:dyDescent="0.25">
      <c r="A369" s="80"/>
      <c r="B369" s="80"/>
      <c r="C369" s="80"/>
      <c r="D369" s="81"/>
      <c r="E369" s="82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</row>
    <row r="370" spans="1:39" ht="16.5" x14ac:dyDescent="0.25">
      <c r="A370" s="77"/>
      <c r="B370" s="77"/>
      <c r="C370" s="77"/>
      <c r="D370" s="78"/>
      <c r="E370" s="79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</row>
    <row r="371" spans="1:39" ht="16.5" x14ac:dyDescent="0.25">
      <c r="A371" s="80"/>
      <c r="B371" s="80"/>
      <c r="C371" s="80"/>
      <c r="D371" s="81"/>
      <c r="E371" s="82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</row>
    <row r="372" spans="1:39" ht="16.5" x14ac:dyDescent="0.25">
      <c r="A372" s="77"/>
      <c r="B372" s="77"/>
      <c r="C372" s="77"/>
      <c r="D372" s="78"/>
      <c r="E372" s="79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</row>
    <row r="373" spans="1:39" ht="16.5" x14ac:dyDescent="0.25">
      <c r="A373" s="80"/>
      <c r="B373" s="80"/>
      <c r="C373" s="80"/>
      <c r="D373" s="81"/>
      <c r="E373" s="82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</row>
    <row r="374" spans="1:39" ht="16.5" x14ac:dyDescent="0.25">
      <c r="A374" s="77"/>
      <c r="B374" s="77"/>
      <c r="C374" s="77"/>
      <c r="D374" s="78"/>
      <c r="E374" s="79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</row>
    <row r="375" spans="1:39" ht="16.5" x14ac:dyDescent="0.25">
      <c r="A375" s="80"/>
      <c r="B375" s="80"/>
      <c r="C375" s="80"/>
      <c r="D375" s="81"/>
      <c r="E375" s="82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</row>
    <row r="376" spans="1:39" ht="16.5" x14ac:dyDescent="0.25">
      <c r="A376" s="77"/>
      <c r="B376" s="77"/>
      <c r="C376" s="77"/>
      <c r="D376" s="78"/>
      <c r="E376" s="79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</row>
    <row r="377" spans="1:39" ht="16.5" x14ac:dyDescent="0.25">
      <c r="A377" s="80"/>
      <c r="B377" s="80"/>
      <c r="C377" s="80"/>
      <c r="D377" s="81"/>
      <c r="E377" s="82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</row>
    <row r="378" spans="1:39" ht="16.5" x14ac:dyDescent="0.25">
      <c r="A378" s="77"/>
      <c r="B378" s="77"/>
      <c r="C378" s="77"/>
      <c r="D378" s="78"/>
      <c r="E378" s="79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</row>
    <row r="379" spans="1:39" ht="16.5" x14ac:dyDescent="0.25">
      <c r="A379" s="80"/>
      <c r="B379" s="80"/>
      <c r="C379" s="80"/>
      <c r="D379" s="81"/>
      <c r="E379" s="82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</row>
    <row r="380" spans="1:39" ht="16.5" x14ac:dyDescent="0.25">
      <c r="A380" s="77"/>
      <c r="B380" s="77"/>
      <c r="C380" s="77"/>
      <c r="D380" s="78"/>
      <c r="E380" s="79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</row>
    <row r="381" spans="1:39" ht="16.5" x14ac:dyDescent="0.25">
      <c r="A381" s="80"/>
      <c r="B381" s="80"/>
      <c r="C381" s="80"/>
      <c r="D381" s="81"/>
      <c r="E381" s="82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</row>
    <row r="382" spans="1:39" ht="16.5" x14ac:dyDescent="0.25">
      <c r="A382" s="77"/>
      <c r="B382" s="77"/>
      <c r="C382" s="77"/>
      <c r="D382" s="78"/>
      <c r="E382" s="79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</row>
    <row r="383" spans="1:39" ht="16.5" x14ac:dyDescent="0.25">
      <c r="A383" s="80"/>
      <c r="B383" s="80"/>
      <c r="C383" s="80"/>
      <c r="D383" s="81"/>
      <c r="E383" s="82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</row>
    <row r="384" spans="1:39" ht="16.5" x14ac:dyDescent="0.25">
      <c r="A384" s="77"/>
      <c r="B384" s="77"/>
      <c r="C384" s="77"/>
      <c r="D384" s="78"/>
      <c r="E384" s="79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</row>
    <row r="385" spans="1:39" ht="16.5" x14ac:dyDescent="0.25">
      <c r="A385" s="80"/>
      <c r="B385" s="80"/>
      <c r="C385" s="80"/>
      <c r="D385" s="81"/>
      <c r="E385" s="82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</row>
    <row r="386" spans="1:39" ht="16.5" x14ac:dyDescent="0.25">
      <c r="A386" s="77"/>
      <c r="B386" s="77"/>
      <c r="C386" s="77"/>
      <c r="D386" s="78"/>
      <c r="E386" s="79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</row>
    <row r="387" spans="1:39" ht="16.5" x14ac:dyDescent="0.25">
      <c r="A387" s="80"/>
      <c r="B387" s="80"/>
      <c r="C387" s="80"/>
      <c r="D387" s="81"/>
      <c r="E387" s="82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</row>
    <row r="388" spans="1:39" ht="16.5" x14ac:dyDescent="0.25">
      <c r="A388" s="77"/>
      <c r="B388" s="77"/>
      <c r="C388" s="77"/>
      <c r="D388" s="78"/>
      <c r="E388" s="79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</row>
    <row r="389" spans="1:39" ht="16.5" x14ac:dyDescent="0.25">
      <c r="A389" s="80"/>
      <c r="B389" s="80"/>
      <c r="C389" s="80"/>
      <c r="D389" s="81"/>
      <c r="E389" s="82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</row>
    <row r="390" spans="1:39" ht="16.5" x14ac:dyDescent="0.25">
      <c r="A390" s="77"/>
      <c r="B390" s="77"/>
      <c r="C390" s="77"/>
      <c r="D390" s="78"/>
      <c r="E390" s="79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</row>
    <row r="391" spans="1:39" ht="16.5" x14ac:dyDescent="0.25">
      <c r="A391" s="80"/>
      <c r="B391" s="80"/>
      <c r="C391" s="80"/>
      <c r="D391" s="81"/>
      <c r="E391" s="82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</row>
    <row r="392" spans="1:39" ht="16.5" x14ac:dyDescent="0.25">
      <c r="A392" s="77"/>
      <c r="B392" s="77"/>
      <c r="C392" s="77"/>
      <c r="D392" s="78"/>
      <c r="E392" s="79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</row>
    <row r="393" spans="1:39" ht="16.5" x14ac:dyDescent="0.25">
      <c r="A393" s="80"/>
      <c r="B393" s="80"/>
      <c r="C393" s="80"/>
      <c r="D393" s="81"/>
      <c r="E393" s="82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</row>
    <row r="394" spans="1:39" ht="16.5" x14ac:dyDescent="0.25">
      <c r="A394" s="77"/>
      <c r="B394" s="77"/>
      <c r="C394" s="77"/>
      <c r="D394" s="78"/>
      <c r="E394" s="79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</row>
    <row r="395" spans="1:39" ht="16.5" x14ac:dyDescent="0.25">
      <c r="A395" s="80"/>
      <c r="B395" s="80"/>
      <c r="C395" s="80"/>
      <c r="D395" s="81"/>
      <c r="E395" s="82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</row>
    <row r="396" spans="1:39" ht="16.5" x14ac:dyDescent="0.25">
      <c r="A396" s="77"/>
      <c r="B396" s="77"/>
      <c r="C396" s="77"/>
      <c r="D396" s="78"/>
      <c r="E396" s="79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</row>
    <row r="397" spans="1:39" ht="16.5" x14ac:dyDescent="0.25">
      <c r="A397" s="80"/>
      <c r="B397" s="80"/>
      <c r="C397" s="80"/>
      <c r="D397" s="81"/>
      <c r="E397" s="82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</row>
    <row r="398" spans="1:39" ht="16.5" x14ac:dyDescent="0.25">
      <c r="A398" s="77"/>
      <c r="B398" s="77"/>
      <c r="C398" s="77"/>
      <c r="D398" s="78"/>
      <c r="E398" s="79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</row>
    <row r="399" spans="1:39" ht="16.5" x14ac:dyDescent="0.25">
      <c r="A399" s="80"/>
      <c r="B399" s="80"/>
      <c r="C399" s="80"/>
      <c r="D399" s="81"/>
      <c r="E399" s="82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</row>
    <row r="400" spans="1:39" ht="16.5" x14ac:dyDescent="0.25">
      <c r="A400" s="77"/>
      <c r="B400" s="77"/>
      <c r="C400" s="77"/>
      <c r="D400" s="78"/>
      <c r="E400" s="79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</row>
    <row r="401" spans="1:39" ht="16.5" x14ac:dyDescent="0.25">
      <c r="A401" s="80"/>
      <c r="B401" s="80"/>
      <c r="C401" s="80"/>
      <c r="D401" s="81"/>
      <c r="E401" s="82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</row>
    <row r="402" spans="1:39" ht="16.5" x14ac:dyDescent="0.25">
      <c r="A402" s="77"/>
      <c r="B402" s="77"/>
      <c r="C402" s="77"/>
      <c r="D402" s="78"/>
      <c r="E402" s="79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</row>
    <row r="403" spans="1:39" ht="16.5" x14ac:dyDescent="0.25">
      <c r="A403" s="80"/>
      <c r="B403" s="80"/>
      <c r="C403" s="80"/>
      <c r="D403" s="81"/>
      <c r="E403" s="82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</row>
    <row r="404" spans="1:39" ht="16.5" x14ac:dyDescent="0.25">
      <c r="A404" s="77"/>
      <c r="B404" s="77"/>
      <c r="C404" s="77"/>
      <c r="D404" s="78"/>
      <c r="E404" s="79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</row>
    <row r="405" spans="1:39" ht="16.5" x14ac:dyDescent="0.25">
      <c r="A405" s="80"/>
      <c r="B405" s="80"/>
      <c r="C405" s="80"/>
      <c r="D405" s="81"/>
      <c r="E405" s="82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</row>
    <row r="406" spans="1:39" ht="16.5" x14ac:dyDescent="0.25">
      <c r="A406" s="77"/>
      <c r="B406" s="77"/>
      <c r="C406" s="77"/>
      <c r="D406" s="78"/>
      <c r="E406" s="79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</row>
    <row r="407" spans="1:39" ht="16.5" x14ac:dyDescent="0.25">
      <c r="A407" s="80"/>
      <c r="B407" s="80"/>
      <c r="C407" s="80"/>
      <c r="D407" s="81"/>
      <c r="E407" s="82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</row>
    <row r="408" spans="1:39" ht="16.5" x14ac:dyDescent="0.25">
      <c r="A408" s="77"/>
      <c r="B408" s="77"/>
      <c r="C408" s="77"/>
      <c r="D408" s="78"/>
      <c r="E408" s="79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</row>
    <row r="409" spans="1:39" ht="16.5" x14ac:dyDescent="0.25">
      <c r="A409" s="80"/>
      <c r="B409" s="80"/>
      <c r="C409" s="80"/>
      <c r="D409" s="81"/>
      <c r="E409" s="82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</row>
    <row r="410" spans="1:39" ht="16.5" x14ac:dyDescent="0.25">
      <c r="A410" s="77"/>
      <c r="B410" s="77"/>
      <c r="C410" s="77"/>
      <c r="D410" s="78"/>
      <c r="E410" s="79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</row>
    <row r="411" spans="1:39" ht="16.5" x14ac:dyDescent="0.25">
      <c r="A411" s="80"/>
      <c r="B411" s="80"/>
      <c r="C411" s="80"/>
      <c r="D411" s="81"/>
      <c r="E411" s="82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</row>
    <row r="412" spans="1:39" ht="16.5" x14ac:dyDescent="0.25">
      <c r="A412" s="77"/>
      <c r="B412" s="77"/>
      <c r="C412" s="77"/>
      <c r="D412" s="78"/>
      <c r="E412" s="79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</row>
    <row r="413" spans="1:39" ht="16.5" x14ac:dyDescent="0.25">
      <c r="A413" s="80"/>
      <c r="B413" s="80"/>
      <c r="C413" s="80"/>
      <c r="D413" s="81"/>
      <c r="E413" s="82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</row>
    <row r="414" spans="1:39" ht="16.5" x14ac:dyDescent="0.25">
      <c r="A414" s="77"/>
      <c r="B414" s="77"/>
      <c r="C414" s="77"/>
      <c r="D414" s="78"/>
      <c r="E414" s="79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</row>
    <row r="415" spans="1:39" ht="16.5" x14ac:dyDescent="0.25">
      <c r="A415" s="80"/>
      <c r="B415" s="80"/>
      <c r="C415" s="80"/>
      <c r="D415" s="81"/>
      <c r="E415" s="82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</row>
    <row r="416" spans="1:39" ht="16.5" x14ac:dyDescent="0.25">
      <c r="A416" s="77"/>
      <c r="B416" s="77"/>
      <c r="C416" s="77"/>
      <c r="D416" s="78"/>
      <c r="E416" s="79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</row>
    <row r="417" spans="1:39" ht="16.5" x14ac:dyDescent="0.25">
      <c r="A417" s="80"/>
      <c r="B417" s="80"/>
      <c r="C417" s="80"/>
      <c r="D417" s="81"/>
      <c r="E417" s="82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</row>
    <row r="418" spans="1:39" ht="16.5" x14ac:dyDescent="0.25">
      <c r="A418" s="77"/>
      <c r="B418" s="77"/>
      <c r="C418" s="77"/>
      <c r="D418" s="78"/>
      <c r="E418" s="79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</row>
    <row r="419" spans="1:39" ht="16.5" x14ac:dyDescent="0.25">
      <c r="A419" s="80"/>
      <c r="B419" s="80"/>
      <c r="C419" s="80"/>
      <c r="D419" s="81"/>
      <c r="E419" s="82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</row>
    <row r="420" spans="1:39" ht="16.5" x14ac:dyDescent="0.25">
      <c r="A420" s="77"/>
      <c r="B420" s="77"/>
      <c r="C420" s="77"/>
      <c r="D420" s="78"/>
      <c r="E420" s="79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</row>
    <row r="421" spans="1:39" ht="16.5" x14ac:dyDescent="0.25">
      <c r="A421" s="80"/>
      <c r="B421" s="80"/>
      <c r="C421" s="80"/>
      <c r="D421" s="81"/>
      <c r="E421" s="82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</row>
    <row r="422" spans="1:39" ht="16.5" x14ac:dyDescent="0.25">
      <c r="A422" s="77"/>
      <c r="B422" s="77"/>
      <c r="C422" s="77"/>
      <c r="D422" s="78"/>
      <c r="E422" s="79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</row>
    <row r="423" spans="1:39" ht="16.5" x14ac:dyDescent="0.25">
      <c r="A423" s="80"/>
      <c r="B423" s="80"/>
      <c r="C423" s="80"/>
      <c r="D423" s="81"/>
      <c r="E423" s="82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</row>
    <row r="424" spans="1:39" ht="16.5" x14ac:dyDescent="0.25">
      <c r="A424" s="77"/>
      <c r="B424" s="77"/>
      <c r="C424" s="77"/>
      <c r="D424" s="78"/>
      <c r="E424" s="79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</row>
    <row r="425" spans="1:39" ht="16.5" x14ac:dyDescent="0.25">
      <c r="A425" s="80"/>
      <c r="B425" s="80"/>
      <c r="C425" s="80"/>
      <c r="D425" s="81"/>
      <c r="E425" s="82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</row>
    <row r="426" spans="1:39" ht="16.5" x14ac:dyDescent="0.25">
      <c r="A426" s="77"/>
      <c r="B426" s="77"/>
      <c r="C426" s="77"/>
      <c r="D426" s="78"/>
      <c r="E426" s="79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</row>
    <row r="427" spans="1:39" ht="16.5" x14ac:dyDescent="0.25">
      <c r="A427" s="80"/>
      <c r="B427" s="80"/>
      <c r="C427" s="80"/>
      <c r="D427" s="81"/>
      <c r="E427" s="82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</row>
    <row r="428" spans="1:39" ht="16.5" x14ac:dyDescent="0.25">
      <c r="A428" s="77"/>
      <c r="B428" s="77"/>
      <c r="C428" s="77"/>
      <c r="D428" s="78"/>
      <c r="E428" s="79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</row>
    <row r="429" spans="1:39" ht="16.5" x14ac:dyDescent="0.25">
      <c r="A429" s="80"/>
      <c r="B429" s="80"/>
      <c r="C429" s="80"/>
      <c r="D429" s="81"/>
      <c r="E429" s="82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</row>
    <row r="430" spans="1:39" ht="16.5" x14ac:dyDescent="0.25">
      <c r="A430" s="77"/>
      <c r="B430" s="77"/>
      <c r="C430" s="77"/>
      <c r="D430" s="78"/>
      <c r="E430" s="79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</row>
    <row r="431" spans="1:39" ht="16.5" x14ac:dyDescent="0.25">
      <c r="A431" s="80"/>
      <c r="B431" s="80"/>
      <c r="C431" s="80"/>
      <c r="D431" s="81"/>
      <c r="E431" s="82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</row>
    <row r="432" spans="1:39" ht="16.5" x14ac:dyDescent="0.25">
      <c r="A432" s="77"/>
      <c r="B432" s="77"/>
      <c r="C432" s="77"/>
      <c r="D432" s="78"/>
      <c r="E432" s="79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</row>
    <row r="433" spans="1:39" ht="16.5" x14ac:dyDescent="0.25">
      <c r="A433" s="80"/>
      <c r="B433" s="80"/>
      <c r="C433" s="80"/>
      <c r="D433" s="81"/>
      <c r="E433" s="82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</row>
    <row r="434" spans="1:39" ht="16.5" x14ac:dyDescent="0.25">
      <c r="A434" s="77"/>
      <c r="B434" s="77"/>
      <c r="C434" s="77"/>
      <c r="D434" s="78"/>
      <c r="E434" s="79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</row>
    <row r="435" spans="1:39" ht="16.5" x14ac:dyDescent="0.25">
      <c r="A435" s="80"/>
      <c r="B435" s="80"/>
      <c r="C435" s="80"/>
      <c r="D435" s="81"/>
      <c r="E435" s="82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</row>
    <row r="436" spans="1:39" ht="16.5" x14ac:dyDescent="0.25">
      <c r="A436" s="77"/>
      <c r="B436" s="77"/>
      <c r="C436" s="77"/>
      <c r="D436" s="78"/>
      <c r="E436" s="79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</row>
    <row r="437" spans="1:39" ht="16.5" x14ac:dyDescent="0.25">
      <c r="A437" s="80"/>
      <c r="B437" s="80"/>
      <c r="C437" s="80"/>
      <c r="D437" s="81"/>
      <c r="E437" s="82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</row>
    <row r="438" spans="1:39" ht="16.5" x14ac:dyDescent="0.25">
      <c r="A438" s="77"/>
      <c r="B438" s="77"/>
      <c r="C438" s="77"/>
      <c r="D438" s="78"/>
      <c r="E438" s="79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</row>
    <row r="439" spans="1:39" ht="16.5" x14ac:dyDescent="0.25">
      <c r="A439" s="80"/>
      <c r="B439" s="80"/>
      <c r="C439" s="80"/>
      <c r="D439" s="81"/>
      <c r="E439" s="82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</row>
    <row r="440" spans="1:39" ht="16.5" x14ac:dyDescent="0.25">
      <c r="A440" s="77"/>
      <c r="B440" s="77"/>
      <c r="C440" s="77"/>
      <c r="D440" s="78"/>
      <c r="E440" s="79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</row>
    <row r="441" spans="1:39" ht="16.5" x14ac:dyDescent="0.25">
      <c r="A441" s="80"/>
      <c r="B441" s="80"/>
      <c r="C441" s="80"/>
      <c r="D441" s="81"/>
      <c r="E441" s="82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</row>
    <row r="442" spans="1:39" ht="16.5" x14ac:dyDescent="0.25">
      <c r="A442" s="77"/>
      <c r="B442" s="77"/>
      <c r="C442" s="77"/>
      <c r="D442" s="78"/>
      <c r="E442" s="79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</row>
    <row r="443" spans="1:39" ht="16.5" x14ac:dyDescent="0.25">
      <c r="A443" s="80"/>
      <c r="B443" s="80"/>
      <c r="C443" s="80"/>
      <c r="D443" s="81"/>
      <c r="E443" s="82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</row>
    <row r="444" spans="1:39" ht="16.5" x14ac:dyDescent="0.25">
      <c r="A444" s="77"/>
      <c r="B444" s="77"/>
      <c r="C444" s="77"/>
      <c r="D444" s="78"/>
      <c r="E444" s="79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</row>
    <row r="445" spans="1:39" ht="16.5" x14ac:dyDescent="0.25">
      <c r="A445" s="80"/>
      <c r="B445" s="80"/>
      <c r="C445" s="80"/>
      <c r="D445" s="81"/>
      <c r="E445" s="82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</row>
    <row r="446" spans="1:39" ht="16.5" x14ac:dyDescent="0.25">
      <c r="A446" s="77"/>
      <c r="B446" s="77"/>
      <c r="C446" s="77"/>
      <c r="D446" s="78"/>
      <c r="E446" s="79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</row>
    <row r="447" spans="1:39" ht="16.5" x14ac:dyDescent="0.25">
      <c r="A447" s="80"/>
      <c r="B447" s="80"/>
      <c r="C447" s="80"/>
      <c r="D447" s="81"/>
      <c r="E447" s="82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</row>
    <row r="448" spans="1:39" ht="16.5" x14ac:dyDescent="0.25">
      <c r="A448" s="77"/>
      <c r="B448" s="77"/>
      <c r="C448" s="77"/>
      <c r="D448" s="78"/>
      <c r="E448" s="79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</row>
    <row r="449" spans="1:39" ht="16.5" x14ac:dyDescent="0.25">
      <c r="A449" s="80"/>
      <c r="B449" s="80"/>
      <c r="C449" s="80"/>
      <c r="D449" s="81"/>
      <c r="E449" s="82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</row>
    <row r="450" spans="1:39" ht="16.5" x14ac:dyDescent="0.25">
      <c r="A450" s="77"/>
      <c r="B450" s="77"/>
      <c r="C450" s="77"/>
      <c r="D450" s="78"/>
      <c r="E450" s="79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</row>
    <row r="451" spans="1:39" ht="16.5" x14ac:dyDescent="0.25">
      <c r="A451" s="80"/>
      <c r="B451" s="80"/>
      <c r="C451" s="80"/>
      <c r="D451" s="81"/>
      <c r="E451" s="82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</row>
    <row r="452" spans="1:39" ht="16.5" x14ac:dyDescent="0.25">
      <c r="A452" s="77"/>
      <c r="B452" s="77"/>
      <c r="C452" s="77"/>
      <c r="D452" s="78"/>
      <c r="E452" s="79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</row>
    <row r="453" spans="1:39" ht="16.5" x14ac:dyDescent="0.25">
      <c r="A453" s="80"/>
      <c r="B453" s="80"/>
      <c r="C453" s="80"/>
      <c r="D453" s="81"/>
      <c r="E453" s="82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</row>
    <row r="454" spans="1:39" ht="16.5" x14ac:dyDescent="0.25">
      <c r="A454" s="77"/>
      <c r="B454" s="77"/>
      <c r="C454" s="77"/>
      <c r="D454" s="78"/>
      <c r="E454" s="79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</row>
    <row r="455" spans="1:39" ht="16.5" x14ac:dyDescent="0.25">
      <c r="A455" s="80"/>
      <c r="B455" s="80"/>
      <c r="C455" s="80"/>
      <c r="D455" s="81"/>
      <c r="E455" s="82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</row>
    <row r="456" spans="1:39" ht="16.5" x14ac:dyDescent="0.25">
      <c r="A456" s="77"/>
      <c r="B456" s="77"/>
      <c r="C456" s="77"/>
      <c r="D456" s="78"/>
      <c r="E456" s="79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</row>
    <row r="457" spans="1:39" ht="16.5" x14ac:dyDescent="0.25">
      <c r="A457" s="80"/>
      <c r="B457" s="80"/>
      <c r="C457" s="80"/>
      <c r="D457" s="81"/>
      <c r="E457" s="82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</row>
    <row r="458" spans="1:39" ht="16.5" x14ac:dyDescent="0.25">
      <c r="A458" s="77"/>
      <c r="B458" s="77"/>
      <c r="C458" s="77"/>
      <c r="D458" s="78"/>
      <c r="E458" s="79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</row>
    <row r="459" spans="1:39" ht="16.5" x14ac:dyDescent="0.25">
      <c r="A459" s="80"/>
      <c r="B459" s="80"/>
      <c r="C459" s="80"/>
      <c r="D459" s="81"/>
      <c r="E459" s="82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</row>
    <row r="460" spans="1:39" ht="16.5" x14ac:dyDescent="0.25">
      <c r="A460" s="77"/>
      <c r="B460" s="77"/>
      <c r="C460" s="77"/>
      <c r="D460" s="78"/>
      <c r="E460" s="79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</row>
    <row r="461" spans="1:39" ht="16.5" x14ac:dyDescent="0.25">
      <c r="A461" s="80"/>
      <c r="B461" s="80"/>
      <c r="C461" s="80"/>
      <c r="D461" s="81"/>
      <c r="E461" s="82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</row>
    <row r="462" spans="1:39" ht="16.5" x14ac:dyDescent="0.25">
      <c r="A462" s="77"/>
      <c r="B462" s="77"/>
      <c r="C462" s="77"/>
      <c r="D462" s="78"/>
      <c r="E462" s="79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</row>
    <row r="463" spans="1:39" ht="16.5" x14ac:dyDescent="0.25">
      <c r="A463" s="80"/>
      <c r="B463" s="80"/>
      <c r="C463" s="80"/>
      <c r="D463" s="81"/>
      <c r="E463" s="82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</row>
    <row r="464" spans="1:39" ht="16.5" x14ac:dyDescent="0.25">
      <c r="A464" s="77"/>
      <c r="B464" s="77"/>
      <c r="C464" s="77"/>
      <c r="D464" s="78"/>
      <c r="E464" s="79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</row>
    <row r="465" spans="1:39" ht="16.5" x14ac:dyDescent="0.25">
      <c r="A465" s="80"/>
      <c r="B465" s="80"/>
      <c r="C465" s="80"/>
      <c r="D465" s="81"/>
      <c r="E465" s="82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</row>
    <row r="466" spans="1:39" ht="16.5" x14ac:dyDescent="0.25">
      <c r="A466" s="77"/>
      <c r="B466" s="77"/>
      <c r="C466" s="77"/>
      <c r="D466" s="78"/>
      <c r="E466" s="79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</row>
    <row r="467" spans="1:39" ht="16.5" x14ac:dyDescent="0.25">
      <c r="A467" s="80"/>
      <c r="B467" s="80"/>
      <c r="C467" s="80"/>
      <c r="D467" s="81"/>
      <c r="E467" s="82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</row>
    <row r="468" spans="1:39" ht="16.5" x14ac:dyDescent="0.25">
      <c r="A468" s="77"/>
      <c r="B468" s="77"/>
      <c r="C468" s="77"/>
      <c r="D468" s="78"/>
      <c r="E468" s="79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</row>
    <row r="469" spans="1:39" ht="16.5" x14ac:dyDescent="0.25">
      <c r="A469" s="80"/>
      <c r="B469" s="80"/>
      <c r="C469" s="80"/>
      <c r="D469" s="81"/>
      <c r="E469" s="82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</row>
    <row r="470" spans="1:39" ht="16.5" x14ac:dyDescent="0.25">
      <c r="A470" s="77"/>
      <c r="B470" s="77"/>
      <c r="C470" s="77"/>
      <c r="D470" s="78"/>
      <c r="E470" s="79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</row>
    <row r="471" spans="1:39" ht="16.5" x14ac:dyDescent="0.25">
      <c r="A471" s="80"/>
      <c r="B471" s="80"/>
      <c r="C471" s="80"/>
      <c r="D471" s="81"/>
      <c r="E471" s="82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</row>
    <row r="472" spans="1:39" ht="16.5" x14ac:dyDescent="0.25">
      <c r="A472" s="77"/>
      <c r="B472" s="77"/>
      <c r="C472" s="77"/>
      <c r="D472" s="78"/>
      <c r="E472" s="79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</row>
    <row r="473" spans="1:39" ht="16.5" x14ac:dyDescent="0.25">
      <c r="A473" s="80"/>
      <c r="B473" s="80"/>
      <c r="C473" s="80"/>
      <c r="D473" s="81"/>
      <c r="E473" s="82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</row>
    <row r="474" spans="1:39" ht="16.5" x14ac:dyDescent="0.25">
      <c r="A474" s="77"/>
      <c r="B474" s="77"/>
      <c r="C474" s="77"/>
      <c r="D474" s="78"/>
      <c r="E474" s="79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</row>
    <row r="475" spans="1:39" ht="16.5" x14ac:dyDescent="0.25">
      <c r="A475" s="80"/>
      <c r="B475" s="80"/>
      <c r="C475" s="80"/>
      <c r="D475" s="81"/>
      <c r="E475" s="82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</row>
    <row r="476" spans="1:39" ht="16.5" x14ac:dyDescent="0.25">
      <c r="A476" s="77"/>
      <c r="B476" s="77"/>
      <c r="C476" s="77"/>
      <c r="D476" s="78"/>
      <c r="E476" s="79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</row>
    <row r="477" spans="1:39" ht="16.5" x14ac:dyDescent="0.25">
      <c r="A477" s="80"/>
      <c r="B477" s="80"/>
      <c r="C477" s="80"/>
      <c r="D477" s="81"/>
      <c r="E477" s="82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</row>
    <row r="478" spans="1:39" ht="16.5" x14ac:dyDescent="0.25">
      <c r="A478" s="77"/>
      <c r="B478" s="77"/>
      <c r="C478" s="77"/>
      <c r="D478" s="78"/>
      <c r="E478" s="79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</row>
    <row r="479" spans="1:39" ht="16.5" x14ac:dyDescent="0.25">
      <c r="A479" s="80"/>
      <c r="B479" s="80"/>
      <c r="C479" s="80"/>
      <c r="D479" s="81"/>
      <c r="E479" s="82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</row>
    <row r="480" spans="1:39" ht="16.5" x14ac:dyDescent="0.25">
      <c r="A480" s="77"/>
      <c r="B480" s="77"/>
      <c r="C480" s="77"/>
      <c r="D480" s="78"/>
      <c r="E480" s="79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</row>
    <row r="481" spans="1:39" ht="16.5" x14ac:dyDescent="0.25">
      <c r="A481" s="80"/>
      <c r="B481" s="80"/>
      <c r="C481" s="80"/>
      <c r="D481" s="81"/>
      <c r="E481" s="82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</row>
    <row r="482" spans="1:39" ht="16.5" x14ac:dyDescent="0.25">
      <c r="A482" s="77"/>
      <c r="B482" s="77"/>
      <c r="C482" s="77"/>
      <c r="D482" s="78"/>
      <c r="E482" s="79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</row>
    <row r="483" spans="1:39" ht="16.5" x14ac:dyDescent="0.25">
      <c r="A483" s="80"/>
      <c r="B483" s="80"/>
      <c r="C483" s="80"/>
      <c r="D483" s="81"/>
      <c r="E483" s="82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</row>
    <row r="484" spans="1:39" ht="16.5" x14ac:dyDescent="0.25">
      <c r="A484" s="77"/>
      <c r="B484" s="77"/>
      <c r="C484" s="77"/>
      <c r="D484" s="78"/>
      <c r="E484" s="79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</row>
    <row r="485" spans="1:39" ht="16.5" x14ac:dyDescent="0.25">
      <c r="A485" s="80"/>
      <c r="B485" s="80"/>
      <c r="C485" s="80"/>
      <c r="D485" s="81"/>
      <c r="E485" s="82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</row>
    <row r="486" spans="1:39" ht="16.5" x14ac:dyDescent="0.25">
      <c r="A486" s="77"/>
      <c r="B486" s="77"/>
      <c r="C486" s="77"/>
      <c r="D486" s="78"/>
      <c r="E486" s="79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</row>
    <row r="487" spans="1:39" ht="16.5" x14ac:dyDescent="0.25">
      <c r="A487" s="80"/>
      <c r="B487" s="80"/>
      <c r="C487" s="80"/>
      <c r="D487" s="81"/>
      <c r="E487" s="82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</row>
    <row r="488" spans="1:39" ht="16.5" x14ac:dyDescent="0.25">
      <c r="A488" s="77"/>
      <c r="B488" s="77"/>
      <c r="C488" s="77"/>
      <c r="D488" s="78"/>
      <c r="E488" s="79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</row>
    <row r="489" spans="1:39" ht="16.5" x14ac:dyDescent="0.25">
      <c r="A489" s="80"/>
      <c r="B489" s="80"/>
      <c r="C489" s="80"/>
      <c r="D489" s="81"/>
      <c r="E489" s="82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</row>
    <row r="490" spans="1:39" ht="16.5" x14ac:dyDescent="0.25">
      <c r="A490" s="77"/>
      <c r="B490" s="77"/>
      <c r="C490" s="77"/>
      <c r="D490" s="78"/>
      <c r="E490" s="79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</row>
    <row r="491" spans="1:39" ht="16.5" x14ac:dyDescent="0.25">
      <c r="A491" s="80"/>
      <c r="B491" s="80"/>
      <c r="C491" s="80"/>
      <c r="D491" s="81"/>
      <c r="E491" s="82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</row>
    <row r="492" spans="1:39" ht="16.5" x14ac:dyDescent="0.25">
      <c r="A492" s="77"/>
      <c r="B492" s="77"/>
      <c r="C492" s="77"/>
      <c r="D492" s="78"/>
      <c r="E492" s="79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</row>
    <row r="493" spans="1:39" ht="16.5" x14ac:dyDescent="0.25">
      <c r="A493" s="80"/>
      <c r="B493" s="80"/>
      <c r="C493" s="80"/>
      <c r="D493" s="81"/>
      <c r="E493" s="82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</row>
    <row r="494" spans="1:39" ht="16.5" x14ac:dyDescent="0.25">
      <c r="A494" s="77"/>
      <c r="B494" s="77"/>
      <c r="C494" s="77"/>
      <c r="D494" s="78"/>
      <c r="E494" s="79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</row>
    <row r="495" spans="1:39" ht="16.5" x14ac:dyDescent="0.25">
      <c r="A495" s="80"/>
      <c r="B495" s="80"/>
      <c r="C495" s="80"/>
      <c r="D495" s="81"/>
      <c r="E495" s="82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</row>
    <row r="496" spans="1:39" ht="16.5" x14ac:dyDescent="0.25">
      <c r="A496" s="77"/>
      <c r="B496" s="77"/>
      <c r="C496" s="77"/>
      <c r="D496" s="78"/>
      <c r="E496" s="79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</row>
    <row r="497" spans="1:39" ht="16.5" x14ac:dyDescent="0.25">
      <c r="A497" s="80"/>
      <c r="B497" s="80"/>
      <c r="C497" s="80"/>
      <c r="D497" s="81"/>
      <c r="E497" s="82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</row>
    <row r="498" spans="1:39" ht="16.5" x14ac:dyDescent="0.25">
      <c r="A498" s="77"/>
      <c r="B498" s="77"/>
      <c r="C498" s="77"/>
      <c r="D498" s="78"/>
      <c r="E498" s="79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</row>
    <row r="499" spans="1:39" ht="16.5" x14ac:dyDescent="0.25">
      <c r="A499" s="80"/>
      <c r="B499" s="80"/>
      <c r="C499" s="80"/>
      <c r="D499" s="81"/>
      <c r="E499" s="82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</row>
    <row r="500" spans="1:39" ht="16.5" x14ac:dyDescent="0.25">
      <c r="A500" s="77"/>
      <c r="B500" s="77"/>
      <c r="C500" s="77"/>
      <c r="D500" s="78"/>
      <c r="E500" s="79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</row>
    <row r="501" spans="1:39" ht="16.5" x14ac:dyDescent="0.25">
      <c r="A501" s="80"/>
      <c r="B501" s="80"/>
      <c r="C501" s="80"/>
      <c r="D501" s="81"/>
      <c r="E501" s="82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</row>
    <row r="502" spans="1:39" ht="16.5" x14ac:dyDescent="0.25">
      <c r="A502" s="77"/>
      <c r="B502" s="77"/>
      <c r="C502" s="77"/>
      <c r="D502" s="78"/>
      <c r="E502" s="79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</row>
    <row r="503" spans="1:39" ht="16.5" x14ac:dyDescent="0.25">
      <c r="A503" s="80"/>
      <c r="B503" s="80"/>
      <c r="C503" s="80"/>
      <c r="D503" s="81"/>
      <c r="E503" s="82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</row>
    <row r="504" spans="1:39" ht="16.5" x14ac:dyDescent="0.25">
      <c r="A504" s="77"/>
      <c r="B504" s="77"/>
      <c r="C504" s="77"/>
      <c r="D504" s="78"/>
      <c r="E504" s="79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</row>
    <row r="505" spans="1:39" ht="16.5" x14ac:dyDescent="0.25">
      <c r="A505" s="80"/>
      <c r="B505" s="80"/>
      <c r="C505" s="80"/>
      <c r="D505" s="81"/>
      <c r="E505" s="82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</row>
    <row r="506" spans="1:39" ht="16.5" x14ac:dyDescent="0.25">
      <c r="A506" s="77"/>
      <c r="B506" s="77"/>
      <c r="C506" s="77"/>
      <c r="D506" s="78"/>
      <c r="E506" s="79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</row>
    <row r="507" spans="1:39" ht="16.5" x14ac:dyDescent="0.25">
      <c r="A507" s="80"/>
      <c r="B507" s="80"/>
      <c r="C507" s="80"/>
      <c r="D507" s="81"/>
      <c r="E507" s="82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</row>
    <row r="508" spans="1:39" ht="16.5" x14ac:dyDescent="0.25">
      <c r="A508" s="77"/>
      <c r="B508" s="77"/>
      <c r="C508" s="77"/>
      <c r="D508" s="78"/>
      <c r="E508" s="79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</row>
    <row r="509" spans="1:39" ht="16.5" x14ac:dyDescent="0.25">
      <c r="A509" s="80"/>
      <c r="B509" s="80"/>
      <c r="C509" s="80"/>
      <c r="D509" s="81"/>
      <c r="E509" s="82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</row>
    <row r="510" spans="1:39" ht="16.5" x14ac:dyDescent="0.25">
      <c r="A510" s="77"/>
      <c r="B510" s="77"/>
      <c r="C510" s="77"/>
      <c r="D510" s="78"/>
      <c r="E510" s="79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</row>
    <row r="511" spans="1:39" ht="16.5" x14ac:dyDescent="0.25">
      <c r="A511" s="80"/>
      <c r="B511" s="80"/>
      <c r="C511" s="80"/>
      <c r="D511" s="81"/>
      <c r="E511" s="82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</row>
    <row r="512" spans="1:39" ht="16.5" x14ac:dyDescent="0.25">
      <c r="A512" s="77"/>
      <c r="B512" s="77"/>
      <c r="C512" s="77"/>
      <c r="D512" s="78"/>
      <c r="E512" s="79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</row>
    <row r="513" spans="1:39" ht="16.5" x14ac:dyDescent="0.25">
      <c r="A513" s="80"/>
      <c r="B513" s="80"/>
      <c r="C513" s="80"/>
      <c r="D513" s="81"/>
      <c r="E513" s="82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</row>
    <row r="514" spans="1:39" ht="16.5" x14ac:dyDescent="0.25">
      <c r="A514" s="77"/>
      <c r="B514" s="77"/>
      <c r="C514" s="77"/>
      <c r="D514" s="78"/>
      <c r="E514" s="79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</row>
    <row r="515" spans="1:39" ht="16.5" x14ac:dyDescent="0.25">
      <c r="A515" s="80"/>
      <c r="B515" s="80"/>
      <c r="C515" s="80"/>
      <c r="D515" s="81"/>
      <c r="E515" s="82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</row>
    <row r="516" spans="1:39" ht="16.5" x14ac:dyDescent="0.25">
      <c r="A516" s="77"/>
      <c r="B516" s="77"/>
      <c r="C516" s="77"/>
      <c r="D516" s="78"/>
      <c r="E516" s="79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</row>
    <row r="517" spans="1:39" ht="16.5" x14ac:dyDescent="0.25">
      <c r="A517" s="80"/>
      <c r="B517" s="80"/>
      <c r="C517" s="80"/>
      <c r="D517" s="81"/>
      <c r="E517" s="82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</row>
    <row r="518" spans="1:39" ht="16.5" x14ac:dyDescent="0.25">
      <c r="A518" s="77"/>
      <c r="B518" s="77"/>
      <c r="C518" s="77"/>
      <c r="D518" s="78"/>
      <c r="E518" s="79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</row>
    <row r="519" spans="1:39" ht="16.5" x14ac:dyDescent="0.25">
      <c r="A519" s="80"/>
      <c r="B519" s="80"/>
      <c r="C519" s="80"/>
      <c r="D519" s="81"/>
      <c r="E519" s="82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</row>
    <row r="520" spans="1:39" ht="16.5" x14ac:dyDescent="0.25">
      <c r="A520" s="77"/>
      <c r="B520" s="77"/>
      <c r="C520" s="77"/>
      <c r="D520" s="78"/>
      <c r="E520" s="79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</row>
    <row r="521" spans="1:39" ht="16.5" x14ac:dyDescent="0.25">
      <c r="A521" s="80"/>
      <c r="B521" s="80"/>
      <c r="C521" s="80"/>
      <c r="D521" s="81"/>
      <c r="E521" s="82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</row>
    <row r="522" spans="1:39" ht="16.5" x14ac:dyDescent="0.25">
      <c r="A522" s="77"/>
      <c r="B522" s="77"/>
      <c r="C522" s="77"/>
      <c r="D522" s="78"/>
      <c r="E522" s="79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</row>
    <row r="523" spans="1:39" ht="16.5" x14ac:dyDescent="0.25">
      <c r="A523" s="80"/>
      <c r="B523" s="80"/>
      <c r="C523" s="80"/>
      <c r="D523" s="81"/>
      <c r="E523" s="82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</row>
    <row r="524" spans="1:39" ht="16.5" x14ac:dyDescent="0.25">
      <c r="A524" s="77"/>
      <c r="B524" s="77"/>
      <c r="C524" s="77"/>
      <c r="D524" s="78"/>
      <c r="E524" s="79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</row>
    <row r="525" spans="1:39" ht="16.5" x14ac:dyDescent="0.25">
      <c r="A525" s="80"/>
      <c r="B525" s="80"/>
      <c r="C525" s="80"/>
      <c r="D525" s="81"/>
      <c r="E525" s="82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</row>
    <row r="526" spans="1:39" ht="16.5" x14ac:dyDescent="0.25">
      <c r="A526" s="77"/>
      <c r="B526" s="77"/>
      <c r="C526" s="77"/>
      <c r="D526" s="78"/>
      <c r="E526" s="79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</row>
    <row r="527" spans="1:39" ht="16.5" x14ac:dyDescent="0.25">
      <c r="A527" s="80"/>
      <c r="B527" s="80"/>
      <c r="C527" s="80"/>
      <c r="D527" s="81"/>
      <c r="E527" s="82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</row>
    <row r="528" spans="1:39" ht="16.5" x14ac:dyDescent="0.25">
      <c r="A528" s="77"/>
      <c r="B528" s="77"/>
      <c r="C528" s="77"/>
      <c r="D528" s="78"/>
      <c r="E528" s="79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</row>
    <row r="529" spans="1:39" ht="16.5" x14ac:dyDescent="0.25">
      <c r="A529" s="80"/>
      <c r="B529" s="80"/>
      <c r="C529" s="80"/>
      <c r="D529" s="81"/>
      <c r="E529" s="82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</row>
    <row r="530" spans="1:39" ht="16.5" x14ac:dyDescent="0.25">
      <c r="A530" s="77"/>
      <c r="B530" s="77"/>
      <c r="C530" s="77"/>
      <c r="D530" s="78"/>
      <c r="E530" s="79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</row>
    <row r="531" spans="1:39" ht="16.5" x14ac:dyDescent="0.25">
      <c r="A531" s="80"/>
      <c r="B531" s="80"/>
      <c r="C531" s="80"/>
      <c r="D531" s="81"/>
      <c r="E531" s="82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</row>
    <row r="532" spans="1:39" ht="16.5" x14ac:dyDescent="0.25">
      <c r="A532" s="77"/>
      <c r="B532" s="77"/>
      <c r="C532" s="77"/>
      <c r="D532" s="78"/>
      <c r="E532" s="79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</row>
    <row r="533" spans="1:39" ht="16.5" x14ac:dyDescent="0.25">
      <c r="A533" s="80"/>
      <c r="B533" s="80"/>
      <c r="C533" s="80"/>
      <c r="D533" s="81"/>
      <c r="E533" s="82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</row>
    <row r="534" spans="1:39" ht="16.5" x14ac:dyDescent="0.25">
      <c r="A534" s="77"/>
      <c r="B534" s="77"/>
      <c r="C534" s="77"/>
      <c r="D534" s="78"/>
      <c r="E534" s="79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</row>
    <row r="535" spans="1:39" ht="16.5" x14ac:dyDescent="0.25">
      <c r="A535" s="80"/>
      <c r="B535" s="80"/>
      <c r="C535" s="80"/>
      <c r="D535" s="81"/>
      <c r="E535" s="82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</row>
    <row r="536" spans="1:39" ht="16.5" x14ac:dyDescent="0.25">
      <c r="A536" s="77"/>
      <c r="B536" s="77"/>
      <c r="C536" s="77"/>
      <c r="D536" s="78"/>
      <c r="E536" s="79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</row>
    <row r="537" spans="1:39" ht="16.5" x14ac:dyDescent="0.25">
      <c r="A537" s="80"/>
      <c r="B537" s="80"/>
      <c r="C537" s="80"/>
      <c r="D537" s="81"/>
      <c r="E537" s="82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</row>
    <row r="538" spans="1:39" ht="16.5" x14ac:dyDescent="0.25">
      <c r="A538" s="77"/>
      <c r="B538" s="77"/>
      <c r="C538" s="77"/>
      <c r="D538" s="78"/>
      <c r="E538" s="79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</row>
    <row r="539" spans="1:39" ht="16.5" x14ac:dyDescent="0.25">
      <c r="A539" s="80"/>
      <c r="B539" s="80"/>
      <c r="C539" s="80"/>
      <c r="D539" s="81"/>
      <c r="E539" s="82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</row>
    <row r="540" spans="1:39" ht="16.5" x14ac:dyDescent="0.25">
      <c r="A540" s="77"/>
      <c r="B540" s="77"/>
      <c r="C540" s="77"/>
      <c r="D540" s="78"/>
      <c r="E540" s="79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</row>
    <row r="541" spans="1:39" ht="16.5" x14ac:dyDescent="0.25">
      <c r="A541" s="80"/>
      <c r="B541" s="80"/>
      <c r="C541" s="80"/>
      <c r="D541" s="81"/>
      <c r="E541" s="82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</row>
    <row r="542" spans="1:39" ht="16.5" x14ac:dyDescent="0.25">
      <c r="A542" s="77"/>
      <c r="B542" s="77"/>
      <c r="C542" s="77"/>
      <c r="D542" s="78"/>
      <c r="E542" s="79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</row>
    <row r="543" spans="1:39" ht="16.5" x14ac:dyDescent="0.25">
      <c r="A543" s="80"/>
      <c r="B543" s="80"/>
      <c r="C543" s="80"/>
      <c r="D543" s="81"/>
      <c r="E543" s="82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</row>
    <row r="544" spans="1:39" ht="16.5" x14ac:dyDescent="0.25">
      <c r="A544" s="77"/>
      <c r="B544" s="77"/>
      <c r="C544" s="77"/>
      <c r="D544" s="78"/>
      <c r="E544" s="79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</row>
    <row r="545" spans="1:39" ht="16.5" x14ac:dyDescent="0.25">
      <c r="A545" s="80"/>
      <c r="B545" s="80"/>
      <c r="C545" s="80"/>
      <c r="D545" s="81"/>
      <c r="E545" s="82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</row>
    <row r="546" spans="1:39" ht="16.5" x14ac:dyDescent="0.25">
      <c r="A546" s="77"/>
      <c r="B546" s="77"/>
      <c r="C546" s="77"/>
      <c r="D546" s="78"/>
      <c r="E546" s="79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</row>
    <row r="547" spans="1:39" ht="16.5" x14ac:dyDescent="0.25">
      <c r="A547" s="80"/>
      <c r="B547" s="80"/>
      <c r="C547" s="80"/>
      <c r="D547" s="81"/>
      <c r="E547" s="82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</row>
    <row r="548" spans="1:39" ht="16.5" x14ac:dyDescent="0.25">
      <c r="A548" s="77"/>
      <c r="B548" s="77"/>
      <c r="C548" s="77"/>
      <c r="D548" s="78"/>
      <c r="E548" s="79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</row>
    <row r="549" spans="1:39" ht="16.5" x14ac:dyDescent="0.25">
      <c r="A549" s="80"/>
      <c r="B549" s="80"/>
      <c r="C549" s="80"/>
      <c r="D549" s="81"/>
      <c r="E549" s="82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</row>
    <row r="550" spans="1:39" ht="16.5" x14ac:dyDescent="0.25">
      <c r="A550" s="77"/>
      <c r="B550" s="77"/>
      <c r="C550" s="77"/>
      <c r="D550" s="78"/>
      <c r="E550" s="79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</row>
    <row r="551" spans="1:39" ht="16.5" x14ac:dyDescent="0.25">
      <c r="A551" s="80"/>
      <c r="B551" s="80"/>
      <c r="C551" s="80"/>
      <c r="D551" s="81"/>
      <c r="E551" s="82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</row>
    <row r="552" spans="1:39" ht="16.5" x14ac:dyDescent="0.25">
      <c r="A552" s="77"/>
      <c r="B552" s="77"/>
      <c r="C552" s="77"/>
      <c r="D552" s="78"/>
      <c r="E552" s="79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</row>
    <row r="553" spans="1:39" ht="16.5" x14ac:dyDescent="0.25">
      <c r="A553" s="80"/>
      <c r="B553" s="80"/>
      <c r="C553" s="80"/>
      <c r="D553" s="81"/>
      <c r="E553" s="82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</row>
    <row r="554" spans="1:39" ht="16.5" x14ac:dyDescent="0.25">
      <c r="A554" s="77"/>
      <c r="B554" s="77"/>
      <c r="C554" s="77"/>
      <c r="D554" s="78"/>
      <c r="E554" s="79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</row>
    <row r="555" spans="1:39" ht="16.5" x14ac:dyDescent="0.25">
      <c r="A555" s="80"/>
      <c r="B555" s="80"/>
      <c r="C555" s="80"/>
      <c r="D555" s="81"/>
      <c r="E555" s="82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</row>
    <row r="556" spans="1:39" ht="16.5" x14ac:dyDescent="0.25">
      <c r="A556" s="77"/>
      <c r="B556" s="77"/>
      <c r="C556" s="77"/>
      <c r="D556" s="78"/>
      <c r="E556" s="79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</row>
    <row r="557" spans="1:39" ht="16.5" x14ac:dyDescent="0.25">
      <c r="A557" s="80"/>
      <c r="B557" s="80"/>
      <c r="C557" s="80"/>
      <c r="D557" s="81"/>
      <c r="E557" s="82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</row>
    <row r="558" spans="1:39" ht="16.5" x14ac:dyDescent="0.25">
      <c r="A558" s="77"/>
      <c r="B558" s="77"/>
      <c r="C558" s="77"/>
      <c r="D558" s="78"/>
      <c r="E558" s="79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</row>
    <row r="559" spans="1:39" ht="16.5" x14ac:dyDescent="0.25">
      <c r="A559" s="80"/>
      <c r="B559" s="80"/>
      <c r="C559" s="80"/>
      <c r="D559" s="81"/>
      <c r="E559" s="82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</row>
    <row r="560" spans="1:39" ht="16.5" x14ac:dyDescent="0.25">
      <c r="A560" s="77"/>
      <c r="B560" s="77"/>
      <c r="C560" s="77"/>
      <c r="D560" s="78"/>
      <c r="E560" s="79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</row>
    <row r="561" spans="1:39" ht="16.5" x14ac:dyDescent="0.25">
      <c r="A561" s="80"/>
      <c r="B561" s="80"/>
      <c r="C561" s="80"/>
      <c r="D561" s="81"/>
      <c r="E561" s="82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</row>
    <row r="562" spans="1:39" ht="16.5" x14ac:dyDescent="0.25">
      <c r="A562" s="77"/>
      <c r="B562" s="77"/>
      <c r="C562" s="77"/>
      <c r="D562" s="78"/>
      <c r="E562" s="79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</row>
    <row r="563" spans="1:39" ht="16.5" x14ac:dyDescent="0.25">
      <c r="A563" s="80"/>
      <c r="B563" s="80"/>
      <c r="C563" s="80"/>
      <c r="D563" s="81"/>
      <c r="E563" s="82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</row>
    <row r="564" spans="1:39" ht="16.5" x14ac:dyDescent="0.25">
      <c r="A564" s="77"/>
      <c r="B564" s="77"/>
      <c r="C564" s="77"/>
      <c r="D564" s="78"/>
      <c r="E564" s="79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</row>
    <row r="565" spans="1:39" ht="16.5" x14ac:dyDescent="0.25">
      <c r="A565" s="80"/>
      <c r="B565" s="80"/>
      <c r="C565" s="80"/>
      <c r="D565" s="81"/>
      <c r="E565" s="82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</row>
    <row r="566" spans="1:39" ht="16.5" x14ac:dyDescent="0.25">
      <c r="A566" s="77"/>
      <c r="B566" s="77"/>
      <c r="C566" s="77"/>
      <c r="D566" s="78"/>
      <c r="E566" s="79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</row>
    <row r="567" spans="1:39" ht="16.5" x14ac:dyDescent="0.25">
      <c r="A567" s="80"/>
      <c r="B567" s="80"/>
      <c r="C567" s="80"/>
      <c r="D567" s="81"/>
      <c r="E567" s="82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</row>
    <row r="568" spans="1:39" ht="16.5" x14ac:dyDescent="0.25">
      <c r="A568" s="77"/>
      <c r="B568" s="77"/>
      <c r="C568" s="77"/>
      <c r="D568" s="78"/>
      <c r="E568" s="79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</row>
    <row r="569" spans="1:39" ht="16.5" x14ac:dyDescent="0.25">
      <c r="A569" s="80"/>
      <c r="B569" s="80"/>
      <c r="C569" s="80"/>
      <c r="D569" s="81"/>
      <c r="E569" s="82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</row>
    <row r="570" spans="1:39" ht="16.5" x14ac:dyDescent="0.25">
      <c r="A570" s="77"/>
      <c r="B570" s="77"/>
      <c r="C570" s="77"/>
      <c r="D570" s="78"/>
      <c r="E570" s="79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</row>
    <row r="571" spans="1:39" ht="16.5" x14ac:dyDescent="0.25">
      <c r="A571" s="80"/>
      <c r="B571" s="80"/>
      <c r="C571" s="80"/>
      <c r="D571" s="81"/>
      <c r="E571" s="82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</row>
    <row r="572" spans="1:39" ht="16.5" x14ac:dyDescent="0.25">
      <c r="A572" s="77"/>
      <c r="B572" s="77"/>
      <c r="C572" s="77"/>
      <c r="D572" s="78"/>
      <c r="E572" s="79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</row>
    <row r="573" spans="1:39" ht="16.5" x14ac:dyDescent="0.25">
      <c r="A573" s="80"/>
      <c r="B573" s="80"/>
      <c r="C573" s="80"/>
      <c r="D573" s="81"/>
      <c r="E573" s="82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</row>
    <row r="574" spans="1:39" ht="16.5" x14ac:dyDescent="0.25">
      <c r="A574" s="77"/>
      <c r="B574" s="77"/>
      <c r="C574" s="77"/>
      <c r="D574" s="78"/>
      <c r="E574" s="79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</row>
    <row r="575" spans="1:39" ht="16.5" x14ac:dyDescent="0.25">
      <c r="A575" s="80"/>
      <c r="B575" s="80"/>
      <c r="C575" s="80"/>
      <c r="D575" s="81"/>
      <c r="E575" s="82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</row>
    <row r="576" spans="1:39" ht="16.5" x14ac:dyDescent="0.25">
      <c r="A576" s="77"/>
      <c r="B576" s="77"/>
      <c r="C576" s="77"/>
      <c r="D576" s="78"/>
      <c r="E576" s="79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</row>
    <row r="577" spans="1:39" ht="16.5" x14ac:dyDescent="0.25">
      <c r="A577" s="80"/>
      <c r="B577" s="80"/>
      <c r="C577" s="80"/>
      <c r="D577" s="81"/>
      <c r="E577" s="82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</row>
    <row r="578" spans="1:39" ht="16.5" x14ac:dyDescent="0.25">
      <c r="A578" s="77"/>
      <c r="B578" s="77"/>
      <c r="C578" s="77"/>
      <c r="D578" s="78"/>
      <c r="E578" s="79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</row>
    <row r="579" spans="1:39" ht="16.5" x14ac:dyDescent="0.25">
      <c r="A579" s="80"/>
      <c r="B579" s="80"/>
      <c r="C579" s="80"/>
      <c r="D579" s="81"/>
      <c r="E579" s="82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</row>
    <row r="580" spans="1:39" ht="16.5" x14ac:dyDescent="0.25">
      <c r="A580" s="77"/>
      <c r="B580" s="77"/>
      <c r="C580" s="77"/>
      <c r="D580" s="78"/>
      <c r="E580" s="79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</row>
    <row r="581" spans="1:39" ht="16.5" x14ac:dyDescent="0.25">
      <c r="A581" s="80"/>
      <c r="B581" s="80"/>
      <c r="C581" s="80"/>
      <c r="D581" s="81"/>
      <c r="E581" s="82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</row>
    <row r="582" spans="1:39" ht="16.5" x14ac:dyDescent="0.25">
      <c r="A582" s="77"/>
      <c r="B582" s="77"/>
      <c r="C582" s="77"/>
      <c r="D582" s="78"/>
      <c r="E582" s="79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</row>
    <row r="583" spans="1:39" ht="16.5" x14ac:dyDescent="0.25">
      <c r="A583" s="80"/>
      <c r="B583" s="80"/>
      <c r="C583" s="80"/>
      <c r="D583" s="81"/>
      <c r="E583" s="82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</row>
    <row r="584" spans="1:39" ht="16.5" x14ac:dyDescent="0.25">
      <c r="A584" s="77"/>
      <c r="B584" s="77"/>
      <c r="C584" s="77"/>
      <c r="D584" s="78"/>
      <c r="E584" s="79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</row>
    <row r="585" spans="1:39" ht="16.5" x14ac:dyDescent="0.25">
      <c r="A585" s="80"/>
      <c r="B585" s="80"/>
      <c r="C585" s="80"/>
      <c r="D585" s="81"/>
      <c r="E585" s="82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</row>
    <row r="586" spans="1:39" ht="16.5" x14ac:dyDescent="0.25">
      <c r="A586" s="77"/>
      <c r="B586" s="77"/>
      <c r="C586" s="77"/>
      <c r="D586" s="78"/>
      <c r="E586" s="79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</row>
    <row r="587" spans="1:39" ht="16.5" x14ac:dyDescent="0.25">
      <c r="A587" s="80"/>
      <c r="B587" s="80"/>
      <c r="C587" s="80"/>
      <c r="D587" s="81"/>
      <c r="E587" s="82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</row>
    <row r="588" spans="1:39" ht="16.5" x14ac:dyDescent="0.25">
      <c r="A588" s="77"/>
      <c r="B588" s="77"/>
      <c r="C588" s="77"/>
      <c r="D588" s="78"/>
      <c r="E588" s="79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</row>
    <row r="589" spans="1:39" ht="16.5" x14ac:dyDescent="0.25">
      <c r="A589" s="80"/>
      <c r="B589" s="80"/>
      <c r="C589" s="80"/>
      <c r="D589" s="81"/>
      <c r="E589" s="82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</row>
    <row r="590" spans="1:39" ht="16.5" x14ac:dyDescent="0.25">
      <c r="A590" s="77"/>
      <c r="B590" s="77"/>
      <c r="C590" s="77"/>
      <c r="D590" s="78"/>
      <c r="E590" s="79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</row>
    <row r="591" spans="1:39" ht="16.5" x14ac:dyDescent="0.25">
      <c r="A591" s="80"/>
      <c r="B591" s="80"/>
      <c r="C591" s="80"/>
      <c r="D591" s="81"/>
      <c r="E591" s="82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</row>
    <row r="592" spans="1:39" ht="16.5" x14ac:dyDescent="0.25">
      <c r="A592" s="77"/>
      <c r="B592" s="77"/>
      <c r="C592" s="77"/>
      <c r="D592" s="78"/>
      <c r="E592" s="79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</row>
    <row r="593" spans="1:39" ht="16.5" x14ac:dyDescent="0.25">
      <c r="A593" s="80"/>
      <c r="B593" s="80"/>
      <c r="C593" s="80"/>
      <c r="D593" s="81"/>
      <c r="E593" s="82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</row>
    <row r="594" spans="1:39" ht="16.5" x14ac:dyDescent="0.25">
      <c r="A594" s="77"/>
      <c r="B594" s="77"/>
      <c r="C594" s="77"/>
      <c r="D594" s="78"/>
      <c r="E594" s="79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</row>
    <row r="595" spans="1:39" ht="16.5" x14ac:dyDescent="0.25">
      <c r="A595" s="80"/>
      <c r="B595" s="80"/>
      <c r="C595" s="80"/>
      <c r="D595" s="81"/>
      <c r="E595" s="82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</row>
    <row r="596" spans="1:39" ht="16.5" x14ac:dyDescent="0.25">
      <c r="A596" s="77"/>
      <c r="B596" s="77"/>
      <c r="C596" s="77"/>
      <c r="D596" s="78"/>
      <c r="E596" s="79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</row>
    <row r="597" spans="1:39" ht="16.5" x14ac:dyDescent="0.25">
      <c r="A597" s="80"/>
      <c r="B597" s="80"/>
      <c r="C597" s="80"/>
      <c r="D597" s="81"/>
      <c r="E597" s="82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</row>
    <row r="598" spans="1:39" ht="16.5" x14ac:dyDescent="0.25">
      <c r="A598" s="77"/>
      <c r="B598" s="77"/>
      <c r="C598" s="77"/>
      <c r="D598" s="78"/>
      <c r="E598" s="79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</row>
    <row r="599" spans="1:39" ht="16.5" x14ac:dyDescent="0.25">
      <c r="A599" s="80"/>
      <c r="B599" s="80"/>
      <c r="C599" s="80"/>
      <c r="D599" s="81"/>
      <c r="E599" s="82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</row>
    <row r="600" spans="1:39" ht="16.5" x14ac:dyDescent="0.25">
      <c r="A600" s="77"/>
      <c r="B600" s="77"/>
      <c r="C600" s="77"/>
      <c r="D600" s="78"/>
      <c r="E600" s="79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</row>
    <row r="601" spans="1:39" ht="16.5" x14ac:dyDescent="0.25">
      <c r="A601" s="80"/>
      <c r="B601" s="80"/>
      <c r="C601" s="80"/>
      <c r="D601" s="81"/>
      <c r="E601" s="82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</row>
    <row r="602" spans="1:39" ht="16.5" x14ac:dyDescent="0.25">
      <c r="A602" s="77"/>
      <c r="B602" s="77"/>
      <c r="C602" s="77"/>
      <c r="D602" s="78"/>
      <c r="E602" s="79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</row>
    <row r="603" spans="1:39" ht="16.5" x14ac:dyDescent="0.25">
      <c r="A603" s="80"/>
      <c r="B603" s="80"/>
      <c r="C603" s="80"/>
      <c r="D603" s="81"/>
      <c r="E603" s="82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</row>
    <row r="604" spans="1:39" ht="16.5" x14ac:dyDescent="0.25">
      <c r="A604" s="77"/>
      <c r="B604" s="77"/>
      <c r="C604" s="77"/>
      <c r="D604" s="78"/>
      <c r="E604" s="79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</row>
    <row r="605" spans="1:39" ht="16.5" x14ac:dyDescent="0.25">
      <c r="A605" s="80"/>
      <c r="B605" s="80"/>
      <c r="C605" s="80"/>
      <c r="D605" s="81"/>
      <c r="E605" s="82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</row>
    <row r="606" spans="1:39" ht="16.5" x14ac:dyDescent="0.25">
      <c r="A606" s="77"/>
      <c r="B606" s="77"/>
      <c r="C606" s="77"/>
      <c r="D606" s="78"/>
      <c r="E606" s="79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</row>
    <row r="607" spans="1:39" ht="16.5" x14ac:dyDescent="0.25">
      <c r="A607" s="80"/>
      <c r="B607" s="80"/>
      <c r="C607" s="80"/>
      <c r="D607" s="81"/>
      <c r="E607" s="82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</row>
    <row r="608" spans="1:39" ht="16.5" x14ac:dyDescent="0.25">
      <c r="A608" s="77"/>
      <c r="B608" s="77"/>
      <c r="C608" s="77"/>
      <c r="D608" s="78"/>
      <c r="E608" s="79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</row>
    <row r="609" spans="1:39" ht="16.5" x14ac:dyDescent="0.25">
      <c r="A609" s="80"/>
      <c r="B609" s="80"/>
      <c r="C609" s="80"/>
      <c r="D609" s="81"/>
      <c r="E609" s="82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</row>
    <row r="610" spans="1:39" ht="16.5" x14ac:dyDescent="0.25">
      <c r="A610" s="77"/>
      <c r="B610" s="77"/>
      <c r="C610" s="77"/>
      <c r="D610" s="78"/>
      <c r="E610" s="79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</row>
    <row r="611" spans="1:39" ht="16.5" x14ac:dyDescent="0.25">
      <c r="A611" s="80"/>
      <c r="B611" s="80"/>
      <c r="C611" s="80"/>
      <c r="D611" s="81"/>
      <c r="E611" s="82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</row>
    <row r="612" spans="1:39" ht="16.5" x14ac:dyDescent="0.25">
      <c r="A612" s="77"/>
      <c r="B612" s="77"/>
      <c r="C612" s="77"/>
      <c r="D612" s="78"/>
      <c r="E612" s="79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</row>
    <row r="613" spans="1:39" ht="16.5" x14ac:dyDescent="0.25">
      <c r="A613" s="80"/>
      <c r="B613" s="80"/>
      <c r="C613" s="80"/>
      <c r="D613" s="81"/>
      <c r="E613" s="82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</row>
    <row r="614" spans="1:39" ht="16.5" x14ac:dyDescent="0.25">
      <c r="A614" s="77"/>
      <c r="B614" s="77"/>
      <c r="C614" s="77"/>
      <c r="D614" s="78"/>
      <c r="E614" s="79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</row>
    <row r="615" spans="1:39" ht="16.5" x14ac:dyDescent="0.25">
      <c r="A615" s="80"/>
      <c r="B615" s="80"/>
      <c r="C615" s="80"/>
      <c r="D615" s="81"/>
      <c r="E615" s="82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</row>
    <row r="616" spans="1:39" ht="16.5" x14ac:dyDescent="0.25">
      <c r="A616" s="77"/>
      <c r="B616" s="77"/>
      <c r="C616" s="77"/>
      <c r="D616" s="78"/>
      <c r="E616" s="79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</row>
    <row r="617" spans="1:39" ht="16.5" x14ac:dyDescent="0.25">
      <c r="A617" s="80"/>
      <c r="B617" s="80"/>
      <c r="C617" s="80"/>
      <c r="D617" s="81"/>
      <c r="E617" s="82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</row>
    <row r="618" spans="1:39" ht="16.5" x14ac:dyDescent="0.25">
      <c r="A618" s="77"/>
      <c r="B618" s="77"/>
      <c r="C618" s="77"/>
      <c r="D618" s="78"/>
      <c r="E618" s="79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</row>
    <row r="619" spans="1:39" ht="16.5" x14ac:dyDescent="0.25">
      <c r="A619" s="80"/>
      <c r="B619" s="80"/>
      <c r="C619" s="80"/>
      <c r="D619" s="81"/>
      <c r="E619" s="82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</row>
    <row r="620" spans="1:39" ht="16.5" x14ac:dyDescent="0.25">
      <c r="A620" s="77"/>
      <c r="B620" s="77"/>
      <c r="C620" s="77"/>
      <c r="D620" s="78"/>
      <c r="E620" s="79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</row>
    <row r="621" spans="1:39" ht="16.5" x14ac:dyDescent="0.25">
      <c r="A621" s="80"/>
      <c r="B621" s="80"/>
      <c r="C621" s="80"/>
      <c r="D621" s="81"/>
      <c r="E621" s="82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</row>
    <row r="622" spans="1:39" ht="16.5" x14ac:dyDescent="0.25">
      <c r="A622" s="77"/>
      <c r="B622" s="77"/>
      <c r="C622" s="77"/>
      <c r="D622" s="78"/>
      <c r="E622" s="79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</row>
    <row r="623" spans="1:39" ht="16.5" x14ac:dyDescent="0.25">
      <c r="A623" s="80"/>
      <c r="B623" s="80"/>
      <c r="C623" s="80"/>
      <c r="D623" s="81"/>
      <c r="E623" s="82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</row>
    <row r="624" spans="1:39" ht="16.5" x14ac:dyDescent="0.25">
      <c r="A624" s="77"/>
      <c r="B624" s="77"/>
      <c r="C624" s="77"/>
      <c r="D624" s="78"/>
      <c r="E624" s="79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</row>
    <row r="625" spans="1:39" ht="16.5" x14ac:dyDescent="0.25">
      <c r="A625" s="80"/>
      <c r="B625" s="80"/>
      <c r="C625" s="80"/>
      <c r="D625" s="81"/>
      <c r="E625" s="82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</row>
    <row r="626" spans="1:39" ht="16.5" x14ac:dyDescent="0.25">
      <c r="A626" s="77"/>
      <c r="B626" s="77"/>
      <c r="C626" s="77"/>
      <c r="D626" s="78"/>
      <c r="E626" s="79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</row>
    <row r="627" spans="1:39" ht="16.5" x14ac:dyDescent="0.25">
      <c r="A627" s="80"/>
      <c r="B627" s="80"/>
      <c r="C627" s="80"/>
      <c r="D627" s="81"/>
      <c r="E627" s="82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</row>
    <row r="628" spans="1:39" ht="16.5" x14ac:dyDescent="0.25">
      <c r="A628" s="77"/>
      <c r="B628" s="77"/>
      <c r="C628" s="77"/>
      <c r="D628" s="78"/>
      <c r="E628" s="79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</row>
    <row r="629" spans="1:39" ht="16.5" x14ac:dyDescent="0.25">
      <c r="A629" s="80"/>
      <c r="B629" s="80"/>
      <c r="C629" s="80"/>
      <c r="D629" s="81"/>
      <c r="E629" s="82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</row>
    <row r="630" spans="1:39" ht="16.5" x14ac:dyDescent="0.25">
      <c r="A630" s="77"/>
      <c r="B630" s="77"/>
      <c r="C630" s="77"/>
      <c r="D630" s="78"/>
      <c r="E630" s="79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</row>
    <row r="631" spans="1:39" ht="16.5" x14ac:dyDescent="0.25">
      <c r="A631" s="80"/>
      <c r="B631" s="80"/>
      <c r="C631" s="80"/>
      <c r="D631" s="81"/>
      <c r="E631" s="82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</row>
    <row r="632" spans="1:39" ht="16.5" x14ac:dyDescent="0.25">
      <c r="A632" s="77"/>
      <c r="B632" s="77"/>
      <c r="C632" s="77"/>
      <c r="D632" s="78"/>
      <c r="E632" s="79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</row>
    <row r="633" spans="1:39" ht="16.5" x14ac:dyDescent="0.25">
      <c r="A633" s="80"/>
      <c r="B633" s="80"/>
      <c r="C633" s="80"/>
      <c r="D633" s="81"/>
      <c r="E633" s="82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</row>
    <row r="634" spans="1:39" ht="16.5" x14ac:dyDescent="0.25">
      <c r="A634" s="77"/>
      <c r="B634" s="77"/>
      <c r="C634" s="77"/>
      <c r="D634" s="78"/>
      <c r="E634" s="79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</row>
    <row r="635" spans="1:39" ht="16.5" x14ac:dyDescent="0.25">
      <c r="A635" s="80"/>
      <c r="B635" s="80"/>
      <c r="C635" s="80"/>
      <c r="D635" s="81"/>
      <c r="E635" s="82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</row>
    <row r="636" spans="1:39" ht="16.5" x14ac:dyDescent="0.25">
      <c r="A636" s="77"/>
      <c r="B636" s="77"/>
      <c r="C636" s="77"/>
      <c r="D636" s="78"/>
      <c r="E636" s="79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</row>
    <row r="637" spans="1:39" ht="16.5" x14ac:dyDescent="0.25">
      <c r="A637" s="80"/>
      <c r="B637" s="80"/>
      <c r="C637" s="80"/>
      <c r="D637" s="81"/>
      <c r="E637" s="82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</row>
    <row r="638" spans="1:39" ht="16.5" x14ac:dyDescent="0.25">
      <c r="A638" s="77"/>
      <c r="B638" s="77"/>
      <c r="C638" s="77"/>
      <c r="D638" s="78"/>
      <c r="E638" s="79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</row>
    <row r="639" spans="1:39" ht="16.5" x14ac:dyDescent="0.25">
      <c r="A639" s="80"/>
      <c r="B639" s="80"/>
      <c r="C639" s="80"/>
      <c r="D639" s="81"/>
      <c r="E639" s="82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</row>
    <row r="640" spans="1:39" ht="16.5" x14ac:dyDescent="0.25">
      <c r="A640" s="77"/>
      <c r="B640" s="77"/>
      <c r="C640" s="77"/>
      <c r="D640" s="78"/>
      <c r="E640" s="79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</row>
    <row r="641" spans="1:39" ht="16.5" x14ac:dyDescent="0.25">
      <c r="A641" s="80"/>
      <c r="B641" s="80"/>
      <c r="C641" s="80"/>
      <c r="D641" s="81"/>
      <c r="E641" s="82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</row>
    <row r="642" spans="1:39" ht="16.5" x14ac:dyDescent="0.25">
      <c r="A642" s="77"/>
      <c r="B642" s="77"/>
      <c r="C642" s="77"/>
      <c r="D642" s="78"/>
      <c r="E642" s="79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</row>
    <row r="643" spans="1:39" ht="16.5" x14ac:dyDescent="0.25">
      <c r="A643" s="80"/>
      <c r="B643" s="80"/>
      <c r="C643" s="80"/>
      <c r="D643" s="81"/>
      <c r="E643" s="82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</row>
    <row r="644" spans="1:39" ht="16.5" x14ac:dyDescent="0.25">
      <c r="A644" s="77"/>
      <c r="B644" s="77"/>
      <c r="C644" s="77"/>
      <c r="D644" s="78"/>
      <c r="E644" s="79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</row>
    <row r="645" spans="1:39" ht="16.5" x14ac:dyDescent="0.25">
      <c r="A645" s="80"/>
      <c r="B645" s="80"/>
      <c r="C645" s="80"/>
      <c r="D645" s="81"/>
      <c r="E645" s="82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</row>
    <row r="646" spans="1:39" ht="16.5" x14ac:dyDescent="0.25">
      <c r="A646" s="77"/>
      <c r="B646" s="77"/>
      <c r="C646" s="77"/>
      <c r="D646" s="78"/>
      <c r="E646" s="79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</row>
    <row r="647" spans="1:39" ht="16.5" x14ac:dyDescent="0.25">
      <c r="A647" s="80"/>
      <c r="B647" s="80"/>
      <c r="C647" s="80"/>
      <c r="D647" s="81"/>
      <c r="E647" s="82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</row>
    <row r="648" spans="1:39" ht="16.5" x14ac:dyDescent="0.25">
      <c r="A648" s="77"/>
      <c r="B648" s="77"/>
      <c r="C648" s="77"/>
      <c r="D648" s="78"/>
      <c r="E648" s="79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</row>
    <row r="649" spans="1:39" ht="16.5" x14ac:dyDescent="0.25">
      <c r="A649" s="80"/>
      <c r="B649" s="80"/>
      <c r="C649" s="80"/>
      <c r="D649" s="81"/>
      <c r="E649" s="82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</row>
    <row r="650" spans="1:39" ht="16.5" x14ac:dyDescent="0.25">
      <c r="A650" s="77"/>
      <c r="B650" s="77"/>
      <c r="C650" s="77"/>
      <c r="D650" s="78"/>
      <c r="E650" s="79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</row>
    <row r="651" spans="1:39" ht="16.5" x14ac:dyDescent="0.25">
      <c r="A651" s="80"/>
      <c r="B651" s="80"/>
      <c r="C651" s="80"/>
      <c r="D651" s="81"/>
      <c r="E651" s="82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</row>
    <row r="652" spans="1:39" ht="16.5" x14ac:dyDescent="0.25">
      <c r="A652" s="77"/>
      <c r="B652" s="77"/>
      <c r="C652" s="77"/>
      <c r="D652" s="78"/>
      <c r="E652" s="79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</row>
    <row r="653" spans="1:39" ht="16.5" x14ac:dyDescent="0.25">
      <c r="A653" s="80"/>
      <c r="B653" s="80"/>
      <c r="C653" s="80"/>
      <c r="D653" s="81"/>
      <c r="E653" s="82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</row>
    <row r="654" spans="1:39" ht="16.5" x14ac:dyDescent="0.25">
      <c r="A654" s="77"/>
      <c r="B654" s="77"/>
      <c r="C654" s="77"/>
      <c r="D654" s="78"/>
      <c r="E654" s="79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</row>
    <row r="655" spans="1:39" ht="16.5" x14ac:dyDescent="0.25">
      <c r="A655" s="80"/>
      <c r="B655" s="80"/>
      <c r="C655" s="80"/>
      <c r="D655" s="81"/>
      <c r="E655" s="82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</row>
    <row r="656" spans="1:39" ht="16.5" x14ac:dyDescent="0.25">
      <c r="A656" s="77"/>
      <c r="B656" s="77"/>
      <c r="C656" s="77"/>
      <c r="D656" s="78"/>
      <c r="E656" s="79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</row>
    <row r="657" spans="1:39" ht="16.5" x14ac:dyDescent="0.25">
      <c r="A657" s="80"/>
      <c r="B657" s="80"/>
      <c r="C657" s="80"/>
      <c r="D657" s="81"/>
      <c r="E657" s="82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</row>
    <row r="658" spans="1:39" ht="16.5" x14ac:dyDescent="0.25">
      <c r="A658" s="77"/>
      <c r="B658" s="77"/>
      <c r="C658" s="77"/>
      <c r="D658" s="78"/>
      <c r="E658" s="79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</row>
    <row r="659" spans="1:39" ht="16.5" x14ac:dyDescent="0.25">
      <c r="A659" s="80"/>
      <c r="B659" s="80"/>
      <c r="C659" s="80"/>
      <c r="D659" s="81"/>
      <c r="E659" s="82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</row>
    <row r="660" spans="1:39" ht="16.5" x14ac:dyDescent="0.25">
      <c r="A660" s="77"/>
      <c r="B660" s="77"/>
      <c r="C660" s="77"/>
      <c r="D660" s="78"/>
      <c r="E660" s="79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</row>
    <row r="661" spans="1:39" ht="16.5" x14ac:dyDescent="0.25">
      <c r="A661" s="80"/>
      <c r="B661" s="80"/>
      <c r="C661" s="80"/>
      <c r="D661" s="81"/>
      <c r="E661" s="82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</row>
    <row r="662" spans="1:39" ht="16.5" x14ac:dyDescent="0.25">
      <c r="A662" s="77"/>
      <c r="B662" s="77"/>
      <c r="C662" s="77"/>
      <c r="D662" s="78"/>
      <c r="E662" s="79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</row>
    <row r="663" spans="1:39" ht="16.5" x14ac:dyDescent="0.25">
      <c r="A663" s="80"/>
      <c r="B663" s="80"/>
      <c r="C663" s="80"/>
      <c r="D663" s="81"/>
      <c r="E663" s="82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</row>
    <row r="664" spans="1:39" ht="16.5" x14ac:dyDescent="0.25">
      <c r="A664" s="77"/>
      <c r="B664" s="77"/>
      <c r="C664" s="77"/>
      <c r="D664" s="78"/>
      <c r="E664" s="79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</row>
    <row r="665" spans="1:39" ht="16.5" x14ac:dyDescent="0.25">
      <c r="A665" s="80"/>
      <c r="B665" s="80"/>
      <c r="C665" s="80"/>
      <c r="D665" s="81"/>
      <c r="E665" s="82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</row>
    <row r="666" spans="1:39" ht="16.5" x14ac:dyDescent="0.25">
      <c r="A666" s="77"/>
      <c r="B666" s="77"/>
      <c r="C666" s="77"/>
      <c r="D666" s="78"/>
      <c r="E666" s="79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</row>
    <row r="667" spans="1:39" ht="16.5" x14ac:dyDescent="0.25">
      <c r="A667" s="80"/>
      <c r="B667" s="80"/>
      <c r="C667" s="80"/>
      <c r="D667" s="81"/>
      <c r="E667" s="82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</row>
    <row r="668" spans="1:39" ht="16.5" x14ac:dyDescent="0.25">
      <c r="A668" s="77"/>
      <c r="B668" s="77"/>
      <c r="C668" s="77"/>
      <c r="D668" s="78"/>
      <c r="E668" s="79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</row>
    <row r="669" spans="1:39" ht="16.5" x14ac:dyDescent="0.25">
      <c r="A669" s="80"/>
      <c r="B669" s="80"/>
      <c r="C669" s="80"/>
      <c r="D669" s="81"/>
      <c r="E669" s="82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</row>
    <row r="670" spans="1:39" ht="16.5" x14ac:dyDescent="0.25">
      <c r="A670" s="77"/>
      <c r="B670" s="77"/>
      <c r="C670" s="77"/>
      <c r="D670" s="78"/>
      <c r="E670" s="79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</row>
    <row r="671" spans="1:39" ht="16.5" x14ac:dyDescent="0.25">
      <c r="A671" s="80"/>
      <c r="B671" s="80"/>
      <c r="C671" s="80"/>
      <c r="D671" s="81"/>
      <c r="E671" s="82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</row>
    <row r="672" spans="1:39" ht="16.5" x14ac:dyDescent="0.25">
      <c r="A672" s="77"/>
      <c r="B672" s="77"/>
      <c r="C672" s="77"/>
      <c r="D672" s="78"/>
      <c r="E672" s="79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</row>
    <row r="673" spans="1:39" ht="16.5" x14ac:dyDescent="0.25">
      <c r="A673" s="80"/>
      <c r="B673" s="80"/>
      <c r="C673" s="80"/>
      <c r="D673" s="81"/>
      <c r="E673" s="82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</row>
    <row r="674" spans="1:39" ht="16.5" x14ac:dyDescent="0.25">
      <c r="A674" s="77"/>
      <c r="B674" s="77"/>
      <c r="C674" s="77"/>
      <c r="D674" s="78"/>
      <c r="E674" s="79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</row>
    <row r="675" spans="1:39" ht="16.5" x14ac:dyDescent="0.25">
      <c r="A675" s="80"/>
      <c r="B675" s="80"/>
      <c r="C675" s="80"/>
      <c r="D675" s="81"/>
      <c r="E675" s="82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</row>
    <row r="676" spans="1:39" ht="16.5" x14ac:dyDescent="0.25">
      <c r="A676" s="77"/>
      <c r="B676" s="77"/>
      <c r="C676" s="77"/>
      <c r="D676" s="78"/>
      <c r="E676" s="79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</row>
    <row r="677" spans="1:39" ht="16.5" x14ac:dyDescent="0.25">
      <c r="A677" s="80"/>
      <c r="B677" s="80"/>
      <c r="C677" s="80"/>
      <c r="D677" s="81"/>
      <c r="E677" s="82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</row>
    <row r="678" spans="1:39" ht="16.5" x14ac:dyDescent="0.25">
      <c r="A678" s="77"/>
      <c r="B678" s="77"/>
      <c r="C678" s="77"/>
      <c r="D678" s="78"/>
      <c r="E678" s="79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</row>
    <row r="679" spans="1:39" ht="16.5" x14ac:dyDescent="0.25">
      <c r="A679" s="80"/>
      <c r="B679" s="80"/>
      <c r="C679" s="80"/>
      <c r="D679" s="81"/>
      <c r="E679" s="82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</row>
    <row r="680" spans="1:39" ht="16.5" x14ac:dyDescent="0.25">
      <c r="A680" s="77"/>
      <c r="B680" s="77"/>
      <c r="C680" s="77"/>
      <c r="D680" s="78"/>
      <c r="E680" s="79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</row>
    <row r="681" spans="1:39" ht="16.5" x14ac:dyDescent="0.25">
      <c r="A681" s="80"/>
      <c r="B681" s="80"/>
      <c r="C681" s="80"/>
      <c r="D681" s="81"/>
      <c r="E681" s="82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</row>
    <row r="682" spans="1:39" ht="16.5" x14ac:dyDescent="0.25">
      <c r="A682" s="77"/>
      <c r="B682" s="77"/>
      <c r="C682" s="77"/>
      <c r="D682" s="78"/>
      <c r="E682" s="79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</row>
    <row r="683" spans="1:39" ht="16.5" x14ac:dyDescent="0.25">
      <c r="A683" s="80"/>
      <c r="B683" s="80"/>
      <c r="C683" s="80"/>
      <c r="D683" s="81"/>
      <c r="E683" s="82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</row>
    <row r="684" spans="1:39" ht="16.5" x14ac:dyDescent="0.25">
      <c r="A684" s="77"/>
      <c r="B684" s="77"/>
      <c r="C684" s="77"/>
      <c r="D684" s="78"/>
      <c r="E684" s="79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</row>
    <row r="685" spans="1:39" ht="16.5" x14ac:dyDescent="0.25">
      <c r="A685" s="80"/>
      <c r="B685" s="80"/>
      <c r="C685" s="80"/>
      <c r="D685" s="81"/>
      <c r="E685" s="82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</row>
    <row r="686" spans="1:39" ht="16.5" x14ac:dyDescent="0.25">
      <c r="A686" s="77"/>
      <c r="B686" s="77"/>
      <c r="C686" s="77"/>
      <c r="D686" s="78"/>
      <c r="E686" s="79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</row>
    <row r="687" spans="1:39" ht="16.5" x14ac:dyDescent="0.25">
      <c r="A687" s="80"/>
      <c r="B687" s="80"/>
      <c r="C687" s="80"/>
      <c r="D687" s="81"/>
      <c r="E687" s="82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</row>
    <row r="688" spans="1:39" ht="16.5" x14ac:dyDescent="0.25">
      <c r="A688" s="77"/>
      <c r="B688" s="77"/>
      <c r="C688" s="77"/>
      <c r="D688" s="78"/>
      <c r="E688" s="79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</row>
    <row r="689" spans="1:39" ht="16.5" x14ac:dyDescent="0.25">
      <c r="A689" s="80"/>
      <c r="B689" s="80"/>
      <c r="C689" s="80"/>
      <c r="D689" s="81"/>
      <c r="E689" s="82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</row>
    <row r="690" spans="1:39" ht="16.5" x14ac:dyDescent="0.25">
      <c r="A690" s="77"/>
      <c r="B690" s="77"/>
      <c r="C690" s="77"/>
      <c r="D690" s="78"/>
      <c r="E690" s="79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</row>
    <row r="691" spans="1:39" ht="16.5" x14ac:dyDescent="0.25">
      <c r="A691" s="80"/>
      <c r="B691" s="80"/>
      <c r="C691" s="80"/>
      <c r="D691" s="81"/>
      <c r="E691" s="82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</row>
    <row r="692" spans="1:39" ht="16.5" x14ac:dyDescent="0.25">
      <c r="A692" s="77"/>
      <c r="B692" s="77"/>
      <c r="C692" s="77"/>
      <c r="D692" s="78"/>
      <c r="E692" s="79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</row>
    <row r="693" spans="1:39" ht="16.5" x14ac:dyDescent="0.25">
      <c r="A693" s="80"/>
      <c r="B693" s="80"/>
      <c r="C693" s="80"/>
      <c r="D693" s="81"/>
      <c r="E693" s="82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</row>
    <row r="694" spans="1:39" ht="16.5" x14ac:dyDescent="0.25">
      <c r="A694" s="77"/>
      <c r="B694" s="77"/>
      <c r="C694" s="77"/>
      <c r="D694" s="78"/>
      <c r="E694" s="79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</row>
    <row r="695" spans="1:39" ht="16.5" x14ac:dyDescent="0.25">
      <c r="A695" s="80"/>
      <c r="B695" s="80"/>
      <c r="C695" s="80"/>
      <c r="D695" s="81"/>
      <c r="E695" s="82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</row>
    <row r="696" spans="1:39" ht="16.5" x14ac:dyDescent="0.25">
      <c r="A696" s="77"/>
      <c r="B696" s="77"/>
      <c r="C696" s="77"/>
      <c r="D696" s="78"/>
      <c r="E696" s="79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</row>
    <row r="697" spans="1:39" ht="16.5" x14ac:dyDescent="0.25">
      <c r="A697" s="80"/>
      <c r="B697" s="80"/>
      <c r="C697" s="80"/>
      <c r="D697" s="81"/>
      <c r="E697" s="82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</row>
    <row r="698" spans="1:39" ht="16.5" x14ac:dyDescent="0.25">
      <c r="A698" s="77"/>
      <c r="B698" s="77"/>
      <c r="C698" s="77"/>
      <c r="D698" s="78"/>
      <c r="E698" s="79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</row>
    <row r="699" spans="1:39" ht="16.5" x14ac:dyDescent="0.25">
      <c r="A699" s="80"/>
      <c r="B699" s="80"/>
      <c r="C699" s="80"/>
      <c r="D699" s="81"/>
      <c r="E699" s="82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</row>
    <row r="700" spans="1:39" ht="16.5" x14ac:dyDescent="0.25">
      <c r="A700" s="77"/>
      <c r="B700" s="77"/>
      <c r="C700" s="77"/>
      <c r="D700" s="78"/>
      <c r="E700" s="79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</row>
    <row r="701" spans="1:39" ht="16.5" x14ac:dyDescent="0.25">
      <c r="A701" s="80"/>
      <c r="B701" s="80"/>
      <c r="C701" s="80"/>
      <c r="D701" s="81"/>
      <c r="E701" s="82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</row>
    <row r="702" spans="1:39" ht="16.5" x14ac:dyDescent="0.25">
      <c r="A702" s="77"/>
      <c r="B702" s="77"/>
      <c r="C702" s="77"/>
      <c r="D702" s="78"/>
      <c r="E702" s="79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</row>
    <row r="703" spans="1:39" ht="16.5" x14ac:dyDescent="0.25">
      <c r="A703" s="80"/>
      <c r="B703" s="80"/>
      <c r="C703" s="80"/>
      <c r="D703" s="81"/>
      <c r="E703" s="82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</row>
    <row r="704" spans="1:39" ht="16.5" x14ac:dyDescent="0.25">
      <c r="A704" s="77"/>
      <c r="B704" s="77"/>
      <c r="C704" s="77"/>
      <c r="D704" s="78"/>
      <c r="E704" s="79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</row>
    <row r="705" spans="1:39" ht="16.5" x14ac:dyDescent="0.25">
      <c r="A705" s="80"/>
      <c r="B705" s="80"/>
      <c r="C705" s="80"/>
      <c r="D705" s="81"/>
      <c r="E705" s="82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</row>
    <row r="706" spans="1:39" ht="16.5" x14ac:dyDescent="0.25">
      <c r="A706" s="77"/>
      <c r="B706" s="77"/>
      <c r="C706" s="77"/>
      <c r="D706" s="78"/>
      <c r="E706" s="79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</row>
    <row r="707" spans="1:39" ht="16.5" x14ac:dyDescent="0.25">
      <c r="A707" s="80"/>
      <c r="B707" s="80"/>
      <c r="C707" s="80"/>
      <c r="D707" s="81"/>
      <c r="E707" s="82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</row>
    <row r="708" spans="1:39" ht="16.5" x14ac:dyDescent="0.25">
      <c r="A708" s="77"/>
      <c r="B708" s="77"/>
      <c r="C708" s="77"/>
      <c r="D708" s="78"/>
      <c r="E708" s="79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</row>
    <row r="709" spans="1:39" ht="16.5" x14ac:dyDescent="0.25">
      <c r="A709" s="80"/>
      <c r="B709" s="80"/>
      <c r="C709" s="80"/>
      <c r="D709" s="81"/>
      <c r="E709" s="82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</row>
    <row r="710" spans="1:39" ht="16.5" x14ac:dyDescent="0.25">
      <c r="A710" s="77"/>
      <c r="B710" s="77"/>
      <c r="C710" s="77"/>
      <c r="D710" s="78"/>
      <c r="E710" s="79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</row>
    <row r="711" spans="1:39" ht="16.5" x14ac:dyDescent="0.25">
      <c r="A711" s="80"/>
      <c r="B711" s="80"/>
      <c r="C711" s="80"/>
      <c r="D711" s="81"/>
      <c r="E711" s="82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</row>
    <row r="712" spans="1:39" ht="16.5" x14ac:dyDescent="0.25">
      <c r="A712" s="77"/>
      <c r="B712" s="77"/>
      <c r="C712" s="77"/>
      <c r="D712" s="78"/>
      <c r="E712" s="79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</row>
    <row r="713" spans="1:39" ht="16.5" x14ac:dyDescent="0.25">
      <c r="A713" s="80"/>
      <c r="B713" s="80"/>
      <c r="C713" s="80"/>
      <c r="D713" s="81"/>
      <c r="E713" s="82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</row>
    <row r="714" spans="1:39" ht="16.5" x14ac:dyDescent="0.25">
      <c r="A714" s="77"/>
      <c r="B714" s="77"/>
      <c r="C714" s="77"/>
      <c r="D714" s="78"/>
      <c r="E714" s="79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</row>
    <row r="715" spans="1:39" ht="16.5" x14ac:dyDescent="0.25">
      <c r="A715" s="80"/>
      <c r="B715" s="80"/>
      <c r="C715" s="80"/>
      <c r="D715" s="81"/>
      <c r="E715" s="82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</row>
    <row r="716" spans="1:39" ht="16.5" x14ac:dyDescent="0.25">
      <c r="A716" s="77"/>
      <c r="B716" s="77"/>
      <c r="C716" s="77"/>
      <c r="D716" s="78"/>
      <c r="E716" s="79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</row>
    <row r="717" spans="1:39" ht="16.5" x14ac:dyDescent="0.25">
      <c r="A717" s="80"/>
      <c r="B717" s="80"/>
      <c r="C717" s="80"/>
      <c r="D717" s="81"/>
      <c r="E717" s="82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</row>
    <row r="718" spans="1:39" ht="16.5" x14ac:dyDescent="0.25">
      <c r="A718" s="77"/>
      <c r="B718" s="77"/>
      <c r="C718" s="77"/>
      <c r="D718" s="78"/>
      <c r="E718" s="79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</row>
    <row r="719" spans="1:39" ht="16.5" x14ac:dyDescent="0.25">
      <c r="A719" s="80"/>
      <c r="B719" s="80"/>
      <c r="C719" s="80"/>
      <c r="D719" s="81"/>
      <c r="E719" s="82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</row>
    <row r="720" spans="1:39" ht="16.5" x14ac:dyDescent="0.25">
      <c r="A720" s="77"/>
      <c r="B720" s="77"/>
      <c r="C720" s="77"/>
      <c r="D720" s="78"/>
      <c r="E720" s="79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</row>
    <row r="721" spans="1:39" ht="16.5" x14ac:dyDescent="0.25">
      <c r="A721" s="80"/>
      <c r="B721" s="80"/>
      <c r="C721" s="80"/>
      <c r="D721" s="81"/>
      <c r="E721" s="82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</row>
    <row r="722" spans="1:39" ht="16.5" x14ac:dyDescent="0.25">
      <c r="A722" s="77"/>
      <c r="B722" s="77"/>
      <c r="C722" s="77"/>
      <c r="D722" s="78"/>
      <c r="E722" s="79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</row>
    <row r="723" spans="1:39" ht="16.5" x14ac:dyDescent="0.25">
      <c r="A723" s="80"/>
      <c r="B723" s="80"/>
      <c r="C723" s="80"/>
      <c r="D723" s="81"/>
      <c r="E723" s="82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</row>
    <row r="724" spans="1:39" ht="16.5" x14ac:dyDescent="0.25">
      <c r="A724" s="77"/>
      <c r="B724" s="77"/>
      <c r="C724" s="77"/>
      <c r="D724" s="78"/>
      <c r="E724" s="79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</row>
    <row r="725" spans="1:39" ht="16.5" x14ac:dyDescent="0.25">
      <c r="A725" s="80"/>
      <c r="B725" s="80"/>
      <c r="C725" s="80"/>
      <c r="D725" s="81"/>
      <c r="E725" s="82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</row>
    <row r="726" spans="1:39" ht="16.5" x14ac:dyDescent="0.25">
      <c r="A726" s="77"/>
      <c r="B726" s="77"/>
      <c r="C726" s="77"/>
      <c r="D726" s="78"/>
      <c r="E726" s="79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</row>
    <row r="727" spans="1:39" ht="16.5" x14ac:dyDescent="0.25">
      <c r="A727" s="80"/>
      <c r="B727" s="80"/>
      <c r="C727" s="80"/>
      <c r="D727" s="81"/>
      <c r="E727" s="82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</row>
    <row r="728" spans="1:39" ht="16.5" x14ac:dyDescent="0.25">
      <c r="A728" s="77"/>
      <c r="B728" s="77"/>
      <c r="C728" s="77"/>
      <c r="D728" s="78"/>
      <c r="E728" s="79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</row>
    <row r="729" spans="1:39" ht="16.5" x14ac:dyDescent="0.25">
      <c r="A729" s="80"/>
      <c r="B729" s="80"/>
      <c r="C729" s="80"/>
      <c r="D729" s="81"/>
      <c r="E729" s="82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</row>
    <row r="730" spans="1:39" ht="16.5" x14ac:dyDescent="0.25">
      <c r="A730" s="77"/>
      <c r="B730" s="77"/>
      <c r="C730" s="77"/>
      <c r="D730" s="78"/>
      <c r="E730" s="79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</row>
    <row r="731" spans="1:39" ht="16.5" x14ac:dyDescent="0.25">
      <c r="A731" s="80"/>
      <c r="B731" s="80"/>
      <c r="C731" s="80"/>
      <c r="D731" s="81"/>
      <c r="E731" s="82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</row>
    <row r="732" spans="1:39" ht="16.5" x14ac:dyDescent="0.25">
      <c r="A732" s="77"/>
      <c r="B732" s="77"/>
      <c r="C732" s="77"/>
      <c r="D732" s="78"/>
      <c r="E732" s="79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</row>
    <row r="733" spans="1:39" ht="16.5" x14ac:dyDescent="0.25">
      <c r="A733" s="80"/>
      <c r="B733" s="80"/>
      <c r="C733" s="80"/>
      <c r="D733" s="81"/>
      <c r="E733" s="82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</row>
    <row r="734" spans="1:39" ht="16.5" x14ac:dyDescent="0.25">
      <c r="A734" s="77"/>
      <c r="B734" s="77"/>
      <c r="C734" s="77"/>
      <c r="D734" s="78"/>
      <c r="E734" s="79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</row>
    <row r="735" spans="1:39" ht="16.5" x14ac:dyDescent="0.25">
      <c r="A735" s="80"/>
      <c r="B735" s="80"/>
      <c r="C735" s="80"/>
      <c r="D735" s="81"/>
      <c r="E735" s="82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</row>
    <row r="736" spans="1:39" ht="16.5" x14ac:dyDescent="0.25">
      <c r="A736" s="77"/>
      <c r="B736" s="77"/>
      <c r="C736" s="77"/>
      <c r="D736" s="78"/>
      <c r="E736" s="79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</row>
    <row r="737" spans="1:39" ht="16.5" x14ac:dyDescent="0.25">
      <c r="A737" s="80"/>
      <c r="B737" s="80"/>
      <c r="C737" s="80"/>
      <c r="D737" s="81"/>
      <c r="E737" s="82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</row>
    <row r="738" spans="1:39" ht="16.5" x14ac:dyDescent="0.25">
      <c r="A738" s="77"/>
      <c r="B738" s="77"/>
      <c r="C738" s="77"/>
      <c r="D738" s="78"/>
      <c r="E738" s="79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</row>
    <row r="739" spans="1:39" ht="16.5" x14ac:dyDescent="0.25">
      <c r="A739" s="80"/>
      <c r="B739" s="80"/>
      <c r="C739" s="80"/>
      <c r="D739" s="81"/>
      <c r="E739" s="82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</row>
    <row r="740" spans="1:39" ht="16.5" x14ac:dyDescent="0.25">
      <c r="A740" s="77"/>
      <c r="B740" s="77"/>
      <c r="C740" s="77"/>
      <c r="D740" s="78"/>
      <c r="E740" s="79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</row>
    <row r="741" spans="1:39" ht="16.5" x14ac:dyDescent="0.25">
      <c r="A741" s="80"/>
      <c r="B741" s="80"/>
      <c r="C741" s="80"/>
      <c r="D741" s="81"/>
      <c r="E741" s="82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</row>
    <row r="742" spans="1:39" ht="16.5" x14ac:dyDescent="0.25">
      <c r="A742" s="77"/>
      <c r="B742" s="77"/>
      <c r="C742" s="77"/>
      <c r="D742" s="78"/>
      <c r="E742" s="79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</row>
    <row r="743" spans="1:39" ht="16.5" x14ac:dyDescent="0.25">
      <c r="A743" s="80"/>
      <c r="B743" s="80"/>
      <c r="C743" s="80"/>
      <c r="D743" s="81"/>
      <c r="E743" s="82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</row>
    <row r="744" spans="1:39" ht="16.5" x14ac:dyDescent="0.25">
      <c r="A744" s="77"/>
      <c r="B744" s="77"/>
      <c r="C744" s="77"/>
      <c r="D744" s="78"/>
      <c r="E744" s="79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</row>
    <row r="745" spans="1:39" ht="16.5" x14ac:dyDescent="0.25">
      <c r="A745" s="80"/>
      <c r="B745" s="80"/>
      <c r="C745" s="80"/>
      <c r="D745" s="81"/>
      <c r="E745" s="82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</row>
    <row r="746" spans="1:39" ht="16.5" x14ac:dyDescent="0.25">
      <c r="A746" s="77"/>
      <c r="B746" s="77"/>
      <c r="C746" s="77"/>
      <c r="D746" s="78"/>
      <c r="E746" s="79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</row>
    <row r="747" spans="1:39" ht="16.5" x14ac:dyDescent="0.25">
      <c r="A747" s="80"/>
      <c r="B747" s="80"/>
      <c r="C747" s="80"/>
      <c r="D747" s="81"/>
      <c r="E747" s="82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</row>
    <row r="748" spans="1:39" ht="16.5" x14ac:dyDescent="0.25">
      <c r="A748" s="77"/>
      <c r="B748" s="77"/>
      <c r="C748" s="77"/>
      <c r="D748" s="78"/>
      <c r="E748" s="79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</row>
    <row r="749" spans="1:39" ht="16.5" x14ac:dyDescent="0.25">
      <c r="A749" s="80"/>
      <c r="B749" s="80"/>
      <c r="C749" s="80"/>
      <c r="D749" s="81"/>
      <c r="E749" s="82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</row>
    <row r="750" spans="1:39" ht="16.5" x14ac:dyDescent="0.25">
      <c r="A750" s="77"/>
      <c r="B750" s="77"/>
      <c r="C750" s="77"/>
      <c r="D750" s="78"/>
      <c r="E750" s="79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</row>
    <row r="751" spans="1:39" ht="16.5" x14ac:dyDescent="0.25">
      <c r="A751" s="80"/>
      <c r="B751" s="80"/>
      <c r="C751" s="80"/>
      <c r="D751" s="81"/>
      <c r="E751" s="82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</row>
    <row r="752" spans="1:39" ht="16.5" x14ac:dyDescent="0.25">
      <c r="A752" s="77"/>
      <c r="B752" s="77"/>
      <c r="C752" s="77"/>
      <c r="D752" s="78"/>
      <c r="E752" s="79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</row>
    <row r="753" spans="1:39" ht="16.5" x14ac:dyDescent="0.25">
      <c r="A753" s="80"/>
      <c r="B753" s="80"/>
      <c r="C753" s="80"/>
      <c r="D753" s="81"/>
      <c r="E753" s="82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</row>
    <row r="754" spans="1:39" ht="16.5" x14ac:dyDescent="0.25">
      <c r="A754" s="77"/>
      <c r="B754" s="77"/>
      <c r="C754" s="77"/>
      <c r="D754" s="78"/>
      <c r="E754" s="79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</row>
    <row r="755" spans="1:39" ht="16.5" x14ac:dyDescent="0.25">
      <c r="A755" s="80"/>
      <c r="B755" s="80"/>
      <c r="C755" s="80"/>
      <c r="D755" s="81"/>
      <c r="E755" s="82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</row>
    <row r="756" spans="1:39" ht="16.5" x14ac:dyDescent="0.25">
      <c r="A756" s="77"/>
      <c r="B756" s="77"/>
      <c r="C756" s="77"/>
      <c r="D756" s="78"/>
      <c r="E756" s="79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</row>
    <row r="757" spans="1:39" ht="16.5" x14ac:dyDescent="0.25">
      <c r="A757" s="80"/>
      <c r="B757" s="80"/>
      <c r="C757" s="80"/>
      <c r="D757" s="81"/>
      <c r="E757" s="82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</row>
    <row r="758" spans="1:39" ht="16.5" x14ac:dyDescent="0.25">
      <c r="A758" s="77"/>
      <c r="B758" s="77"/>
      <c r="C758" s="77"/>
      <c r="D758" s="78"/>
      <c r="E758" s="79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</row>
    <row r="759" spans="1:39" ht="16.5" x14ac:dyDescent="0.25">
      <c r="A759" s="80"/>
      <c r="B759" s="80"/>
      <c r="C759" s="80"/>
      <c r="D759" s="81"/>
      <c r="E759" s="82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</row>
    <row r="760" spans="1:39" ht="16.5" x14ac:dyDescent="0.25">
      <c r="A760" s="77"/>
      <c r="B760" s="77"/>
      <c r="C760" s="77"/>
      <c r="D760" s="78"/>
      <c r="E760" s="79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</row>
    <row r="761" spans="1:39" ht="16.5" x14ac:dyDescent="0.25">
      <c r="A761" s="80"/>
      <c r="B761" s="80"/>
      <c r="C761" s="80"/>
      <c r="D761" s="81"/>
      <c r="E761" s="82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</row>
    <row r="762" spans="1:39" ht="16.5" x14ac:dyDescent="0.25">
      <c r="A762" s="77"/>
      <c r="B762" s="77"/>
      <c r="C762" s="77"/>
      <c r="D762" s="78"/>
      <c r="E762" s="79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</row>
    <row r="763" spans="1:39" ht="16.5" x14ac:dyDescent="0.25">
      <c r="A763" s="80"/>
      <c r="B763" s="80"/>
      <c r="C763" s="80"/>
      <c r="D763" s="81"/>
      <c r="E763" s="82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</row>
    <row r="764" spans="1:39" ht="16.5" x14ac:dyDescent="0.25">
      <c r="A764" s="77"/>
      <c r="B764" s="77"/>
      <c r="C764" s="77"/>
      <c r="D764" s="78"/>
      <c r="E764" s="79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</row>
    <row r="765" spans="1:39" ht="16.5" x14ac:dyDescent="0.25">
      <c r="A765" s="80"/>
      <c r="B765" s="80"/>
      <c r="C765" s="80"/>
      <c r="D765" s="81"/>
      <c r="E765" s="82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</row>
    <row r="766" spans="1:39" ht="16.5" x14ac:dyDescent="0.25">
      <c r="A766" s="77"/>
      <c r="B766" s="77"/>
      <c r="C766" s="77"/>
      <c r="D766" s="78"/>
      <c r="E766" s="79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</row>
    <row r="767" spans="1:39" ht="16.5" x14ac:dyDescent="0.25">
      <c r="A767" s="80"/>
      <c r="B767" s="80"/>
      <c r="C767" s="80"/>
      <c r="D767" s="81"/>
      <c r="E767" s="82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</row>
    <row r="768" spans="1:39" ht="16.5" x14ac:dyDescent="0.25">
      <c r="A768" s="77"/>
      <c r="B768" s="77"/>
      <c r="C768" s="77"/>
      <c r="D768" s="78"/>
      <c r="E768" s="79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</row>
    <row r="769" spans="1:39" ht="16.5" x14ac:dyDescent="0.25">
      <c r="A769" s="80"/>
      <c r="B769" s="80"/>
      <c r="C769" s="80"/>
      <c r="D769" s="81"/>
      <c r="E769" s="82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</row>
    <row r="770" spans="1:39" ht="16.5" x14ac:dyDescent="0.25">
      <c r="A770" s="77"/>
      <c r="B770" s="77"/>
      <c r="C770" s="77"/>
      <c r="D770" s="78"/>
      <c r="E770" s="79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</row>
    <row r="771" spans="1:39" ht="16.5" x14ac:dyDescent="0.25">
      <c r="A771" s="80"/>
      <c r="B771" s="80"/>
      <c r="C771" s="80"/>
      <c r="D771" s="81"/>
      <c r="E771" s="82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</row>
    <row r="772" spans="1:39" ht="16.5" x14ac:dyDescent="0.25">
      <c r="A772" s="77"/>
      <c r="B772" s="77"/>
      <c r="C772" s="77"/>
      <c r="D772" s="78"/>
      <c r="E772" s="79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</row>
    <row r="773" spans="1:39" ht="16.5" x14ac:dyDescent="0.25">
      <c r="A773" s="80"/>
      <c r="B773" s="80"/>
      <c r="C773" s="80"/>
      <c r="D773" s="81"/>
      <c r="E773" s="82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</row>
    <row r="774" spans="1:39" ht="16.5" x14ac:dyDescent="0.25">
      <c r="A774" s="77"/>
      <c r="B774" s="77"/>
      <c r="C774" s="77"/>
      <c r="D774" s="78"/>
      <c r="E774" s="79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</row>
    <row r="775" spans="1:39" ht="16.5" x14ac:dyDescent="0.25">
      <c r="A775" s="80"/>
      <c r="B775" s="80"/>
      <c r="C775" s="80"/>
      <c r="D775" s="81"/>
      <c r="E775" s="82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</row>
    <row r="776" spans="1:39" ht="16.5" x14ac:dyDescent="0.25">
      <c r="A776" s="77"/>
      <c r="B776" s="77"/>
      <c r="C776" s="77"/>
      <c r="D776" s="78"/>
      <c r="E776" s="79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</row>
    <row r="777" spans="1:39" ht="16.5" x14ac:dyDescent="0.25">
      <c r="A777" s="80"/>
      <c r="B777" s="80"/>
      <c r="C777" s="80"/>
      <c r="D777" s="81"/>
      <c r="E777" s="82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</row>
    <row r="778" spans="1:39" ht="16.5" x14ac:dyDescent="0.25">
      <c r="A778" s="77"/>
      <c r="B778" s="77"/>
      <c r="C778" s="77"/>
      <c r="D778" s="78"/>
      <c r="E778" s="79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</row>
    <row r="779" spans="1:39" ht="16.5" x14ac:dyDescent="0.25">
      <c r="A779" s="80"/>
      <c r="B779" s="80"/>
      <c r="C779" s="80"/>
      <c r="D779" s="81"/>
      <c r="E779" s="82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</row>
    <row r="780" spans="1:39" ht="16.5" x14ac:dyDescent="0.25">
      <c r="A780" s="77"/>
      <c r="B780" s="77"/>
      <c r="C780" s="77"/>
      <c r="D780" s="78"/>
      <c r="E780" s="79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</row>
    <row r="781" spans="1:39" ht="16.5" x14ac:dyDescent="0.25">
      <c r="A781" s="80"/>
      <c r="B781" s="80"/>
      <c r="C781" s="80"/>
      <c r="D781" s="81"/>
      <c r="E781" s="82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</row>
    <row r="782" spans="1:39" ht="16.5" x14ac:dyDescent="0.25">
      <c r="A782" s="77"/>
      <c r="B782" s="77"/>
      <c r="C782" s="77"/>
      <c r="D782" s="78"/>
      <c r="E782" s="79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</row>
    <row r="783" spans="1:39" ht="16.5" x14ac:dyDescent="0.25">
      <c r="A783" s="80"/>
      <c r="B783" s="80"/>
      <c r="C783" s="80"/>
      <c r="D783" s="81"/>
      <c r="E783" s="82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</row>
    <row r="784" spans="1:39" ht="16.5" x14ac:dyDescent="0.25">
      <c r="A784" s="77"/>
      <c r="B784" s="77"/>
      <c r="C784" s="77"/>
      <c r="D784" s="78"/>
      <c r="E784" s="79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</row>
    <row r="785" spans="1:39" ht="16.5" x14ac:dyDescent="0.25">
      <c r="A785" s="80"/>
      <c r="B785" s="80"/>
      <c r="C785" s="80"/>
      <c r="D785" s="81"/>
      <c r="E785" s="82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</row>
    <row r="786" spans="1:39" ht="16.5" x14ac:dyDescent="0.25">
      <c r="A786" s="77"/>
      <c r="B786" s="77"/>
      <c r="C786" s="77"/>
      <c r="D786" s="78"/>
      <c r="E786" s="79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</row>
    <row r="787" spans="1:39" ht="16.5" x14ac:dyDescent="0.25">
      <c r="A787" s="80"/>
      <c r="B787" s="80"/>
      <c r="C787" s="80"/>
      <c r="D787" s="81"/>
      <c r="E787" s="82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</row>
    <row r="788" spans="1:39" ht="16.5" x14ac:dyDescent="0.25">
      <c r="A788" s="77"/>
      <c r="B788" s="77"/>
      <c r="C788" s="77"/>
      <c r="D788" s="78"/>
      <c r="E788" s="79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</row>
    <row r="789" spans="1:39" ht="16.5" x14ac:dyDescent="0.25">
      <c r="A789" s="80"/>
      <c r="B789" s="80"/>
      <c r="C789" s="80"/>
      <c r="D789" s="81"/>
      <c r="E789" s="82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</row>
    <row r="790" spans="1:39" ht="16.5" x14ac:dyDescent="0.25">
      <c r="A790" s="77"/>
      <c r="B790" s="77"/>
      <c r="C790" s="77"/>
      <c r="D790" s="78"/>
      <c r="E790" s="79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</row>
    <row r="791" spans="1:39" ht="16.5" x14ac:dyDescent="0.25">
      <c r="A791" s="80"/>
      <c r="B791" s="80"/>
      <c r="C791" s="80"/>
      <c r="D791" s="81"/>
      <c r="E791" s="82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</row>
    <row r="792" spans="1:39" ht="16.5" x14ac:dyDescent="0.25">
      <c r="A792" s="77"/>
      <c r="B792" s="77"/>
      <c r="C792" s="77"/>
      <c r="D792" s="78"/>
      <c r="E792" s="79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</row>
    <row r="793" spans="1:39" ht="16.5" x14ac:dyDescent="0.25">
      <c r="A793" s="80"/>
      <c r="B793" s="80"/>
      <c r="C793" s="80"/>
      <c r="D793" s="81"/>
      <c r="E793" s="82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</row>
    <row r="794" spans="1:39" ht="16.5" x14ac:dyDescent="0.25">
      <c r="A794" s="77"/>
      <c r="B794" s="77"/>
      <c r="C794" s="77"/>
      <c r="D794" s="78"/>
      <c r="E794" s="79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</row>
    <row r="795" spans="1:39" ht="16.5" x14ac:dyDescent="0.25">
      <c r="A795" s="80"/>
      <c r="B795" s="80"/>
      <c r="C795" s="80"/>
      <c r="D795" s="81"/>
      <c r="E795" s="82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</row>
    <row r="796" spans="1:39" ht="16.5" x14ac:dyDescent="0.25">
      <c r="A796" s="77"/>
      <c r="B796" s="77"/>
      <c r="C796" s="77"/>
      <c r="D796" s="78"/>
      <c r="E796" s="79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</row>
    <row r="797" spans="1:39" ht="16.5" x14ac:dyDescent="0.25">
      <c r="A797" s="80"/>
      <c r="B797" s="80"/>
      <c r="C797" s="80"/>
      <c r="D797" s="81"/>
      <c r="E797" s="82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</row>
    <row r="798" spans="1:39" ht="16.5" x14ac:dyDescent="0.25">
      <c r="A798" s="77"/>
      <c r="B798" s="77"/>
      <c r="C798" s="77"/>
      <c r="D798" s="78"/>
      <c r="E798" s="79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</row>
    <row r="799" spans="1:39" ht="16.5" x14ac:dyDescent="0.25">
      <c r="A799" s="80"/>
      <c r="B799" s="80"/>
      <c r="C799" s="80"/>
      <c r="D799" s="81"/>
      <c r="E799" s="82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</row>
    <row r="800" spans="1:39" ht="16.5" x14ac:dyDescent="0.25">
      <c r="A800" s="77"/>
      <c r="B800" s="77"/>
      <c r="C800" s="77"/>
      <c r="D800" s="78"/>
      <c r="E800" s="79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</row>
    <row r="801" spans="1:39" ht="16.5" x14ac:dyDescent="0.25">
      <c r="A801" s="80"/>
      <c r="B801" s="80"/>
      <c r="C801" s="80"/>
      <c r="D801" s="81"/>
      <c r="E801" s="82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</row>
    <row r="802" spans="1:39" ht="16.5" x14ac:dyDescent="0.25">
      <c r="A802" s="77"/>
      <c r="B802" s="77"/>
      <c r="C802" s="77"/>
      <c r="D802" s="78"/>
      <c r="E802" s="79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</row>
    <row r="803" spans="1:39" ht="16.5" x14ac:dyDescent="0.25">
      <c r="A803" s="80"/>
      <c r="B803" s="80"/>
      <c r="C803" s="80"/>
      <c r="D803" s="81"/>
      <c r="E803" s="82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</row>
    <row r="804" spans="1:39" ht="16.5" x14ac:dyDescent="0.25">
      <c r="A804" s="77"/>
      <c r="B804" s="77"/>
      <c r="C804" s="77"/>
      <c r="D804" s="78"/>
      <c r="E804" s="79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</row>
    <row r="805" spans="1:39" ht="16.5" x14ac:dyDescent="0.25">
      <c r="A805" s="80"/>
      <c r="B805" s="80"/>
      <c r="C805" s="80"/>
      <c r="D805" s="81"/>
      <c r="E805" s="82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</row>
    <row r="806" spans="1:39" ht="16.5" x14ac:dyDescent="0.25">
      <c r="A806" s="77"/>
      <c r="B806" s="77"/>
      <c r="C806" s="77"/>
      <c r="D806" s="78"/>
      <c r="E806" s="79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</row>
    <row r="807" spans="1:39" ht="16.5" x14ac:dyDescent="0.25">
      <c r="A807" s="80"/>
      <c r="B807" s="80"/>
      <c r="C807" s="80"/>
      <c r="D807" s="81"/>
      <c r="E807" s="82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</row>
    <row r="808" spans="1:39" ht="16.5" x14ac:dyDescent="0.25">
      <c r="A808" s="77"/>
      <c r="B808" s="77"/>
      <c r="C808" s="77"/>
      <c r="D808" s="78"/>
      <c r="E808" s="79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</row>
    <row r="809" spans="1:39" ht="16.5" x14ac:dyDescent="0.25">
      <c r="A809" s="80"/>
      <c r="B809" s="80"/>
      <c r="C809" s="80"/>
      <c r="D809" s="81"/>
      <c r="E809" s="82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</row>
    <row r="810" spans="1:39" ht="16.5" x14ac:dyDescent="0.25">
      <c r="A810" s="77"/>
      <c r="B810" s="77"/>
      <c r="C810" s="77"/>
      <c r="D810" s="78"/>
      <c r="E810" s="79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</row>
    <row r="811" spans="1:39" ht="16.5" x14ac:dyDescent="0.25">
      <c r="A811" s="80"/>
      <c r="B811" s="80"/>
      <c r="C811" s="80"/>
      <c r="D811" s="81"/>
      <c r="E811" s="82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</row>
    <row r="812" spans="1:39" ht="16.5" x14ac:dyDescent="0.25">
      <c r="A812" s="77"/>
      <c r="B812" s="77"/>
      <c r="C812" s="77"/>
      <c r="D812" s="78"/>
      <c r="E812" s="79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</row>
    <row r="813" spans="1:39" ht="16.5" x14ac:dyDescent="0.25">
      <c r="A813" s="80"/>
      <c r="B813" s="80"/>
      <c r="C813" s="80"/>
      <c r="D813" s="81"/>
      <c r="E813" s="82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</row>
    <row r="814" spans="1:39" ht="16.5" x14ac:dyDescent="0.25">
      <c r="A814" s="77"/>
      <c r="B814" s="77"/>
      <c r="C814" s="77"/>
      <c r="D814" s="78"/>
      <c r="E814" s="79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</row>
    <row r="815" spans="1:39" ht="16.5" x14ac:dyDescent="0.25">
      <c r="A815" s="80"/>
      <c r="B815" s="80"/>
      <c r="C815" s="80"/>
      <c r="D815" s="81"/>
      <c r="E815" s="82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</row>
    <row r="816" spans="1:39" ht="16.5" x14ac:dyDescent="0.25">
      <c r="A816" s="77"/>
      <c r="B816" s="77"/>
      <c r="C816" s="77"/>
      <c r="D816" s="78"/>
      <c r="E816" s="79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</row>
    <row r="817" spans="1:39" ht="16.5" x14ac:dyDescent="0.25">
      <c r="A817" s="80"/>
      <c r="B817" s="80"/>
      <c r="C817" s="80"/>
      <c r="D817" s="81"/>
      <c r="E817" s="82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</row>
    <row r="818" spans="1:39" ht="16.5" x14ac:dyDescent="0.25">
      <c r="A818" s="77"/>
      <c r="B818" s="77"/>
      <c r="C818" s="77"/>
      <c r="D818" s="78"/>
      <c r="E818" s="79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</row>
    <row r="819" spans="1:39" ht="16.5" x14ac:dyDescent="0.25">
      <c r="A819" s="80"/>
      <c r="B819" s="80"/>
      <c r="C819" s="80"/>
      <c r="D819" s="81"/>
      <c r="E819" s="82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</row>
    <row r="820" spans="1:39" ht="16.5" x14ac:dyDescent="0.25">
      <c r="A820" s="77"/>
      <c r="B820" s="77"/>
      <c r="C820" s="77"/>
      <c r="D820" s="78"/>
      <c r="E820" s="79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</row>
    <row r="821" spans="1:39" ht="16.5" x14ac:dyDescent="0.25">
      <c r="A821" s="80"/>
      <c r="B821" s="80"/>
      <c r="C821" s="80"/>
      <c r="D821" s="81"/>
      <c r="E821" s="82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</row>
    <row r="822" spans="1:39" ht="16.5" x14ac:dyDescent="0.25">
      <c r="A822" s="77"/>
      <c r="B822" s="77"/>
      <c r="C822" s="77"/>
      <c r="D822" s="78"/>
      <c r="E822" s="79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</row>
    <row r="823" spans="1:39" ht="16.5" x14ac:dyDescent="0.25">
      <c r="A823" s="80"/>
      <c r="B823" s="80"/>
      <c r="C823" s="80"/>
      <c r="D823" s="81"/>
      <c r="E823" s="82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</row>
    <row r="824" spans="1:39" ht="16.5" x14ac:dyDescent="0.25">
      <c r="A824" s="77"/>
      <c r="B824" s="77"/>
      <c r="C824" s="77"/>
      <c r="D824" s="78"/>
      <c r="E824" s="79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</row>
    <row r="825" spans="1:39" ht="16.5" x14ac:dyDescent="0.25">
      <c r="A825" s="80"/>
      <c r="B825" s="80"/>
      <c r="C825" s="80"/>
      <c r="D825" s="81"/>
      <c r="E825" s="82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</row>
    <row r="826" spans="1:39" ht="16.5" x14ac:dyDescent="0.25">
      <c r="A826" s="77"/>
      <c r="B826" s="77"/>
      <c r="C826" s="77"/>
      <c r="D826" s="78"/>
      <c r="E826" s="79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</row>
    <row r="827" spans="1:39" ht="16.5" x14ac:dyDescent="0.25">
      <c r="A827" s="80"/>
      <c r="B827" s="80"/>
      <c r="C827" s="80"/>
      <c r="D827" s="81"/>
      <c r="E827" s="82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</row>
    <row r="828" spans="1:39" ht="16.5" x14ac:dyDescent="0.25">
      <c r="A828" s="77"/>
      <c r="B828" s="77"/>
      <c r="C828" s="77"/>
      <c r="D828" s="78"/>
      <c r="E828" s="79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</row>
    <row r="829" spans="1:39" ht="16.5" x14ac:dyDescent="0.25">
      <c r="A829" s="80"/>
      <c r="B829" s="80"/>
      <c r="C829" s="80"/>
      <c r="D829" s="81"/>
      <c r="E829" s="82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</row>
    <row r="830" spans="1:39" ht="16.5" x14ac:dyDescent="0.25">
      <c r="A830" s="77"/>
      <c r="B830" s="77"/>
      <c r="C830" s="77"/>
      <c r="D830" s="78"/>
      <c r="E830" s="79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</row>
    <row r="831" spans="1:39" ht="16.5" x14ac:dyDescent="0.25">
      <c r="A831" s="80"/>
      <c r="B831" s="80"/>
      <c r="C831" s="80"/>
      <c r="D831" s="81"/>
      <c r="E831" s="82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</row>
    <row r="832" spans="1:39" ht="16.5" x14ac:dyDescent="0.25">
      <c r="A832" s="77"/>
      <c r="B832" s="77"/>
      <c r="C832" s="77"/>
      <c r="D832" s="78"/>
      <c r="E832" s="79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</row>
    <row r="833" spans="1:39" ht="16.5" x14ac:dyDescent="0.25">
      <c r="A833" s="80"/>
      <c r="B833" s="80"/>
      <c r="C833" s="80"/>
      <c r="D833" s="81"/>
      <c r="E833" s="82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</row>
    <row r="834" spans="1:39" ht="16.5" x14ac:dyDescent="0.25">
      <c r="A834" s="77"/>
      <c r="B834" s="77"/>
      <c r="C834" s="77"/>
      <c r="D834" s="78"/>
      <c r="E834" s="79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</row>
    <row r="835" spans="1:39" ht="16.5" x14ac:dyDescent="0.25">
      <c r="A835" s="80"/>
      <c r="B835" s="80"/>
      <c r="C835" s="80"/>
      <c r="D835" s="81"/>
      <c r="E835" s="82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</row>
    <row r="836" spans="1:39" ht="16.5" x14ac:dyDescent="0.25">
      <c r="A836" s="77"/>
      <c r="B836" s="77"/>
      <c r="C836" s="77"/>
      <c r="D836" s="78"/>
      <c r="E836" s="79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</row>
    <row r="837" spans="1:39" ht="16.5" x14ac:dyDescent="0.25">
      <c r="A837" s="80"/>
      <c r="B837" s="80"/>
      <c r="C837" s="80"/>
      <c r="D837" s="81"/>
      <c r="E837" s="82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</row>
    <row r="838" spans="1:39" ht="16.5" x14ac:dyDescent="0.25">
      <c r="A838" s="77"/>
      <c r="B838" s="77"/>
      <c r="C838" s="77"/>
      <c r="D838" s="78"/>
      <c r="E838" s="79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</row>
    <row r="839" spans="1:39" ht="16.5" x14ac:dyDescent="0.25">
      <c r="A839" s="80"/>
      <c r="B839" s="80"/>
      <c r="C839" s="80"/>
      <c r="D839" s="81"/>
      <c r="E839" s="82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</row>
    <row r="840" spans="1:39" ht="16.5" x14ac:dyDescent="0.25">
      <c r="A840" s="77"/>
      <c r="B840" s="77"/>
      <c r="C840" s="77"/>
      <c r="D840" s="78"/>
      <c r="E840" s="79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</row>
    <row r="841" spans="1:39" ht="16.5" x14ac:dyDescent="0.25">
      <c r="A841" s="80"/>
      <c r="B841" s="80"/>
      <c r="C841" s="80"/>
      <c r="D841" s="81"/>
      <c r="E841" s="82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</row>
    <row r="842" spans="1:39" ht="16.5" x14ac:dyDescent="0.25">
      <c r="A842" s="77"/>
      <c r="B842" s="77"/>
      <c r="C842" s="77"/>
      <c r="D842" s="78"/>
      <c r="E842" s="79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</row>
    <row r="843" spans="1:39" ht="16.5" x14ac:dyDescent="0.25">
      <c r="A843" s="80"/>
      <c r="B843" s="80"/>
      <c r="C843" s="80"/>
      <c r="D843" s="81"/>
      <c r="E843" s="82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</row>
    <row r="844" spans="1:39" ht="16.5" x14ac:dyDescent="0.25">
      <c r="A844" s="77"/>
      <c r="B844" s="77"/>
      <c r="C844" s="77"/>
      <c r="D844" s="78"/>
      <c r="E844" s="79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</row>
    <row r="845" spans="1:39" ht="16.5" x14ac:dyDescent="0.25">
      <c r="A845" s="80"/>
      <c r="B845" s="80"/>
      <c r="C845" s="80"/>
      <c r="D845" s="81"/>
      <c r="E845" s="82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</row>
    <row r="846" spans="1:39" ht="16.5" x14ac:dyDescent="0.25">
      <c r="A846" s="77"/>
      <c r="B846" s="77"/>
      <c r="C846" s="77"/>
      <c r="D846" s="78"/>
      <c r="E846" s="79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</row>
    <row r="847" spans="1:39" ht="16.5" x14ac:dyDescent="0.25">
      <c r="A847" s="80"/>
      <c r="B847" s="80"/>
      <c r="C847" s="80"/>
      <c r="D847" s="81"/>
      <c r="E847" s="82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</row>
    <row r="848" spans="1:39" ht="16.5" x14ac:dyDescent="0.25">
      <c r="A848" s="77"/>
      <c r="B848" s="77"/>
      <c r="C848" s="77"/>
      <c r="D848" s="78"/>
      <c r="E848" s="79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</row>
    <row r="849" spans="1:39" ht="16.5" x14ac:dyDescent="0.25">
      <c r="A849" s="80"/>
      <c r="B849" s="80"/>
      <c r="C849" s="80"/>
      <c r="D849" s="81"/>
      <c r="E849" s="82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</row>
    <row r="850" spans="1:39" ht="16.5" x14ac:dyDescent="0.25">
      <c r="A850" s="77"/>
      <c r="B850" s="77"/>
      <c r="C850" s="77"/>
      <c r="D850" s="78"/>
      <c r="E850" s="79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</row>
    <row r="851" spans="1:39" ht="16.5" x14ac:dyDescent="0.25">
      <c r="A851" s="80"/>
      <c r="B851" s="80"/>
      <c r="C851" s="80"/>
      <c r="D851" s="81"/>
      <c r="E851" s="82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</row>
    <row r="852" spans="1:39" ht="16.5" x14ac:dyDescent="0.25">
      <c r="A852" s="77"/>
      <c r="B852" s="77"/>
      <c r="C852" s="77"/>
      <c r="D852" s="78"/>
      <c r="E852" s="79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</row>
    <row r="853" spans="1:39" ht="16.5" x14ac:dyDescent="0.25">
      <c r="A853" s="80"/>
      <c r="B853" s="80"/>
      <c r="C853" s="80"/>
      <c r="D853" s="81"/>
      <c r="E853" s="82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</row>
    <row r="854" spans="1:39" ht="16.5" x14ac:dyDescent="0.25">
      <c r="A854" s="77"/>
      <c r="B854" s="77"/>
      <c r="C854" s="77"/>
      <c r="D854" s="78"/>
      <c r="E854" s="79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</row>
    <row r="855" spans="1:39" ht="16.5" x14ac:dyDescent="0.25">
      <c r="A855" s="80"/>
      <c r="B855" s="80"/>
      <c r="C855" s="80"/>
      <c r="D855" s="81"/>
      <c r="E855" s="82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</row>
    <row r="856" spans="1:39" ht="16.5" x14ac:dyDescent="0.25">
      <c r="A856" s="77"/>
      <c r="B856" s="77"/>
      <c r="C856" s="77"/>
      <c r="D856" s="78"/>
      <c r="E856" s="79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</row>
    <row r="857" spans="1:39" ht="16.5" x14ac:dyDescent="0.25">
      <c r="A857" s="80"/>
      <c r="B857" s="80"/>
      <c r="C857" s="80"/>
      <c r="D857" s="81"/>
      <c r="E857" s="82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</row>
    <row r="858" spans="1:39" ht="16.5" x14ac:dyDescent="0.25">
      <c r="A858" s="77"/>
      <c r="B858" s="77"/>
      <c r="C858" s="77"/>
      <c r="D858" s="78"/>
      <c r="E858" s="79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</row>
    <row r="859" spans="1:39" ht="16.5" x14ac:dyDescent="0.25">
      <c r="A859" s="80"/>
      <c r="B859" s="80"/>
      <c r="C859" s="80"/>
      <c r="D859" s="81"/>
      <c r="E859" s="82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</row>
    <row r="860" spans="1:39" ht="16.5" x14ac:dyDescent="0.25">
      <c r="A860" s="77"/>
      <c r="B860" s="77"/>
      <c r="C860" s="77"/>
      <c r="D860" s="78"/>
      <c r="E860" s="79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</row>
    <row r="861" spans="1:39" ht="16.5" x14ac:dyDescent="0.25">
      <c r="A861" s="80"/>
      <c r="B861" s="80"/>
      <c r="C861" s="80"/>
      <c r="D861" s="81"/>
      <c r="E861" s="82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</row>
    <row r="862" spans="1:39" ht="16.5" x14ac:dyDescent="0.25">
      <c r="A862" s="77"/>
      <c r="B862" s="77"/>
      <c r="C862" s="77"/>
      <c r="D862" s="78"/>
      <c r="E862" s="79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</row>
    <row r="863" spans="1:39" ht="16.5" x14ac:dyDescent="0.25">
      <c r="A863" s="80"/>
      <c r="B863" s="80"/>
      <c r="C863" s="80"/>
      <c r="D863" s="81"/>
      <c r="E863" s="82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</row>
    <row r="864" spans="1:39" ht="16.5" x14ac:dyDescent="0.25">
      <c r="A864" s="77"/>
      <c r="B864" s="77"/>
      <c r="C864" s="77"/>
      <c r="D864" s="78"/>
      <c r="E864" s="79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</row>
    <row r="865" spans="1:39" ht="16.5" x14ac:dyDescent="0.25">
      <c r="A865" s="80"/>
      <c r="B865" s="80"/>
      <c r="C865" s="80"/>
      <c r="D865" s="81"/>
      <c r="E865" s="82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</row>
    <row r="866" spans="1:39" ht="16.5" x14ac:dyDescent="0.25">
      <c r="A866" s="77"/>
      <c r="B866" s="77"/>
      <c r="C866" s="77"/>
      <c r="D866" s="78"/>
      <c r="E866" s="79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</row>
    <row r="867" spans="1:39" ht="16.5" x14ac:dyDescent="0.25">
      <c r="A867" s="80"/>
      <c r="B867" s="80"/>
      <c r="C867" s="80"/>
      <c r="D867" s="81"/>
      <c r="E867" s="82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</row>
    <row r="868" spans="1:39" ht="16.5" x14ac:dyDescent="0.25">
      <c r="A868" s="77"/>
      <c r="B868" s="77"/>
      <c r="C868" s="77"/>
      <c r="D868" s="78"/>
      <c r="E868" s="79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</row>
    <row r="869" spans="1:39" ht="16.5" x14ac:dyDescent="0.25">
      <c r="A869" s="80"/>
      <c r="B869" s="80"/>
      <c r="C869" s="80"/>
      <c r="D869" s="81"/>
      <c r="E869" s="82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</row>
    <row r="870" spans="1:39" ht="16.5" x14ac:dyDescent="0.25">
      <c r="A870" s="77"/>
      <c r="B870" s="77"/>
      <c r="C870" s="77"/>
      <c r="D870" s="78"/>
      <c r="E870" s="79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</row>
    <row r="871" spans="1:39" ht="16.5" x14ac:dyDescent="0.25">
      <c r="A871" s="80"/>
      <c r="B871" s="80"/>
      <c r="C871" s="80"/>
      <c r="D871" s="81"/>
      <c r="E871" s="82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</row>
    <row r="872" spans="1:39" ht="16.5" x14ac:dyDescent="0.25">
      <c r="A872" s="77"/>
      <c r="B872" s="77"/>
      <c r="C872" s="77"/>
      <c r="D872" s="78"/>
      <c r="E872" s="79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</row>
    <row r="873" spans="1:39" ht="16.5" x14ac:dyDescent="0.25">
      <c r="A873" s="80"/>
      <c r="B873" s="80"/>
      <c r="C873" s="80"/>
      <c r="D873" s="81"/>
      <c r="E873" s="82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</row>
    <row r="874" spans="1:39" ht="16.5" x14ac:dyDescent="0.25">
      <c r="A874" s="77"/>
      <c r="B874" s="77"/>
      <c r="C874" s="77"/>
      <c r="D874" s="78"/>
      <c r="E874" s="79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</row>
    <row r="875" spans="1:39" ht="16.5" x14ac:dyDescent="0.25">
      <c r="A875" s="80"/>
      <c r="B875" s="80"/>
      <c r="C875" s="80"/>
      <c r="D875" s="81"/>
      <c r="E875" s="82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</row>
    <row r="876" spans="1:39" ht="16.5" x14ac:dyDescent="0.25">
      <c r="A876" s="77"/>
      <c r="B876" s="77"/>
      <c r="C876" s="77"/>
      <c r="D876" s="78"/>
      <c r="E876" s="79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</row>
    <row r="877" spans="1:39" ht="16.5" x14ac:dyDescent="0.25">
      <c r="A877" s="80"/>
      <c r="B877" s="80"/>
      <c r="C877" s="80"/>
      <c r="D877" s="81"/>
      <c r="E877" s="82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</row>
    <row r="878" spans="1:39" ht="16.5" x14ac:dyDescent="0.25">
      <c r="A878" s="77"/>
      <c r="B878" s="77"/>
      <c r="C878" s="77"/>
      <c r="D878" s="78"/>
      <c r="E878" s="79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</row>
    <row r="879" spans="1:39" ht="16.5" x14ac:dyDescent="0.25">
      <c r="A879" s="80"/>
      <c r="B879" s="80"/>
      <c r="C879" s="80"/>
      <c r="D879" s="81"/>
      <c r="E879" s="82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</row>
    <row r="880" spans="1:39" ht="16.5" x14ac:dyDescent="0.25">
      <c r="A880" s="77"/>
      <c r="B880" s="77"/>
      <c r="C880" s="77"/>
      <c r="D880" s="78"/>
      <c r="E880" s="79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</row>
    <row r="881" spans="1:39" ht="16.5" x14ac:dyDescent="0.25">
      <c r="A881" s="80"/>
      <c r="B881" s="80"/>
      <c r="C881" s="80"/>
      <c r="D881" s="81"/>
      <c r="E881" s="82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</row>
    <row r="882" spans="1:39" ht="16.5" x14ac:dyDescent="0.25">
      <c r="A882" s="77"/>
      <c r="B882" s="77"/>
      <c r="C882" s="77"/>
      <c r="D882" s="78"/>
      <c r="E882" s="79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</row>
    <row r="883" spans="1:39" ht="16.5" x14ac:dyDescent="0.25">
      <c r="A883" s="80"/>
      <c r="B883" s="80"/>
      <c r="C883" s="80"/>
      <c r="D883" s="81"/>
      <c r="E883" s="82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</row>
    <row r="884" spans="1:39" ht="16.5" x14ac:dyDescent="0.25">
      <c r="A884" s="77"/>
      <c r="B884" s="77"/>
      <c r="C884" s="77"/>
      <c r="D884" s="78"/>
      <c r="E884" s="79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</row>
    <row r="885" spans="1:39" ht="16.5" x14ac:dyDescent="0.25">
      <c r="A885" s="80"/>
      <c r="B885" s="80"/>
      <c r="C885" s="80"/>
      <c r="D885" s="81"/>
      <c r="E885" s="82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</row>
    <row r="886" spans="1:39" ht="16.5" x14ac:dyDescent="0.25">
      <c r="A886" s="77"/>
      <c r="B886" s="77"/>
      <c r="C886" s="77"/>
      <c r="D886" s="78"/>
      <c r="E886" s="79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</row>
    <row r="887" spans="1:39" ht="16.5" x14ac:dyDescent="0.25">
      <c r="A887" s="80"/>
      <c r="B887" s="80"/>
      <c r="C887" s="80"/>
      <c r="D887" s="81"/>
      <c r="E887" s="82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</row>
    <row r="888" spans="1:39" ht="16.5" x14ac:dyDescent="0.25">
      <c r="A888" s="77"/>
      <c r="B888" s="77"/>
      <c r="C888" s="77"/>
      <c r="D888" s="78"/>
      <c r="E888" s="79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</row>
    <row r="889" spans="1:39" ht="16.5" x14ac:dyDescent="0.25">
      <c r="A889" s="80"/>
      <c r="B889" s="80"/>
      <c r="C889" s="80"/>
      <c r="D889" s="81"/>
      <c r="E889" s="82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</row>
    <row r="890" spans="1:39" ht="16.5" x14ac:dyDescent="0.25">
      <c r="A890" s="77"/>
      <c r="B890" s="77"/>
      <c r="C890" s="77"/>
      <c r="D890" s="78"/>
      <c r="E890" s="79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</row>
    <row r="891" spans="1:39" ht="16.5" x14ac:dyDescent="0.25">
      <c r="A891" s="80"/>
      <c r="B891" s="80"/>
      <c r="C891" s="80"/>
      <c r="D891" s="81"/>
      <c r="E891" s="82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</row>
    <row r="892" spans="1:39" ht="16.5" x14ac:dyDescent="0.25">
      <c r="A892" s="77"/>
      <c r="B892" s="77"/>
      <c r="C892" s="77"/>
      <c r="D892" s="78"/>
      <c r="E892" s="79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</row>
    <row r="893" spans="1:39" ht="16.5" x14ac:dyDescent="0.25">
      <c r="A893" s="80"/>
      <c r="B893" s="80"/>
      <c r="C893" s="80"/>
      <c r="D893" s="81"/>
      <c r="E893" s="82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</row>
    <row r="894" spans="1:39" ht="16.5" x14ac:dyDescent="0.25">
      <c r="A894" s="77"/>
      <c r="B894" s="77"/>
      <c r="C894" s="77"/>
      <c r="D894" s="78"/>
      <c r="E894" s="79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</row>
    <row r="895" spans="1:39" ht="16.5" x14ac:dyDescent="0.25">
      <c r="A895" s="80"/>
      <c r="B895" s="80"/>
      <c r="C895" s="80"/>
      <c r="D895" s="81"/>
      <c r="E895" s="82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</row>
    <row r="896" spans="1:39" ht="16.5" x14ac:dyDescent="0.25">
      <c r="A896" s="77"/>
      <c r="B896" s="77"/>
      <c r="C896" s="77"/>
      <c r="D896" s="78"/>
      <c r="E896" s="79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</row>
    <row r="897" spans="1:39" ht="16.5" x14ac:dyDescent="0.25">
      <c r="A897" s="80"/>
      <c r="B897" s="80"/>
      <c r="C897" s="80"/>
      <c r="D897" s="81"/>
      <c r="E897" s="82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</row>
    <row r="898" spans="1:39" ht="16.5" x14ac:dyDescent="0.25">
      <c r="A898" s="77"/>
      <c r="B898" s="77"/>
      <c r="C898" s="77"/>
      <c r="D898" s="78"/>
      <c r="E898" s="79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</row>
    <row r="899" spans="1:39" ht="16.5" x14ac:dyDescent="0.25">
      <c r="A899" s="80"/>
      <c r="B899" s="80"/>
      <c r="C899" s="80"/>
      <c r="D899" s="81"/>
      <c r="E899" s="82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</row>
    <row r="900" spans="1:39" ht="16.5" x14ac:dyDescent="0.25">
      <c r="A900" s="77"/>
      <c r="B900" s="77"/>
      <c r="C900" s="77"/>
      <c r="D900" s="78"/>
      <c r="E900" s="79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</row>
    <row r="901" spans="1:39" ht="16.5" x14ac:dyDescent="0.25">
      <c r="A901" s="80"/>
      <c r="B901" s="80"/>
      <c r="C901" s="80"/>
      <c r="D901" s="81"/>
      <c r="E901" s="82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</row>
    <row r="902" spans="1:39" ht="16.5" x14ac:dyDescent="0.25">
      <c r="A902" s="77"/>
      <c r="B902" s="77"/>
      <c r="C902" s="77"/>
      <c r="D902" s="78"/>
      <c r="E902" s="79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</row>
    <row r="903" spans="1:39" ht="16.5" x14ac:dyDescent="0.25">
      <c r="A903" s="80"/>
      <c r="B903" s="80"/>
      <c r="C903" s="80"/>
      <c r="D903" s="81"/>
      <c r="E903" s="82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</row>
    <row r="904" spans="1:39" ht="16.5" x14ac:dyDescent="0.25">
      <c r="A904" s="77"/>
      <c r="B904" s="77"/>
      <c r="C904" s="77"/>
      <c r="D904" s="78"/>
      <c r="E904" s="79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</row>
    <row r="905" spans="1:39" ht="16.5" x14ac:dyDescent="0.25">
      <c r="A905" s="80"/>
      <c r="B905" s="80"/>
      <c r="C905" s="80"/>
      <c r="D905" s="81"/>
      <c r="E905" s="82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</row>
    <row r="906" spans="1:39" ht="16.5" x14ac:dyDescent="0.25">
      <c r="A906" s="77"/>
      <c r="B906" s="77"/>
      <c r="C906" s="77"/>
      <c r="D906" s="78"/>
      <c r="E906" s="79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</row>
    <row r="907" spans="1:39" ht="16.5" x14ac:dyDescent="0.25">
      <c r="A907" s="80"/>
      <c r="B907" s="80"/>
      <c r="C907" s="80"/>
      <c r="D907" s="81"/>
      <c r="E907" s="82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</row>
    <row r="908" spans="1:39" ht="16.5" x14ac:dyDescent="0.25">
      <c r="A908" s="77"/>
      <c r="B908" s="77"/>
      <c r="C908" s="77"/>
      <c r="D908" s="78"/>
      <c r="E908" s="79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</row>
    <row r="909" spans="1:39" ht="16.5" x14ac:dyDescent="0.25">
      <c r="A909" s="80"/>
      <c r="B909" s="80"/>
      <c r="C909" s="80"/>
      <c r="D909" s="81"/>
      <c r="E909" s="82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</row>
    <row r="910" spans="1:39" ht="16.5" x14ac:dyDescent="0.25">
      <c r="A910" s="77"/>
      <c r="B910" s="77"/>
      <c r="C910" s="77"/>
      <c r="D910" s="78"/>
      <c r="E910" s="79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</row>
    <row r="911" spans="1:39" ht="16.5" x14ac:dyDescent="0.25">
      <c r="A911" s="80"/>
      <c r="B911" s="80"/>
      <c r="C911" s="80"/>
      <c r="D911" s="81"/>
      <c r="E911" s="82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</row>
    <row r="912" spans="1:39" ht="16.5" x14ac:dyDescent="0.25">
      <c r="A912" s="77"/>
      <c r="B912" s="77"/>
      <c r="C912" s="77"/>
      <c r="D912" s="78"/>
      <c r="E912" s="79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</row>
    <row r="913" spans="1:39" ht="16.5" x14ac:dyDescent="0.25">
      <c r="A913" s="80"/>
      <c r="B913" s="80"/>
      <c r="C913" s="80"/>
      <c r="D913" s="81"/>
      <c r="E913" s="82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</row>
    <row r="914" spans="1:39" ht="16.5" x14ac:dyDescent="0.25">
      <c r="A914" s="77"/>
      <c r="B914" s="77"/>
      <c r="C914" s="77"/>
      <c r="D914" s="78"/>
      <c r="E914" s="79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</row>
    <row r="915" spans="1:39" ht="16.5" x14ac:dyDescent="0.25">
      <c r="A915" s="80"/>
      <c r="B915" s="80"/>
      <c r="C915" s="80"/>
      <c r="D915" s="81"/>
      <c r="E915" s="82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</row>
    <row r="916" spans="1:39" ht="16.5" x14ac:dyDescent="0.25">
      <c r="A916" s="77"/>
      <c r="B916" s="77"/>
      <c r="C916" s="77"/>
      <c r="D916" s="78"/>
      <c r="E916" s="79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</row>
    <row r="917" spans="1:39" ht="16.5" x14ac:dyDescent="0.25">
      <c r="A917" s="80"/>
      <c r="B917" s="80"/>
      <c r="C917" s="80"/>
      <c r="D917" s="81"/>
      <c r="E917" s="82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</row>
    <row r="918" spans="1:39" ht="16.5" x14ac:dyDescent="0.25">
      <c r="A918" s="77"/>
      <c r="B918" s="77"/>
      <c r="C918" s="77"/>
      <c r="D918" s="78"/>
      <c r="E918" s="79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</row>
    <row r="919" spans="1:39" ht="16.5" x14ac:dyDescent="0.25">
      <c r="A919" s="80"/>
      <c r="B919" s="80"/>
      <c r="C919" s="80"/>
      <c r="D919" s="81"/>
      <c r="E919" s="82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</row>
    <row r="920" spans="1:39" ht="16.5" x14ac:dyDescent="0.25">
      <c r="A920" s="77"/>
      <c r="B920" s="77"/>
      <c r="C920" s="77"/>
      <c r="D920" s="78"/>
      <c r="E920" s="79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</row>
    <row r="921" spans="1:39" ht="16.5" x14ac:dyDescent="0.25">
      <c r="A921" s="80"/>
      <c r="B921" s="80"/>
      <c r="C921" s="80"/>
      <c r="D921" s="81"/>
      <c r="E921" s="82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</row>
    <row r="922" spans="1:39" ht="16.5" x14ac:dyDescent="0.25">
      <c r="A922" s="77"/>
      <c r="B922" s="77"/>
      <c r="C922" s="77"/>
      <c r="D922" s="78"/>
      <c r="E922" s="79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</row>
    <row r="923" spans="1:39" ht="16.5" x14ac:dyDescent="0.25">
      <c r="A923" s="80"/>
      <c r="B923" s="80"/>
      <c r="C923" s="80"/>
      <c r="D923" s="81"/>
      <c r="E923" s="82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</row>
    <row r="924" spans="1:39" ht="16.5" x14ac:dyDescent="0.25">
      <c r="A924" s="77"/>
      <c r="B924" s="77"/>
      <c r="C924" s="77"/>
      <c r="D924" s="78"/>
      <c r="E924" s="79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</row>
    <row r="925" spans="1:39" ht="16.5" x14ac:dyDescent="0.25">
      <c r="A925" s="80"/>
      <c r="B925" s="80"/>
      <c r="C925" s="80"/>
      <c r="D925" s="81"/>
      <c r="E925" s="82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</row>
    <row r="926" spans="1:39" ht="16.5" x14ac:dyDescent="0.25">
      <c r="A926" s="77"/>
      <c r="B926" s="77"/>
      <c r="C926" s="77"/>
      <c r="D926" s="78"/>
      <c r="E926" s="79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</row>
    <row r="927" spans="1:39" ht="16.5" x14ac:dyDescent="0.25">
      <c r="A927" s="80"/>
      <c r="B927" s="80"/>
      <c r="C927" s="80"/>
      <c r="D927" s="81"/>
      <c r="E927" s="82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</row>
    <row r="928" spans="1:39" ht="16.5" x14ac:dyDescent="0.25">
      <c r="A928" s="77"/>
      <c r="B928" s="77"/>
      <c r="C928" s="77"/>
      <c r="D928" s="78"/>
      <c r="E928" s="79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</row>
    <row r="929" spans="1:39" ht="16.5" x14ac:dyDescent="0.25">
      <c r="A929" s="80"/>
      <c r="B929" s="80"/>
      <c r="C929" s="80"/>
      <c r="D929" s="81"/>
      <c r="E929" s="82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</row>
    <row r="930" spans="1:39" ht="16.5" x14ac:dyDescent="0.25">
      <c r="A930" s="77"/>
      <c r="B930" s="77"/>
      <c r="C930" s="77"/>
      <c r="D930" s="78"/>
      <c r="E930" s="79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</row>
    <row r="931" spans="1:39" ht="16.5" x14ac:dyDescent="0.25">
      <c r="A931" s="80"/>
      <c r="B931" s="80"/>
      <c r="C931" s="80"/>
      <c r="D931" s="81"/>
      <c r="E931" s="82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</row>
    <row r="932" spans="1:39" ht="16.5" x14ac:dyDescent="0.25">
      <c r="A932" s="77"/>
      <c r="B932" s="77"/>
      <c r="C932" s="77"/>
      <c r="D932" s="78"/>
      <c r="E932" s="79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</row>
    <row r="933" spans="1:39" ht="16.5" x14ac:dyDescent="0.25">
      <c r="A933" s="80"/>
      <c r="B933" s="80"/>
      <c r="C933" s="80"/>
      <c r="D933" s="81"/>
      <c r="E933" s="82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</row>
    <row r="934" spans="1:39" ht="16.5" x14ac:dyDescent="0.25">
      <c r="A934" s="77"/>
      <c r="B934" s="77"/>
      <c r="C934" s="77"/>
      <c r="D934" s="78"/>
      <c r="E934" s="79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</row>
    <row r="935" spans="1:39" ht="16.5" x14ac:dyDescent="0.25">
      <c r="A935" s="80"/>
      <c r="B935" s="80"/>
      <c r="C935" s="80"/>
      <c r="D935" s="81"/>
      <c r="E935" s="82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</row>
    <row r="936" spans="1:39" ht="16.5" x14ac:dyDescent="0.25">
      <c r="A936" s="77"/>
      <c r="B936" s="77"/>
      <c r="C936" s="77"/>
      <c r="D936" s="78"/>
      <c r="E936" s="79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</row>
    <row r="937" spans="1:39" ht="16.5" x14ac:dyDescent="0.25">
      <c r="A937" s="80"/>
      <c r="B937" s="80"/>
      <c r="C937" s="80"/>
      <c r="D937" s="81"/>
      <c r="E937" s="82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</row>
    <row r="938" spans="1:39" ht="16.5" x14ac:dyDescent="0.25">
      <c r="A938" s="77"/>
      <c r="B938" s="77"/>
      <c r="C938" s="77"/>
      <c r="D938" s="78"/>
      <c r="E938" s="79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</row>
    <row r="939" spans="1:39" ht="16.5" x14ac:dyDescent="0.25">
      <c r="A939" s="80"/>
      <c r="B939" s="80"/>
      <c r="C939" s="80"/>
      <c r="D939" s="81"/>
      <c r="E939" s="82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</row>
    <row r="940" spans="1:39" ht="16.5" x14ac:dyDescent="0.25">
      <c r="A940" s="77"/>
      <c r="B940" s="77"/>
      <c r="C940" s="77"/>
      <c r="D940" s="78"/>
      <c r="E940" s="79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</row>
    <row r="941" spans="1:39" ht="16.5" x14ac:dyDescent="0.25">
      <c r="A941" s="80"/>
      <c r="B941" s="80"/>
      <c r="C941" s="80"/>
      <c r="D941" s="81"/>
      <c r="E941" s="82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</row>
    <row r="942" spans="1:39" ht="16.5" x14ac:dyDescent="0.25">
      <c r="A942" s="77"/>
      <c r="B942" s="77"/>
      <c r="C942" s="77"/>
      <c r="D942" s="78"/>
      <c r="E942" s="79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</row>
    <row r="943" spans="1:39" ht="16.5" x14ac:dyDescent="0.25">
      <c r="A943" s="80"/>
      <c r="B943" s="80"/>
      <c r="C943" s="80"/>
      <c r="D943" s="81"/>
      <c r="E943" s="82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</row>
    <row r="944" spans="1:39" ht="16.5" x14ac:dyDescent="0.25">
      <c r="A944" s="77"/>
      <c r="B944" s="77"/>
      <c r="C944" s="77"/>
      <c r="D944" s="78"/>
      <c r="E944" s="79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</row>
    <row r="945" spans="1:39" ht="16.5" x14ac:dyDescent="0.25">
      <c r="A945" s="80"/>
      <c r="B945" s="80"/>
      <c r="C945" s="80"/>
      <c r="D945" s="81"/>
      <c r="E945" s="82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</row>
    <row r="946" spans="1:39" ht="16.5" x14ac:dyDescent="0.25">
      <c r="A946" s="77"/>
      <c r="B946" s="77"/>
      <c r="C946" s="77"/>
      <c r="D946" s="78"/>
      <c r="E946" s="79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</row>
    <row r="947" spans="1:39" ht="16.5" x14ac:dyDescent="0.25">
      <c r="A947" s="80"/>
      <c r="B947" s="80"/>
      <c r="C947" s="80"/>
      <c r="D947" s="81"/>
      <c r="E947" s="82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</row>
    <row r="948" spans="1:39" ht="16.5" x14ac:dyDescent="0.25">
      <c r="A948" s="77"/>
      <c r="B948" s="77"/>
      <c r="C948" s="77"/>
      <c r="D948" s="78"/>
      <c r="E948" s="79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</row>
    <row r="949" spans="1:39" ht="16.5" x14ac:dyDescent="0.25">
      <c r="A949" s="80"/>
      <c r="B949" s="80"/>
      <c r="C949" s="80"/>
      <c r="D949" s="81"/>
      <c r="E949" s="82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</row>
    <row r="950" spans="1:39" ht="16.5" x14ac:dyDescent="0.25">
      <c r="A950" s="77"/>
      <c r="B950" s="77"/>
      <c r="C950" s="77"/>
      <c r="D950" s="78"/>
      <c r="E950" s="79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</row>
    <row r="951" spans="1:39" ht="16.5" x14ac:dyDescent="0.25">
      <c r="A951" s="80"/>
      <c r="B951" s="80"/>
      <c r="C951" s="80"/>
      <c r="D951" s="81"/>
      <c r="E951" s="82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</row>
    <row r="952" spans="1:39" ht="16.5" x14ac:dyDescent="0.25">
      <c r="A952" s="77"/>
      <c r="B952" s="77"/>
      <c r="C952" s="77"/>
      <c r="D952" s="78"/>
      <c r="E952" s="79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</row>
    <row r="953" spans="1:39" ht="16.5" x14ac:dyDescent="0.25">
      <c r="A953" s="80"/>
      <c r="B953" s="80"/>
      <c r="C953" s="80"/>
      <c r="D953" s="81"/>
      <c r="E953" s="82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</row>
    <row r="954" spans="1:39" ht="16.5" x14ac:dyDescent="0.25">
      <c r="A954" s="77"/>
      <c r="B954" s="77"/>
      <c r="C954" s="77"/>
      <c r="D954" s="78"/>
      <c r="E954" s="79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</row>
    <row r="955" spans="1:39" ht="16.5" x14ac:dyDescent="0.25">
      <c r="A955" s="80"/>
      <c r="B955" s="80"/>
      <c r="C955" s="80"/>
      <c r="D955" s="81"/>
      <c r="E955" s="82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</row>
    <row r="956" spans="1:39" ht="16.5" x14ac:dyDescent="0.25">
      <c r="A956" s="77"/>
      <c r="B956" s="77"/>
      <c r="C956" s="77"/>
      <c r="D956" s="78"/>
      <c r="E956" s="79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</row>
    <row r="957" spans="1:39" ht="16.5" x14ac:dyDescent="0.25">
      <c r="A957" s="80"/>
      <c r="B957" s="80"/>
      <c r="C957" s="80"/>
      <c r="D957" s="81"/>
      <c r="E957" s="82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</row>
    <row r="958" spans="1:39" ht="16.5" x14ac:dyDescent="0.25">
      <c r="A958" s="77"/>
      <c r="B958" s="77"/>
      <c r="C958" s="77"/>
      <c r="D958" s="78"/>
      <c r="E958" s="79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</row>
    <row r="959" spans="1:39" ht="16.5" x14ac:dyDescent="0.25">
      <c r="A959" s="80"/>
      <c r="B959" s="80"/>
      <c r="C959" s="80"/>
      <c r="D959" s="81"/>
      <c r="E959" s="82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</row>
    <row r="960" spans="1:39" ht="16.5" x14ac:dyDescent="0.25">
      <c r="A960" s="77"/>
      <c r="B960" s="77"/>
      <c r="C960" s="77"/>
      <c r="D960" s="78"/>
      <c r="E960" s="79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</row>
    <row r="961" spans="1:39" ht="16.5" x14ac:dyDescent="0.25">
      <c r="A961" s="80"/>
      <c r="B961" s="80"/>
      <c r="C961" s="80"/>
      <c r="D961" s="81"/>
      <c r="E961" s="82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</row>
    <row r="962" spans="1:39" ht="16.5" x14ac:dyDescent="0.25">
      <c r="A962" s="77"/>
      <c r="B962" s="77"/>
      <c r="C962" s="77"/>
      <c r="D962" s="78"/>
      <c r="E962" s="79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</row>
    <row r="963" spans="1:39" ht="16.5" x14ac:dyDescent="0.25">
      <c r="A963" s="80"/>
      <c r="B963" s="80"/>
      <c r="C963" s="80"/>
      <c r="D963" s="81"/>
      <c r="E963" s="82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</row>
    <row r="964" spans="1:39" ht="16.5" x14ac:dyDescent="0.25">
      <c r="A964" s="77"/>
      <c r="B964" s="77"/>
      <c r="C964" s="77"/>
      <c r="D964" s="78"/>
      <c r="E964" s="79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</row>
    <row r="965" spans="1:39" ht="16.5" x14ac:dyDescent="0.25">
      <c r="A965" s="80"/>
      <c r="B965" s="80"/>
      <c r="C965" s="80"/>
      <c r="D965" s="81"/>
      <c r="E965" s="82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</row>
    <row r="966" spans="1:39" ht="16.5" x14ac:dyDescent="0.25">
      <c r="A966" s="77"/>
      <c r="B966" s="77"/>
      <c r="C966" s="77"/>
      <c r="D966" s="78"/>
      <c r="E966" s="79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</row>
    <row r="967" spans="1:39" ht="16.5" x14ac:dyDescent="0.25">
      <c r="A967" s="80"/>
      <c r="B967" s="80"/>
      <c r="C967" s="80"/>
      <c r="D967" s="81"/>
      <c r="E967" s="82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</row>
    <row r="968" spans="1:39" ht="16.5" x14ac:dyDescent="0.25">
      <c r="A968" s="77"/>
      <c r="B968" s="77"/>
      <c r="C968" s="77"/>
      <c r="D968" s="78"/>
      <c r="E968" s="79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</row>
    <row r="969" spans="1:39" ht="16.5" x14ac:dyDescent="0.25">
      <c r="A969" s="80"/>
      <c r="B969" s="80"/>
      <c r="C969" s="80"/>
      <c r="D969" s="81"/>
      <c r="E969" s="82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</row>
    <row r="970" spans="1:39" ht="16.5" x14ac:dyDescent="0.25">
      <c r="A970" s="77"/>
      <c r="B970" s="77"/>
      <c r="C970" s="77"/>
      <c r="D970" s="78"/>
      <c r="E970" s="79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</row>
    <row r="971" spans="1:39" ht="16.5" x14ac:dyDescent="0.25">
      <c r="A971" s="80"/>
      <c r="B971" s="80"/>
      <c r="C971" s="80"/>
      <c r="D971" s="81"/>
      <c r="E971" s="82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</row>
    <row r="972" spans="1:39" ht="16.5" x14ac:dyDescent="0.25">
      <c r="A972" s="77"/>
      <c r="B972" s="77"/>
      <c r="C972" s="77"/>
      <c r="D972" s="78"/>
      <c r="E972" s="79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</row>
    <row r="973" spans="1:39" ht="16.5" x14ac:dyDescent="0.25">
      <c r="A973" s="80"/>
      <c r="B973" s="80"/>
      <c r="C973" s="80"/>
      <c r="D973" s="81"/>
      <c r="E973" s="82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</row>
    <row r="974" spans="1:39" ht="16.5" x14ac:dyDescent="0.25">
      <c r="A974" s="77"/>
      <c r="B974" s="77"/>
      <c r="C974" s="77"/>
      <c r="D974" s="78"/>
      <c r="E974" s="79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</row>
    <row r="975" spans="1:39" ht="16.5" x14ac:dyDescent="0.25">
      <c r="A975" s="80"/>
      <c r="B975" s="80"/>
      <c r="C975" s="80"/>
      <c r="D975" s="81"/>
      <c r="E975" s="82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</row>
    <row r="976" spans="1:39" ht="16.5" x14ac:dyDescent="0.25">
      <c r="A976" s="77"/>
      <c r="B976" s="77"/>
      <c r="C976" s="77"/>
      <c r="D976" s="78"/>
      <c r="E976" s="79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</row>
    <row r="977" spans="1:39" ht="16.5" x14ac:dyDescent="0.25">
      <c r="A977" s="80"/>
      <c r="B977" s="80"/>
      <c r="C977" s="80"/>
      <c r="D977" s="81"/>
      <c r="E977" s="82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</row>
    <row r="978" spans="1:39" ht="16.5" x14ac:dyDescent="0.25">
      <c r="A978" s="77"/>
      <c r="B978" s="77"/>
      <c r="C978" s="77"/>
      <c r="D978" s="78"/>
      <c r="E978" s="79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</row>
    <row r="979" spans="1:39" ht="16.5" x14ac:dyDescent="0.25">
      <c r="A979" s="80"/>
      <c r="B979" s="80"/>
      <c r="C979" s="80"/>
      <c r="D979" s="81"/>
      <c r="E979" s="82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</row>
    <row r="980" spans="1:39" ht="16.5" x14ac:dyDescent="0.25">
      <c r="A980" s="77"/>
      <c r="B980" s="77"/>
      <c r="C980" s="77"/>
      <c r="D980" s="78"/>
      <c r="E980" s="79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</row>
    <row r="981" spans="1:39" ht="16.5" x14ac:dyDescent="0.25">
      <c r="A981" s="80"/>
      <c r="B981" s="80"/>
      <c r="C981" s="80"/>
      <c r="D981" s="81"/>
      <c r="E981" s="82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</row>
    <row r="982" spans="1:39" ht="16.5" x14ac:dyDescent="0.25">
      <c r="A982" s="77"/>
      <c r="B982" s="77"/>
      <c r="C982" s="77"/>
      <c r="D982" s="78"/>
      <c r="E982" s="79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</row>
    <row r="983" spans="1:39" ht="16.5" x14ac:dyDescent="0.25">
      <c r="A983" s="80"/>
      <c r="B983" s="80"/>
      <c r="C983" s="80"/>
      <c r="D983" s="81"/>
      <c r="E983" s="82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</row>
    <row r="984" spans="1:39" ht="16.5" x14ac:dyDescent="0.25">
      <c r="A984" s="77"/>
      <c r="B984" s="77"/>
      <c r="C984" s="77"/>
      <c r="D984" s="78"/>
      <c r="E984" s="79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</row>
    <row r="985" spans="1:39" ht="16.5" x14ac:dyDescent="0.25">
      <c r="A985" s="80"/>
      <c r="B985" s="80"/>
      <c r="C985" s="80"/>
      <c r="D985" s="81"/>
      <c r="E985" s="82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</row>
    <row r="986" spans="1:39" ht="16.5" x14ac:dyDescent="0.25">
      <c r="A986" s="77"/>
      <c r="B986" s="77"/>
      <c r="C986" s="77"/>
      <c r="D986" s="78"/>
      <c r="E986" s="79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</row>
    <row r="987" spans="1:39" ht="16.5" x14ac:dyDescent="0.25">
      <c r="A987" s="80"/>
      <c r="B987" s="80"/>
      <c r="C987" s="80"/>
      <c r="D987" s="81"/>
      <c r="E987" s="82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</row>
    <row r="988" spans="1:39" ht="16.5" x14ac:dyDescent="0.25">
      <c r="A988" s="77"/>
      <c r="B988" s="77"/>
      <c r="C988" s="77"/>
      <c r="D988" s="78"/>
      <c r="E988" s="79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</row>
    <row r="989" spans="1:39" ht="16.5" x14ac:dyDescent="0.25">
      <c r="A989" s="80"/>
      <c r="B989" s="80"/>
      <c r="C989" s="80"/>
      <c r="D989" s="81"/>
      <c r="E989" s="82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</row>
    <row r="990" spans="1:39" ht="16.5" x14ac:dyDescent="0.25">
      <c r="A990" s="77"/>
      <c r="B990" s="77"/>
      <c r="C990" s="77"/>
      <c r="D990" s="78"/>
      <c r="E990" s="79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</row>
    <row r="991" spans="1:39" ht="16.5" x14ac:dyDescent="0.25">
      <c r="A991" s="80"/>
      <c r="B991" s="80"/>
      <c r="C991" s="80"/>
      <c r="D991" s="81"/>
      <c r="E991" s="82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</row>
    <row r="992" spans="1:39" ht="16.5" x14ac:dyDescent="0.25">
      <c r="A992" s="77"/>
      <c r="B992" s="77"/>
      <c r="C992" s="77"/>
      <c r="D992" s="78"/>
      <c r="E992" s="79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</row>
    <row r="993" spans="1:39" ht="16.5" x14ac:dyDescent="0.25">
      <c r="A993" s="80"/>
      <c r="B993" s="80"/>
      <c r="C993" s="80"/>
      <c r="D993" s="81"/>
      <c r="E993" s="82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</row>
    <row r="994" spans="1:39" ht="16.5" x14ac:dyDescent="0.25">
      <c r="A994" s="77"/>
      <c r="B994" s="77"/>
      <c r="C994" s="77"/>
      <c r="D994" s="78"/>
      <c r="E994" s="79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</row>
    <row r="995" spans="1:39" ht="16.5" x14ac:dyDescent="0.25">
      <c r="A995" s="80"/>
      <c r="B995" s="80"/>
      <c r="C995" s="80"/>
      <c r="D995" s="81"/>
      <c r="E995" s="82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</row>
    <row r="996" spans="1:39" ht="16.5" x14ac:dyDescent="0.25">
      <c r="A996" s="77"/>
      <c r="B996" s="77"/>
      <c r="C996" s="77"/>
      <c r="D996" s="78"/>
      <c r="E996" s="79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</row>
    <row r="997" spans="1:39" ht="16.5" x14ac:dyDescent="0.25">
      <c r="A997" s="80"/>
      <c r="B997" s="80"/>
      <c r="C997" s="80"/>
      <c r="D997" s="81"/>
      <c r="E997" s="82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</row>
    <row r="998" spans="1:39" ht="16.5" x14ac:dyDescent="0.25">
      <c r="A998" s="77"/>
      <c r="B998" s="77"/>
      <c r="C998" s="77"/>
      <c r="D998" s="78"/>
      <c r="E998" s="79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</row>
    <row r="999" spans="1:39" ht="16.5" x14ac:dyDescent="0.25">
      <c r="A999" s="80"/>
      <c r="B999" s="80"/>
      <c r="C999" s="80"/>
      <c r="D999" s="81"/>
      <c r="E999" s="82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</row>
    <row r="1000" spans="1:39" ht="16.5" x14ac:dyDescent="0.25">
      <c r="A1000" s="77"/>
      <c r="B1000" s="77"/>
      <c r="C1000" s="77"/>
      <c r="D1000" s="78"/>
      <c r="E1000" s="79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</row>
    <row r="1001" spans="1:39" ht="16.5" x14ac:dyDescent="0.25">
      <c r="A1001" s="80"/>
      <c r="B1001" s="80"/>
      <c r="C1001" s="80"/>
      <c r="D1001" s="81"/>
      <c r="E1001" s="82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</row>
    <row r="1002" spans="1:39" ht="16.5" x14ac:dyDescent="0.25">
      <c r="A1002" s="77"/>
      <c r="B1002" s="77"/>
      <c r="C1002" s="77"/>
      <c r="D1002" s="78"/>
      <c r="E1002" s="79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</row>
    <row r="1003" spans="1:39" ht="16.5" x14ac:dyDescent="0.25">
      <c r="A1003" s="80"/>
      <c r="B1003" s="80"/>
      <c r="C1003" s="80"/>
      <c r="D1003" s="81"/>
      <c r="E1003" s="82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</row>
    <row r="1004" spans="1:39" ht="16.5" x14ac:dyDescent="0.25">
      <c r="A1004" s="77"/>
      <c r="B1004" s="77"/>
      <c r="C1004" s="77"/>
      <c r="D1004" s="78"/>
      <c r="E1004" s="79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</row>
    <row r="1005" spans="1:39" ht="16.5" x14ac:dyDescent="0.25">
      <c r="A1005" s="80"/>
      <c r="B1005" s="80"/>
      <c r="C1005" s="80"/>
      <c r="D1005" s="81"/>
      <c r="E1005" s="82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  <c r="AJ1005" s="27"/>
      <c r="AK1005" s="27"/>
      <c r="AL1005" s="27"/>
      <c r="AM1005" s="27"/>
    </row>
    <row r="1006" spans="1:39" ht="16.5" x14ac:dyDescent="0.25">
      <c r="A1006" s="77"/>
      <c r="B1006" s="77"/>
      <c r="C1006" s="77"/>
      <c r="D1006" s="78"/>
      <c r="E1006" s="79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</row>
    <row r="1007" spans="1:39" ht="16.5" x14ac:dyDescent="0.25">
      <c r="A1007" s="80"/>
      <c r="B1007" s="80"/>
      <c r="C1007" s="80"/>
      <c r="D1007" s="81"/>
      <c r="E1007" s="82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  <c r="AJ1007" s="27"/>
      <c r="AK1007" s="27"/>
      <c r="AL1007" s="27"/>
      <c r="AM1007" s="27"/>
    </row>
    <row r="1008" spans="1:39" ht="16.5" x14ac:dyDescent="0.25">
      <c r="A1008" s="77"/>
      <c r="B1008" s="77"/>
      <c r="C1008" s="77"/>
      <c r="D1008" s="78"/>
      <c r="E1008" s="79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</row>
    <row r="1009" spans="1:39" ht="16.5" x14ac:dyDescent="0.25">
      <c r="A1009" s="80"/>
      <c r="B1009" s="80"/>
      <c r="C1009" s="80"/>
      <c r="D1009" s="81"/>
      <c r="E1009" s="82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  <c r="AJ1009" s="27"/>
      <c r="AK1009" s="27"/>
      <c r="AL1009" s="27"/>
      <c r="AM1009" s="27"/>
    </row>
    <row r="1010" spans="1:39" ht="16.5" x14ac:dyDescent="0.25">
      <c r="A1010" s="77"/>
      <c r="B1010" s="77"/>
      <c r="C1010" s="77"/>
      <c r="D1010" s="78"/>
      <c r="E1010" s="79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17"/>
      <c r="Q1010" s="17"/>
      <c r="R1010" s="17"/>
      <c r="S1010" s="17"/>
      <c r="T1010" s="17"/>
      <c r="U1010" s="17"/>
      <c r="V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</row>
  </sheetData>
  <mergeCells count="355">
    <mergeCell ref="P89:P91"/>
    <mergeCell ref="Q89:Q91"/>
    <mergeCell ref="R89:R91"/>
    <mergeCell ref="P92:P94"/>
    <mergeCell ref="Q92:Q94"/>
    <mergeCell ref="R92:R94"/>
    <mergeCell ref="P95:P97"/>
    <mergeCell ref="P98:P100"/>
    <mergeCell ref="Q98:Q100"/>
    <mergeCell ref="R98:R100"/>
    <mergeCell ref="P101:P103"/>
    <mergeCell ref="Q101:Q103"/>
    <mergeCell ref="R101:R103"/>
    <mergeCell ref="P104:P106"/>
    <mergeCell ref="Q95:Q97"/>
    <mergeCell ref="R95:R97"/>
    <mergeCell ref="R113:R115"/>
    <mergeCell ref="P107:P109"/>
    <mergeCell ref="Q107:Q109"/>
    <mergeCell ref="R107:R109"/>
    <mergeCell ref="P110:P112"/>
    <mergeCell ref="Q110:Q112"/>
    <mergeCell ref="R110:R112"/>
    <mergeCell ref="P113:P115"/>
    <mergeCell ref="Q104:Q106"/>
    <mergeCell ref="R104:R106"/>
    <mergeCell ref="Q131:Q133"/>
    <mergeCell ref="R131:R133"/>
    <mergeCell ref="P125:P127"/>
    <mergeCell ref="Q125:Q127"/>
    <mergeCell ref="R125:R127"/>
    <mergeCell ref="P128:P130"/>
    <mergeCell ref="Q128:Q130"/>
    <mergeCell ref="R128:R130"/>
    <mergeCell ref="P131:P133"/>
    <mergeCell ref="Q140:Q142"/>
    <mergeCell ref="R140:R142"/>
    <mergeCell ref="P134:P136"/>
    <mergeCell ref="Q134:Q136"/>
    <mergeCell ref="R134:R136"/>
    <mergeCell ref="P137:P139"/>
    <mergeCell ref="Q137:Q139"/>
    <mergeCell ref="R137:R139"/>
    <mergeCell ref="P140:P142"/>
    <mergeCell ref="Q59:Q61"/>
    <mergeCell ref="R59:R61"/>
    <mergeCell ref="P53:P55"/>
    <mergeCell ref="Q53:Q55"/>
    <mergeCell ref="R53:R55"/>
    <mergeCell ref="P56:P58"/>
    <mergeCell ref="Q56:Q58"/>
    <mergeCell ref="R56:R58"/>
    <mergeCell ref="P59:P61"/>
    <mergeCell ref="Q68:Q70"/>
    <mergeCell ref="R68:R70"/>
    <mergeCell ref="P62:P64"/>
    <mergeCell ref="Q62:Q64"/>
    <mergeCell ref="R62:R64"/>
    <mergeCell ref="P65:P67"/>
    <mergeCell ref="Q65:Q67"/>
    <mergeCell ref="R65:R67"/>
    <mergeCell ref="P68:P70"/>
    <mergeCell ref="Q77:Q79"/>
    <mergeCell ref="R77:R79"/>
    <mergeCell ref="P71:P73"/>
    <mergeCell ref="Q71:Q73"/>
    <mergeCell ref="R71:R73"/>
    <mergeCell ref="P74:P76"/>
    <mergeCell ref="Q74:Q76"/>
    <mergeCell ref="R74:R76"/>
    <mergeCell ref="P77:P79"/>
    <mergeCell ref="Q149:Q151"/>
    <mergeCell ref="R149:R151"/>
    <mergeCell ref="P143:P145"/>
    <mergeCell ref="Q143:Q145"/>
    <mergeCell ref="R143:R145"/>
    <mergeCell ref="P146:P148"/>
    <mergeCell ref="Q146:Q148"/>
    <mergeCell ref="R146:R148"/>
    <mergeCell ref="P149:P151"/>
    <mergeCell ref="A2:A4"/>
    <mergeCell ref="T2:T6"/>
    <mergeCell ref="T8:T14"/>
    <mergeCell ref="P8:P10"/>
    <mergeCell ref="P11:P13"/>
    <mergeCell ref="P14:P16"/>
    <mergeCell ref="C14:C16"/>
    <mergeCell ref="D14:D16"/>
    <mergeCell ref="A5:A7"/>
    <mergeCell ref="A8:A10"/>
    <mergeCell ref="A11:A13"/>
    <mergeCell ref="A14:A16"/>
    <mergeCell ref="Z3:Z6"/>
    <mergeCell ref="P5:P7"/>
    <mergeCell ref="Q5:Q7"/>
    <mergeCell ref="R5:R7"/>
    <mergeCell ref="Q8:Q10"/>
    <mergeCell ref="R8:R10"/>
    <mergeCell ref="Z9:Z14"/>
    <mergeCell ref="B2:B4"/>
    <mergeCell ref="C2:C4"/>
    <mergeCell ref="D2:D4"/>
    <mergeCell ref="P2:P4"/>
    <mergeCell ref="Q2:Q4"/>
    <mergeCell ref="R2:R4"/>
    <mergeCell ref="B17:B19"/>
    <mergeCell ref="C17:C19"/>
    <mergeCell ref="D17:D19"/>
    <mergeCell ref="A17:A19"/>
    <mergeCell ref="A20:A22"/>
    <mergeCell ref="A23:A25"/>
    <mergeCell ref="A26:A28"/>
    <mergeCell ref="R23:R25"/>
    <mergeCell ref="R26:R28"/>
    <mergeCell ref="P17:P19"/>
    <mergeCell ref="P20:P22"/>
    <mergeCell ref="P23:P25"/>
    <mergeCell ref="P26:P28"/>
    <mergeCell ref="A29:A31"/>
    <mergeCell ref="A32:A34"/>
    <mergeCell ref="B44:B46"/>
    <mergeCell ref="C44:C46"/>
    <mergeCell ref="D44:D46"/>
    <mergeCell ref="B47:B49"/>
    <mergeCell ref="C47:C49"/>
    <mergeCell ref="D47:D49"/>
    <mergeCell ref="A44:A46"/>
    <mergeCell ref="A47:A49"/>
    <mergeCell ref="B29:B31"/>
    <mergeCell ref="B38:B40"/>
    <mergeCell ref="C38:C40"/>
    <mergeCell ref="D38:D40"/>
    <mergeCell ref="B41:B43"/>
    <mergeCell ref="A35:A37"/>
    <mergeCell ref="A38:A40"/>
    <mergeCell ref="A41:A43"/>
    <mergeCell ref="B32:B34"/>
    <mergeCell ref="C32:C34"/>
    <mergeCell ref="D32:D34"/>
    <mergeCell ref="B35:B37"/>
    <mergeCell ref="C35:C37"/>
    <mergeCell ref="D35:D37"/>
    <mergeCell ref="B50:B52"/>
    <mergeCell ref="C50:C52"/>
    <mergeCell ref="D50:D52"/>
    <mergeCell ref="B53:B55"/>
    <mergeCell ref="A50:A52"/>
    <mergeCell ref="A53:A55"/>
    <mergeCell ref="Q11:Q13"/>
    <mergeCell ref="R11:R13"/>
    <mergeCell ref="Q14:Q16"/>
    <mergeCell ref="R14:R16"/>
    <mergeCell ref="Q17:Q19"/>
    <mergeCell ref="R17:R19"/>
    <mergeCell ref="R20:R22"/>
    <mergeCell ref="Q32:Q34"/>
    <mergeCell ref="R32:R34"/>
    <mergeCell ref="Q20:Q22"/>
    <mergeCell ref="Q23:Q25"/>
    <mergeCell ref="Q26:Q28"/>
    <mergeCell ref="P29:P31"/>
    <mergeCell ref="Q29:Q31"/>
    <mergeCell ref="R29:R31"/>
    <mergeCell ref="P32:P34"/>
    <mergeCell ref="Q41:Q43"/>
    <mergeCell ref="R41:R43"/>
    <mergeCell ref="P35:P37"/>
    <mergeCell ref="Q35:Q37"/>
    <mergeCell ref="R35:R37"/>
    <mergeCell ref="P38:P40"/>
    <mergeCell ref="Q38:Q40"/>
    <mergeCell ref="R38:R40"/>
    <mergeCell ref="P41:P43"/>
    <mergeCell ref="Q50:Q52"/>
    <mergeCell ref="R50:R52"/>
    <mergeCell ref="P44:P46"/>
    <mergeCell ref="Q44:Q46"/>
    <mergeCell ref="R44:R46"/>
    <mergeCell ref="P47:P49"/>
    <mergeCell ref="Q47:Q49"/>
    <mergeCell ref="R47:R49"/>
    <mergeCell ref="P50:P52"/>
    <mergeCell ref="B59:B61"/>
    <mergeCell ref="C59:C61"/>
    <mergeCell ref="C53:C55"/>
    <mergeCell ref="D53:D55"/>
    <mergeCell ref="B56:B58"/>
    <mergeCell ref="C56:C58"/>
    <mergeCell ref="D56:D58"/>
    <mergeCell ref="D59:D61"/>
    <mergeCell ref="A56:A58"/>
    <mergeCell ref="A59:A61"/>
    <mergeCell ref="C65:C67"/>
    <mergeCell ref="D65:D67"/>
    <mergeCell ref="A71:A73"/>
    <mergeCell ref="A74:A76"/>
    <mergeCell ref="A77:A79"/>
    <mergeCell ref="A80:A82"/>
    <mergeCell ref="A83:A85"/>
    <mergeCell ref="A86:A88"/>
    <mergeCell ref="B62:B64"/>
    <mergeCell ref="C62:C64"/>
    <mergeCell ref="D62:D64"/>
    <mergeCell ref="B65:B67"/>
    <mergeCell ref="A62:A64"/>
    <mergeCell ref="A65:A67"/>
    <mergeCell ref="A68:A70"/>
    <mergeCell ref="B77:B79"/>
    <mergeCell ref="B83:B85"/>
    <mergeCell ref="C83:C85"/>
    <mergeCell ref="C77:C79"/>
    <mergeCell ref="D77:D79"/>
    <mergeCell ref="B80:B82"/>
    <mergeCell ref="C80:C82"/>
    <mergeCell ref="D80:D82"/>
    <mergeCell ref="D83:D85"/>
    <mergeCell ref="A116:A118"/>
    <mergeCell ref="A119:A121"/>
    <mergeCell ref="B122:B124"/>
    <mergeCell ref="C122:C124"/>
    <mergeCell ref="D122:D124"/>
    <mergeCell ref="Q86:Q88"/>
    <mergeCell ref="R86:R88"/>
    <mergeCell ref="P80:P82"/>
    <mergeCell ref="Q80:Q82"/>
    <mergeCell ref="R80:R82"/>
    <mergeCell ref="P83:P85"/>
    <mergeCell ref="Q83:Q85"/>
    <mergeCell ref="R83:R85"/>
    <mergeCell ref="P86:P88"/>
    <mergeCell ref="Q122:Q124"/>
    <mergeCell ref="R122:R124"/>
    <mergeCell ref="P116:P118"/>
    <mergeCell ref="Q116:Q118"/>
    <mergeCell ref="R116:R118"/>
    <mergeCell ref="P119:P121"/>
    <mergeCell ref="Q119:Q121"/>
    <mergeCell ref="R119:R121"/>
    <mergeCell ref="P122:P124"/>
    <mergeCell ref="Q113:Q115"/>
    <mergeCell ref="A122:A124"/>
    <mergeCell ref="A125:A127"/>
    <mergeCell ref="C137:C139"/>
    <mergeCell ref="D137:D139"/>
    <mergeCell ref="B134:B136"/>
    <mergeCell ref="C134:C136"/>
    <mergeCell ref="D134:D136"/>
    <mergeCell ref="B137:B139"/>
    <mergeCell ref="A131:A133"/>
    <mergeCell ref="A134:A136"/>
    <mergeCell ref="A137:A139"/>
    <mergeCell ref="B140:B142"/>
    <mergeCell ref="C140:C142"/>
    <mergeCell ref="D140:D142"/>
    <mergeCell ref="B143:B145"/>
    <mergeCell ref="C143:C145"/>
    <mergeCell ref="D143:D145"/>
    <mergeCell ref="A140:A142"/>
    <mergeCell ref="A143:A145"/>
    <mergeCell ref="B146:B148"/>
    <mergeCell ref="C146:C148"/>
    <mergeCell ref="D146:D148"/>
    <mergeCell ref="B149:B151"/>
    <mergeCell ref="A146:A148"/>
    <mergeCell ref="A149:A151"/>
    <mergeCell ref="B5:B7"/>
    <mergeCell ref="C5:C7"/>
    <mergeCell ref="D5:D7"/>
    <mergeCell ref="B8:B10"/>
    <mergeCell ref="C8:C10"/>
    <mergeCell ref="D8:D10"/>
    <mergeCell ref="B11:B13"/>
    <mergeCell ref="C11:C13"/>
    <mergeCell ref="D11:D13"/>
    <mergeCell ref="B14:B16"/>
    <mergeCell ref="B20:B22"/>
    <mergeCell ref="C20:C22"/>
    <mergeCell ref="D20:D22"/>
    <mergeCell ref="B23:B25"/>
    <mergeCell ref="C23:C25"/>
    <mergeCell ref="D23:D25"/>
    <mergeCell ref="C29:C31"/>
    <mergeCell ref="D29:D31"/>
    <mergeCell ref="B26:B28"/>
    <mergeCell ref="C26:C28"/>
    <mergeCell ref="D26:D28"/>
    <mergeCell ref="C149:C151"/>
    <mergeCell ref="D149:D151"/>
    <mergeCell ref="A152:A154"/>
    <mergeCell ref="A104:A106"/>
    <mergeCell ref="A107:A109"/>
    <mergeCell ref="A110:A112"/>
    <mergeCell ref="A113:A115"/>
    <mergeCell ref="A128:A130"/>
    <mergeCell ref="C41:C43"/>
    <mergeCell ref="D41:D43"/>
    <mergeCell ref="A89:A91"/>
    <mergeCell ref="A92:A94"/>
    <mergeCell ref="A95:A97"/>
    <mergeCell ref="A98:A100"/>
    <mergeCell ref="A101:A103"/>
    <mergeCell ref="B68:B70"/>
    <mergeCell ref="C68:C70"/>
    <mergeCell ref="D68:D70"/>
    <mergeCell ref="B71:B73"/>
    <mergeCell ref="C71:C73"/>
    <mergeCell ref="D71:D73"/>
    <mergeCell ref="B74:B76"/>
    <mergeCell ref="C74:C76"/>
    <mergeCell ref="D74:D76"/>
    <mergeCell ref="C89:C91"/>
    <mergeCell ref="D89:D91"/>
    <mergeCell ref="B86:B88"/>
    <mergeCell ref="C86:C88"/>
    <mergeCell ref="D86:D88"/>
    <mergeCell ref="B89:B91"/>
    <mergeCell ref="B92:B94"/>
    <mergeCell ref="C92:C94"/>
    <mergeCell ref="D92:D94"/>
    <mergeCell ref="B95:B97"/>
    <mergeCell ref="C95:C97"/>
    <mergeCell ref="D95:D97"/>
    <mergeCell ref="B98:B100"/>
    <mergeCell ref="C98:C100"/>
    <mergeCell ref="D98:D100"/>
    <mergeCell ref="B101:B103"/>
    <mergeCell ref="B107:B109"/>
    <mergeCell ref="C107:C109"/>
    <mergeCell ref="C101:C103"/>
    <mergeCell ref="D101:D103"/>
    <mergeCell ref="B104:B106"/>
    <mergeCell ref="C104:C106"/>
    <mergeCell ref="D104:D106"/>
    <mergeCell ref="D107:D109"/>
    <mergeCell ref="C113:C115"/>
    <mergeCell ref="D113:D115"/>
    <mergeCell ref="B110:B112"/>
    <mergeCell ref="C110:C112"/>
    <mergeCell ref="D110:D112"/>
    <mergeCell ref="B113:B115"/>
    <mergeCell ref="B131:B133"/>
    <mergeCell ref="C131:C133"/>
    <mergeCell ref="C125:C127"/>
    <mergeCell ref="D125:D127"/>
    <mergeCell ref="B128:B130"/>
    <mergeCell ref="C128:C130"/>
    <mergeCell ref="D128:D130"/>
    <mergeCell ref="D131:D133"/>
    <mergeCell ref="B125:B127"/>
    <mergeCell ref="B116:B118"/>
    <mergeCell ref="C116:C118"/>
    <mergeCell ref="D116:D118"/>
    <mergeCell ref="B119:B121"/>
    <mergeCell ref="C119:C121"/>
    <mergeCell ref="D119:D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28102023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Thien Le Khanh</cp:lastModifiedBy>
  <dcterms:modified xsi:type="dcterms:W3CDTF">2023-11-02T17:58:06Z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d0d5ce9c-3df4-473b-a7f9-9e3b80c10596</vt:lpwstr>
  </property>
</Properties>
</file>