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ien\Downloads\"/>
    </mc:Choice>
  </mc:AlternateContent>
  <xr:revisionPtr revIDLastSave="0" documentId="13_ncr:1_{F2B40089-DB2F-4606-90C5-EC307981DABB}" xr6:coauthVersionLast="47" xr6:coauthVersionMax="47" xr10:uidLastSave="{00000000-0000-0000-0000-000000000000}"/>
  <bookViews>
    <workbookView xWindow="-98" yWindow="-98" windowWidth="20715" windowHeight="13155" firstSheet="2" activeTab="2" xr2:uid="{00000000-000D-0000-FFFF-FFFF00000000}"/>
  </bookViews>
  <sheets>
    <sheet name="Huy dong nhan luc" sheetId="10" r:id="rId1"/>
    <sheet name="Báo cáo 02-06" sheetId="5" r:id="rId2"/>
    <sheet name="BC tuần 2 tháng 6" sheetId="17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____a1" hidden="1">{"'Sheet1'!$L$16"}</definedName>
    <definedName name="____a1" hidden="1">{"'Sheet1'!$L$16"}</definedName>
    <definedName name="___a1" hidden="1">{"'Sheet1'!$L$16"}</definedName>
    <definedName name="__a1" hidden="1">{"'Sheet1'!$L$16"}</definedName>
    <definedName name="__IntlFixup" hidden="1">TRUE</definedName>
    <definedName name="_a1" hidden="1">{"'Sheet1'!$L$16"}</definedName>
    <definedName name="_Builtin155" hidden="1">#N/A</definedName>
    <definedName name="_Fil" localSheetId="1" hidden="1">#REF!</definedName>
    <definedName name="_Fil" localSheetId="2" hidden="1">#REF!</definedName>
    <definedName name="_Fil" hidden="1">#REF!</definedName>
    <definedName name="_Fill" localSheetId="1" hidden="1">#REF!</definedName>
    <definedName name="_Fill" localSheetId="2" hidden="1">#REF!</definedName>
    <definedName name="_Fill" hidden="1">#REF!</definedName>
    <definedName name="_Filll" localSheetId="1" hidden="1">#REF!</definedName>
    <definedName name="_Filll" localSheetId="2" hidden="1">#REF!</definedName>
    <definedName name="_Filll" hidden="1">#REF!</definedName>
    <definedName name="_xlnm._FilterDatabase" localSheetId="1" hidden="1">#REF!</definedName>
    <definedName name="_xlnm._FilterDatabase" localSheetId="2" hidden="1">#REF!</definedName>
    <definedName name="_xlnm._FilterDatabase" hidden="1">#REF!</definedName>
    <definedName name="_h2" hidden="1">{"'Sheet1'!$L$16"}</definedName>
    <definedName name="_Key1" localSheetId="1" hidden="1">#REF!</definedName>
    <definedName name="_Key1" localSheetId="2" hidden="1">#REF!</definedName>
    <definedName name="_Key1" hidden="1">#REF!</definedName>
    <definedName name="_Key2" localSheetId="1" hidden="1">#REF!</definedName>
    <definedName name="_Key2" localSheetId="2" hidden="1">#REF!</definedName>
    <definedName name="_Key2" hidden="1">#REF!</definedName>
    <definedName name="_NSO2" hidden="1">{"'Sheet1'!$L$16"}</definedName>
    <definedName name="_Order1" hidden="1">255</definedName>
    <definedName name="_Order2" hidden="1">255</definedName>
    <definedName name="_Sort" localSheetId="1" hidden="1">#REF!</definedName>
    <definedName name="_Sort" localSheetId="2" hidden="1">#REF!</definedName>
    <definedName name="_Sort" hidden="1">#REF!</definedName>
    <definedName name="add">[1]!PTNC</definedName>
    <definedName name="adffa">[1]!Bust</definedName>
    <definedName name="Aircon">'[2]M-work'!$F$12,'[2]M-work'!$F$27,'[2]M-work'!$F$43,'[2]M-work'!$F$54</definedName>
    <definedName name="AirconN">'[2]M-work'!$J$54,'[2]M-work'!$J$43,'[2]M-work'!$J$27,'[2]M-work'!$J$12</definedName>
    <definedName name="AV">[3]BOQ!$L$7:$L$43</definedName>
    <definedName name="bangchucai">'[4]MB-D2'!$I$1:$BJ$2</definedName>
    <definedName name="bbbb" hidden="1">{#N/A,#N/A,FALSE,"PROCUREMENT"}</definedName>
    <definedName name="begdep">[5]Assumptions!$B$54</definedName>
    <definedName name="BJ">[3]BOQ!$K$45:$K$187</definedName>
    <definedName name="BLDG">[6]LEGEND!$D$8</definedName>
    <definedName name="BV">[3]BOQ!$L$45:$L$187</definedName>
    <definedName name="CACAU">298161</definedName>
    <definedName name="caccccc" hidden="1">{"'Sheet1'!$L$16"}</definedName>
    <definedName name="casename">[7]Inputs_Sens!$F$70</definedName>
    <definedName name="CF">'[8]Define finishing'!$E$2:$F$16</definedName>
    <definedName name="chung">66</definedName>
    <definedName name="CISCO">"$#REF!.$A$8:$D$61"</definedName>
    <definedName name="CJ">[3]BOQ!$K$188:$K$415</definedName>
    <definedName name="CLIENT">[6]LEGEND!$D$6</definedName>
    <definedName name="CLVC3">0.1</definedName>
    <definedName name="con">15000</definedName>
    <definedName name="CONCRETE">'[4]MB-D3'!$G$417</definedName>
    <definedName name="ConcreteN">[9]WORK!$L$107,[9]WORK!$L$105</definedName>
    <definedName name="CTallent">[10]Annual_CFs_Asset!$E$182</definedName>
    <definedName name="CV">[3]BOQ!$L$188:$L$415</definedName>
    <definedName name="DataFilter" localSheetId="1">[11]!DataFilter</definedName>
    <definedName name="DataFilter" localSheetId="2">[11]!DataFilter</definedName>
    <definedName name="DataFilter">[11]!DataFilter</definedName>
    <definedName name="DataSort" localSheetId="1">[11]!DataSort</definedName>
    <definedName name="DataSort" localSheetId="2">[11]!DataSort</definedName>
    <definedName name="DataSort">[11]!DataSort</definedName>
    <definedName name="ddddd" hidden="1">{#N/A,#N/A,FALSE,"PROCUREMENT"}</definedName>
    <definedName name="det" hidden="1">{#N/A,#N/A,FALSE,"PROCUREMENT"}</definedName>
    <definedName name="dfhfdh">[11]!DataFilter</definedName>
    <definedName name="DJ">[3]BOQ!$K$416:$K$555</definedName>
    <definedName name="Document_array">{"Book1"}</definedName>
    <definedName name="Door">[2]WORK!$H$22,[2]WORK!$H$23,[2]WORK!$H$24,[2]WORK!$H$26,[2]WORK!$H$28,[2]WORK!$H$45,[2]WORK!$H$69</definedName>
    <definedName name="DoorN">[2]WORK!$L$22,[2]WORK!$L$23,[2]WORK!$L$24,[2]WORK!$L$26,[2]WORK!$L$28,[2]WORK!$L$45,[2]WORK!$L$69</definedName>
    <definedName name="DOORS_AND_WINDOWS">'[4]MB-D8'!$F$155</definedName>
    <definedName name="DSDS" hidden="1">{#N/A,#N/A,FALSE,"SITE INSTALLATIONS"}</definedName>
    <definedName name="DSGSDGH">[1]!f92F56</definedName>
    <definedName name="DSTD_Clear">[1]!DSTD_Clear</definedName>
    <definedName name="EASDS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  <definedName name="EJ">[3]BOQ!$K$556:$K$733</definedName>
    <definedName name="ElectricalN">'[2]M-work'!$J$64,'[2]M-work'!$J$51,'[2]M-work'!$J$40,'[2]M-work'!$J$36,'[2]M-work'!$J$20,'[2]M-work'!$J$8</definedName>
    <definedName name="ER">15882</definedName>
    <definedName name="EV">[3]BOQ!$L$556:$L$733</definedName>
    <definedName name="Excel_BuiltIn_Print_Area">"$#REF!.$A$1:$IE$65445"</definedName>
    <definedName name="Excel_BuiltIn_Print_Titles">NA()</definedName>
    <definedName name="ExternalN">[2]WORK!$L$81,[2]WORK!$L$82,[2]WORK!$L$83,[2]WORK!$L$87</definedName>
    <definedName name="Externalwork">[2]WORK!$H$81,[2]WORK!$H$82,[2]WORK!$H$83,[2]WORK!$H$87</definedName>
    <definedName name="FF">'[8]Define finishing'!$A$1:$B$21</definedName>
    <definedName name="filechaydtpro" localSheetId="1">[12]CaiDat!#REF!</definedName>
    <definedName name="filechaydtpro" localSheetId="2">[12]CaiDat!#REF!</definedName>
    <definedName name="filechaydtpro" localSheetId="0">[12]CaiDat!#REF!</definedName>
    <definedName name="filechaydtpro">[12]CaiDat!#REF!</definedName>
    <definedName name="filename">[7]Inputs_Sens!$B$2</definedName>
    <definedName name="FINISHES">'[4]MB-D9'!$F$44</definedName>
    <definedName name="Fire">'[2]M-work'!$F$15,'[2]M-work'!$F$33,'[2]M-work'!$F$46,'[2]M-work'!$F$56</definedName>
    <definedName name="FireN">'[2]M-work'!$J$15,'[2]M-work'!$J$33,'[2]M-work'!$J$46,'[2]M-work'!$J$56</definedName>
    <definedName name="FJ">[3]BOQ!$K$734:$K$1073</definedName>
    <definedName name="FS">'[13]CF -Update 31Jul06'!$A$1:$L$136</definedName>
    <definedName name="FV">[3]BOQ!$L$734:$L$1073</definedName>
    <definedName name="G">[3]BOQ!$U$1074:$U$1289</definedName>
    <definedName name="gg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  <definedName name="GJ">[3]BOQ!$K$1074:$K$1289</definedName>
    <definedName name="gl">5000</definedName>
    <definedName name="Glazing">[2]WORK!$H$29,[2]WORK!$H$68,[2]WORK!$H$88</definedName>
    <definedName name="GlazingN">[2]WORK!$L$29,[2]WORK!$L$68,[2]WORK!$L$88</definedName>
    <definedName name="GoBack" localSheetId="1">[11]KLHT!GoBack</definedName>
    <definedName name="GoBack" localSheetId="2">[11]KLHT!GoBack</definedName>
    <definedName name="GoBack">[11]KLHT!GoBack</definedName>
    <definedName name="GV">[3]BOQ!$L$1074:$L$1289</definedName>
    <definedName name="h" hidden="1">{"'Sheet1'!$L$16"}</definedName>
    <definedName name="hayman_sell_yr">'[14]Executive Summary'!$C$71</definedName>
    <definedName name="Heä_soá_laép_xaø_H">1.7</definedName>
    <definedName name="Hinh_thuc">"bangtra"</definedName>
    <definedName name="HJ">[3]BOQ!$K$1290:$K$1341</definedName>
    <definedName name="hoc">55000</definedName>
    <definedName name="hotel1_saleyr">[7]Inputs_Sens!$C$83</definedName>
    <definedName name="HPPRICE">"$#REF!.$B$8:$E$63"</definedName>
    <definedName name="HSCT3">0.1</definedName>
    <definedName name="HSLXH">1.7</definedName>
    <definedName name="hso">[15]data!$B$2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hyj" localSheetId="1">[1]!f92F56</definedName>
    <definedName name="hyj" localSheetId="2">[1]!f92F56</definedName>
    <definedName name="hyj">[1]!f92F56</definedName>
    <definedName name="IJ">[3]BOQ!$K$1342:$K$1532</definedName>
    <definedName name="IntelPrice">"$#REF!.$B$12:$E$26"</definedName>
    <definedName name="intercon_sell_yr">'[14]Executive Summary'!$C$60</definedName>
    <definedName name="interior">[2]WORK!$H$18,[2]WORK!$H$21,[2]WORK!$H$40,[2]WORK!$H$47,[2]WORK!$H$48,[2]WORK!$H$49,[2]WORK!$H$50,[2]WORK!$H$52,[2]WORK!$H$53,[2]WORK!$H$54,[2]WORK!$H$55,[2]WORK!$H$56,[2]WORK!$H$64,[2]WORK!$H$65,[2]WORK!$H$66,[2]WORK!$H$67,[2]WORK!$H$70,[2]WORK!$H$75</definedName>
    <definedName name="InteriorN">[2]WORK!$L$18,[2]WORK!$L$21,[2]WORK!$L$40,[2]WORK!$L$47,[2]WORK!$L$48,[2]WORK!$L$49,[2]WORK!$L$50,[2]WORK!$L$52,[2]WORK!$L$53,[2]WORK!$L$54,[2]WORK!$L$55,[2]WORK!$L$56,[2]WORK!$L$64,[2]WORK!$L$65,[2]WORK!$L$66,[2]WORK!$L$67,[2]WORK!$L$70,[2]WORK!$L$75</definedName>
    <definedName name="IV">[3]BOQ!$L$1342:$L$1532</definedName>
    <definedName name="jA">'[3]ESC J-index'!$D$64:$J$64</definedName>
    <definedName name="jao">'[3]ESC J-index'!$C$64</definedName>
    <definedName name="jB">'[3]ESC J-index'!$D$65:$J$65</definedName>
    <definedName name="jD">'[3]ESC J-index'!$D$67:$J$67</definedName>
    <definedName name="jE">'[3]ESC J-index'!$D$68:$J$65536</definedName>
    <definedName name="JJ">[3]BOQ!$K$1533:$K$1561</definedName>
    <definedName name="jo">'[3]ESC J-index'!$D$60:$J$60</definedName>
    <definedName name="JV">[3]BOQ!$L$1533:$L$1561</definedName>
    <definedName name="K" hidden="1">{"'Sheet1'!$L$16"}</definedName>
    <definedName name="KhuyenmaiUPS">"AutoShape 264"</definedName>
    <definedName name="KJ">[3]BOQ!$K$1562:$K$1665</definedName>
    <definedName name="KV">[3]BOQ!$L$1562:$L$1665</definedName>
    <definedName name="LAI" localSheetId="1">#REF!,#REF!,#REF!</definedName>
    <definedName name="LAI" localSheetId="2">#REF!,#REF!,#REF!</definedName>
    <definedName name="LAI">#REF!,#REF!,#REF!</definedName>
    <definedName name="LCL">[7]Inputs_Sens!$G$48</definedName>
    <definedName name="LOCATION">[6]LEGEND!$D$7</definedName>
    <definedName name="MASONRY">'[4]MB-D4'!$F$102</definedName>
    <definedName name="MasonryN">[2]WORK!$L$19,[2]WORK!$L$20</definedName>
    <definedName name="melb_sell_yr">'[14]Executive Summary'!$C$93</definedName>
    <definedName name="MetalN">[9]WORK!$M$105,[9]WORK!$L$87,[9]WORK!$L$86,[9]WORK!$L$73,[9]WORK!$L$33</definedName>
    <definedName name="muc_luong_t">"'file://Phongketoan/d/LAM/Ketoan/Luong 403.XLS'#$thuong.$#REF!$#REF!:$#REF!$#REF!"</definedName>
    <definedName name="NSC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  <definedName name="oiuy" hidden="1">{#N/A,#N/A,FALSE,"Chi tiÆt"}</definedName>
    <definedName name="Painting">[2]WORK!$H$46,[2]WORK!$H$77</definedName>
    <definedName name="PaintingN">[2]WORK!$M$77,[2]WORK!$L$46,[2]WORK!$L$77</definedName>
    <definedName name="PM">[16]IBASE!$AH$16:$AV$110</definedName>
    <definedName name="_xlnm.Print_Area" localSheetId="1">'Báo cáo 02-06'!$A$2:$M$66</definedName>
    <definedName name="_xlnm.Print_Area" localSheetId="2">'BC tuần 2 tháng 6'!$A$2:$Q$119</definedName>
    <definedName name="_xlnm.Print_Area" localSheetId="0">'Huy dong nhan luc'!$A$1:$J$44</definedName>
    <definedName name="_xlnm.Print_Titles" localSheetId="2">'BC tuần 2 tháng 6'!$34:$35</definedName>
    <definedName name="profit">{#N/A,#N/A,FALSE,"PROCUREMENT"}</definedName>
    <definedName name="PROJ">[6]LEGEND!$D$4</definedName>
    <definedName name="project_name">[7]Inputs_Sens!$B$4</definedName>
    <definedName name="rate">[4]Summary!$IV$1</definedName>
    <definedName name="runtime">[7]Inputs_Sens!$H$2</definedName>
    <definedName name="S">{"'Sheet1'!$L$16"}</definedName>
    <definedName name="SCHEDULE_OF_ADJUSTMENT">'[4]MB-D12'!$F$29</definedName>
    <definedName name="SDF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  <definedName name="sdgdsg">[11]!DataFilter</definedName>
    <definedName name="SFE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  <definedName name="sher_sell_yr">'[14]Executive Summary'!$C$82</definedName>
    <definedName name="SITEWORKS">'[4]MB-D2'!$G$36</definedName>
    <definedName name="son">35000</definedName>
    <definedName name="SORT_AREA">'[17]DI-ESTI'!$A$8:$R$489</definedName>
    <definedName name="ssss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  <definedName name="ST_TH2_131">3</definedName>
    <definedName name="SUM" localSheetId="1">#REF!,#REF!</definedName>
    <definedName name="SUM" localSheetId="2">#REF!,#REF!</definedName>
    <definedName name="SUM">#REF!,#REF!</definedName>
    <definedName name="Sundry">[2]WORK!$H$25,[2]WORK!$H$38,[2]WORK!$H$41,[2]WORK!$H$42,[2]WORK!$H$43,[2]WORK!$H$44,[2]WORK!$H$59,[2]WORK!$H$60,[2]WORK!$H$61,[2]WORK!$H$62,[2]WORK!$H$71,[2]WORK!$H$72,[2]WORK!$H$73,[2]WORK!$H$78</definedName>
    <definedName name="SundryN">[2]WORK!$L$25,[2]WORK!$L$38,[2]WORK!$L$41,[2]WORK!$L$42,[2]WORK!$L$43,[2]WORK!$L$44,[2]WORK!$L$59,[2]WORK!$L$60,[2]WORK!$L$61,[2]WORK!$L$62,[2]WORK!$L$71,[2]WORK!$L$72,[2]WORK!$L$73,[2]WORK!$L$78</definedName>
    <definedName name="TaxTV">10%</definedName>
    <definedName name="TaxXL">5%</definedName>
    <definedName name="text" localSheetId="1">#REF!,#REF!,#REF!,#REF!,#REF!</definedName>
    <definedName name="text" localSheetId="2">#REF!,#REF!,#REF!,#REF!,#REF!</definedName>
    <definedName name="text">#REF!,#REF!,#REF!,#REF!,#REF!</definedName>
    <definedName name="THERMAL_AND_MOISTURE">'[4]MB-D7'!$F$37</definedName>
    <definedName name="thue">6</definedName>
    <definedName name="TIENUNG" localSheetId="1">#REF!,#REF!,#REF!</definedName>
    <definedName name="TIENUNG" localSheetId="2">#REF!,#REF!,#REF!</definedName>
    <definedName name="TIENUNG">#REF!,#REF!,#REF!</definedName>
    <definedName name="TKYB">"TKYB"</definedName>
    <definedName name="TONERPRICE">"$#REF!.$B$8:$E$10"</definedName>
    <definedName name="tongdt">'[18]5.BANG I'!$J$4,'[18]5.BANG I'!$M:$M</definedName>
    <definedName name="tre" hidden="1">{#N/A,#N/A,FALSE,"Chi tiÆt"}</definedName>
    <definedName name="UP" localSheetId="1">#REF!,#REF!,#REF!,#REF!,#REF!,#REF!,#REF!,#REF!,#REF!,#REF!,#REF!</definedName>
    <definedName name="UP" localSheetId="2">#REF!,#REF!,#REF!,#REF!,#REF!,#REF!,#REF!,#REF!,#REF!,#REF!,#REF!</definedName>
    <definedName name="UP">#REF!,#REF!,#REF!,#REF!,#REF!,#REF!,#REF!,#REF!,#REF!,#REF!,#REF!</definedName>
    <definedName name="usd">'[19]Cost increment'!$E$1</definedName>
    <definedName name="vA">'[3]ESC V-index'!$D$65:$J$65</definedName>
    <definedName name="VAÄT_LIEÄU">"nhandongia"</definedName>
    <definedName name="vB">'[3]ESC V-index'!$D$66:$J$66</definedName>
    <definedName name="vD">'[3]ESC V-index'!$D$68:$J$68</definedName>
    <definedName name="vE">'[3]ESC V-index'!$D$69:$J$65536</definedName>
    <definedName name="vo">'[3]ESC V-index'!$D$61:$J$61</definedName>
    <definedName name="VOschedule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  <definedName name="waa" hidden="1">{#N/A,#N/A,FALSE,"Chi tiÆt"}</definedName>
    <definedName name="werew">{"LDTB-Qtri.XLS","Sheet1"}</definedName>
    <definedName name="WF">'[8]Define finishing'!$I$1:$J$16</definedName>
    <definedName name="WIRE1">5</definedName>
    <definedName name="WOOD_AND_PLASTICS">'[4]MB-D6'!$F$22</definedName>
    <definedName name="wrn.0._.TOTAL._.SUMMARY._.SHEET." hidden="1">{#N/A,#N/A,FALSE,"TOTAL"}</definedName>
    <definedName name="wrn.1._.SITE._.INSTALLATIONS." hidden="1">{#N/A,#N/A,FALSE,"SITE INSTALLATIONS"}</definedName>
    <definedName name="wrn.2._.PROCUREMENT." hidden="1">{#N/A,#N/A,FALSE,"PROCUREMENT"}</definedName>
    <definedName name="wrn.3._.ERECTION.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  <definedName name="wrn.chi._.tiÆt." hidden="1">{#N/A,#N/A,FALSE,"Chi tiÆt"}</definedName>
    <definedName name="wrn.Monthly._.Statement." hidden="1">{#N/A,#N/A,FALSE,"Tabelle2";#N/A,#N/A,FALSE,"Tabelle1"}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XBCNCKT">5600</definedName>
    <definedName name="XCCT">0.5</definedName>
    <definedName name="xephang_t">"'file://Phongketoan/d/LAM/Ketoan/Luong 403.XLS'#$thuong.$#REF!$#REF!:$#REF!$#REF!"</definedName>
    <definedName name="xoanhapk" localSheetId="1">#REF!,#REF!</definedName>
    <definedName name="xoanhapk" localSheetId="2">#REF!,#REF!</definedName>
    <definedName name="xoanhapk">#REF!,#REF!</definedName>
    <definedName name="xoanhapl" localSheetId="1">#REF!,#REF!</definedName>
    <definedName name="xoanhapl" localSheetId="2">#REF!,#REF!</definedName>
    <definedName name="xoanhapl">#REF!,#REF!</definedName>
    <definedName name="XTKKTTC">7500</definedName>
    <definedName name="yet" hidden="1">{#N/A,#N/A,TRUE,"ERECTION";#N/A,#N/A,TRUE,"A";#N/A,#N/A,TRUE,"B";#N/A,#N/A,TRUE,"C";#N/A,#N/A,TRUE,"D";#N/A,#N/A,TRUE,"E";#N/A,#N/A,TRUE,"F";#N/A,#N/A,TRUE,"G";#N/A,#N/A,TRUE,"H";#N/A,#N/A,TRUE,"I";#N/A,#N/A,TRUE,"J";#N/A,#N/A,TRUE,"K";#N/A,#N/A,TRUE,"L";#N/A,#N/A,TRUE,"M";#N/A,#N/A,TRUE,"N"}</definedName>
  </definedNames>
  <calcPr calcId="191029" iterate="1"/>
</workbook>
</file>

<file path=xl/calcChain.xml><?xml version="1.0" encoding="utf-8"?>
<calcChain xmlns="http://schemas.openxmlformats.org/spreadsheetml/2006/main">
  <c r="P47" i="17" l="1"/>
  <c r="P52" i="17"/>
  <c r="P59" i="17"/>
  <c r="P74" i="17"/>
  <c r="P81" i="17"/>
  <c r="M88" i="17" l="1"/>
  <c r="M89" i="17" s="1"/>
  <c r="M71" i="17"/>
  <c r="M72" i="17" s="1"/>
  <c r="K79" i="17"/>
  <c r="K80" i="17" s="1"/>
  <c r="K78" i="17"/>
  <c r="K77" i="17" s="1"/>
  <c r="K75" i="17"/>
  <c r="K70" i="17"/>
  <c r="K69" i="17" s="1"/>
  <c r="K67" i="17"/>
  <c r="T78" i="17"/>
  <c r="T70" i="17"/>
  <c r="K71" i="17"/>
  <c r="K72" i="17" s="1"/>
  <c r="M70" i="17"/>
  <c r="M68" i="17" s="1"/>
  <c r="M67" i="17"/>
  <c r="J73" i="17"/>
  <c r="J71" i="17" s="1"/>
  <c r="J72" i="17" s="1"/>
  <c r="V78" i="17"/>
  <c r="W78" i="17"/>
  <c r="U78" i="17"/>
  <c r="Y70" i="17"/>
  <c r="X70" i="17"/>
  <c r="W70" i="17"/>
  <c r="U70" i="17"/>
  <c r="T69" i="17"/>
  <c r="T77" i="17"/>
  <c r="J79" i="17"/>
  <c r="J88" i="17"/>
  <c r="J89" i="17" s="1"/>
  <c r="J84" i="17"/>
  <c r="R89" i="17"/>
  <c r="M87" i="17"/>
  <c r="M86" i="17" s="1"/>
  <c r="K84" i="17"/>
  <c r="M84" i="17"/>
  <c r="N106" i="17"/>
  <c r="N105" i="17"/>
  <c r="N104" i="17"/>
  <c r="N103" i="17"/>
  <c r="N102" i="17"/>
  <c r="N101" i="17"/>
  <c r="N100" i="17"/>
  <c r="N98" i="17"/>
  <c r="N97" i="17"/>
  <c r="N96" i="17"/>
  <c r="N95" i="17"/>
  <c r="N94" i="17"/>
  <c r="N93" i="17"/>
  <c r="N92" i="17"/>
  <c r="L84" i="17"/>
  <c r="T87" i="17"/>
  <c r="K90" i="17" s="1"/>
  <c r="T86" i="17"/>
  <c r="K87" i="17" s="1"/>
  <c r="K85" i="17" s="1"/>
  <c r="T85" i="17"/>
  <c r="J106" i="17"/>
  <c r="J104" i="17" s="1"/>
  <c r="J105" i="17" s="1"/>
  <c r="J98" i="17"/>
  <c r="J96" i="17" s="1"/>
  <c r="J100" i="17"/>
  <c r="J92" i="17"/>
  <c r="J75" i="17"/>
  <c r="P75" i="17" s="1"/>
  <c r="J67" i="17"/>
  <c r="J111" i="17"/>
  <c r="J110" i="17" s="1"/>
  <c r="J108" i="17"/>
  <c r="J103" i="17"/>
  <c r="J102" i="17" s="1"/>
  <c r="J95" i="17"/>
  <c r="J94" i="17" s="1"/>
  <c r="J87" i="17"/>
  <c r="J86" i="17" s="1"/>
  <c r="K50" i="17"/>
  <c r="N50" i="17" s="1"/>
  <c r="P50" i="17" s="1"/>
  <c r="K49" i="17"/>
  <c r="N49" i="17" s="1"/>
  <c r="K48" i="17"/>
  <c r="N48" i="17" s="1"/>
  <c r="J50" i="17"/>
  <c r="J49" i="17"/>
  <c r="J48" i="17"/>
  <c r="O51" i="17"/>
  <c r="N51" i="17"/>
  <c r="O50" i="17"/>
  <c r="O49" i="17"/>
  <c r="F49" i="17"/>
  <c r="F50" i="17" s="1"/>
  <c r="F51" i="17" s="1"/>
  <c r="O48" i="17"/>
  <c r="O47" i="17"/>
  <c r="F43" i="17"/>
  <c r="F44" i="17" s="1"/>
  <c r="F45" i="17" s="1"/>
  <c r="F46" i="17" s="1"/>
  <c r="F39" i="17"/>
  <c r="O63" i="17"/>
  <c r="O62" i="17"/>
  <c r="O61" i="17"/>
  <c r="O60" i="17"/>
  <c r="O58" i="17"/>
  <c r="O57" i="17"/>
  <c r="O56" i="17"/>
  <c r="O55" i="17"/>
  <c r="O54" i="17"/>
  <c r="O53" i="17"/>
  <c r="K54" i="17"/>
  <c r="F41" i="17"/>
  <c r="N43" i="17"/>
  <c r="P48" i="17" l="1"/>
  <c r="J80" i="17"/>
  <c r="P80" i="17" s="1"/>
  <c r="P79" i="17"/>
  <c r="P49" i="17"/>
  <c r="K68" i="17"/>
  <c r="M85" i="17"/>
  <c r="N85" i="17" s="1"/>
  <c r="P85" i="17" s="1"/>
  <c r="M69" i="17"/>
  <c r="K76" i="17"/>
  <c r="J101" i="17"/>
  <c r="K86" i="17"/>
  <c r="N86" i="17" s="1"/>
  <c r="P86" i="17" s="1"/>
  <c r="K88" i="17"/>
  <c r="K89" i="17" s="1"/>
  <c r="N90" i="17"/>
  <c r="P90" i="17" s="1"/>
  <c r="J93" i="17"/>
  <c r="N87" i="17"/>
  <c r="P87" i="17" s="1"/>
  <c r="N84" i="17"/>
  <c r="P84" i="17" s="1"/>
  <c r="J85" i="17"/>
  <c r="J109" i="17"/>
  <c r="J97" i="17"/>
  <c r="N88" i="17"/>
  <c r="P88" i="17" s="1"/>
  <c r="N89" i="17"/>
  <c r="P89" i="17" s="1"/>
  <c r="K39" i="17" l="1"/>
  <c r="J51" i="17" l="1"/>
  <c r="P51" i="17" s="1"/>
  <c r="N39" i="17" l="1"/>
  <c r="N40" i="17"/>
  <c r="N41" i="17"/>
  <c r="P41" i="17" s="1"/>
  <c r="N44" i="17"/>
  <c r="P44" i="17" s="1"/>
  <c r="N45" i="17"/>
  <c r="N46" i="17"/>
  <c r="N54" i="17"/>
  <c r="N55" i="17"/>
  <c r="N56" i="17"/>
  <c r="P56" i="17" s="1"/>
  <c r="N57" i="17"/>
  <c r="N58" i="17"/>
  <c r="N61" i="17"/>
  <c r="P61" i="17" s="1"/>
  <c r="N62" i="17"/>
  <c r="N63" i="17"/>
  <c r="J78" i="17"/>
  <c r="P78" i="17" s="1"/>
  <c r="J70" i="17"/>
  <c r="J68" i="17" s="1"/>
  <c r="O114" i="17"/>
  <c r="O113" i="17"/>
  <c r="O112" i="17"/>
  <c r="O111" i="17"/>
  <c r="O110" i="17"/>
  <c r="O109" i="17"/>
  <c r="O108" i="17"/>
  <c r="O107" i="17"/>
  <c r="O106" i="17"/>
  <c r="O105" i="17"/>
  <c r="O104" i="17"/>
  <c r="O103" i="17"/>
  <c r="O102" i="17"/>
  <c r="O101" i="17"/>
  <c r="O100" i="17"/>
  <c r="O99" i="17"/>
  <c r="O98" i="17"/>
  <c r="O97" i="17"/>
  <c r="O96" i="17"/>
  <c r="O95" i="17"/>
  <c r="O94" i="17"/>
  <c r="O93" i="17"/>
  <c r="O92" i="17"/>
  <c r="O91" i="17"/>
  <c r="O83" i="17"/>
  <c r="O82" i="17"/>
  <c r="O81" i="17"/>
  <c r="O80" i="17"/>
  <c r="O79" i="17"/>
  <c r="O78" i="17"/>
  <c r="O77" i="17"/>
  <c r="O76" i="17"/>
  <c r="O75" i="17"/>
  <c r="O74" i="17"/>
  <c r="O66" i="17"/>
  <c r="O59" i="17"/>
  <c r="O39" i="17"/>
  <c r="O40" i="17"/>
  <c r="O41" i="17"/>
  <c r="O42" i="17"/>
  <c r="O43" i="17"/>
  <c r="O44" i="17"/>
  <c r="O45" i="17"/>
  <c r="O46" i="17"/>
  <c r="O52" i="17"/>
  <c r="O38" i="17"/>
  <c r="J63" i="17"/>
  <c r="J62" i="17"/>
  <c r="J61" i="17"/>
  <c r="J60" i="17"/>
  <c r="J58" i="17"/>
  <c r="J57" i="17"/>
  <c r="J55" i="17"/>
  <c r="J54" i="17"/>
  <c r="J53" i="17"/>
  <c r="K53" i="17" s="1"/>
  <c r="N53" i="17" s="1"/>
  <c r="P53" i="17" s="1"/>
  <c r="J46" i="17"/>
  <c r="J45" i="17"/>
  <c r="J44" i="17"/>
  <c r="J43" i="17"/>
  <c r="P43" i="17" s="1"/>
  <c r="J41" i="17"/>
  <c r="J40" i="17"/>
  <c r="J39" i="17"/>
  <c r="J38" i="17"/>
  <c r="K38" i="17" s="1"/>
  <c r="N38" i="17" s="1"/>
  <c r="P38" i="17" s="1"/>
  <c r="P57" i="17" l="1"/>
  <c r="P40" i="17"/>
  <c r="P39" i="17"/>
  <c r="P58" i="17"/>
  <c r="J69" i="17"/>
  <c r="P55" i="17"/>
  <c r="P54" i="17"/>
  <c r="P63" i="17"/>
  <c r="P46" i="17"/>
  <c r="P62" i="17"/>
  <c r="P45" i="17"/>
  <c r="J77" i="17"/>
  <c r="P77" i="17" s="1"/>
  <c r="J76" i="17"/>
  <c r="P76" i="17" s="1"/>
  <c r="K60" i="17"/>
  <c r="N60" i="17" s="1"/>
  <c r="P60" i="17" s="1"/>
  <c r="F109" i="17"/>
  <c r="F110" i="17" s="1"/>
  <c r="F111" i="17" s="1"/>
  <c r="F112" i="17" s="1"/>
  <c r="F113" i="17" s="1"/>
  <c r="F114" i="17" s="1"/>
  <c r="F101" i="17"/>
  <c r="F102" i="17" s="1"/>
  <c r="F103" i="17" s="1"/>
  <c r="F104" i="17" s="1"/>
  <c r="F105" i="17" s="1"/>
  <c r="F106" i="17" s="1"/>
  <c r="F93" i="17"/>
  <c r="F94" i="17" s="1"/>
  <c r="F95" i="17" s="1"/>
  <c r="F96" i="17" s="1"/>
  <c r="F97" i="17" s="1"/>
  <c r="F98" i="17" s="1"/>
  <c r="F76" i="17"/>
  <c r="F77" i="17" s="1"/>
  <c r="F78" i="17" s="1"/>
  <c r="F79" i="17" s="1"/>
  <c r="F80" i="17" s="1"/>
  <c r="F81" i="17" s="1"/>
  <c r="L73" i="17"/>
  <c r="O73" i="17" s="1"/>
  <c r="L90" i="17"/>
  <c r="O90" i="17" s="1"/>
  <c r="L87" i="17"/>
  <c r="O87" i="17" s="1"/>
  <c r="L86" i="17"/>
  <c r="O86" i="17" s="1"/>
  <c r="L85" i="17"/>
  <c r="O85" i="17" s="1"/>
  <c r="O84" i="17"/>
  <c r="F84" i="17"/>
  <c r="F85" i="17" s="1"/>
  <c r="F86" i="17" s="1"/>
  <c r="F87" i="17" s="1"/>
  <c r="F88" i="17" s="1"/>
  <c r="F89" i="17" s="1"/>
  <c r="F90" i="17" s="1"/>
  <c r="F68" i="17"/>
  <c r="F69" i="17" s="1"/>
  <c r="F70" i="17" s="1"/>
  <c r="F71" i="17" s="1"/>
  <c r="F72" i="17" s="1"/>
  <c r="F73" i="17" s="1"/>
  <c r="E32" i="17"/>
  <c r="D32" i="17"/>
  <c r="C32" i="17"/>
  <c r="L72" i="17"/>
  <c r="O72" i="17" s="1"/>
  <c r="L71" i="17"/>
  <c r="O71" i="17" s="1"/>
  <c r="L89" i="17"/>
  <c r="O89" i="17" s="1"/>
  <c r="L67" i="17" l="1"/>
  <c r="O67" i="17" s="1"/>
  <c r="L68" i="17"/>
  <c r="O68" i="17" s="1"/>
  <c r="L69" i="17"/>
  <c r="O69" i="17" s="1"/>
  <c r="L70" i="17"/>
  <c r="O70" i="17" s="1"/>
  <c r="L88" i="17" l="1"/>
  <c r="O88" i="17" s="1"/>
  <c r="E6" i="10"/>
  <c r="F6" i="10"/>
  <c r="G6" i="10"/>
  <c r="H6" i="10"/>
  <c r="I6" i="10"/>
  <c r="J6" i="10"/>
  <c r="D6" i="10"/>
  <c r="E16" i="10" l="1"/>
  <c r="F16" i="10" s="1"/>
  <c r="F15" i="10" s="1"/>
  <c r="E15" i="10"/>
  <c r="D15" i="10"/>
  <c r="F5" i="10" l="1"/>
  <c r="D5" i="10"/>
  <c r="E5" i="10"/>
  <c r="G16" i="10"/>
  <c r="H16" i="10" l="1"/>
  <c r="G15" i="10"/>
  <c r="G5" i="10" s="1"/>
  <c r="I16" i="10" l="1"/>
  <c r="H15" i="10"/>
  <c r="H5" i="10" s="1"/>
  <c r="I15" i="10" l="1"/>
  <c r="I5" i="10" s="1"/>
  <c r="J16" i="10"/>
  <c r="J15" i="10" l="1"/>
  <c r="J5" i="10" s="1"/>
  <c r="E30" i="5" l="1"/>
  <c r="D30" i="5"/>
  <c r="C30" i="5"/>
  <c r="N70" i="17" l="1"/>
  <c r="P70" i="17" s="1"/>
  <c r="N67" i="17" l="1"/>
  <c r="P67" i="17" s="1"/>
  <c r="N68" i="17" l="1"/>
  <c r="P68" i="17" s="1"/>
  <c r="N73" i="17"/>
  <c r="P73" i="17" s="1"/>
  <c r="N69" i="17"/>
  <c r="P69" i="17" s="1"/>
  <c r="N72" i="17" l="1"/>
  <c r="P72" i="17" s="1"/>
  <c r="N71" i="17"/>
  <c r="P71" i="17" s="1"/>
</calcChain>
</file>

<file path=xl/sharedStrings.xml><?xml version="1.0" encoding="utf-8"?>
<sst xmlns="http://schemas.openxmlformats.org/spreadsheetml/2006/main" count="516" uniqueCount="231">
  <si>
    <t>Địa điểm:</t>
  </si>
  <si>
    <t>Người báo cáo:</t>
  </si>
  <si>
    <t>Báo cáo số:</t>
  </si>
  <si>
    <t>Người nhận:</t>
  </si>
  <si>
    <t>Ngày phát hành:</t>
  </si>
  <si>
    <t>q</t>
  </si>
  <si>
    <t>Cc:</t>
  </si>
  <si>
    <t>1. Các vướng mắc, tồn đọng với CĐT, TVGS, TVTK và các bên liên quan cần được giải quyết:</t>
  </si>
  <si>
    <t>Các thiết bị chính, công cụ, dụng cụ vào công trường:</t>
  </si>
  <si>
    <t xml:space="preserve">3. Vật liệu chính nhập vào công trường: </t>
  </si>
  <si>
    <t>Stt</t>
  </si>
  <si>
    <t>Tên thiết bị</t>
  </si>
  <si>
    <t>Khối lượng</t>
  </si>
  <si>
    <t>Tên vật tư</t>
  </si>
  <si>
    <t xml:space="preserve"> </t>
  </si>
  <si>
    <t>3.1</t>
  </si>
  <si>
    <t>Kế hoạch thiết bị chính sẽ nhập vào công trường ngày hôm sau:</t>
  </si>
  <si>
    <t>3.2 Kế hoạch vật liệu chính sẽ nhập vào công trường ngày hôm sau:</t>
  </si>
  <si>
    <t xml:space="preserve">  </t>
  </si>
  <si>
    <t>3.3. Các thiết bị hiện hữu trên công trường</t>
  </si>
  <si>
    <t>Tên Thiết bị</t>
  </si>
  <si>
    <t>Chiếc</t>
  </si>
  <si>
    <t>4. NHÂN LỰC</t>
  </si>
  <si>
    <t>Trong giờ</t>
  </si>
  <si>
    <t>Ngoài giờ</t>
  </si>
  <si>
    <t>Nhân lực ngày</t>
  </si>
  <si>
    <t>5. THỜI TIẾT</t>
  </si>
  <si>
    <t>6. ATLĐ VỆ SINH MÔI TRƯỜNG</t>
  </si>
  <si>
    <t xml:space="preserve">                                                                                                                                                                        </t>
  </si>
  <si>
    <t>Tình trạng</t>
  </si>
  <si>
    <t>Ngày</t>
  </si>
  <si>
    <t>Đêm</t>
  </si>
  <si>
    <t>BCH/CT</t>
  </si>
  <si>
    <t>Nắng / Khô ráo</t>
  </si>
  <si>
    <t>x</t>
  </si>
  <si>
    <t>Đạt</t>
  </si>
  <si>
    <t>Nhân viên</t>
  </si>
  <si>
    <t>Mưa</t>
  </si>
  <si>
    <t>Không đạt</t>
  </si>
  <si>
    <t xml:space="preserve">Khác: </t>
  </si>
  <si>
    <t>Khác</t>
  </si>
  <si>
    <t>TỔNG CN</t>
  </si>
  <si>
    <t>Lũy kế đến nay</t>
  </si>
  <si>
    <t>Không có Vật tư, Máy móc thiết bị nhập về công trường</t>
  </si>
  <si>
    <t>Dự án</t>
  </si>
  <si>
    <t>Công việc</t>
  </si>
  <si>
    <t>GÓI THẦU SỐ 6:THI CÔNG XÂY DỰNG VÀ LẮP ĐẶT THIẾT BỊ KHU PHÍA BẮC</t>
  </si>
  <si>
    <t>TT</t>
  </si>
  <si>
    <t>I</t>
  </si>
  <si>
    <t>Tuyến CT.3</t>
  </si>
  <si>
    <t>Thi công đào móng cống</t>
  </si>
  <si>
    <t>m3</t>
  </si>
  <si>
    <t>Lắp đặt cống D600</t>
  </si>
  <si>
    <t>m</t>
  </si>
  <si>
    <t>cái</t>
  </si>
  <si>
    <t>Thứ 2</t>
  </si>
  <si>
    <t>Thứ 3</t>
  </si>
  <si>
    <t>Thứ 4</t>
  </si>
  <si>
    <t>Thứ 5</t>
  </si>
  <si>
    <t>Thứ 6</t>
  </si>
  <si>
    <t>Thứ 7</t>
  </si>
  <si>
    <t>Chủ nhật</t>
  </si>
  <si>
    <t>Thi công lớp cát đệm đầm chặt K95</t>
  </si>
  <si>
    <t>Thi công lớp đá dăm 2x4 đệm</t>
  </si>
  <si>
    <t>Lắp đặt hố ga D600</t>
  </si>
  <si>
    <t>Thi công lớp đá dăm 2x4 đệm móng hố ga</t>
  </si>
  <si>
    <t>Thi công bê tông lót M100 móng hố ga</t>
  </si>
  <si>
    <t>Tuyến Nội khu</t>
  </si>
  <si>
    <t>Từ G28 đến G35</t>
  </si>
  <si>
    <t>Xe Lu</t>
  </si>
  <si>
    <t>Máy xúc</t>
  </si>
  <si>
    <t>Máy ủi</t>
  </si>
  <si>
    <t>Ô tô</t>
  </si>
  <si>
    <t>CÔNG VIỆC THỰC HIỆN TRONG TUẦN</t>
  </si>
  <si>
    <t>Kế hoạch</t>
  </si>
  <si>
    <t>Thực hiện</t>
  </si>
  <si>
    <t>Lý trình</t>
  </si>
  <si>
    <t xml:space="preserve">Đơn vị </t>
  </si>
  <si>
    <t>Thoát nước mưa</t>
  </si>
  <si>
    <t>I.1</t>
  </si>
  <si>
    <t>I.2</t>
  </si>
  <si>
    <t>I.3</t>
  </si>
  <si>
    <t>I.4</t>
  </si>
  <si>
    <t>Tuyến NK</t>
  </si>
  <si>
    <t>II</t>
  </si>
  <si>
    <t>Giao thông</t>
  </si>
  <si>
    <t>II.1</t>
  </si>
  <si>
    <t>Tuyến nội khu</t>
  </si>
  <si>
    <t>Đào nền</t>
  </si>
  <si>
    <t>Km0+100 - Km0+900</t>
  </si>
  <si>
    <t>II.2</t>
  </si>
  <si>
    <t>Tuyến số 2</t>
  </si>
  <si>
    <t>Đắp nền K90</t>
  </si>
  <si>
    <t>Đắp nền K95</t>
  </si>
  <si>
    <t>Đào đất KTH</t>
  </si>
  <si>
    <t>Km0+27.5 - Km0+160.38</t>
  </si>
  <si>
    <t>8. Kiến nghị:</t>
  </si>
  <si>
    <t>Hoàn thiện hạ tầng kỹ thuật Khu công nghệ cao Hoà Lạc</t>
  </si>
  <si>
    <t>Khu công nghệ cao Hoà Lạc</t>
  </si>
  <si>
    <t>LIÊN DANH VINACONEX - HAWEICCO</t>
  </si>
  <si>
    <t>BAN ĐIỀU HÀNH THI CÔNG</t>
  </si>
  <si>
    <t>Ngày 01 tháng 06 năm 2025</t>
  </si>
  <si>
    <t>Đơn vị</t>
  </si>
  <si>
    <t>Km0+900 - Km1+16.75</t>
  </si>
  <si>
    <t>% Hoàn thành trong tuần</t>
  </si>
  <si>
    <t>Tuyến CT.1</t>
  </si>
  <si>
    <t>Lắp đặt cống D800</t>
  </si>
  <si>
    <t>CÔNG VIỆC THỰC HIỆN TRONG NGÀY</t>
  </si>
  <si>
    <t>Chát mối nối, quét nhựa cống D600</t>
  </si>
  <si>
    <t>Từ G27 đến G29</t>
  </si>
  <si>
    <t>Thi công đào móng cống D800</t>
  </si>
  <si>
    <t>Từ G22 đến G23</t>
  </si>
  <si>
    <t>BÁO CÁO NGÀY 02/6/2025</t>
  </si>
  <si>
    <t>Từ G2 đến G6</t>
  </si>
  <si>
    <t>Thi công rải cát</t>
  </si>
  <si>
    <t>Thi công rải đá 2x4</t>
  </si>
  <si>
    <t>Km0+300 - Km0+400</t>
  </si>
  <si>
    <t>Ghi chú</t>
  </si>
  <si>
    <t>BIỂU ĐỒ HUY ĐỘNG NHÂN SỰ</t>
  </si>
  <si>
    <t>Diễn giải</t>
  </si>
  <si>
    <t>Năm thứ 1</t>
  </si>
  <si>
    <t>người</t>
  </si>
  <si>
    <t>Chỉ huy trưởng</t>
  </si>
  <si>
    <t>Cán bộ phụ trách vật liệu</t>
  </si>
  <si>
    <t>Cán bộ kỹ thuật phụ trách chất lượng công trình</t>
  </si>
  <si>
    <t>Cán bộ phụ trách an toàn lao động</t>
  </si>
  <si>
    <t>Đội thi công</t>
  </si>
  <si>
    <t>biÓu ®å huy ®éng nh©n Sù</t>
  </si>
  <si>
    <t>Ng­êi</t>
  </si>
  <si>
    <t>Mui thi c«ng</t>
  </si>
  <si>
    <t>MÆt b»ng</t>
  </si>
  <si>
    <t>§­êng t¹m</t>
  </si>
  <si>
    <t>Cầu 4</t>
  </si>
  <si>
    <t>Khoan nhåi1</t>
  </si>
  <si>
    <t>Khoan nhåi 2</t>
  </si>
  <si>
    <t>Cầu tu ca</t>
  </si>
  <si>
    <t>cọc BTCT đóc (110 cäc)</t>
  </si>
  <si>
    <t>dong' coc</t>
  </si>
  <si>
    <t>cầu 5</t>
  </si>
  <si>
    <t xml:space="preserve">Cầu tam vinh </t>
  </si>
  <si>
    <t>Thi c«ng trô 1</t>
  </si>
  <si>
    <t>Thi c«ng trô 2</t>
  </si>
  <si>
    <t>Thi c«ng trô 3</t>
  </si>
  <si>
    <t>Thi c«ng trô 4</t>
  </si>
  <si>
    <t>Mố trụ</t>
  </si>
  <si>
    <t>®óc dÇm (100phieens)</t>
  </si>
  <si>
    <t>Nhip 1</t>
  </si>
  <si>
    <t>Nhip 2</t>
  </si>
  <si>
    <t>®óc dÇm I33 DUL (10phieens)</t>
  </si>
  <si>
    <t>®óc dÇm I33 DUL (5phieens)</t>
  </si>
  <si>
    <t>duc dam (11phien)</t>
  </si>
  <si>
    <t>Thi c«ng dÇm ngang, mÆt cÇu</t>
  </si>
  <si>
    <t>nền đường</t>
  </si>
  <si>
    <t>Ban Điều hành</t>
  </si>
  <si>
    <t>Giám đốc BĐH</t>
  </si>
  <si>
    <t>Phó giám đốc BĐH</t>
  </si>
  <si>
    <t>Cán bộ kỹ thuật phụ trách thi công</t>
  </si>
  <si>
    <t>Cán bộ kỹ thuật phụ trách hồ sơ KCS</t>
  </si>
  <si>
    <t>Thợ thi công cống tuyến cải tạo</t>
  </si>
  <si>
    <t>Thợ thi công cống tuyến nội khu</t>
  </si>
  <si>
    <t>Lắp đặt hố ga D800</t>
  </si>
  <si>
    <t>Cán bộ kỹ thuật</t>
  </si>
  <si>
    <t>Ban ĐHDA</t>
  </si>
  <si>
    <t xml:space="preserve">Nhân công </t>
  </si>
  <si>
    <t>II.3</t>
  </si>
  <si>
    <t>Lái máy</t>
  </si>
  <si>
    <t>Ngày 15 tháng 06 năm 2025</t>
  </si>
  <si>
    <t>BÁO CÁO TUẦN 2 THÁNG 06</t>
  </si>
  <si>
    <t>Không có Máy móc thiết bị nhập về công trường</t>
  </si>
  <si>
    <t>Kế hoạch thiết bị chính sẽ nhập vào công trường tuần tới:</t>
  </si>
  <si>
    <t>3.2 Kế hoạch vật liệu chính sẽ nhập vào công trường tuần tới:</t>
  </si>
  <si>
    <t>Không.</t>
  </si>
  <si>
    <t>1.</t>
  </si>
  <si>
    <t>2.</t>
  </si>
  <si>
    <t>D600</t>
  </si>
  <si>
    <t>Từ G7 đến G14</t>
  </si>
  <si>
    <t>D800</t>
  </si>
  <si>
    <t>D1000</t>
  </si>
  <si>
    <t>Lắp đặt cống D1000</t>
  </si>
  <si>
    <t>Lắp đặt hố ga D1000</t>
  </si>
  <si>
    <t>D1250</t>
  </si>
  <si>
    <t>Lắp đặt cống D1250</t>
  </si>
  <si>
    <t>Lắp đặt hố ga D1250</t>
  </si>
  <si>
    <t xml:space="preserve">Tuyến Cải tạo </t>
  </si>
  <si>
    <t>Tuyến chính CT</t>
  </si>
  <si>
    <t>Tuyến nhánh CT</t>
  </si>
  <si>
    <t>Đắp nền K98</t>
  </si>
  <si>
    <t>Subase</t>
  </si>
  <si>
    <t>Lũy kế tuần trước</t>
  </si>
  <si>
    <t>Thiết kế</t>
  </si>
  <si>
    <t xml:space="preserve">  LIÊN DANH VINACONEX - HAWEICCO</t>
  </si>
  <si>
    <t>Kế hoạch tuần trước</t>
  </si>
  <si>
    <t>Vét hữu cơ</t>
  </si>
  <si>
    <t>Đào nền, khuôn đường</t>
  </si>
  <si>
    <t>Đào cấp, đào nền, khuôn đường</t>
  </si>
  <si>
    <t>Kiến nghị: …...........................................................................................................................................................................................................................................................................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</si>
  <si>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Subase:  1178 m3</t>
  </si>
  <si>
    <t>Subase: 1500 m3</t>
  </si>
  <si>
    <t>I.2a</t>
  </si>
  <si>
    <t>Nút giao tuyến số 2</t>
  </si>
  <si>
    <t>Km0+7.21- Km0+27.5</t>
  </si>
  <si>
    <t>Đào</t>
  </si>
  <si>
    <t>Lắp</t>
  </si>
  <si>
    <t>G9 - G19</t>
  </si>
  <si>
    <t>G29 - G38</t>
  </si>
  <si>
    <t>G27 - G38</t>
  </si>
  <si>
    <t>Thi công đào móng ga cống</t>
  </si>
  <si>
    <t xml:space="preserve">Thi công lớp cát đệm đầm chặt K95 </t>
  </si>
  <si>
    <t>Thi công lớp đá dăm 2x4 đệm móng cống</t>
  </si>
  <si>
    <t xml:space="preserve">Thi công lớp đá dăm 2x4 đệm móng hố ga </t>
  </si>
  <si>
    <t>Lắp đặt hố ga</t>
  </si>
  <si>
    <t>Lắp đặt cống</t>
  </si>
  <si>
    <t>G14 - G19</t>
  </si>
  <si>
    <t>Ga</t>
  </si>
  <si>
    <t>G12 - G13</t>
  </si>
  <si>
    <t>G24-G26</t>
  </si>
  <si>
    <t>G27-G31</t>
  </si>
  <si>
    <t>G7-G10</t>
  </si>
  <si>
    <t>G11-G14</t>
  </si>
  <si>
    <t>G34-G38-G24</t>
  </si>
  <si>
    <t>G2-G7</t>
  </si>
  <si>
    <t>G14-G15</t>
  </si>
  <si>
    <t>G21-G23</t>
  </si>
  <si>
    <t>Cống tròn D600: 160m</t>
  </si>
  <si>
    <t>Cống tròn D600: 200m; D800: 100m</t>
  </si>
  <si>
    <t>- Sáng 10/06;
- Chiều ngày 12/06</t>
  </si>
  <si>
    <t>IV</t>
  </si>
  <si>
    <r>
      <t xml:space="preserve">III. Kết luận: </t>
    </r>
    <r>
      <rPr>
        <sz val="12"/>
        <color rgb="FF000000"/>
        <rFont val="Times New Roman"/>
        <family val="1"/>
      </rPr>
      <t>Tiến độ thi công trên công trường bị ảnh hưởng bới 2 ngày mưa trong tuần</t>
    </r>
  </si>
  <si>
    <t>% Hoàn thiện theo dự án</t>
  </si>
  <si>
    <t>Vướng mặt bằng thi công (công trình ngầm)</t>
  </si>
  <si>
    <t>ảnh hưởng mưa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</si>
</sst>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38">
    <font>
      <sz val="10"/>
      <color rgb="FF000000"/>
      <name val="Helvetica Neue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Helvetica Neue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  <charset val="163"/>
    </font>
    <font>
      <sz val="10"/>
      <name val="Arial"/>
      <family val="2"/>
    </font>
    <font>
      <b/>
      <sz val="15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  <charset val="163"/>
    </font>
    <font>
      <sz val="12"/>
      <name val="Times New Roman"/>
      <family val="1"/>
      <charset val="163"/>
    </font>
    <font>
      <sz val="14"/>
      <name val="Times New Roman"/>
      <family val="1"/>
      <charset val="163"/>
    </font>
    <font>
      <sz val="13"/>
      <name val="Times New Roman"/>
      <family val="1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0"/>
      <color theme="1"/>
      <name val="Helvetica Neue"/>
    </font>
    <font>
      <b/>
      <sz val="15"/>
      <color rgb="FF000000"/>
      <name val="Times New Roman"/>
      <family val="1"/>
    </font>
    <font>
      <sz val="10"/>
      <color rgb="FF000000"/>
      <name val="Helvetica Neue"/>
    </font>
    <font>
      <sz val="15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2"/>
      <name val="Cambria"/>
      <family val="1"/>
      <charset val="163"/>
      <scheme val="major"/>
    </font>
    <font>
      <sz val="10"/>
      <name val=".VnArial"/>
      <family val="2"/>
    </font>
    <font>
      <sz val="10"/>
      <name val="Cambria"/>
      <family val="1"/>
      <charset val="163"/>
      <scheme val="major"/>
    </font>
    <font>
      <sz val="10"/>
      <name val=".VnArialH"/>
      <family val="2"/>
    </font>
    <font>
      <b/>
      <sz val="10"/>
      <name val="Cambria"/>
      <family val="1"/>
      <charset val="163"/>
      <scheme val="major"/>
    </font>
    <font>
      <sz val="11"/>
      <color indexed="8"/>
      <name val="Calibri"/>
      <family val="2"/>
    </font>
    <font>
      <b/>
      <sz val="10"/>
      <name val=".VnArialH"/>
      <family val="2"/>
    </font>
    <font>
      <b/>
      <i/>
      <sz val="10"/>
      <name val="Cambria"/>
      <family val="1"/>
      <charset val="163"/>
      <scheme val="major"/>
    </font>
    <font>
      <b/>
      <i/>
      <sz val="10"/>
      <name val=".VnArial"/>
      <family val="2"/>
    </font>
    <font>
      <i/>
      <sz val="10"/>
      <name val=".VnArial"/>
      <family val="2"/>
    </font>
    <font>
      <b/>
      <sz val="12"/>
      <name val=".VnArialH"/>
      <family val="2"/>
    </font>
    <font>
      <b/>
      <sz val="10"/>
      <name val=".VnArial"/>
      <family val="2"/>
    </font>
    <font>
      <sz val="10"/>
      <name val=".VnTime"/>
      <family val="2"/>
    </font>
    <font>
      <i/>
      <sz val="10"/>
      <name val="Cambria"/>
      <family val="1"/>
      <scheme val="major"/>
    </font>
    <font>
      <sz val="8"/>
      <name val="Helvetica Neue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</borders>
  <cellStyleXfs count="9">
    <xf numFmtId="0" fontId="0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0" fontId="16" fillId="0" borderId="0"/>
    <xf numFmtId="43" fontId="20" fillId="0" borderId="0" applyFont="0" applyFill="0" applyBorder="0" applyAlignment="0" applyProtection="0"/>
    <xf numFmtId="0" fontId="1" fillId="0" borderId="0"/>
    <xf numFmtId="43" fontId="28" fillId="0" borderId="0" applyFont="0" applyFill="0" applyBorder="0" applyAlignment="0" applyProtection="0"/>
    <xf numFmtId="0" fontId="35" fillId="0" borderId="0"/>
  </cellStyleXfs>
  <cellXfs count="30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9" xfId="0" applyFont="1" applyFill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2" fillId="0" borderId="11" xfId="0" applyNumberFormat="1" applyFont="1" applyBorder="1" applyAlignment="1">
      <alignment horizontal="left" vertical="center" wrapText="1"/>
    </xf>
    <xf numFmtId="49" fontId="6" fillId="0" borderId="9" xfId="0" applyNumberFormat="1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5" borderId="9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vertical="center"/>
    </xf>
    <xf numFmtId="0" fontId="5" fillId="5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49" fontId="2" fillId="0" borderId="10" xfId="0" applyNumberFormat="1" applyFont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vertical="center"/>
    </xf>
    <xf numFmtId="0" fontId="3" fillId="3" borderId="20" xfId="0" quotePrefix="1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5" fillId="3" borderId="20" xfId="0" applyFont="1" applyFill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3" fillId="0" borderId="16" xfId="0" applyFont="1" applyBorder="1" applyAlignment="1">
      <alignment horizontal="left" vertical="center" wrapText="1"/>
    </xf>
    <xf numFmtId="4" fontId="12" fillId="0" borderId="36" xfId="1" applyNumberFormat="1" applyFont="1" applyBorder="1" applyAlignment="1">
      <alignment vertical="center" wrapText="1"/>
    </xf>
    <xf numFmtId="4" fontId="12" fillId="0" borderId="30" xfId="1" applyNumberFormat="1" applyFont="1" applyBorder="1" applyAlignment="1">
      <alignment vertical="center" wrapText="1"/>
    </xf>
    <xf numFmtId="0" fontId="4" fillId="0" borderId="3" xfId="0" applyFont="1" applyBorder="1"/>
    <xf numFmtId="0" fontId="4" fillId="0" borderId="1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4" fillId="0" borderId="37" xfId="1" applyFont="1" applyBorder="1" applyAlignment="1">
      <alignment vertical="center" wrapText="1"/>
    </xf>
    <xf numFmtId="0" fontId="14" fillId="0" borderId="36" xfId="1" applyFont="1" applyBorder="1" applyAlignment="1">
      <alignment vertical="center" wrapText="1"/>
    </xf>
    <xf numFmtId="0" fontId="17" fillId="0" borderId="9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4" fillId="0" borderId="31" xfId="0" applyFont="1" applyBorder="1"/>
    <xf numFmtId="0" fontId="4" fillId="0" borderId="38" xfId="0" applyFont="1" applyBorder="1"/>
    <xf numFmtId="0" fontId="19" fillId="0" borderId="26" xfId="0" applyFont="1" applyBorder="1" applyAlignment="1">
      <alignment horizontal="center"/>
    </xf>
    <xf numFmtId="0" fontId="3" fillId="0" borderId="20" xfId="0" applyFont="1" applyBorder="1" applyAlignment="1">
      <alignment vertical="center"/>
    </xf>
    <xf numFmtId="43" fontId="14" fillId="0" borderId="36" xfId="5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9" fontId="12" fillId="0" borderId="36" xfId="1" applyNumberFormat="1" applyFont="1" applyBorder="1" applyAlignment="1">
      <alignment vertical="center" wrapText="1"/>
    </xf>
    <xf numFmtId="0" fontId="3" fillId="0" borderId="26" xfId="0" applyFont="1" applyBorder="1" applyAlignment="1">
      <alignment vertical="center"/>
    </xf>
    <xf numFmtId="164" fontId="14" fillId="0" borderId="36" xfId="5" applyNumberFormat="1" applyFont="1" applyBorder="1" applyAlignment="1">
      <alignment vertical="center" wrapText="1"/>
    </xf>
    <xf numFmtId="165" fontId="14" fillId="0" borderId="36" xfId="5" applyNumberFormat="1" applyFont="1" applyBorder="1" applyAlignment="1">
      <alignment vertical="center" wrapText="1"/>
    </xf>
    <xf numFmtId="43" fontId="14" fillId="0" borderId="36" xfId="3" applyFont="1" applyBorder="1" applyAlignment="1">
      <alignment horizontal="right" vertical="center" wrapText="1"/>
    </xf>
    <xf numFmtId="0" fontId="24" fillId="0" borderId="0" xfId="6" applyFont="1" applyAlignment="1" applyProtection="1">
      <alignment vertical="center"/>
      <protection locked="0"/>
    </xf>
    <xf numFmtId="0" fontId="26" fillId="0" borderId="31" xfId="6" applyFont="1" applyBorder="1" applyAlignment="1" applyProtection="1">
      <alignment horizontal="center" vertical="center" wrapText="1"/>
      <protection locked="0"/>
    </xf>
    <xf numFmtId="0" fontId="27" fillId="0" borderId="31" xfId="6" applyFont="1" applyBorder="1" applyAlignment="1" applyProtection="1">
      <alignment vertical="center"/>
      <protection locked="0"/>
    </xf>
    <xf numFmtId="0" fontId="25" fillId="0" borderId="31" xfId="6" applyFont="1" applyBorder="1" applyAlignment="1" applyProtection="1">
      <alignment horizontal="center" vertical="center"/>
      <protection locked="0"/>
    </xf>
    <xf numFmtId="164" fontId="26" fillId="0" borderId="31" xfId="7" applyNumberFormat="1" applyFont="1" applyFill="1" applyBorder="1" applyAlignment="1" applyProtection="1">
      <alignment horizontal="center" vertical="center" wrapText="1"/>
      <protection locked="0"/>
    </xf>
    <xf numFmtId="0" fontId="29" fillId="0" borderId="0" xfId="6" applyFont="1" applyAlignment="1" applyProtection="1">
      <alignment vertical="center" wrapText="1"/>
      <protection locked="0"/>
    </xf>
    <xf numFmtId="0" fontId="27" fillId="0" borderId="31" xfId="6" applyFont="1" applyBorder="1" applyAlignment="1" applyProtection="1">
      <alignment horizontal="center" vertical="center"/>
      <protection locked="0"/>
    </xf>
    <xf numFmtId="0" fontId="30" fillId="0" borderId="31" xfId="6" applyFont="1" applyBorder="1" applyAlignment="1" applyProtection="1">
      <alignment horizontal="left" vertical="center"/>
      <protection locked="0"/>
    </xf>
    <xf numFmtId="164" fontId="24" fillId="0" borderId="31" xfId="7" applyNumberFormat="1" applyFont="1" applyFill="1" applyBorder="1" applyAlignment="1" applyProtection="1">
      <alignment horizontal="center" vertical="center"/>
      <protection locked="0"/>
    </xf>
    <xf numFmtId="0" fontId="31" fillId="0" borderId="0" xfId="6" applyFont="1" applyAlignment="1" applyProtection="1">
      <alignment vertical="center"/>
      <protection locked="0"/>
    </xf>
    <xf numFmtId="0" fontId="25" fillId="0" borderId="31" xfId="6" applyFont="1" applyBorder="1" applyAlignment="1" applyProtection="1">
      <alignment horizontal="left" vertical="center"/>
      <protection locked="0"/>
    </xf>
    <xf numFmtId="164" fontId="32" fillId="0" borderId="31" xfId="7" applyNumberFormat="1" applyFont="1" applyFill="1" applyBorder="1" applyAlignment="1" applyProtection="1">
      <alignment horizontal="center" vertical="center"/>
      <protection locked="0"/>
    </xf>
    <xf numFmtId="164" fontId="24" fillId="0" borderId="31" xfId="7" applyNumberFormat="1" applyFont="1" applyFill="1" applyBorder="1" applyAlignment="1">
      <alignment horizontal="center" vertical="center"/>
    </xf>
    <xf numFmtId="0" fontId="24" fillId="0" borderId="0" xfId="6" applyFont="1" applyAlignment="1" applyProtection="1">
      <alignment horizontal="center" vertical="center"/>
      <protection locked="0"/>
    </xf>
    <xf numFmtId="0" fontId="24" fillId="0" borderId="0" xfId="6" applyFont="1" applyAlignment="1" applyProtection="1">
      <alignment horizontal="left" vertical="center"/>
      <protection locked="0"/>
    </xf>
    <xf numFmtId="164" fontId="24" fillId="0" borderId="0" xfId="7" applyNumberFormat="1" applyFont="1" applyFill="1" applyBorder="1" applyAlignment="1" applyProtection="1">
      <alignment horizontal="center" vertical="center"/>
      <protection locked="0"/>
    </xf>
    <xf numFmtId="0" fontId="34" fillId="0" borderId="0" xfId="6" applyFont="1" applyAlignment="1" applyProtection="1">
      <alignment horizontal="left" vertical="center"/>
      <protection locked="0"/>
    </xf>
    <xf numFmtId="0" fontId="24" fillId="0" borderId="0" xfId="6" applyFont="1" applyAlignment="1" applyProtection="1">
      <alignment horizontal="center" vertical="center" wrapText="1"/>
      <protection locked="0"/>
    </xf>
    <xf numFmtId="14" fontId="24" fillId="0" borderId="0" xfId="6" applyNumberFormat="1" applyFont="1" applyAlignment="1" applyProtection="1">
      <alignment horizontal="center" vertical="center"/>
      <protection locked="0"/>
    </xf>
    <xf numFmtId="0" fontId="36" fillId="0" borderId="31" xfId="6" applyFont="1" applyBorder="1" applyAlignment="1" applyProtection="1">
      <alignment horizontal="left" vertical="center"/>
      <protection locked="0"/>
    </xf>
    <xf numFmtId="0" fontId="34" fillId="0" borderId="31" xfId="6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left"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7" borderId="31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1" xfId="1" applyFont="1" applyBorder="1" applyAlignment="1">
      <alignment vertical="center" wrapText="1"/>
    </xf>
    <xf numFmtId="9" fontId="2" fillId="0" borderId="31" xfId="1" applyNumberFormat="1" applyFont="1" applyBorder="1" applyAlignment="1">
      <alignment vertical="center" wrapText="1"/>
    </xf>
    <xf numFmtId="4" fontId="2" fillId="0" borderId="31" xfId="1" applyNumberFormat="1" applyFont="1" applyBorder="1" applyAlignment="1">
      <alignment vertical="center" wrapText="1"/>
    </xf>
    <xf numFmtId="0" fontId="6" fillId="0" borderId="31" xfId="0" applyFont="1" applyBorder="1" applyAlignment="1">
      <alignment vertical="center"/>
    </xf>
    <xf numFmtId="0" fontId="6" fillId="0" borderId="31" xfId="0" applyFont="1" applyBorder="1" applyAlignment="1">
      <alignment vertical="center" wrapText="1"/>
    </xf>
    <xf numFmtId="0" fontId="6" fillId="0" borderId="31" xfId="0" applyFont="1" applyBorder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wrapText="1"/>
    </xf>
    <xf numFmtId="0" fontId="3" fillId="2" borderId="31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3" fillId="3" borderId="3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vertical="center"/>
    </xf>
    <xf numFmtId="0" fontId="3" fillId="2" borderId="31" xfId="0" applyFont="1" applyFill="1" applyBorder="1" applyAlignment="1">
      <alignment vertical="center"/>
    </xf>
    <xf numFmtId="0" fontId="2" fillId="0" borderId="31" xfId="0" quotePrefix="1" applyFont="1" applyBorder="1" applyAlignment="1">
      <alignment horizontal="right" vertical="center"/>
    </xf>
    <xf numFmtId="0" fontId="3" fillId="3" borderId="31" xfId="0" quotePrefix="1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vertical="center"/>
    </xf>
    <xf numFmtId="49" fontId="2" fillId="0" borderId="31" xfId="0" applyNumberFormat="1" applyFont="1" applyBorder="1" applyAlignment="1">
      <alignment horizontal="left" vertical="center" wrapText="1"/>
    </xf>
    <xf numFmtId="1" fontId="2" fillId="0" borderId="31" xfId="0" applyNumberFormat="1" applyFont="1" applyBorder="1" applyAlignment="1">
      <alignment horizontal="center" vertical="center" wrapText="1"/>
    </xf>
    <xf numFmtId="49" fontId="6" fillId="0" borderId="31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5" fillId="5" borderId="31" xfId="0" applyFont="1" applyFill="1" applyBorder="1" applyAlignment="1">
      <alignment vertical="center"/>
    </xf>
    <xf numFmtId="0" fontId="5" fillId="5" borderId="31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 wrapText="1"/>
    </xf>
    <xf numFmtId="0" fontId="5" fillId="7" borderId="31" xfId="0" applyFont="1" applyFill="1" applyBorder="1" applyAlignment="1">
      <alignment horizontal="center" vertical="center"/>
    </xf>
    <xf numFmtId="0" fontId="2" fillId="7" borderId="31" xfId="1" applyFont="1" applyFill="1" applyBorder="1" applyAlignment="1">
      <alignment vertical="center" wrapText="1"/>
    </xf>
    <xf numFmtId="0" fontId="6" fillId="7" borderId="31" xfId="0" applyFont="1" applyFill="1" applyBorder="1" applyAlignment="1">
      <alignment vertical="center"/>
    </xf>
    <xf numFmtId="0" fontId="3" fillId="7" borderId="31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2" fontId="2" fillId="0" borderId="31" xfId="1" applyNumberFormat="1" applyFont="1" applyBorder="1" applyAlignment="1">
      <alignment horizontal="right" vertical="center" wrapText="1"/>
    </xf>
    <xf numFmtId="43" fontId="2" fillId="0" borderId="31" xfId="1" applyNumberFormat="1" applyFont="1" applyBorder="1" applyAlignment="1">
      <alignment horizontal="right" vertical="center" wrapText="1"/>
    </xf>
    <xf numFmtId="2" fontId="2" fillId="0" borderId="31" xfId="0" applyNumberFormat="1" applyFont="1" applyBorder="1" applyAlignment="1">
      <alignment horizontal="center" vertical="center"/>
    </xf>
    <xf numFmtId="2" fontId="2" fillId="0" borderId="31" xfId="0" applyNumberFormat="1" applyFont="1" applyBorder="1" applyAlignment="1">
      <alignment vertical="center"/>
    </xf>
    <xf numFmtId="2" fontId="2" fillId="0" borderId="31" xfId="1" applyNumberFormat="1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31" xfId="0" applyFont="1" applyBorder="1" applyAlignment="1">
      <alignment horizontal="right" vertical="center"/>
    </xf>
    <xf numFmtId="2" fontId="2" fillId="0" borderId="31" xfId="0" applyNumberFormat="1" applyFont="1" applyBorder="1" applyAlignment="1">
      <alignment horizontal="right" vertical="center"/>
    </xf>
    <xf numFmtId="0" fontId="2" fillId="0" borderId="31" xfId="1" applyFont="1" applyBorder="1" applyAlignment="1">
      <alignment horizontal="right" vertical="center" wrapText="1"/>
    </xf>
    <xf numFmtId="9" fontId="2" fillId="0" borderId="31" xfId="1" applyNumberFormat="1" applyFont="1" applyBorder="1" applyAlignment="1">
      <alignment horizontal="right" vertical="center" wrapText="1"/>
    </xf>
    <xf numFmtId="164" fontId="2" fillId="0" borderId="31" xfId="5" applyNumberFormat="1" applyFont="1" applyBorder="1" applyAlignment="1">
      <alignment horizontal="right" vertical="center" wrapText="1"/>
    </xf>
    <xf numFmtId="165" fontId="2" fillId="0" borderId="31" xfId="5" applyNumberFormat="1" applyFont="1" applyBorder="1" applyAlignment="1">
      <alignment horizontal="right" vertical="center" wrapText="1"/>
    </xf>
    <xf numFmtId="0" fontId="2" fillId="7" borderId="31" xfId="0" applyFont="1" applyFill="1" applyBorder="1" applyAlignment="1">
      <alignment horizontal="right" vertical="center"/>
    </xf>
    <xf numFmtId="2" fontId="2" fillId="7" borderId="31" xfId="0" applyNumberFormat="1" applyFont="1" applyFill="1" applyBorder="1" applyAlignment="1">
      <alignment horizontal="right" vertical="center"/>
    </xf>
    <xf numFmtId="1" fontId="2" fillId="0" borderId="31" xfId="0" applyNumberFormat="1" applyFont="1" applyBorder="1" applyAlignment="1">
      <alignment horizontal="right" vertical="center"/>
    </xf>
    <xf numFmtId="4" fontId="2" fillId="0" borderId="31" xfId="1" applyNumberFormat="1" applyFont="1" applyBorder="1" applyAlignment="1">
      <alignment horizontal="right" vertical="center" wrapText="1"/>
    </xf>
    <xf numFmtId="2" fontId="10" fillId="0" borderId="31" xfId="1" applyNumberFormat="1" applyFont="1" applyBorder="1" applyAlignment="1">
      <alignment horizontal="right" vertical="center" wrapText="1"/>
    </xf>
    <xf numFmtId="3" fontId="2" fillId="0" borderId="31" xfId="1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3" fontId="2" fillId="0" borderId="0" xfId="1" applyNumberFormat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2" fontId="2" fillId="0" borderId="0" xfId="1" applyNumberFormat="1" applyFont="1" applyAlignment="1">
      <alignment horizontal="right" vertical="center" wrapText="1"/>
    </xf>
    <xf numFmtId="43" fontId="2" fillId="0" borderId="0" xfId="1" applyNumberFormat="1" applyFont="1" applyAlignment="1">
      <alignment horizontal="right" vertical="center" wrapText="1"/>
    </xf>
    <xf numFmtId="9" fontId="2" fillId="0" borderId="0" xfId="1" applyNumberFormat="1" applyFont="1" applyAlignment="1">
      <alignment vertical="center" wrapText="1"/>
    </xf>
    <xf numFmtId="0" fontId="5" fillId="0" borderId="0" xfId="0" applyFont="1" applyAlignment="1">
      <alignment horizontal="left" vertical="center"/>
    </xf>
    <xf numFmtId="9" fontId="2" fillId="7" borderId="31" xfId="1" applyNumberFormat="1" applyFont="1" applyFill="1" applyBorder="1" applyAlignment="1">
      <alignment horizontal="right" vertical="center" wrapText="1"/>
    </xf>
    <xf numFmtId="0" fontId="24" fillId="0" borderId="0" xfId="6" applyFont="1" applyAlignment="1" applyProtection="1">
      <alignment horizontal="left" vertical="center"/>
      <protection locked="0"/>
    </xf>
    <xf numFmtId="0" fontId="33" fillId="0" borderId="0" xfId="6" applyFont="1" applyAlignment="1" applyProtection="1">
      <alignment horizontal="center" vertical="center"/>
      <protection locked="0"/>
    </xf>
    <xf numFmtId="0" fontId="24" fillId="0" borderId="0" xfId="6" applyFont="1" applyAlignment="1" applyProtection="1">
      <alignment horizontal="right" vertical="center" textRotation="90"/>
      <protection locked="0"/>
    </xf>
    <xf numFmtId="0" fontId="24" fillId="0" borderId="0" xfId="6" applyFont="1" applyAlignment="1" applyProtection="1">
      <alignment horizontal="center" vertical="center" textRotation="90"/>
      <protection locked="0"/>
    </xf>
    <xf numFmtId="0" fontId="24" fillId="0" borderId="0" xfId="6" applyFont="1" applyAlignment="1" applyProtection="1">
      <alignment horizontal="center" vertical="center"/>
      <protection locked="0"/>
    </xf>
    <xf numFmtId="0" fontId="23" fillId="0" borderId="28" xfId="6" applyFont="1" applyBorder="1" applyAlignment="1" applyProtection="1">
      <alignment horizontal="center" vertical="center" wrapText="1"/>
      <protection locked="0"/>
    </xf>
    <xf numFmtId="0" fontId="23" fillId="0" borderId="33" xfId="6" applyFont="1" applyBorder="1" applyAlignment="1" applyProtection="1">
      <alignment horizontal="center" vertical="center"/>
      <protection locked="0"/>
    </xf>
    <xf numFmtId="0" fontId="23" fillId="0" borderId="34" xfId="6" applyFont="1" applyBorder="1" applyAlignment="1" applyProtection="1">
      <alignment horizontal="center" vertical="center"/>
      <protection locked="0"/>
    </xf>
    <xf numFmtId="0" fontId="27" fillId="0" borderId="31" xfId="6" applyFont="1" applyBorder="1" applyAlignment="1" applyProtection="1">
      <alignment horizontal="center" vertical="center" wrapText="1"/>
      <protection locked="0"/>
    </xf>
    <xf numFmtId="0" fontId="27" fillId="0" borderId="33" xfId="6" applyFont="1" applyBorder="1" applyAlignment="1" applyProtection="1">
      <alignment horizontal="center" vertical="center"/>
      <protection locked="0"/>
    </xf>
    <xf numFmtId="0" fontId="27" fillId="0" borderId="34" xfId="6" applyFont="1" applyBorder="1" applyAlignment="1" applyProtection="1">
      <alignment horizontal="center" vertical="center"/>
      <protection locked="0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17" fillId="6" borderId="18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center" vertical="center"/>
    </xf>
    <xf numFmtId="0" fontId="17" fillId="6" borderId="1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0" borderId="12" xfId="0" applyFont="1" applyBorder="1"/>
    <xf numFmtId="0" fontId="2" fillId="2" borderId="10" xfId="0" applyFont="1" applyFill="1" applyBorder="1" applyAlignment="1">
      <alignment vertical="center" wrapText="1"/>
    </xf>
    <xf numFmtId="0" fontId="4" fillId="0" borderId="21" xfId="0" applyFont="1" applyBorder="1"/>
    <xf numFmtId="0" fontId="2" fillId="0" borderId="22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14" fontId="2" fillId="0" borderId="10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4" fillId="0" borderId="2" xfId="0" applyFont="1" applyBorder="1"/>
    <xf numFmtId="0" fontId="4" fillId="0" borderId="24" xfId="0" applyFont="1" applyBorder="1"/>
    <xf numFmtId="0" fontId="4" fillId="0" borderId="18" xfId="0" applyFont="1" applyBorder="1"/>
    <xf numFmtId="0" fontId="4" fillId="0" borderId="7" xfId="0" applyFont="1" applyBorder="1"/>
    <xf numFmtId="0" fontId="4" fillId="0" borderId="19" xfId="0" applyFont="1" applyBorder="1"/>
    <xf numFmtId="0" fontId="3" fillId="3" borderId="10" xfId="0" applyFont="1" applyFill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/>
    <xf numFmtId="14" fontId="2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/>
    <xf numFmtId="0" fontId="3" fillId="2" borderId="22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5" borderId="23" xfId="0" applyFont="1" applyFill="1" applyBorder="1" applyAlignment="1">
      <alignment vertical="center"/>
    </xf>
    <xf numFmtId="0" fontId="4" fillId="0" borderId="8" xfId="0" applyFont="1" applyBorder="1"/>
    <xf numFmtId="0" fontId="5" fillId="5" borderId="13" xfId="0" applyFont="1" applyFill="1" applyBorder="1" applyAlignment="1">
      <alignment vertical="center"/>
    </xf>
    <xf numFmtId="0" fontId="4" fillId="0" borderId="14" xfId="0" applyFont="1" applyBorder="1"/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0" borderId="6" xfId="0" applyFont="1" applyBorder="1"/>
    <xf numFmtId="0" fontId="6" fillId="0" borderId="1" xfId="0" applyFont="1" applyBorder="1" applyAlignment="1">
      <alignment horizontal="center" vertical="center"/>
    </xf>
    <xf numFmtId="0" fontId="6" fillId="0" borderId="22" xfId="0" applyFont="1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4" fillId="0" borderId="15" xfId="0" applyFont="1" applyBorder="1"/>
    <xf numFmtId="0" fontId="6" fillId="0" borderId="13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vertical="center" wrapText="1"/>
    </xf>
    <xf numFmtId="0" fontId="5" fillId="3" borderId="11" xfId="0" applyFont="1" applyFill="1" applyBorder="1"/>
    <xf numFmtId="0" fontId="17" fillId="0" borderId="25" xfId="0" applyFont="1" applyBorder="1" applyAlignment="1">
      <alignment horizontal="center" vertical="center" wrapText="1"/>
    </xf>
    <xf numFmtId="0" fontId="18" fillId="0" borderId="26" xfId="0" applyFont="1" applyBorder="1"/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/>
    </xf>
    <xf numFmtId="0" fontId="4" fillId="0" borderId="4" xfId="0" applyFont="1" applyBorder="1"/>
    <xf numFmtId="0" fontId="4" fillId="0" borderId="5" xfId="0" applyFont="1" applyBorder="1"/>
    <xf numFmtId="0" fontId="4" fillId="0" borderId="17" xfId="0" applyFont="1" applyBorder="1"/>
    <xf numFmtId="0" fontId="5" fillId="0" borderId="22" xfId="0" applyFont="1" applyBorder="1" applyAlignment="1">
      <alignment vertical="center"/>
    </xf>
    <xf numFmtId="0" fontId="11" fillId="0" borderId="10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21" xfId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12" fillId="0" borderId="10" xfId="1" applyFont="1" applyBorder="1" applyAlignment="1">
      <alignment horizontal="left" vertical="center" wrapText="1"/>
    </xf>
    <xf numFmtId="0" fontId="12" fillId="0" borderId="11" xfId="1" applyFont="1" applyBorder="1" applyAlignment="1">
      <alignment horizontal="left" vertical="center" wrapText="1"/>
    </xf>
    <xf numFmtId="0" fontId="12" fillId="0" borderId="12" xfId="1" applyFont="1" applyBorder="1" applyAlignment="1">
      <alignment horizontal="left" vertical="center" wrapText="1"/>
    </xf>
    <xf numFmtId="0" fontId="15" fillId="0" borderId="23" xfId="1" applyFont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5" fillId="0" borderId="24" xfId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3" fontId="13" fillId="0" borderId="10" xfId="1" applyNumberFormat="1" applyFont="1" applyBorder="1" applyAlignment="1">
      <alignment horizontal="center" vertical="center" wrapText="1"/>
    </xf>
    <xf numFmtId="3" fontId="13" fillId="0" borderId="11" xfId="1" applyNumberFormat="1" applyFont="1" applyBorder="1" applyAlignment="1">
      <alignment horizontal="center" vertical="center" wrapText="1"/>
    </xf>
    <xf numFmtId="3" fontId="13" fillId="0" borderId="12" xfId="1" applyNumberFormat="1" applyFont="1" applyBorder="1" applyAlignment="1">
      <alignment horizontal="center" vertical="center" wrapText="1"/>
    </xf>
    <xf numFmtId="0" fontId="15" fillId="0" borderId="27" xfId="1" applyFont="1" applyBorder="1" applyAlignment="1">
      <alignment horizontal="left" vertical="center" wrapText="1"/>
    </xf>
    <xf numFmtId="0" fontId="15" fillId="0" borderId="28" xfId="1" applyFont="1" applyBorder="1" applyAlignment="1">
      <alignment horizontal="left" vertical="center" wrapText="1"/>
    </xf>
    <xf numFmtId="0" fontId="15" fillId="0" borderId="29" xfId="1" applyFont="1" applyBorder="1" applyAlignment="1">
      <alignment horizontal="left" vertical="center" wrapText="1"/>
    </xf>
    <xf numFmtId="0" fontId="15" fillId="0" borderId="10" xfId="1" applyFont="1" applyBorder="1" applyAlignment="1">
      <alignment horizontal="left" vertical="center" wrapText="1"/>
    </xf>
    <xf numFmtId="0" fontId="15" fillId="0" borderId="11" xfId="1" applyFont="1" applyBorder="1" applyAlignment="1">
      <alignment horizontal="left" vertical="center" wrapText="1"/>
    </xf>
    <xf numFmtId="0" fontId="15" fillId="0" borderId="12" xfId="1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/>
    </xf>
    <xf numFmtId="0" fontId="21" fillId="0" borderId="11" xfId="0" applyFont="1" applyBorder="1" applyAlignment="1">
      <alignment horizontal="left"/>
    </xf>
    <xf numFmtId="0" fontId="21" fillId="0" borderId="12" xfId="0" applyFont="1" applyBorder="1" applyAlignment="1">
      <alignment horizontal="left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3" fillId="0" borderId="2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3" fontId="2" fillId="0" borderId="31" xfId="1" applyNumberFormat="1" applyFont="1" applyBorder="1" applyAlignment="1">
      <alignment horizontal="center" vertical="center" wrapText="1"/>
    </xf>
    <xf numFmtId="0" fontId="2" fillId="0" borderId="31" xfId="1" applyFont="1" applyBorder="1" applyAlignment="1">
      <alignment horizontal="center" vertical="center" wrapText="1"/>
    </xf>
    <xf numFmtId="0" fontId="2" fillId="0" borderId="31" xfId="1" applyFont="1" applyBorder="1" applyAlignment="1">
      <alignment horizontal="left" vertical="center" wrapText="1"/>
    </xf>
    <xf numFmtId="0" fontId="3" fillId="0" borderId="33" xfId="1" applyFont="1" applyBorder="1" applyAlignment="1">
      <alignment horizontal="left" vertical="center" wrapText="1"/>
    </xf>
    <xf numFmtId="0" fontId="3" fillId="0" borderId="34" xfId="1" applyFont="1" applyBorder="1" applyAlignment="1">
      <alignment horizontal="left" vertical="center" wrapText="1"/>
    </xf>
    <xf numFmtId="0" fontId="3" fillId="0" borderId="35" xfId="1" applyFont="1" applyBorder="1" applyAlignment="1">
      <alignment horizontal="left" vertical="center" wrapText="1"/>
    </xf>
    <xf numFmtId="0" fontId="2" fillId="7" borderId="31" xfId="1" applyFont="1" applyFill="1" applyBorder="1" applyAlignment="1">
      <alignment horizontal="center" vertical="center" wrapText="1"/>
    </xf>
    <xf numFmtId="0" fontId="3" fillId="0" borderId="31" xfId="1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34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5" fillId="7" borderId="31" xfId="0" applyFont="1" applyFill="1" applyBorder="1" applyAlignment="1">
      <alignment horizontal="center" vertical="center"/>
    </xf>
    <xf numFmtId="3" fontId="2" fillId="7" borderId="31" xfId="1" applyNumberFormat="1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17" fillId="0" borderId="31" xfId="0" applyFont="1" applyBorder="1" applyAlignment="1">
      <alignment horizontal="center" vertical="center" wrapText="1"/>
    </xf>
    <xf numFmtId="0" fontId="17" fillId="0" borderId="31" xfId="0" applyFont="1" applyBorder="1" applyAlignment="1">
      <alignment vertical="center"/>
    </xf>
    <xf numFmtId="0" fontId="17" fillId="0" borderId="36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/>
    </xf>
    <xf numFmtId="0" fontId="6" fillId="0" borderId="31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6" fillId="0" borderId="31" xfId="0" applyFont="1" applyBorder="1" applyAlignment="1">
      <alignment horizontal="center" vertical="center"/>
    </xf>
    <xf numFmtId="0" fontId="6" fillId="0" borderId="31" xfId="0" quotePrefix="1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1" fontId="2" fillId="0" borderId="31" xfId="0" applyNumberFormat="1" applyFont="1" applyBorder="1" applyAlignment="1">
      <alignment horizontal="center" vertical="center" wrapText="1"/>
    </xf>
    <xf numFmtId="49" fontId="2" fillId="0" borderId="31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5" fillId="5" borderId="31" xfId="0" applyFont="1" applyFill="1" applyBorder="1" applyAlignment="1">
      <alignment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left" vertical="center"/>
    </xf>
    <xf numFmtId="14" fontId="2" fillId="0" borderId="31" xfId="0" applyNumberFormat="1" applyFont="1" applyBorder="1" applyAlignment="1">
      <alignment horizontal="left" vertical="center"/>
    </xf>
    <xf numFmtId="14" fontId="2" fillId="0" borderId="3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vertical="center" wrapText="1"/>
    </xf>
  </cellXfs>
  <cellStyles count="9">
    <cellStyle name="Comma" xfId="5" builtinId="3"/>
    <cellStyle name="Comma 2" xfId="3" xr:uid="{3B4564A1-4292-4A5F-916A-00A179D6268A}"/>
    <cellStyle name="Comma 3" xfId="7" xr:uid="{ACDF739F-5B29-4F95-ACA3-01FBB40A0E32}"/>
    <cellStyle name="Normal" xfId="0" builtinId="0"/>
    <cellStyle name="Normal 2" xfId="1" xr:uid="{E75934F8-D7AD-4CBF-B36C-30355E685A55}"/>
    <cellStyle name="Normal 2 2" xfId="2" xr:uid="{26540EF0-8B37-49A2-BCC3-D8E5B9C162A7}"/>
    <cellStyle name="Normal 7" xfId="4" xr:uid="{8F45AA6E-577B-45F6-9A60-2FBFCB1DE76A}"/>
    <cellStyle name="Normal 8" xfId="6" xr:uid="{F6221F53-90B1-40FF-BF8F-8D0562C9763A}"/>
    <cellStyle name="Normal 9" xfId="8" xr:uid="{E6C0ADB6-508B-43C5-917B-6236E9A7E28B}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FF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141291957987618E-2"/>
          <c:y val="0.16832025505390086"/>
          <c:w val="0.9464797411235889"/>
          <c:h val="0.72839798899654784"/>
        </c:manualLayout>
      </c:layout>
      <c:barChart>
        <c:barDir val="col"/>
        <c:grouping val="clustere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'Huy dong nhan luc'!$D$5:$J$5</c:f>
              <c:numCache>
                <c:formatCode>_(* #,##0_);_(* \(#,##0\);_(* "-"??_);_(@_)</c:formatCode>
                <c:ptCount val="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87-46EC-8BCE-FBF6DEE24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15392"/>
        <c:axId val="44316928"/>
      </c:barChart>
      <c:catAx>
        <c:axId val="4431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1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431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431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19</xdr:row>
      <xdr:rowOff>47625</xdr:rowOff>
    </xdr:from>
    <xdr:to>
      <xdr:col>10</xdr:col>
      <xdr:colOff>0</xdr:colOff>
      <xdr:row>42</xdr:row>
      <xdr:rowOff>142875</xdr:rowOff>
    </xdr:to>
    <xdr:graphicFrame macro="">
      <xdr:nvGraphicFramePr>
        <xdr:cNvPr id="2" name="Chart 700">
          <a:extLst>
            <a:ext uri="{FF2B5EF4-FFF2-40B4-BE49-F238E27FC236}">
              <a16:creationId xmlns:a16="http://schemas.microsoft.com/office/drawing/2014/main" id="{5D93AD0A-F3CF-493D-B23C-966CC756A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ttr/AppData/Local/Microsoft/Windows/Temporary%20Internet%20Files/Content.Outlook/O6K6PJMO/Bill%203.2_Infra-sen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Desktop/ColonyCapital/ANA%20Hotel%20Sydney/Project%20Native_0628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ork\Viglacera\2C%20YP\1.%20PHAP%20LY\1%20BPTC\dtProExl\dtmau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VR/Management%20Reports/Quaterly-Forecast/Sup.%20Cash%20Flow-%202006-V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Desktop/ColonyCapital/Project%20Billabong/Model/Project%20Billabong_112901a_GICcalc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1048%20MBC%20Phase%201C/4.0%20Financial/1.0%20Cost%20estimate/Data/1048%20-%20Cost%20Estimate-MEP-%20Revised%20by%2002%20july%202013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bdung\dung\KINH\WINDOWS\TEMP\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3\C\bdung\dung\KINH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nson_tk2\DATA%20(E)\Project\Ban%20tinh\HB\thac-coc-duyet-mcgiu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Sunrise%20X-compare%20cost%20%2317july08.xls-22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yngai\my%20documents\My%20Documents\Liew\Active\DensoReno\Quotation\DENSO-RENOv6-3.xls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ong\KL%20dieu%20phoi\00.TONG%20HOP%20KHOI%20LUONG.xlsx" TargetMode="External"/><Relationship Id="rId1" Type="http://schemas.openxmlformats.org/officeDocument/2006/relationships/externalLinkPath" Target="/Users/Admin/Desktop/cong/KL%20dieu%20phoi/00.TONG%20HOP%20KHOI%20LUONG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cong\KL%20dieu%20phoi\TKCD%20TNM%20-%200407.xls" TargetMode="External"/><Relationship Id="rId1" Type="http://schemas.openxmlformats.org/officeDocument/2006/relationships/externalLinkPath" Target="/Users/Admin/Desktop/cong/KL%20dieu%20phoi/TKCD%20TNM%20-%2004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tuanna\LOCALS~1\Temp\Rar$DI00.542\Draft%20Final%20Statement_by%20Nhu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rom%20MrSon2/Imperial_V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Desktop/ColonyCapital/GIC%20Hotel%20Initiative/Japan/Model/Final%20underwriting%20Aoyama%20Shirokane_NewAssumps_122601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E6380/TOP1/MISS_&#168;&#207;&#161;&#192;/ORIGINAL/&#168;&#207;&#161;&#192;_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TD_0001.DIR/Project%20Aloha_082902_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roject%202003\Fideco%20Tower\015%20Tenders\Tender%20Docs\Division1-Contract%20&amp;%20BOQ\Section%201\Volumne%202\Bill%20of%20Quantities\Bill%20of%20Quantities\VOLUME2-Bill%20of%20Quantity\HAM%20NGHI%20TOWER%20-%20Ceiling%20Computation-06-12-0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yngai\my%20documents\My%20Documents\Liew\Active\DensoReno\comparition\DENSO-RENOv6-compare-v5-revisednett-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ra "/>
      <sheetName val="Bill 3.2_Infra-send"/>
    </sheetNames>
    <definedNames>
      <definedName name="Bust" refersTo="#REF!"/>
      <definedName name="DSTD_Clear" refersTo="#REF!"/>
      <definedName name="f92F56"/>
      <definedName name="PTNC" refersTo="#REF!"/>
    </defined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_Sens"/>
      <sheetName val="InvStats"/>
      <sheetName val="OpStats"/>
      <sheetName val="DevStats"/>
      <sheetName val="IS_Sum"/>
      <sheetName val="Hotel1_P&amp;L"/>
      <sheetName val="Chart"/>
      <sheetName val="Annual_CFs_Asset"/>
      <sheetName val="Annual_CFs_Entity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>
        <row r="182">
          <cell r="E182">
            <v>0</v>
          </cell>
        </row>
      </sheetData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IPE-03E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XL4Poppy"/>
      <sheetName val="Chart1"/>
      <sheetName val="sent to"/>
      <sheetName val="Van chuyen"/>
      <sheetName val="THKP (2)"/>
      <sheetName val="THKP"/>
      <sheetName val="T.Bi"/>
      <sheetName val="Thiet ke"/>
      <sheetName val="CT"/>
      <sheetName val="K.luong"/>
      <sheetName val="TT L2"/>
      <sheetName val="TT L1"/>
      <sheetName val="Thue Ngoai"/>
      <sheetName val="KLHT"/>
      <sheetName val="KL XL2000"/>
      <sheetName val="KLXL2001"/>
      <sheetName val="THKP2001"/>
      <sheetName val="KLphanbo"/>
      <sheetName val="Chiet tinh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KH 2003 (moi max)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TH"/>
      <sheetName val="MD"/>
      <sheetName val="ND"/>
      <sheetName val="CONG"/>
      <sheetName val="DGCT"/>
      <sheetName val="Phu luc"/>
      <sheetName val="Gia trÞ"/>
      <sheetName val="Chart2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"/>
      <sheetName val="KH12"/>
      <sheetName val="CN12"/>
      <sheetName val="HD12"/>
      <sheetName val="KH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Sheet17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Sheet13"/>
      <sheetName val="Sheet14"/>
      <sheetName val="Sheet15"/>
      <sheetName val="Sheet16"/>
      <sheetName val="Thuyet minh"/>
      <sheetName val="CQ-HQ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be tong"/>
      <sheetName val="Thep"/>
      <sheetName val="Tong hop thep"/>
      <sheetName val="dutoan1"/>
      <sheetName val="Anhtoan"/>
      <sheetName val="dutoan2"/>
      <sheetName val="vat tu"/>
      <sheetName val="Tong hop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cong bien t10"/>
      <sheetName val="luong t9 "/>
      <sheetName val="bb t9"/>
      <sheetName val="XETT10-03"/>
      <sheetName val="bxet"/>
      <sheetName val="116(300)"/>
      <sheetName val="116(200)"/>
      <sheetName val="116(150)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KH-2001"/>
      <sheetName val="KH-2002"/>
      <sheetName val="KH-2003"/>
      <sheetName val="DGTL"/>
      <sheetName val="®¬ngi¸"/>
      <sheetName val="dongle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Congty"/>
      <sheetName val="VPPN"/>
      <sheetName val="XN74"/>
      <sheetName val="XN54"/>
      <sheetName val="XN33"/>
      <sheetName val="NK96"/>
      <sheetName val="XL4Test5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8"/>
      <sheetName val="Sheet19"/>
      <sheetName val="Sheet20"/>
      <sheetName val="THCT"/>
      <sheetName val="cap cho cac DT"/>
      <sheetName val="Ung - hoan"/>
      <sheetName val="CP may"/>
      <sheetName val="SS"/>
      <sheetName val="NVL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DT"/>
      <sheetName val="THND"/>
      <sheetName val="THMD"/>
      <sheetName val="Phtro1"/>
      <sheetName val="DTKS1"/>
      <sheetName val="CT1m"/>
      <sheetName val="CHIT"/>
      <sheetName val="THXH"/>
      <sheetName val="BHXH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ep "/>
      <sheetName val="Chi tiet Khoi luong"/>
      <sheetName val="TH khoi luong"/>
      <sheetName val="Chiet tinh vat lieu "/>
      <sheetName val="TH KL VL"/>
      <sheetName val="phan tich DG"/>
      <sheetName val="gia vat lieu"/>
      <sheetName val="gia xe may"/>
      <sheetName val="gia nhan cong"/>
      <sheetName val="cong Q2"/>
      <sheetName val="T.U luong Q1"/>
      <sheetName val="T.U luong Q2"/>
      <sheetName val="T.U luong Q3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binh do"/>
      <sheetName val="cot lieu"/>
      <sheetName val="van khuon"/>
      <sheetName val="CT BT"/>
      <sheetName val="lay mau"/>
      <sheetName val="mat ngoai goi"/>
      <sheetName val="coc tram-bt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THDT"/>
      <sheetName val="DM-Goc"/>
      <sheetName val="Gia-CT"/>
      <sheetName val="PTCP"/>
      <sheetName val="cphoi"/>
      <sheetName val="9"/>
      <sheetName val="10"/>
      <sheetName val="tscd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CT xa"/>
      <sheetName val="TLGC"/>
      <sheetName val="BL"/>
      <sheetName val="tc"/>
      <sheetName val="TDT"/>
      <sheetName val="xl"/>
      <sheetName val="NN"/>
      <sheetName val="Tralaivay"/>
      <sheetName val="TBTN"/>
      <sheetName val="CPTV"/>
      <sheetName val="PCCHAY"/>
      <sheetName val="dtks"/>
      <sheetName val="Phu luc HD"/>
      <sheetName val="Gia du thau"/>
      <sheetName val="PTDG"/>
      <sheetName val="Ca xe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Dutoan"/>
      <sheetName val="congtac vien-uy"/>
      <sheetName val="Nhan luc2001"/>
      <sheetName val="Vattu2"/>
      <sheetName val="Vattu"/>
      <sheetName val="C45A-BH"/>
      <sheetName val="C46A-BH"/>
      <sheetName val="C47A-BH"/>
      <sheetName val="C48A-BH"/>
      <sheetName val="S-53-1"/>
      <sheetName val="PXuat"/>
      <sheetName val="THVT.T5"/>
      <sheetName val="XL1.t5"/>
      <sheetName val="XL2.T5"/>
      <sheetName val="XL3.T5"/>
      <sheetName val="XL5.T5"/>
      <sheetName val="THCCDCXN"/>
      <sheetName val="CC.XL1"/>
      <sheetName val="XL2"/>
      <sheetName val="XL3"/>
      <sheetName val="XL5"/>
      <sheetName val="Cpa"/>
      <sheetName val="khXN"/>
      <sheetName val="KKTS.04"/>
      <sheetName val="nha kct"/>
      <sheetName val="BKVT"/>
      <sheetName val="XN79"/>
      <sheetName val="CTMT"/>
      <sheetName val="HTSD6LD"/>
      <sheetName val="HTSDDNN"/>
      <sheetName val="HTSDKT"/>
      <sheetName val="BD"/>
      <sheetName val="HTNT"/>
      <sheetName val="Q1-02"/>
      <sheetName val="Q2-02"/>
      <sheetName val="Q3-02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Cau 2(3)"/>
      <sheetName val="clvl"/>
      <sheetName val="Chenh lech"/>
      <sheetName val="Kinh phí"/>
      <sheetName val="Caodo"/>
      <sheetName val="Dat"/>
      <sheetName val="KL-CTTK"/>
      <sheetName val="BTH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T1(T1)04"/>
      <sheetName val="Quyet toan"/>
      <sheetName val="Thu hoi"/>
      <sheetName val="Lai vay"/>
      <sheetName val="Tien vay"/>
      <sheetName val="Cong no"/>
      <sheetName val="Cop pha"/>
      <sheetName val="20000000"/>
      <sheetName val="Tien ung"/>
      <sheetName val="phi luong3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Hat 1"/>
      <sheetName val="H9Bson"/>
      <sheetName val=" H8 duong"/>
      <sheetName val="VP"/>
      <sheetName val="Hat 7dg"/>
      <sheetName val="TH duong 1B"/>
      <sheetName val="TH cau 1B"/>
      <sheetName val="cauH9"/>
      <sheetName val="cauH7"/>
      <sheetName val="cau H1"/>
      <sheetName val="Clech"/>
      <sheetName val="CPVL"/>
      <sheetName val="Son dg"/>
      <sheetName val="h"/>
      <sheetName val="THKL37"/>
      <sheetName val="Cong37"/>
      <sheetName val="VTCY37"/>
      <sheetName val="CLVL37"/>
      <sheetName val="QTC37"/>
      <sheetName val="THKL.H9"/>
      <sheetName val="CongH9"/>
      <sheetName val="VTCYH9"/>
      <sheetName val="CLVTH9"/>
      <sheetName val="QTC9"/>
      <sheetName val="BTCPLT"/>
      <sheetName val="GVL1134"/>
      <sheetName val="BGDHT"/>
      <sheetName val="CongH4"/>
      <sheetName val="THKL.H4"/>
      <sheetName val="VTCYH4"/>
      <sheetName val="CLVLH4"/>
      <sheetName val="QTCCH4"/>
      <sheetName val="Cong13"/>
      <sheetName val="THKL13"/>
      <sheetName val="VTCY13"/>
      <sheetName val="CLVL13"/>
      <sheetName val="QTC13"/>
      <sheetName val="THKLA10"/>
      <sheetName val="CongA10"/>
      <sheetName val="VTCYA10"/>
      <sheetName val="CLVLA10"/>
      <sheetName val="QTA10"/>
      <sheetName val="THKL1"/>
      <sheetName val="Cong1"/>
      <sheetName val="VTCY1"/>
      <sheetName val="CLVL1"/>
      <sheetName val="QTCC1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H du toan "/>
      <sheetName val="Du toan "/>
      <sheetName val="C.Tinh"/>
      <sheetName val="TK_cap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TK111"/>
      <sheetName val="MLDV"/>
      <sheetName val="catongcu"/>
      <sheetName val="BC"/>
      <sheetName val="NNCONGNHAN"/>
      <sheetName val="bangtonghop"/>
      <sheetName val="B T HOP"/>
      <sheetName val="HT HE DUONG"/>
      <sheetName val="MLPP"/>
      <sheetName val="DH D1,2"/>
      <sheetName val="Tro giup"/>
      <sheetName val="Tong Thu"/>
      <sheetName val="Tong Chi"/>
      <sheetName val="Truong hoc"/>
      <sheetName val="Cty CP"/>
      <sheetName val="G.thau 3B"/>
      <sheetName val="T.Hop Thu-chi"/>
      <sheetName val="TK112"/>
      <sheetName val="TK131"/>
      <sheetName val="TK1331"/>
      <sheetName val="TK136"/>
      <sheetName val="TK138"/>
      <sheetName val="TK141"/>
      <sheetName val="TK152"/>
      <sheetName val="TK153"/>
      <sheetName val="TK154"/>
      <sheetName val="TK211"/>
      <sheetName val="TK214"/>
      <sheetName val="TK311"/>
      <sheetName val="TK331"/>
      <sheetName val="TK3331"/>
      <sheetName val="TK3334"/>
      <sheetName val="TK334"/>
      <sheetName val="TK335"/>
      <sheetName val="TK336"/>
      <sheetName val="BB NT GD H-thanh"/>
      <sheetName val="BB NT KL"/>
      <sheetName val="Goi2"/>
      <sheetName val="THpp"/>
      <sheetName val="pp"/>
      <sheetName val="CL PP"/>
      <sheetName val="TH DgPP"/>
      <sheetName val="Dg PP"/>
      <sheetName val="CL DgPP"/>
      <sheetName val="TH DDau"/>
      <sheetName val="DDau"/>
      <sheetName val="GT3PP"/>
      <sheetName val="CLDD"/>
      <sheetName val="GT3DD"/>
      <sheetName val="TH DVu"/>
      <sheetName val="Dichvu"/>
      <sheetName val="CL Dvu"/>
      <sheetName val="TH DgDvu"/>
      <sheetName val="Dg DV"/>
      <sheetName val="PTDdv"/>
      <sheetName val="CLDdv"/>
      <sheetName val="GT3DV"/>
      <sheetName val="TH-CO"/>
      <sheetName val="C.O"/>
      <sheetName val="TH dg OC"/>
      <sheetName val="DCO"/>
      <sheetName val="CL CatOng"/>
      <sheetName val="Bang qui cach Vtu"/>
      <sheetName val="CT 03"/>
      <sheetName val="TH 03"/>
      <sheetName val="C47-QI-2003"/>
      <sheetName val="ytq1"/>
      <sheetName val="C48-QI-2003"/>
      <sheetName val="cap so lan 2"/>
      <sheetName val="cap so BHXH"/>
      <sheetName val="tru tien"/>
      <sheetName val="C45-2003"/>
      <sheetName val="C47-QII-2003"/>
      <sheetName val="C48-QII-2003"/>
      <sheetName val="yt q2"/>
      <sheetName val="all"/>
      <sheetName val="c45 t3"/>
      <sheetName val="c45 t6"/>
      <sheetName val="BHYT Q3.2003"/>
      <sheetName val="C45 t7"/>
      <sheetName val="C47-t07.2003"/>
      <sheetName val="C45 t8"/>
      <sheetName val="C47-t08.2003"/>
      <sheetName val="C45 t09"/>
      <sheetName val="C47-t09.2003"/>
      <sheetName val="C45T12"/>
      <sheetName val="C47 T12"/>
      <sheetName val="BHYT Q4-2003"/>
      <sheetName val="C47T11"/>
      <sheetName val="C45T11"/>
      <sheetName val="C45 T10"/>
      <sheetName val="C47-t10"/>
      <sheetName val="T1"/>
      <sheetName val="N1111"/>
      <sheetName val="C1111"/>
      <sheetName val="1121"/>
      <sheetName val="daura"/>
      <sheetName val="dauvao"/>
      <sheetName val="CHART"/>
      <sheetName val="HTDT"/>
      <sheetName val="HTSDD"/>
      <sheetName val="XE DAU"/>
      <sheetName val="XE XANG"/>
      <sheetName val="DGXDCB"/>
      <sheetName val="VAT TU NHAN TXQN"/>
      <sheetName val="bang tong ke khoi luong vat tu"/>
      <sheetName val="hcong tkhe"/>
      <sheetName val="VAT TU NHAN TKHE"/>
      <sheetName val="hcong qn"/>
      <sheetName val="VAT TU NHAN (2)"/>
      <sheetName val="Level"/>
      <sheetName val="DEM"/>
      <sheetName val="KHOILUONG"/>
      <sheetName val="DONGIA"/>
      <sheetName val="CPKSTK"/>
      <sheetName val="THIETBI"/>
      <sheetName val="VC1"/>
      <sheetName val="VC2"/>
      <sheetName val="VC3"/>
      <sheetName val="VC4"/>
      <sheetName val="VC5"/>
      <sheetName val="BaoCao"/>
      <sheetName val="TT"/>
      <sheetName val="CO SO DU LIEU PTVL"/>
      <sheetName val="00000005"/>
      <sheetName val="00000006"/>
      <sheetName val=""/>
      <sheetName val="QT Duoc (Hai)"/>
      <sheetName val="Cua"/>
      <sheetName val="NS"/>
      <sheetName val="SILICATE"/>
      <sheetName val="기계시공"/>
      <sheetName val="TH mau moi tu T10"/>
      <sheetName val="Tong hop Quy IV"/>
      <sheetName val="NRC"/>
      <sheetName val="DG SOC"/>
      <sheetName val="DG HQ"/>
      <sheetName val="ENFALUX"/>
      <sheetName val="NHXP"/>
      <sheetName val="KGIAT"/>
      <sheetName val="KDR"/>
      <sheetName val="JAVEL"/>
      <sheetName val="vita"/>
      <sheetName val="TPXM"/>
      <sheetName val="XM"/>
      <sheetName val="Bot Giat C"/>
      <sheetName val="Bot Giat P "/>
      <sheetName val="TP"/>
      <sheetName val="BRTAICHE"/>
      <sheetName val="THBKEO"/>
      <sheetName val="PBBKEO"/>
      <sheetName val="THAY THUNG H"/>
      <sheetName val="BBKK"/>
      <sheetName val="thi nghiem"/>
      <sheetName val="CBQT"/>
      <sheetName val="Outlets"/>
      <sheetName val="PGs"/>
      <sheetName val="BLR 1"/>
      <sheetName val="GEN"/>
      <sheetName val="GAS"/>
      <sheetName val="DEAE"/>
      <sheetName val="BLR2"/>
      <sheetName val="BLR3"/>
      <sheetName val="BLR4"/>
      <sheetName val="BLR5"/>
      <sheetName val="SAM"/>
      <sheetName val="CHEM"/>
      <sheetName val="COP"/>
      <sheetName val="bugiatheùpmong"/>
      <sheetName val="gia phan mong"/>
      <sheetName val="SILICAT_x0005_"/>
      <sheetName val="NAM 2004"/>
      <sheetName val="huy dong von"/>
      <sheetName val="Lai vayxd"/>
      <sheetName val="Lai vayphaitra"/>
      <sheetName val="Lai vay "/>
      <sheetName val="tra von"/>
      <sheetName val="KH chi tiet"/>
      <sheetName val="nguyen lieu"/>
      <sheetName val="soi tho soi det"/>
      <sheetName val="soi thuong"/>
      <sheetName val="ni"/>
      <sheetName val="vai det"/>
      <sheetName val="chi phi 1tan"/>
      <sheetName val="von luu dong"/>
      <sheetName val="thue VAT"/>
      <sheetName val="doanh thu"/>
      <sheetName val="doanh thu loi nhuan"/>
      <sheetName val="dong tien"/>
      <sheetName val="thu hoi von"/>
      <sheetName val="ND13-13+374"/>
      <sheetName val="MTO REV.0"/>
      <sheetName val="Thang 12"/>
      <sheetName val="CostBook"/>
      <sheetName val="BANGMTC"/>
      <sheetName val="Bang gia NC"/>
      <sheetName val="TIEN"/>
      <sheetName val="PHUONG"/>
      <sheetName val="ANH"/>
      <sheetName val="HUYNH"/>
      <sheetName val="TONKHO"/>
      <sheetName val="BANLE"/>
      <sheetName val="NHAPKHO"/>
      <sheetName val="THDZ0,4"/>
      <sheetName val="TH DZ35"/>
      <sheetName val="THTram"/>
      <sheetName val="D.Da0"/>
      <sheetName val="Muavao6"/>
      <sheetName val="Muavao7"/>
      <sheetName val="Thang 1"/>
      <sheetName val="moi"/>
      <sheetName val="Thang 12 (2)"/>
      <sheetName val="Thang 01"/>
      <sheetName val="hoan von"/>
      <sheetName val="dothi npv"/>
      <sheetName val="diem hoa von"/>
      <sheetName val="nop ngan sach"/>
      <sheetName val="chi tieu"/>
      <sheetName val="T9"/>
      <sheetName val="T6"/>
      <sheetName val="B3D"/>
      <sheetName val="DTCT"/>
      <sheetName val="402"/>
      <sheetName val="Div. A"/>
      <sheetName val="CTTSCD"/>
      <sheetName val="TSCD ko dung"/>
      <sheetName val="Tong vat tu"/>
      <sheetName val="VT luu"/>
      <sheetName val="VTu1"/>
      <sheetName val="Vtu u dong"/>
      <sheetName val="TSLD khac"/>
      <sheetName val="CC da pbo het"/>
      <sheetName val="Phaitra"/>
      <sheetName val="nphuၯck"/>
      <sheetName val="26+960-27+050.9"/>
      <sheetName val="luong thang 10"/>
      <sheetName val="tong hop thang 10"/>
      <sheetName val="loung11"/>
      <sheetName val="TH 11"/>
      <sheetName val="T122"/>
      <sheetName val="T121"/>
      <sheetName val="px khai thac 2"/>
      <sheetName val="dao lo so 2"/>
      <sheetName val="luong vp thang 10"/>
      <sheetName val="tuan"/>
      <sheetName val="Du thau"/>
      <sheetName val="Phan tich don gia (doc)"/>
      <sheetName val="Pipe"/>
      <sheetName val="T12"/>
      <sheetName val="T11"/>
      <sheetName val="T10"/>
      <sheetName val="T8"/>
      <sheetName val="T7"/>
      <sheetName val="T5"/>
      <sheetName val="T4"/>
      <sheetName val="T3"/>
      <sheetName val="T2"/>
      <sheetName val="Du toan"/>
      <sheetName val="Phan tich vat tu"/>
      <sheetName val="Tong hop vat tu"/>
      <sheetName val="Tong hop gia"/>
      <sheetName val="THDN MBA phu tai"/>
      <sheetName val="TBA CC"/>
      <sheetName val="MD03-4"/>
      <sheetName val="UBi"/>
      <sheetName val="GVL"/>
      <sheetName val="DATA"/>
      <sheetName val="A"/>
      <sheetName val="B"/>
      <sheetName val="T_x0003__x0000_ong dip nhan danh hieu AHL§"/>
      <sheetName val="TK331A"/>
      <sheetName val="TK131B"/>
      <sheetName val="TK131A"/>
      <sheetName val="TK 331c1"/>
      <sheetName val="TK331C"/>
      <sheetName val="CT331-2003"/>
      <sheetName val="CT 331"/>
      <sheetName val="CT131-2003"/>
      <sheetName val="CT 131"/>
      <sheetName val="TK331B"/>
      <sheetName val="28+!60-28+420.5K95"/>
      <sheetName val="Thi sinh"/>
      <sheetName val="SPS"/>
      <sheetName val="DSNV"/>
      <sheetName val="Cham cong"/>
      <sheetName val="Bang luong"/>
      <sheetName val="LCB"/>
      <sheetName val="CN131"/>
      <sheetName val="STH 152"/>
      <sheetName val="CN 331"/>
      <sheetName val="VLSPHH"/>
      <sheetName val="DVKH"/>
      <sheetName val="Kho"/>
      <sheetName val="Summary"/>
      <sheetName val="Purchase Order"/>
      <sheetName val="Customize Your Purchase Order"/>
      <sheetName val="Comparison"/>
      <sheetName val="A .Building  "/>
      <sheetName val="Qty-(Arc )"/>
      <sheetName val="Input"/>
      <sheetName val="#REF"/>
      <sheetName val="BKE CT GOC"/>
      <sheetName val="BK-CT"/>
      <sheetName val="CTGS10"/>
      <sheetName val="BKE CT GOC (2)"/>
      <sheetName val="CTGS10 (2)"/>
      <sheetName val="GHKII"/>
      <sheetName val="TH K II"/>
      <sheetName val="TH K I"/>
      <sheetName val="phieu-dgio"/>
      <sheetName val="Electrical Breakdown"/>
      <sheetName val="PIPE-03E.XLS"/>
      <sheetName val="DGCT1"/>
      <sheetName val="Chenh lech vat tu"/>
      <sheetName val="Gia tri vat tu"/>
      <sheetName val="Chi phi van chuyen"/>
      <sheetName val="Don gia chi tiet"/>
      <sheetName val="Tong hop kinh phi"/>
      <sheetName val="Tu van Thiet ke"/>
      <sheetName val="Tien do thi cong"/>
      <sheetName val="Bia du toan"/>
      <sheetName val="Config"/>
      <sheetName val="Group"/>
      <sheetName val="11"/>
      <sheetName val="THop"/>
      <sheetName val="Chiet tinh 6at lieu "/>
      <sheetName val="gia vat ,ieu"/>
      <sheetName val="tph AAHSTOT27"/>
      <sheetName val="TPH10x20"/>
      <sheetName val="TPH5x10"/>
      <sheetName val="TPH0x5"/>
      <sheetName val="TPHCVang"/>
      <sheetName val="TPHBDa"/>
      <sheetName val="Dec3X"/>
      <sheetName val="L D1704"/>
      <sheetName val="THV CHI 6"/>
      <sheetName val="27+500-700.4(k85)"/>
      <sheetName val="n`nh"/>
      <sheetName val="THGTXL"/>
      <sheetName val="Kenh"/>
      <sheetName val="BVCkenh"/>
      <sheetName val="THKenh"/>
      <sheetName val="congn140"/>
      <sheetName val="BVCc40"/>
      <sheetName val="cong30"/>
      <sheetName val="BVCcong30"/>
      <sheetName val="congQD"/>
      <sheetName val="BVCCQD"/>
      <sheetName val="tran"/>
      <sheetName val="Bvctran"/>
      <sheetName val="KTCB"/>
      <sheetName val="PXL+TB"/>
      <sheetName val="klctiet"/>
      <sheetName val="THVT"/>
      <sheetName val="VC MONG"/>
      <sheetName val="LUONG NC"/>
      <sheetName val="30000000"/>
      <sheetName val="_x0002__x0001_"/>
      <sheetName val="_x0000__x0000__x0005__x0000_"/>
      <sheetName val="Gia"/>
      <sheetName val="MTL$-INTER"/>
      <sheetName val="THGT"/>
      <sheetName val="CHIET TINH TBA"/>
      <sheetName val="CHIET TINH DZ 0,4"/>
      <sheetName val="CHIET TINH CCT"/>
      <sheetName val="C"/>
      <sheetName val="D"/>
      <sheetName val="F"/>
      <sheetName val="G"/>
      <sheetName val="I"/>
      <sheetName val="K"/>
      <sheetName val="L"/>
      <sheetName val="M"/>
      <sheetName val="N"/>
      <sheetName val="O"/>
      <sheetName val="P"/>
      <sheetName val="S"/>
      <sheetName val="U"/>
      <sheetName val="T"/>
      <sheetName val="XNT"/>
      <sheetName val="BBKKT11"/>
      <sheetName val="GIAVLIEU"/>
      <sheetName val="cong bien t1&lt;"/>
      <sheetName val="Bang 2B"/>
      <sheetName val="GiaVL"/>
      <sheetName val="DG"/>
      <sheetName val="Dgia vat tu"/>
      <sheetName val="Don gia_III"/>
      <sheetName val="Dgia VT"/>
      <sheetName val="dnc4"/>
      <sheetName val="LUAN_CHUYEN"/>
      <sheetName val="KE_QUY"/>
      <sheetName val="LUONGGIAN_TIEP"/>
      <sheetName val="VAY_VON"/>
      <sheetName val="O_THAO"/>
      <sheetName val="Q_TRUNG"/>
      <sheetName val="Y_THANH"/>
      <sheetName val="Gia_VL"/>
      <sheetName val="Bang_gia_ca_may"/>
      <sheetName val="Bang_luong_CB"/>
      <sheetName val="Bang_P_tich_CT"/>
      <sheetName val="D_toan_chi_tiet"/>
      <sheetName val="Bang_TH_Dtoan"/>
      <sheetName val="Interim_payment"/>
      <sheetName val="Bid_Sum"/>
      <sheetName val="Item_B"/>
      <sheetName val="Dg_A"/>
      <sheetName val="Dg_B&amp;C"/>
      <sheetName val="Material_at_site"/>
      <sheetName val="KL_XL2000"/>
      <sheetName val="Chiet_tinh"/>
      <sheetName val="Van_chuyen"/>
      <sheetName val="THKP_(2)"/>
      <sheetName val="T_Bi"/>
      <sheetName val="Thiet_ke"/>
      <sheetName val="K_luong"/>
      <sheetName val="TT_L2"/>
      <sheetName val="TT_L1"/>
      <sheetName val="Thue_Ngoai"/>
      <sheetName val="Sheet2_(2)"/>
      <sheetName val="KH_2003_(moi_max)"/>
      <sheetName val="Quang_Tri"/>
      <sheetName val="Da_Nang"/>
      <sheetName val="Quang_Nam"/>
      <sheetName val="Quang_Ngai"/>
      <sheetName val="TH_DH-QN"/>
      <sheetName val="KP_HD"/>
      <sheetName val="DB_HD"/>
      <sheetName val="BCC_(2)"/>
      <sheetName val="Bao_cao"/>
      <sheetName val="Bao_cao_2"/>
      <sheetName val="Khoi_luong"/>
      <sheetName val="Khoi_luong_mat"/>
      <sheetName val="Bang_ke"/>
      <sheetName val="T_HopKL"/>
      <sheetName val="S_Luong"/>
      <sheetName val="D_Dap"/>
      <sheetName val="Q_Toan"/>
      <sheetName val="Phan_tich_chi_phi"/>
      <sheetName val="Chi_phi_nen_theo_BVTC"/>
      <sheetName val="nhan_cong_phu"/>
      <sheetName val="nhan_cong_Hung"/>
      <sheetName val="Nhan_cong"/>
      <sheetName val="Khoi_luong_nen_theo_BVTC"/>
      <sheetName val="Chi_tiet_-_Dv_lap"/>
      <sheetName val="TH_KHTC"/>
      <sheetName val="CDTHU_CHI_T1"/>
      <sheetName val="THUCHI_2"/>
      <sheetName val="THU_CHI3"/>
      <sheetName val="THU_CHI_4"/>
      <sheetName val="THU_CHI5"/>
      <sheetName val="THU_CHI_6"/>
      <sheetName val="TU_CHI_7"/>
      <sheetName val="THU_CHI9"/>
      <sheetName val="THU_CHI_8"/>
      <sheetName val="THU_CHI_10"/>
      <sheetName val="THU_CHI_11"/>
      <sheetName val="THU_CHI_12"/>
      <sheetName val="tong_hop_thanh_toan_thue"/>
      <sheetName val="bang_ke_nop_thue"/>
      <sheetName val="Tonh_hop_chi_phi"/>
      <sheetName val="BK_chi_phi"/>
      <sheetName val="KTra_DS_va_thue_GTGT"/>
      <sheetName val="Kiãøm_tra_DS_thue_GTGT"/>
      <sheetName val="XUAT(gia_von)"/>
      <sheetName val="Xuat_(gia_ban)"/>
      <sheetName val="Dchinh_TH_N-X-T"/>
      <sheetName val="Tong_hop_N-X-T"/>
      <sheetName val="thue_TH"/>
      <sheetName val="tong_hop_2001"/>
      <sheetName val="qUYET_TOAN_THUE"/>
      <sheetName val="DG_SOC"/>
      <sheetName val="DG_HQ"/>
      <sheetName val="Bot_Giat_C"/>
      <sheetName val="Bot_Giat_P_"/>
      <sheetName val="THAY_THUNG_H"/>
      <sheetName val="thi_nghiem"/>
      <sheetName val="BU_CTPH"/>
      <sheetName val="BU_tran3+360_22"/>
      <sheetName val="Tran3+360_22"/>
      <sheetName val="BU_tran2+386_4"/>
      <sheetName val="Tran2+386_4"/>
      <sheetName val="DTcong_4-5"/>
      <sheetName val="Bu_1-2"/>
      <sheetName val="Bu_12-13"/>
      <sheetName val="DTcong_12-13"/>
      <sheetName val="DT_cong13-13+"/>
      <sheetName val="BU-_nhanh"/>
      <sheetName val="dtcong_nh1-2"/>
      <sheetName val="dtcong_nh0-1"/>
      <sheetName val="BU_11-12"/>
      <sheetName val="DTcong_11-12"/>
      <sheetName val="Pr-_CC"/>
      <sheetName val="MD_3-4"/>
      <sheetName val="ND_3-4"/>
      <sheetName val="MD_1-2"/>
      <sheetName val="ND_1-2"/>
      <sheetName val="MD_0-1"/>
      <sheetName val="ND_0-1"/>
      <sheetName val="Tong_hop"/>
      <sheetName val="KL_tong"/>
      <sheetName val="AC_PC"/>
      <sheetName val="Bang_VL"/>
      <sheetName val="VL(No_V-c)"/>
      <sheetName val="He_so"/>
      <sheetName val="PL_Vua"/>
      <sheetName val="Chitieu-dam_cac_loai"/>
      <sheetName val="DG_Dam"/>
      <sheetName val="DG_chung"/>
      <sheetName val="VL-dac_chung"/>
      <sheetName val="CT_1md_&amp;_dau_cong"/>
      <sheetName val="CT_cong"/>
      <sheetName val="dg_cong"/>
      <sheetName val="Dong_Dau"/>
      <sheetName val="Dong_Dau_(2)"/>
      <sheetName val="Sau_dong"/>
      <sheetName val="Ma_xa"/>
      <sheetName val="My_dinh"/>
      <sheetName val="Tong_cong"/>
      <sheetName val="__"/>
      <sheetName val="san_vuon"/>
      <sheetName val="khu_phu_tro"/>
      <sheetName val="26+180-400_2"/>
      <sheetName val="26+180_Sub1"/>
      <sheetName val="26+180_Sub4"/>
      <sheetName val="26+180-400_5(k95)"/>
      <sheetName val="26+400-620_3(k95)"/>
      <sheetName val="26+400-640_1(k95)"/>
      <sheetName val="26+960-27+150_9"/>
      <sheetName val="26+960-27+150_10"/>
      <sheetName val="26+960-27+150_11"/>
      <sheetName val="26+960-27+150_12"/>
      <sheetName val="26+960-27+150_5(k95)"/>
      <sheetName val="26+960-27+150_4(k95)"/>
      <sheetName val="26+960-27+150_1(k95)"/>
      <sheetName val="27+500-700_5(k95)"/>
      <sheetName val="27+500-700_4(k95)"/>
      <sheetName val="27+500-700_3(k95)"/>
      <sheetName val="27+500-700_1(k95)"/>
      <sheetName val="27+740-920_3(k95)"/>
      <sheetName val="27+740-920_21"/>
      <sheetName val="27+920-28+040_6,7"/>
      <sheetName val="27+920-28+040_10"/>
      <sheetName val="27+920-28+160_Su3"/>
      <sheetName val="28+160-28+420_5K95"/>
      <sheetName val="28+430-657_7"/>
      <sheetName val="Km28+430-657_8"/>
      <sheetName val="28+430-657_9"/>
      <sheetName val="28+430-667_10"/>
      <sheetName val="28+430-657_11"/>
      <sheetName val="28+430-657_4k95"/>
      <sheetName val="28+500-657_18"/>
      <sheetName val="28+520-657_19"/>
      <sheetName val="be_tong"/>
      <sheetName val="Tong_hop_thep"/>
      <sheetName val="Thuyet_minh"/>
      <sheetName val="TAI_TRONG"/>
      <sheetName val="NOI_LUC"/>
      <sheetName val="TINH_DUYET_THTT_CHINH"/>
      <sheetName val="TDUYET_THTT_PHU"/>
      <sheetName val="TINH_DAO_DONG_VA_DO_VONG"/>
      <sheetName val="TINH_NEO"/>
      <sheetName val="Phu_luc"/>
      <sheetName val="Gia_trÞ"/>
      <sheetName val="TH_(T1-6)"/>
      <sheetName val="_NL"/>
      <sheetName val="_NL_(2)"/>
      <sheetName val="CDTHCT_(3)"/>
      <sheetName val="thkl_(2)"/>
      <sheetName val="long_tec"/>
      <sheetName val="CDSL_(2)"/>
      <sheetName val="Thep_"/>
      <sheetName val="Chi_tiet_Khoi_luong"/>
      <sheetName val="TH_khoi_luong"/>
      <sheetName val="Chiet_tinh_vat_lieu_"/>
      <sheetName val="TH_KL_VL"/>
      <sheetName val="DS_them_luong_qui_4-2002"/>
      <sheetName val="Phuc_loi_2-9-02"/>
      <sheetName val="Thuong_nhan_dip_21-12-02"/>
      <sheetName val="Thuong_dip_nhan_danh_hieu_AHL§"/>
      <sheetName val="Thang_luong_thu_13_nam_2002"/>
      <sheetName val="Luong_SX#_dip_Tet_Qui_Mui(dong)"/>
      <sheetName val="cap_cho_cac_DT"/>
      <sheetName val="Ung_-_hoan"/>
      <sheetName val="CP_may"/>
      <sheetName val="vat_tu"/>
      <sheetName val="sent_to"/>
      <sheetName val="CT_Duong"/>
      <sheetName val="D_gia"/>
      <sheetName val="T_hop"/>
      <sheetName val="CtP_tro"/>
      <sheetName val="Nha_moi"/>
      <sheetName val="TT-T_Tron_So_2"/>
      <sheetName val="Ct_Dam_"/>
      <sheetName val="Ct_Duoi"/>
      <sheetName val="Ct_Tren"/>
      <sheetName val="D_giaMay"/>
      <sheetName val="C_TIEU"/>
      <sheetName val="T_Luong"/>
      <sheetName val="T_HAO"/>
      <sheetName val="DT_TUYEN"/>
      <sheetName val="DT_GIA"/>
      <sheetName val="KHDT_(2)"/>
      <sheetName val="CL_"/>
      <sheetName val="KQ_(2)"/>
      <sheetName val="phan_tich_DG"/>
      <sheetName val="gia_vat_lieu"/>
      <sheetName val="gia_xe_may"/>
      <sheetName val="gia_nhan_cong"/>
      <sheetName val="cd_viaK0-T6"/>
      <sheetName val="cdvia_T6-Tc24"/>
      <sheetName val="cdvia_Tc24-T46"/>
      <sheetName val="cd_btnL2k0+361-T19"/>
      <sheetName val="Dc_Dau"/>
      <sheetName val="_o_to_Hien_8"/>
      <sheetName val="_o_to_Hien9"/>
      <sheetName val="_o_to_Hien10"/>
      <sheetName val="_o_to_Hien11"/>
      <sheetName val="_o_to_Hien12)"/>
      <sheetName val="_o_to_Hien1"/>
      <sheetName val="_o_to_Hien2"/>
      <sheetName val="_o_to_Hien3"/>
      <sheetName val="_o_to_Hien4"/>
      <sheetName val="_o_to_Hien5"/>
      <sheetName val="_o_to_Phong_8"/>
      <sheetName val="_o_to_Phong9"/>
      <sheetName val="_o_to_Phong10"/>
      <sheetName val="_o_to_Phong11"/>
      <sheetName val="_o_to_Phong12)"/>
      <sheetName val="_o_to_Phong1"/>
      <sheetName val="_o_to_Phong2"/>
      <sheetName val="_o_to_Phong3"/>
      <sheetName val="_o_to_Phong4"/>
      <sheetName val="_o_to_Phong5"/>
      <sheetName val="_o_to_Dung_8_"/>
      <sheetName val="_D_tt_dau8"/>
      <sheetName val="_o_to_Dung_9"/>
      <sheetName val="_D9_tt_dau"/>
      <sheetName val="_D10_tt_dau"/>
      <sheetName val="_o_to_Dung_10"/>
      <sheetName val="_o_to_Dung_11"/>
      <sheetName val="_o_to_Dung_12)"/>
      <sheetName val="_o_to_Dung_1"/>
      <sheetName val="_o_to_Dung2"/>
      <sheetName val="_o_to_Dung3"/>
      <sheetName val="_o_to_Dung4"/>
      <sheetName val="_o_totrongT10-12"/>
      <sheetName val="_o_totrongT2"/>
      <sheetName val="_o_totrungT10-12"/>
      <sheetName val="_o_toMinhT10-12_"/>
      <sheetName val="_o_toMinhT2"/>
      <sheetName val="_o_toTrieuT10-12__"/>
      <sheetName val="Luong_8_SP"/>
      <sheetName val="Luong_9_SP_"/>
      <sheetName val="Luong_10_SP_"/>
      <sheetName val="Luong_11_SP_"/>
      <sheetName val="Luong_12_SP"/>
      <sheetName val="Luong_1_SP1"/>
      <sheetName val="Luong_2_SP2"/>
      <sheetName val="Luong_3_SP3"/>
      <sheetName val="Luong_4_SP4"/>
      <sheetName val="Luong_4_SP5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cong_Q2"/>
      <sheetName val="T_U_luong_Q1"/>
      <sheetName val="T_U_luong_Q2"/>
      <sheetName val="T_U_luong_Q3"/>
      <sheetName val="Xep_hang_201"/>
      <sheetName val="toan_Cty"/>
      <sheetName val="Cong_ty"/>
      <sheetName val="XN_2"/>
      <sheetName val="XN_ong_CHi"/>
      <sheetName val="N_XDCT&amp;_XKLD"/>
      <sheetName val="CN_HCM"/>
      <sheetName val="TT_XKLD(Nhan)"/>
      <sheetName val="Ong_Hong"/>
      <sheetName val="CN_hung_yen"/>
      <sheetName val="Dong_nai"/>
      <sheetName val="Gia_DAN"/>
      <sheetName val="KLTong_hop"/>
      <sheetName val="Lan_can"/>
      <sheetName val="Ranh_doc_(2)"/>
      <sheetName val="Ranh_doc"/>
      <sheetName val="Coc_tieu"/>
      <sheetName val="Bien_bao"/>
      <sheetName val="Nan_tuyen"/>
      <sheetName val="Lan_1"/>
      <sheetName val="Lan__2"/>
      <sheetName val="Lan_3"/>
      <sheetName val="Gia_tri"/>
      <sheetName val="Lan_5"/>
      <sheetName val="KL_VL"/>
      <sheetName val="QT_9-6"/>
      <sheetName val="Thuong_luu_HB"/>
      <sheetName val="QT_Ky_T"/>
      <sheetName val="bc_vt_TON_BAI"/>
      <sheetName val="binh_do"/>
      <sheetName val="cot_lieu"/>
      <sheetName val="van_khuon"/>
      <sheetName val="CT_BT"/>
      <sheetName val="lay_mau"/>
      <sheetName val="mat_ngoai_goi"/>
      <sheetName val="coc_tram-bt"/>
      <sheetName val="Cong_hop"/>
      <sheetName val="kldukien_(107)"/>
      <sheetName val="qui1_(2)"/>
      <sheetName val="Phu_luc_HD"/>
      <sheetName val="Gia_du_thau"/>
      <sheetName val="Ca_xe"/>
      <sheetName val="Cau_2(3)"/>
      <sheetName val="Quyet_toan"/>
      <sheetName val="Thu_hoi"/>
      <sheetName val="Lai_vay"/>
      <sheetName val="Tien_vay"/>
      <sheetName val="Cong_no"/>
      <sheetName val="Cop_pha"/>
      <sheetName val="Tien_ung"/>
      <sheetName val="phi_luong3"/>
      <sheetName val="CT_xa"/>
      <sheetName val="Hat_1"/>
      <sheetName val="_H8_duong"/>
      <sheetName val="Hat_7dg"/>
      <sheetName val="TH_duong_1B"/>
      <sheetName val="TH_cau_1B"/>
      <sheetName val="cau_H1"/>
      <sheetName val="Son_dg"/>
      <sheetName val="THKL_H9"/>
      <sheetName val="THKL_H4"/>
      <sheetName val="TH_du_toan_"/>
      <sheetName val="Du_toan_"/>
      <sheetName val="C_Tinh"/>
      <sheetName val="KL_Tram_Cty"/>
      <sheetName val="Gam_may_Cty"/>
      <sheetName val="KL_tram_KH"/>
      <sheetName val="Gam_may_KH"/>
      <sheetName val="Cach_dien"/>
      <sheetName val="Mang_tai"/>
      <sheetName val="KL_DDK"/>
      <sheetName val="Mang_tai_DDK"/>
      <sheetName val="KL_DDK0,4"/>
      <sheetName val="TT_Ky_thuat"/>
      <sheetName val="CT_moi"/>
      <sheetName val="Tu_dien"/>
      <sheetName val="May_cat"/>
      <sheetName val="Dao_Cly"/>
      <sheetName val="Dao_Ptai"/>
      <sheetName val="Tu_RMU"/>
      <sheetName val="C_set"/>
      <sheetName val="Sco_Cap"/>
      <sheetName val="Sco_TB"/>
      <sheetName val="THVT_T5"/>
      <sheetName val="XL1_t5"/>
      <sheetName val="XL2_T5"/>
      <sheetName val="XL3_T5"/>
      <sheetName val="XL5_T5"/>
      <sheetName val="CC_XL1"/>
      <sheetName val="KKTS_04"/>
      <sheetName val="nha_kct"/>
      <sheetName val="TN_tram"/>
      <sheetName val="TN_C_set"/>
      <sheetName val="TN_TD_DDay"/>
      <sheetName val="Phan_chung"/>
      <sheetName val="cap_so_lan_2"/>
      <sheetName val="cap_so_BHXH"/>
      <sheetName val="tru_tien"/>
      <sheetName val="yt_q2"/>
      <sheetName val="c45_t3"/>
      <sheetName val="c45_t6"/>
      <sheetName val="BHYT_Q3_2003"/>
      <sheetName val="C45_t7"/>
      <sheetName val="C47-t07_2003"/>
      <sheetName val="C45_t8"/>
      <sheetName val="C47-t08_2003"/>
      <sheetName val="C45_t09"/>
      <sheetName val="C47-t09_2003"/>
      <sheetName val="C47_T12"/>
      <sheetName val="BHYT_Q4-2003"/>
      <sheetName val="C45_T10"/>
      <sheetName val="cong_bien_t10"/>
      <sheetName val="luong_t9_"/>
      <sheetName val="bb_t9"/>
      <sheetName val="XE_DAU"/>
      <sheetName val="XE_XANG"/>
      <sheetName val="Thang_12"/>
      <sheetName val="Thang_1"/>
      <sheetName val="Thang_12_(2)"/>
      <sheetName val="Thang_01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CO_SO_DU_LIEU_PTVL"/>
      <sheetName val="huy_dong_von"/>
      <sheetName val="Lai_vayxd"/>
      <sheetName val="Lai_vayphaitra"/>
      <sheetName val="Lai_vay_"/>
      <sheetName val="tra_von"/>
      <sheetName val="KH_chi_tiet"/>
      <sheetName val="nguyen_lieu"/>
      <sheetName val="soi_tho_soi_det"/>
      <sheetName val="soi_thuong"/>
      <sheetName val="vai_det"/>
      <sheetName val="chi_phi_1tan"/>
      <sheetName val="von_luu_dong"/>
      <sheetName val="thue_VAT"/>
      <sheetName val="doanh_thu"/>
      <sheetName val="doanh_thu_loi_nhuan"/>
      <sheetName val="dong_tien"/>
      <sheetName val="thu_hoi_von"/>
      <sheetName val="hoan_von"/>
      <sheetName val="dothi_npv"/>
      <sheetName val="diem_hoa_von"/>
      <sheetName val="nop_ngan_sach"/>
      <sheetName val="chi_tieu"/>
      <sheetName val="congtac_vien-uy"/>
      <sheetName val="Nhan_luc2001"/>
      <sheetName val="CT_03"/>
      <sheetName val="TH_03"/>
      <sheetName val="Chenh_lech"/>
      <sheetName val="Kinh_phí"/>
      <sheetName val="NAM_2004"/>
      <sheetName val="Cong doan"/>
      <sheetName val="B9_SCL (2)"/>
      <sheetName val="T-9"/>
      <sheetName val="Thang 7-05"/>
      <sheetName val="Bia dvi"/>
      <sheetName val="B3_Tonghop thang"/>
      <sheetName val="B4_TTG"/>
      <sheetName val="B7_TaiNan"/>
      <sheetName val="B8_DongDien"/>
      <sheetName val="B9_SCL"/>
      <sheetName val="B10_SCTX"/>
      <sheetName val="B11_XTM"/>
      <sheetName val="B12_TBDC"/>
      <sheetName val="B13_LanKT"/>
      <sheetName val="LM"/>
      <sheetName val="DGchitiet "/>
      <sheetName val="Gia tr?"/>
      <sheetName val="Ki??m tra DS thue GTGT"/>
      <sheetName val="Thuong dip nhan danh hieu AHL?"/>
      <sheetName val="20.9.05"/>
      <sheetName val="Thanh toan"/>
      <sheetName val="B11B"/>
      <sheetName val="B11C"/>
      <sheetName val="B 11D "/>
      <sheetName val="DU_LIEU"/>
      <sheetName val="DTcojg 4-5"/>
      <sheetName val="PTS䁌"/>
      <sheetName val="LUAN_CHUYEN1"/>
      <sheetName val="KE_QUY1"/>
      <sheetName val="LUONGGIAN_TIEP1"/>
      <sheetName val="VAY_VON1"/>
      <sheetName val="O_THAO1"/>
      <sheetName val="Q_TRUNG1"/>
      <sheetName val="Y_THANH1"/>
      <sheetName val="Interim_payment1"/>
      <sheetName val="Bid_Sum1"/>
      <sheetName val="Item_B1"/>
      <sheetName val="Dg_A1"/>
      <sheetName val="Dg_B&amp;C1"/>
      <sheetName val="Material_at_site1"/>
      <sheetName val="KL_XL20001"/>
      <sheetName val="Chiet_tinh1"/>
      <sheetName val="Van_chuyen1"/>
      <sheetName val="THKP_(2)1"/>
      <sheetName val="T_Bi1"/>
      <sheetName val="Thiet_ke1"/>
      <sheetName val="K_luong1"/>
      <sheetName val="TT_L21"/>
      <sheetName val="TT_L11"/>
      <sheetName val="Thue_Ngoai1"/>
      <sheetName val="Chi_tiet_-_Dv_lap1"/>
      <sheetName val="TH_KHTC1"/>
      <sheetName val="be_tong1"/>
      <sheetName val="Tong_hop_thep1"/>
      <sheetName val="Sheet2_(2)1"/>
      <sheetName val="KH_2003_(moi_max)1"/>
      <sheetName val="Dong_Dau1"/>
      <sheetName val="Dong_Dau_(2)1"/>
      <sheetName val="Sau_dong1"/>
      <sheetName val="Ma_xa1"/>
      <sheetName val="My_dinh1"/>
      <sheetName val="Tong_cong1"/>
      <sheetName val="BCC_(2)1"/>
      <sheetName val="Bao_cao1"/>
      <sheetName val="Bao_cao_21"/>
      <sheetName val="Khoi_luong1"/>
      <sheetName val="Khoi_luong_mat1"/>
      <sheetName val="Bang_ke1"/>
      <sheetName val="T_HopKL1"/>
      <sheetName val="S_Luong1"/>
      <sheetName val="D_Dap1"/>
      <sheetName val="Q_Toan1"/>
      <sheetName val="Phan_tich_chi_phi1"/>
      <sheetName val="Chi_phi_nen_theo_BVTC1"/>
      <sheetName val="nhan_cong_phu1"/>
      <sheetName val="nhan_cong_Hung1"/>
      <sheetName val="Nhan_cong1"/>
      <sheetName val="Khoi_luong_nen_theo_BVTC1"/>
      <sheetName val="Bang_VL1"/>
      <sheetName val="VL(No_V-c)1"/>
      <sheetName val="He_so1"/>
      <sheetName val="PL_Vua1"/>
      <sheetName val="Chitieu-dam_cac_loai1"/>
      <sheetName val="DG_Dam1"/>
      <sheetName val="DG_chung1"/>
      <sheetName val="VL-dac_chung1"/>
      <sheetName val="CT_1md_&amp;_dau_cong1"/>
      <sheetName val="Tong_hop1"/>
      <sheetName val="CT_cong1"/>
      <sheetName val="dg_cong1"/>
      <sheetName val="Gia_VL1"/>
      <sheetName val="Bang_gia_ca_may1"/>
      <sheetName val="Bang_luong_CB1"/>
      <sheetName val="Bang_P_tich_CT1"/>
      <sheetName val="D_toan_chi_tiet1"/>
      <sheetName val="Bang_TH_Dtoan1"/>
      <sheetName val="BU_CTPH1"/>
      <sheetName val="BU_tran3+360_221"/>
      <sheetName val="Tran3+360_221"/>
      <sheetName val="BU_tran2+386_41"/>
      <sheetName val="Tran2+386_41"/>
      <sheetName val="DTcong_4-51"/>
      <sheetName val="Bu_1-21"/>
      <sheetName val="Bu_12-131"/>
      <sheetName val="DTcong_12-131"/>
      <sheetName val="DT_cong13-13+1"/>
      <sheetName val="BU-_nhanh1"/>
      <sheetName val="dtcong_nh1-21"/>
      <sheetName val="dtcong_nh0-11"/>
      <sheetName val="BU_11-121"/>
      <sheetName val="DTcong_11-121"/>
      <sheetName val="Pr-_CC1"/>
      <sheetName val="MD_3-41"/>
      <sheetName val="ND_3-41"/>
      <sheetName val="MD_1-21"/>
      <sheetName val="ND_1-21"/>
      <sheetName val="MD_0-11"/>
      <sheetName val="ND_0-11"/>
      <sheetName val="KL_tong1"/>
      <sheetName val="AC_PC1"/>
      <sheetName val="cd_viaK0-T61"/>
      <sheetName val="cdvia_T6-Tc241"/>
      <sheetName val="cdvia_Tc24-T461"/>
      <sheetName val="cd_btnL2k0+361-T191"/>
      <sheetName val="TAI_TRONG1"/>
      <sheetName val="NOI_LUC1"/>
      <sheetName val="TINH_DUYET_THTT_CHINH1"/>
      <sheetName val="TDUYET_THTT_PHU1"/>
      <sheetName val="TINH_DAO_DONG_VA_DO_VONG1"/>
      <sheetName val="TINH_NEO1"/>
      <sheetName val="26+180-400_21"/>
      <sheetName val="26+180_Sub11"/>
      <sheetName val="26+180_Sub41"/>
      <sheetName val="26+180-400_5(k95)1"/>
      <sheetName val="26+400-620_3(k95)1"/>
      <sheetName val="26+400-640_1(k95)1"/>
      <sheetName val="26+960-27+150_91"/>
      <sheetName val="26+960-27+150_101"/>
      <sheetName val="26+960-27+150_111"/>
      <sheetName val="26+960-27+150_121"/>
      <sheetName val="26+960-27+150_5(k95)1"/>
      <sheetName val="26+960-27+150_4(k95)1"/>
      <sheetName val="26+960-27+150_1(k95)1"/>
      <sheetName val="27+500-700_5(k95)1"/>
      <sheetName val="27+500-700_4(k95)1"/>
      <sheetName val="27+500-700_3(k95)1"/>
      <sheetName val="27+500-700_1(k95)1"/>
      <sheetName val="27+740-920_3(k95)1"/>
      <sheetName val="27+740-920_211"/>
      <sheetName val="27+920-28+040_6,71"/>
      <sheetName val="27+920-28+040_101"/>
      <sheetName val="27+920-28+160_Su31"/>
      <sheetName val="28+160-28+420_5K951"/>
      <sheetName val="28+430-657_71"/>
      <sheetName val="Km28+430-657_81"/>
      <sheetName val="28+430-657_91"/>
      <sheetName val="28+430-667_101"/>
      <sheetName val="28+430-657_111"/>
      <sheetName val="28+430-657_4k951"/>
      <sheetName val="28+500-657_181"/>
      <sheetName val="28+520-657_191"/>
      <sheetName val="__1"/>
      <sheetName val="san_vuon1"/>
      <sheetName val="khu_phu_tro1"/>
      <sheetName val="Thuyet_minh1"/>
      <sheetName val="Quang_Tri1"/>
      <sheetName val="Da_Nang1"/>
      <sheetName val="Quang_Nam1"/>
      <sheetName val="Quang_Ngai1"/>
      <sheetName val="TH_DH-QN1"/>
      <sheetName val="KP_HD1"/>
      <sheetName val="DB_HD1"/>
      <sheetName val="Phu_luc1"/>
      <sheetName val="Gia_trÞ1"/>
      <sheetName val="thkl_(2)1"/>
      <sheetName val="long_tec1"/>
      <sheetName val="DS_them_luong_qui_4-20021"/>
      <sheetName val="Phuc_loi_2-9-021"/>
      <sheetName val="Thuong_nhan_dip_21-12-021"/>
      <sheetName val="Thuong_dip_nhan_danh_hieu_AHL§1"/>
      <sheetName val="Thang_luong_thu_13_nam_20021"/>
      <sheetName val="Luong_SX#_dip_Tet_Qui_Mui(dong1"/>
      <sheetName val="vat_tu1"/>
      <sheetName val="CDSL_(2)1"/>
      <sheetName val="cap_cho_cac_DT1"/>
      <sheetName val="Ung_-_hoan1"/>
      <sheetName val="CP_may1"/>
      <sheetName val="CT_xa1"/>
      <sheetName val="CT_Duong1"/>
      <sheetName val="D_gia1"/>
      <sheetName val="T_hop1"/>
      <sheetName val="CtP_tro1"/>
      <sheetName val="Nha_moi1"/>
      <sheetName val="TT-T_Tron_So_21"/>
      <sheetName val="Ct_Dam_1"/>
      <sheetName val="Ct_Duoi1"/>
      <sheetName val="Ct_Tren1"/>
      <sheetName val="D_giaMay1"/>
      <sheetName val="Dc_Dau1"/>
      <sheetName val="_o_to_Hien_81"/>
      <sheetName val="_o_to_Hien91"/>
      <sheetName val="_o_to_Hien101"/>
      <sheetName val="_o_to_Hien111"/>
      <sheetName val="_o_to_Hien12)1"/>
      <sheetName val="_o_to_Hien12"/>
      <sheetName val="_o_to_Hien21"/>
      <sheetName val="_o_to_Hien31"/>
      <sheetName val="_o_to_Hien41"/>
      <sheetName val="_o_to_Hien51"/>
      <sheetName val="_o_to_Phong_81"/>
      <sheetName val="_o_to_Phong91"/>
      <sheetName val="_o_to_Phong101"/>
      <sheetName val="_o_to_Phong111"/>
      <sheetName val="_o_to_Phong12)1"/>
      <sheetName val="_o_to_Phong12"/>
      <sheetName val="_o_to_Phong21"/>
      <sheetName val="_o_to_Phong31"/>
      <sheetName val="_o_to_Phong41"/>
      <sheetName val="_o_to_Phong51"/>
      <sheetName val="_o_to_Dung_8_1"/>
      <sheetName val="_D_tt_dau81"/>
      <sheetName val="_o_to_Dung_91"/>
      <sheetName val="_D9_tt_dau1"/>
      <sheetName val="_D10_tt_dau1"/>
      <sheetName val="_o_to_Dung_101"/>
      <sheetName val="_o_to_Dung_111"/>
      <sheetName val="_o_to_Dung_12)1"/>
      <sheetName val="_o_to_Dung_12"/>
      <sheetName val="_o_to_Dung21"/>
      <sheetName val="_o_to_Dung31"/>
      <sheetName val="_o_to_Dung41"/>
      <sheetName val="_o_totrongT10-121"/>
      <sheetName val="_o_totrongT21"/>
      <sheetName val="_o_totrungT10-121"/>
      <sheetName val="_o_toMinhT10-12_1"/>
      <sheetName val="_o_toMinhT21"/>
      <sheetName val="_o_toTrieuT10-12__1"/>
      <sheetName val="Luong_8_SP1"/>
      <sheetName val="Luong_9_SP_1"/>
      <sheetName val="Luong_10_SP_1"/>
      <sheetName val="Luong_11_SP_1"/>
      <sheetName val="Luong_12_SP1"/>
      <sheetName val="Luong_1_SP11"/>
      <sheetName val="Luong_2_SP21"/>
      <sheetName val="Luong_3_SP31"/>
      <sheetName val="Luong_4_SP41"/>
      <sheetName val="Luong_4_SP51"/>
      <sheetName val="TH_(T1-6)1"/>
      <sheetName val="_NL1"/>
      <sheetName val="_NL_(2)1"/>
      <sheetName val="CDTHCT_(3)1"/>
      <sheetName val="K249_K981"/>
      <sheetName val="K249_K98_(2)1"/>
      <sheetName val="K251_K981"/>
      <sheetName val="K251_SBase1"/>
      <sheetName val="K251_AC1"/>
      <sheetName val="K252_K981"/>
      <sheetName val="K252_SBase1"/>
      <sheetName val="K252_AC1"/>
      <sheetName val="K253_K981"/>
      <sheetName val="K253_Subbase1"/>
      <sheetName val="K253_Base_1"/>
      <sheetName val="K253_SBase1"/>
      <sheetName val="K253_AC1"/>
      <sheetName val="K255_SBase1"/>
      <sheetName val="K259_K981"/>
      <sheetName val="K259_Subbase1"/>
      <sheetName val="K259_Base_1"/>
      <sheetName val="K259_AC1"/>
      <sheetName val="K260_K981"/>
      <sheetName val="K260_Subbase1"/>
      <sheetName val="K260_Base1"/>
      <sheetName val="K260_AC1"/>
      <sheetName val="K261_K981"/>
      <sheetName val="K261_Base1"/>
      <sheetName val="K261_AC1"/>
      <sheetName val="tong_hop_thanh_toan_thue1"/>
      <sheetName val="bang_ke_nop_thue1"/>
      <sheetName val="Tonh_hop_chi_phi1"/>
      <sheetName val="BK_chi_phi1"/>
      <sheetName val="KTra_DS_va_thue_GTGT1"/>
      <sheetName val="Kiãøm_tra_DS_thue_GTGT1"/>
      <sheetName val="XUAT(gia_von)1"/>
      <sheetName val="Xuat_(gia_ban)1"/>
      <sheetName val="Dchinh_TH_N-X-T1"/>
      <sheetName val="Tong_hop_N-X-T1"/>
      <sheetName val="thue_TH1"/>
      <sheetName val="tong_hop_20011"/>
      <sheetName val="qUYET_TOAN_THUE1"/>
      <sheetName val="Thep_1"/>
      <sheetName val="Chi_tiet_Khoi_luong1"/>
      <sheetName val="TH_khoi_luong1"/>
      <sheetName val="Chiet_tinh_vat_lieu_1"/>
      <sheetName val="TH_KL_VL1"/>
      <sheetName val="Cong_hop1"/>
      <sheetName val="kldukien_(107)1"/>
      <sheetName val="qui1_(2)1"/>
      <sheetName val="Gia_DAN1"/>
      <sheetName val="KLTong_hop1"/>
      <sheetName val="Lan_can1"/>
      <sheetName val="Ranh_doc_(2)1"/>
      <sheetName val="Ranh_doc1"/>
      <sheetName val="Coc_tieu1"/>
      <sheetName val="Bien_bao1"/>
      <sheetName val="Nan_tuyen1"/>
      <sheetName val="Lan_11"/>
      <sheetName val="Lan__21"/>
      <sheetName val="Lan_31"/>
      <sheetName val="Gia_tri1"/>
      <sheetName val="Lan_51"/>
      <sheetName val="phan_tich_DG1"/>
      <sheetName val="gia_vat_lieu1"/>
      <sheetName val="gia_xe_may1"/>
      <sheetName val="gia_nhan_cong1"/>
      <sheetName val="KL_VL1"/>
      <sheetName val="QT_9-61"/>
      <sheetName val="Thuong_luu_HB1"/>
      <sheetName val="QT_Ky_T1"/>
      <sheetName val="bc_vt_TON_BAI1"/>
      <sheetName val="cong_Q21"/>
      <sheetName val="T_U_luong_Q11"/>
      <sheetName val="T_U_luong_Q21"/>
      <sheetName val="T_U_luong_Q31"/>
      <sheetName val="sent_to1"/>
      <sheetName val="CDTHU_CHI_T11"/>
      <sheetName val="THUCHI_21"/>
      <sheetName val="THU_CHI31"/>
      <sheetName val="THU_CHI_41"/>
      <sheetName val="THU_CHI51"/>
      <sheetName val="THU_CHI_61"/>
      <sheetName val="TU_CHI_71"/>
      <sheetName val="THU_CHI91"/>
      <sheetName val="THU_CHI_81"/>
      <sheetName val="THU_CHI_101"/>
      <sheetName val="THU_CHI_111"/>
      <sheetName val="THU_CHI_121"/>
      <sheetName val="Tien_ung1"/>
      <sheetName val="phi_luong31"/>
      <sheetName val="binh_do1"/>
      <sheetName val="cot_lieu1"/>
      <sheetName val="van_khuon1"/>
      <sheetName val="CT_BT1"/>
      <sheetName val="lay_mau1"/>
      <sheetName val="mat_ngoai_goi1"/>
      <sheetName val="coc_tram-bt1"/>
      <sheetName val="Quyet_toan1"/>
      <sheetName val="Thu_hoi1"/>
      <sheetName val="Lai_vay1"/>
      <sheetName val="Tien_vay1"/>
      <sheetName val="Cong_no1"/>
      <sheetName val="Cop_pha1"/>
      <sheetName val="KL_Tram_Cty1"/>
      <sheetName val="Gam_may_Cty1"/>
      <sheetName val="KL_tram_KH1"/>
      <sheetName val="Gam_may_KH1"/>
      <sheetName val="Cach_dien1"/>
      <sheetName val="Mang_tai1"/>
      <sheetName val="KL_DDK1"/>
      <sheetName val="Mang_tai_DDK1"/>
      <sheetName val="KL_DDK0,41"/>
      <sheetName val="TT_Ky_thuat1"/>
      <sheetName val="CT_moi1"/>
      <sheetName val="Tu_dien1"/>
      <sheetName val="May_cat1"/>
      <sheetName val="Dao_Cly1"/>
      <sheetName val="Dao_Ptai1"/>
      <sheetName val="Tu_RMU1"/>
      <sheetName val="C_set1"/>
      <sheetName val="Sco_Cap1"/>
      <sheetName val="Sco_TB1"/>
      <sheetName val="TN_tram1"/>
      <sheetName val="TN_C_set1"/>
      <sheetName val="TN_TD_DDay1"/>
      <sheetName val="Phan_chung1"/>
      <sheetName val="THVT_T51"/>
      <sheetName val="XL1_t51"/>
      <sheetName val="XL2_T51"/>
      <sheetName val="XL3_T51"/>
      <sheetName val="XL5_T51"/>
      <sheetName val="CC_XL11"/>
      <sheetName val="KKTS_041"/>
      <sheetName val="nha_kct1"/>
      <sheetName val="Xep_hang_2011"/>
      <sheetName val="Thang_121"/>
      <sheetName val="Thang_11"/>
      <sheetName val="Thang_12_(2)1"/>
      <sheetName val="Thang_011"/>
      <sheetName val="XE_DAU1"/>
      <sheetName val="XE_XANG1"/>
      <sheetName val="toan_Cty1"/>
      <sheetName val="Cong_ty1"/>
      <sheetName val="XN_21"/>
      <sheetName val="XN_ong_CHi1"/>
      <sheetName val="N_XDCT&amp;_XKLD1"/>
      <sheetName val="CN_HCM1"/>
      <sheetName val="TT_XKLD(Nhan)1"/>
      <sheetName val="Ong_Hong1"/>
      <sheetName val="CN_hung_yen1"/>
      <sheetName val="Dong_nai1"/>
      <sheetName val="Phu_luc_HD1"/>
      <sheetName val="Gia_du_thau1"/>
      <sheetName val="Ca_xe1"/>
      <sheetName val="Cau_2(3)1"/>
      <sheetName val="cap_so_lan_21"/>
      <sheetName val="cap_so_BHXH1"/>
      <sheetName val="tru_tien1"/>
      <sheetName val="yt_q21"/>
      <sheetName val="c45_t31"/>
      <sheetName val="c45_t61"/>
      <sheetName val="BHYT_Q3_20031"/>
      <sheetName val="C45_t71"/>
      <sheetName val="C47-t07_20031"/>
      <sheetName val="C45_t81"/>
      <sheetName val="C47-t08_20031"/>
      <sheetName val="C45_t091"/>
      <sheetName val="C47-t09_20031"/>
      <sheetName val="C47_T121"/>
      <sheetName val="BHYT_Q4-20031"/>
      <sheetName val="C45_T101"/>
      <sheetName val="C_TIEU1"/>
      <sheetName val="T_Luong1"/>
      <sheetName val="T_HAO1"/>
      <sheetName val="DT_TUYEN1"/>
      <sheetName val="DT_GIA1"/>
      <sheetName val="KHDT_(2)1"/>
      <sheetName val="CL_1"/>
      <sheetName val="KQ_(2)1"/>
      <sheetName val="cong_bien_t101"/>
      <sheetName val="luong_t9_1"/>
      <sheetName val="bb_t91"/>
      <sheetName val="congtac_vien-uy1"/>
      <sheetName val="Nhan_luc20011"/>
      <sheetName val="Tong_Thu"/>
      <sheetName val="Tong_Chi"/>
      <sheetName val="Truong_hoc"/>
      <sheetName val="Cty_CP"/>
      <sheetName val="G_thau_3B"/>
      <sheetName val="T_Hop_Thu-chi"/>
      <sheetName val="DG_SOC1"/>
      <sheetName val="DG_HQ1"/>
      <sheetName val="Hat_11"/>
      <sheetName val="_H8_duong1"/>
      <sheetName val="Hat_7dg1"/>
      <sheetName val="TH_duong_1B1"/>
      <sheetName val="TH_cau_1B1"/>
      <sheetName val="cau_H11"/>
      <sheetName val="Son_dg1"/>
      <sheetName val="THKL_H91"/>
      <sheetName val="THKL_H41"/>
      <sheetName val="Co_quan_TCT1"/>
      <sheetName val="BOT_(PA_chon)1"/>
      <sheetName val="Yaly_&amp;_Ri_Ninh1"/>
      <sheetName val="Thuy_dien_Na_Loi1"/>
      <sheetName val="bang_so_sanh_tong_hop1"/>
      <sheetName val="bang_so_sanh_tong_hop_(ty_le)1"/>
      <sheetName val="thu_nhap_binh_quan_(2)1"/>
      <sheetName val="dang_huong1"/>
      <sheetName val="phuong_an_11"/>
      <sheetName val="phuong_an_1_(2)1"/>
      <sheetName val="phuong_an21"/>
      <sheetName val="tong_hop_BQ1"/>
      <sheetName val="tong_hop_BQ-11"/>
      <sheetName val="phuong_an_chon1"/>
      <sheetName val="bang_so_sanh_tong_hop_(_PA_cho1"/>
      <sheetName val="dang_ap_dung1"/>
      <sheetName val="bang_tong_hop_(dang_huong)1"/>
      <sheetName val="TH_du_toan_1"/>
      <sheetName val="Du_toan_1"/>
      <sheetName val="C_Tinh1"/>
      <sheetName val="B_T_HOP"/>
      <sheetName val="HT_HE_DUONG"/>
      <sheetName val="DH_D1,2"/>
      <sheetName val="Tro_giup"/>
      <sheetName val="BB_NT_GD_H-thanh"/>
      <sheetName val="BB_NT_KL"/>
      <sheetName val="CL_PP"/>
      <sheetName val="TH_DgPP"/>
      <sheetName val="Dg_PP"/>
      <sheetName val="CL_DgPP"/>
      <sheetName val="TH_DDau"/>
      <sheetName val="TH_DVu"/>
      <sheetName val="CL_Dvu"/>
      <sheetName val="TH_DgDvu"/>
      <sheetName val="Dg_DV"/>
      <sheetName val="C_O"/>
      <sheetName val="TH_dg_OC"/>
      <sheetName val="CL_CatOng"/>
      <sheetName val="Bang_qui_cach_Vtu"/>
      <sheetName val="CT_031"/>
      <sheetName val="TH_031"/>
      <sheetName val="Chenh_lech1"/>
      <sheetName val="Kinh_phí1"/>
      <sheetName val="VAT_TU_NHAN_TXQN"/>
      <sheetName val="bang_tong_ke_khoi_luong_vat_tu"/>
      <sheetName val="hcong_tkhe"/>
      <sheetName val="VAT_TU_NHAN_TKHE"/>
      <sheetName val="hcong_qn"/>
      <sheetName val="VAT_TU_NHAN_(2)"/>
      <sheetName val="CO_SO_DU_LIEU_PTVL1"/>
      <sheetName val="QT_Duoc_(Hai)"/>
      <sheetName val="TH_mau_moi_tu_T10"/>
      <sheetName val="Tong_hop_Quy_IV"/>
      <sheetName val="Bot_Giat_C1"/>
      <sheetName val="Bot_Giat_P_1"/>
      <sheetName val="THAY_THUNG_H1"/>
      <sheetName val="thi_nghiem1"/>
      <sheetName val="BLR_1"/>
      <sheetName val="gia_phan_mong"/>
      <sheetName val="SILICAT"/>
      <sheetName val="NAM_20041"/>
      <sheetName val="huy_dong_von1"/>
      <sheetName val="Lai_vayxd1"/>
      <sheetName val="Lai_vayphaitra1"/>
      <sheetName val="Lai_vay_1"/>
      <sheetName val="tra_von1"/>
      <sheetName val="KH_chi_tiet1"/>
      <sheetName val="nguyen_lieu1"/>
      <sheetName val="soi_tho_soi_det1"/>
      <sheetName val="soi_thuong1"/>
      <sheetName val="vai_det1"/>
      <sheetName val="chi_phi_1tan1"/>
      <sheetName val="von_luu_dong1"/>
      <sheetName val="thue_VAT1"/>
      <sheetName val="doanh_thu1"/>
      <sheetName val="doanh_thu_loi_nhuan1"/>
      <sheetName val="dong_tien1"/>
      <sheetName val="thu_hoi_von1"/>
      <sheetName val="MTO_REV_0"/>
      <sheetName val="Bang_gia_NC"/>
      <sheetName val="TH_DZ35"/>
      <sheetName val="D_Da0"/>
      <sheetName val="hoan_von1"/>
      <sheetName val="dothi_npv1"/>
      <sheetName val="diem_hoa_von1"/>
      <sheetName val="nop_ngan_sach1"/>
      <sheetName val="chi_tieu1"/>
      <sheetName val="Div__A"/>
      <sheetName val="TSCD_ko_dung"/>
      <sheetName val="Tong_vat_tu"/>
      <sheetName val="VT_luu"/>
      <sheetName val="Vtu_u_dong"/>
      <sheetName val="TSLD_khac"/>
      <sheetName val="CC_da_pbo_het"/>
      <sheetName val="26+960-27+050_9"/>
      <sheetName val="luong_thang_10"/>
      <sheetName val="tong_hop_thang_10"/>
      <sheetName val="TH_11"/>
      <sheetName val="px_khai_thac_2"/>
      <sheetName val="dao_lo_so_2"/>
      <sheetName val="luong_vp_thang_10"/>
      <sheetName val="Du_thau"/>
      <sheetName val="Phan_tich_don_gia_(doc)"/>
      <sheetName val="Tong_dip_nhan_danh_hieu_AHL§"/>
      <sheetName val="THV_CHI_6"/>
      <sheetName val="27+500-700_4(k85)"/>
      <sheetName val="CHIET_TINH_TBA"/>
      <sheetName val="CHIET_TINH_DZ_0,4"/>
      <sheetName val="CHIET_TINH_CCT"/>
      <sheetName val="Du_toan"/>
      <sheetName val="Phan_tich_vat_tu"/>
      <sheetName val="Tong_hop_vat_tu"/>
      <sheetName val="Tong_hop_gia"/>
      <sheetName val="TK_331c1"/>
      <sheetName val="cong_bien_t1&lt;"/>
      <sheetName val="Bang_2B"/>
      <sheetName val="Dgia_vat_tu"/>
      <sheetName val="Don_gia_III"/>
      <sheetName val="Dgia_VT"/>
      <sheetName val="Chenh_lech_vat_tu"/>
      <sheetName val="Gia_tri_vat_tu"/>
      <sheetName val="Chi_phi_van_chuyen"/>
      <sheetName val="Don_gia_chi_tiet"/>
      <sheetName val="Tong_hop_kinh_phi"/>
      <sheetName val="Tu_van_Thiet_ke"/>
      <sheetName val="Tien_do_thi_cong"/>
      <sheetName val="Bia_du_toan"/>
      <sheetName val="L_D1704"/>
      <sheetName val="CT_331"/>
      <sheetName val="CT_131"/>
      <sheetName val="28+!60-28+420_5K95"/>
      <sheetName val="Thi_sinh"/>
      <sheetName val="Cham_cong"/>
      <sheetName val="Bang_luong"/>
      <sheetName val="STH_152"/>
      <sheetName val="CN_331"/>
      <sheetName val="VC_MONG"/>
      <sheetName val="LUONG_NC"/>
      <sheetName val="BKE_CT_GOC"/>
      <sheetName val="BKE_CT_GOC_(2)"/>
      <sheetName val="CTGS10_(2)"/>
      <sheetName val="PIPE-03E_XLS"/>
      <sheetName val="Cong_doan"/>
      <sheetName val="B9_SCL_(2)"/>
      <sheetName val="Thang_7-05"/>
      <sheetName val="Bia_dvi"/>
      <sheetName val="B3_Tonghop_thang"/>
      <sheetName val="CAT_5"/>
      <sheetName val="단면가정"/>
      <sheetName val="ITB COST"/>
      <sheetName val="costing_CV"/>
      <sheetName val="costing_ESDV"/>
      <sheetName val="costing_FE"/>
      <sheetName val="costing_Misc"/>
      <sheetName val="costing_MOV"/>
      <sheetName val="costing_Press"/>
      <sheetName val="표지"/>
      <sheetName val="BU6-_x0005_"/>
      <sheetName val="TIEN GOI"/>
      <sheetName val="TB-내역서"/>
      <sheetName val="NHAT KY THU TIEN T.GOI"/>
      <sheetName val="LUONG GIAN TIEP"/>
      <sheetName val="NHAT KY THU TIEN TM"/>
      <sheetName val="UOC THUC HIEN THUE TNDN"/>
      <sheetName val="QUY TM"/>
      <sheetName val="131"/>
      <sheetName val="NKCT - 01"/>
      <sheetName val="w't table"/>
      <sheetName val="LAI - LO"/>
      <sheetName val="TO KHAI CHI TIET"/>
      <sheetName val="THUE PII"/>
      <sheetName val="THUE PIII"/>
      <sheetName val="QUYET TOAN THUE TNDN"/>
      <sheetName val="BANG CAN DOI RUT GON"/>
      <sheetName val="BANG CAN DOI"/>
      <sheetName val="NHAT KY CHI TIEN"/>
      <sheetName val="LAI LO"/>
      <sheetName val="TO KHAI THUE DT -TNDN- CP"/>
      <sheetName val="QUYET TOAN THUE- CAC KHOAN"/>
      <sheetName val="GIA THANH"/>
      <sheetName val="BAI DUNG "/>
      <sheetName val="BIA NAM"/>
      <sheetName val="TM BAO CAO"/>
      <sheetName val="SXKD"/>
      <sheetName val="Y-WORK"/>
      <sheetName val="기계锼_x0013_"/>
      <sheetName val="기계ᰖ〚"/>
      <sheetName val="기계灼_x0013_"/>
      <sheetName val="P.LIST"/>
      <sheetName val="INSPECTION"/>
      <sheetName val="INVOICE"/>
      <sheetName val="BOOKING"/>
      <sheetName val="MAKING BILL"/>
      <sheetName val="CO FORM A"/>
      <sheetName val="EC"/>
      <sheetName val="HOI PHIEU"/>
      <sheetName val="YEU CAU TT TECH (LC)"/>
      <sheetName val="beneficiary"/>
      <sheetName val="shipping advice"/>
      <sheetName val="SAMPLE"/>
      <sheetName val="ch"/>
      <sheetName val="cv019"/>
      <sheetName val="cv013"/>
      <sheetName val="cv012"/>
      <sheetName val="cv010"/>
      <sheetName val="cv09"/>
      <sheetName val="May thi cong"/>
      <sheetName val="Chi phi chung"/>
      <sheetName val="C45A-BÈ"/>
      <sheetName val="START"/>
      <sheetName val="COT"/>
      <sheetName val="MONG"/>
      <sheetName val="Liệt kê"/>
      <sheetName val="CLVC"/>
      <sheetName val="T_x0003_"/>
      <sheetName val="dtxl"/>
      <sheetName val="T01"/>
      <sheetName val="T04"/>
      <sheetName val="pt0-1"/>
      <sheetName val="kp0-1"/>
      <sheetName val="0-1"/>
      <sheetName val="pt2-3"/>
      <sheetName val="thkp2-3"/>
      <sheetName val="2-3"/>
      <sheetName val="cl1-2"/>
      <sheetName val="thkp1-2"/>
      <sheetName val="clvl1-2"/>
      <sheetName val="1-2"/>
      <sheetName val="XXXXXXX_x0018_"/>
      <sheetName val="Bang luong _x0011_"/>
      <sheetName val="ND13-1_x0013_+334"/>
      <sheetName val="Sheet耵"/>
      <sheetName val="26+960-27+150.5(k95!"/>
      <sheetName val="Annual_CFs_Asset"/>
      <sheetName val="Don gia"/>
      <sheetName val="COMP"/>
      <sheetName val="QG"/>
      <sheetName val="B-B"/>
      <sheetName val="DMVT1 (2)"/>
      <sheetName val="DTGG1"/>
      <sheetName val="DTBB1"/>
      <sheetName val="DTK1"/>
      <sheetName val="TH1"/>
      <sheetName val="DMVT1"/>
      <sheetName val="LB"/>
      <sheetName val="VËt liÖu"/>
      <sheetName val="THVL"/>
      <sheetName val="K_L­¬ng "/>
      <sheetName val="GTDT "/>
      <sheetName val="Bï VL "/>
      <sheetName val="Tæng Hîp"/>
      <sheetName val="Kinh PhÝ"/>
      <sheetName val="T kÕ"/>
      <sheetName val="chiettinhkenh"/>
      <sheetName val="tÝnh VL"/>
      <sheetName val="thuyetminh"/>
      <sheetName val="KL ®Ëp"/>
      <sheetName val="Lµng Lµ"/>
      <sheetName val="Ki泺m tra DS thue GTGT"/>
      <sheetName val="27+740-820.3(k95)"/>
      <sheetName val="Quantity"/>
      <sheetName val="Keothep"/>
      <sheetName val="Re-bar"/>
      <sheetName val="TH du toanþ"/>
      <sheetName val="bANG THANH TOAN LUONG SC"/>
      <sheetName val="DON GIA TIEN LUONG SXCB"/>
      <sheetName val="bang ke luong sc"/>
      <sheetName val="DICH VU"/>
      <sheetName val="BD LE TET"/>
      <sheetName val="BANG THANH TOAN LUONG TO SO CHE"/>
      <sheetName val="BANG TONG HOP LUONG SP"/>
      <sheetName val="Bang ke tien luong O phong"/>
      <sheetName val="bang ke luong SP"/>
      <sheetName val="tam ung luong ky I"/>
      <sheetName val="bao cao BHXH 6 thang"/>
      <sheetName val="CDԀ"/>
      <sheetName val="TH du toan¸"/>
      <sheetName val="TH du toann"/>
      <sheetName val="Tojg hop thep"/>
      <sheetName val="Assumptions"/>
      <sheetName val="factors"/>
      <sheetName val="PH 5"/>
      <sheetName val="CPcttam"/>
      <sheetName val="CPTB"/>
      <sheetName val="\MGT-DRT\MGT-IMPR\MGT-SC@\BA039"/>
      <sheetName val="\N\MGT-DRT\MGT-IMPR\MGT-SC@\BA0"/>
      <sheetName val="WH-CPTP,Todoi"/>
      <sheetName val="Du lieu"/>
      <sheetName val="30개월기준대비표 아랍택)"/>
      <sheetName val="총괄표 (2)"/>
      <sheetName val="project management"/>
      <sheetName val="공통가설"/>
      <sheetName val="뜃맟뭁돽띿맟?-BLDG"/>
      <sheetName val="LABTOTAL"/>
      <sheetName val="CN"/>
      <sheetName val="배부율"/>
      <sheetName val="간접비내역-1"/>
      <sheetName val="SOURCE"/>
      <sheetName val="COA-17"/>
      <sheetName val="C-18"/>
      <sheetName val="WORK"/>
      <sheetName val="Form A.1.III"/>
      <sheetName val="Form A.1"/>
      <sheetName val="Form A.1.1"/>
      <sheetName val="BOM Indirect"/>
      <sheetName val="Form A.1.II.1"/>
      <sheetName val="Form A.1.II.2"/>
      <sheetName val="Rekap-Base Price"/>
      <sheetName val="AILC004"/>
      <sheetName val="Curves"/>
      <sheetName val="Tables"/>
      <sheetName val="주요물량"/>
      <sheetName val="合成単価作成表-BLDG"/>
      <sheetName val="인6월"/>
      <sheetName val="을"/>
      <sheetName val="마감물량3"/>
      <sheetName val="1.우편집중내역서"/>
      <sheetName val="Metode"/>
      <sheetName val="inter"/>
      <sheetName val="Project Brief"/>
      <sheetName val="기계๿〚"/>
      <sheetName val="기계헾】"/>
      <sheetName val="기계_x0005__x0000_"/>
      <sheetName val="piping"/>
      <sheetName val="Data_ST"/>
      <sheetName val="D &amp; B Summary"/>
      <sheetName val="Summary Sheets"/>
      <sheetName val="C45T1X"/>
      <sheetName val="steel-gr"/>
      <sheetName val="Data - Codes"/>
      <sheetName val="Rate"/>
      <sheetName val="BQ_Equip_Pipe"/>
      <sheetName val="PipWT"/>
      <sheetName val="견적조건"/>
      <sheetName val="하수처리장"/>
      <sheetName val="Architecture Work"/>
      <sheetName val="clvÕ"/>
      <sheetName val="clv¨"/>
      <sheetName val="clvþ"/>
      <sheetName val="clv"/>
      <sheetName val="DF"/>
      <sheetName val="PBS"/>
      <sheetName val="BU6-虘"/>
      <sheetName val="Cover"/>
      <sheetName val="LEGEND"/>
      <sheetName val="정렬"/>
      <sheetName val="부표총괄"/>
      <sheetName val="기둥(원형)"/>
      <sheetName val="계약ITEM"/>
      <sheetName val="UNIT"/>
      <sheetName val="General Data"/>
      <sheetName val="TOEC"/>
      <sheetName val="지원사무소원가배부내역"/>
      <sheetName val="품셈1-26"/>
      <sheetName val="4.주별물량Table"/>
      <sheetName val="내역"/>
      <sheetName val="FORCE"/>
      <sheetName val="ITEM"/>
      <sheetName val="HVAC"/>
      <sheetName val="CAL."/>
      <sheetName val="PRICE-COMP"/>
      <sheetName val="내역서 "/>
      <sheetName val="THDG_x0002_"/>
      <sheetName val="EquipPOR"/>
      <sheetName val="CBL.Termination"/>
      <sheetName val="적용환율"/>
      <sheetName val="FINAL"/>
      <sheetName val="Uhde Equip List"/>
      <sheetName val="MotorsData"/>
      <sheetName val="BOQ_TOTAL"/>
      <sheetName val="Building"/>
      <sheetName val="van phong Quy 1"/>
      <sheetName val="Cong ty Quy 1"/>
      <sheetName val="[PIPE-03E.XLSÝ26+960-27+150.4(k"/>
      <sheetName val="Buy vs. Lease Car"/>
      <sheetName val="TH_CPTB"/>
      <sheetName val="CP Khac cuoc VC"/>
      <sheetName val="ctbetong"/>
      <sheetName val="Main"/>
      <sheetName val="T.KE CP1"/>
      <sheetName val="Summary (1)"/>
      <sheetName val="List of Houses"/>
      <sheetName val="B1-General"/>
      <sheetName val="B2.SITE WORKS"/>
      <sheetName val="B3.CONCRETE WORKS"/>
      <sheetName val="B4.MASONRY WORKS"/>
      <sheetName val="B5.METAL WORKS"/>
      <sheetName val="B6.THERMAL&amp;MOITURE"/>
      <sheetName val="B7.ALU.GLASS D&amp;W"/>
      <sheetName val="B8.FINISHING WORKS"/>
      <sheetName val="B12.EXTERNAL WORKS"/>
      <sheetName val="DMVT - 2"/>
      <sheetName val="B. Additional items"/>
      <sheetName val="C. VE items Add1"/>
      <sheetName val="F. VE items Updated Add1"/>
      <sheetName val="G. Duplicated items"/>
      <sheetName val="총괄표"/>
      <sheetName val="KH-200_x0005_"/>
      <sheetName val="CostDB"/>
      <sheetName val="예산M11A"/>
      <sheetName val="resp"/>
      <sheetName val="Code03"/>
      <sheetName val="Activity(new)"/>
      <sheetName val="공사내역"/>
      <sheetName val=" ｹ-ﾌﾞﾙ"/>
      <sheetName val="당초"/>
      <sheetName val="PUMP"/>
      <sheetName val="CTG"/>
      <sheetName val="기계丵〒"/>
      <sheetName val="Caod&lt;"/>
      <sheetName val="P3"/>
      <sheetName val="BQMPALOC"/>
      <sheetName val="전체"/>
      <sheetName val="보온자재단가표"/>
      <sheetName val="기초자료"/>
      <sheetName val="견적집계표"/>
      <sheetName val="&lt;&lt;380V&gt;&gt; "/>
      <sheetName val="Definitions"/>
      <sheetName val="NDOCBT"/>
      <sheetName val="말뚝물량"/>
      <sheetName val="3희질산"/>
      <sheetName val="환율"/>
      <sheetName val=" Est "/>
      <sheetName val="2.2 띠장의 설계"/>
      <sheetName val="TYPE-7"/>
      <sheetName val="sc0314 Index"/>
      <sheetName val="인6丵"/>
      <sheetName val="FAB별"/>
      <sheetName val="UEC영화관본공사내역"/>
      <sheetName val="code"/>
      <sheetName val="Trans"/>
      <sheetName val="Definitionen"/>
      <sheetName val="Cover Sheet"/>
      <sheetName val="FORM2-123"/>
      <sheetName val="BREAK DOWN"/>
      <sheetName val="RFP-003A"/>
      <sheetName val="EQFRM2"/>
      <sheetName val="Index"/>
      <sheetName val="Instr'n"/>
      <sheetName val="RFP002"/>
      <sheetName val="RFP003"/>
      <sheetName val="RFP004"/>
      <sheetName val="RFP005"/>
      <sheetName val="RFP006"/>
      <sheetName val="RFP007"/>
      <sheetName val="RFP008"/>
      <sheetName val="RFP009"/>
      <sheetName val="RFP010"/>
      <sheetName val="RFP012"/>
      <sheetName val="RFP013"/>
      <sheetName val="RFP014"/>
      <sheetName val="RFP015"/>
      <sheetName val="RFP11(2)"/>
      <sheetName val="RFP11(3)"/>
      <sheetName val="Pengalaman Per"/>
      <sheetName val="PRO_A"/>
      <sheetName val="PRO"/>
      <sheetName val="EQUIPMENT"/>
      <sheetName val="THDG_x001c_"/>
      <sheetName val="Engineering Forecast"/>
      <sheetName val="GM 000"/>
      <sheetName val="MATERIALS"/>
      <sheetName val="粉刷"/>
      <sheetName val="Code 02"/>
      <sheetName val="Code 03"/>
      <sheetName val="Code 04"/>
      <sheetName val="Code 05"/>
      <sheetName val="Code 06"/>
      <sheetName val="Code 07"/>
      <sheetName val="Code 09"/>
      <sheetName val="건축집계"/>
      <sheetName val="도"/>
      <sheetName val="HRSG PRINT"/>
      <sheetName val="PO Contabilizado 31-12-04"/>
      <sheetName val="Hoja1"/>
      <sheetName val="기계徸〒"/>
      <sheetName val="Settings"/>
      <sheetName val="갑지"/>
      <sheetName val="Y_WORK"/>
      <sheetName val="danga"/>
      <sheetName val="ilch"/>
      <sheetName val="대비내역"/>
      <sheetName val="정보매체A동"/>
      <sheetName val="현장업무"/>
      <sheetName val="estm_mech"/>
      <sheetName val="CAL(1)."/>
      <sheetName val="PIP"/>
      <sheetName val="ELEC_MCI"/>
      <sheetName val="INST_MCI"/>
      <sheetName val="MECH_MCI"/>
      <sheetName val="TITLES"/>
      <sheetName val="Al-suwaidi"/>
      <sheetName val="Cable_Data_CP5"/>
      <sheetName val="master"/>
      <sheetName val="Cable Data CP5"/>
      <sheetName val="Calc"/>
      <sheetName val="R&amp;P"/>
      <sheetName val="공사비 내역 (가)"/>
      <sheetName val="KP1590_E"/>
      <sheetName val="Price Sheet"/>
      <sheetName val="2"/>
      <sheetName val="3"/>
      <sheetName val="4"/>
      <sheetName val="5"/>
      <sheetName val="6"/>
      <sheetName val="7"/>
      <sheetName val="8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Allowances"/>
      <sheetName val="작성기준"/>
      <sheetName val="Resumen Prestamos"/>
      <sheetName val="Pipe_Nozzle"/>
      <sheetName val="Articoli da prezziario"/>
      <sheetName val="KH 200³ (moi max)"/>
      <sheetName val="KH_200³_(moi_max)"/>
      <sheetName val="KH_200³_(moi_max)1"/>
      <sheetName val="GDTL cong D40"/>
      <sheetName val="THKPcong D40"/>
      <sheetName val="GDTran gieng"/>
      <sheetName val="THKPtran gieng"/>
      <sheetName val="XD"/>
      <sheetName val="THDT (2)"/>
      <sheetName val="DB (2)"/>
      <sheetName val="THTke"/>
      <sheetName val="DGTLdap dat (3)"/>
      <sheetName val="TM Du toan"/>
      <sheetName val="THKP dap chinh (3)"/>
      <sheetName val="@.Dap"/>
      <sheetName val="XE DA("/>
      <sheetName val="Analysis"/>
      <sheetName val="C-C"/>
      <sheetName val="D-D"/>
      <sheetName val="Loading"/>
      <sheetName val="Check C"/>
      <sheetName val="Chung tu"/>
      <sheetName val="So cai"/>
      <sheetName val="Can doi"/>
      <sheetName val="Phat sinh"/>
      <sheetName val="ten"/>
      <sheetName val="nphuo"/>
      <sheetName val="CQuan"/>
      <sheetName val="28+160-&quot;8+420,17Top"/>
      <sheetName val="KHo152"/>
      <sheetName val="Kho153"/>
      <sheetName val="CAU 1"/>
      <sheetName val="CAU3"/>
      <sheetName val="CAU5 A Thu"/>
      <sheetName val="yen lenh"/>
      <sheetName val="CAU5"/>
      <sheetName val="CAU5 (1+2)"/>
      <sheetName val="CAU 7 (O Hien)"/>
      <sheetName val="CAU 7"/>
      <sheetName val="CKCT"/>
      <sheetName val="TCCG ( NH)"/>
      <sheetName val="TCCG"/>
      <sheetName val="Cau 9"/>
      <sheetName val="Cau 11"/>
      <sheetName val="480"/>
      <sheetName val="khen thuong (2)"/>
      <sheetName val="khen thuong"/>
      <sheetName val="Thuong"/>
      <sheetName val="San luong"/>
      <sheetName val="Thu nhap"/>
      <sheetName val="tra-vat-lieu"/>
      <sheetName val="SOLIEU"/>
      <sheetName val="Kich thuoc mo M1-nam lay"/>
      <sheetName val="Sheet2 (&quot;)"/>
      <sheetName val="TN"/>
      <sheetName val="CỘT HỐ PIT"/>
      <sheetName val="Dchinh(chinhthuc)"/>
      <sheetName val="THDÃ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.Thu"/>
      <sheetName val="T.Coc"/>
      <sheetName val="D.Nghia"/>
      <sheetName val="TT.DH"/>
      <sheetName val="P.Phu"/>
      <sheetName val="P.Lai"/>
      <sheetName val="N.Xuyen"/>
      <sheetName val="H.quan"/>
      <sheetName val="S.Dang"/>
      <sheetName val="N.Quan"/>
      <sheetName val="C.Dam"/>
      <sheetName val="B.luan"/>
      <sheetName val="M.Luong"/>
      <sheetName val="B.Doan"/>
      <sheetName val="H.Do"/>
      <sheetName val="D.Khe"/>
      <sheetName val="P.Trung"/>
      <sheetName val="V.du"/>
      <sheetName val="THD_x0010_"/>
      <sheetName val="THDm"/>
      <sheetName val="THD_x0008_"/>
      <sheetName val="TONG HOP VL-NC"/>
      <sheetName val="DM 67"/>
      <sheetName val="gia vt,nc,may"/>
      <sheetName val="To declare"/>
      <sheetName val="MAIN GATE HOUSE"/>
      <sheetName val="CT Thang Mo"/>
      <sheetName val="CT  PL"/>
      <sheetName val="??-BLDG"/>
      <sheetName val="Jan"/>
      <sheetName val="Dulieu"/>
      <sheetName val="BC t×nh h×nh thùc hiÖn qu©n sè"/>
      <sheetName val="Chi tiet so du Tai khoan"/>
      <sheetName val="BC t×nh h×nh nhËn vµ quyÕt KP"/>
      <sheetName val="BC-QT nghiÖp vô +TXuyªn- 2002"/>
      <sheetName val="bao cao thuc hien NS bao dam "/>
      <sheetName val="Bc TQT chi BHXH - 2002"/>
      <sheetName val="BC QT gi¸ trÞ hiÖn vËt"/>
      <sheetName val="BCKP XD cong trinh PT"/>
      <sheetName val="bao cao thuc hien KH TMat"/>
      <sheetName val="B¶ng kiÓm kª quÜ tiÒn mÆt"/>
      <sheetName val="BC KQua HDong co thu"/>
      <sheetName val="THop chi phi  SXKD"/>
      <sheetName val="B¶ng tæng hîp KHMM TBÞ"/>
      <sheetName val="Qui cq -A4"/>
      <sheetName val="B¸o c¸o thu chi quÜ c¬ quan"/>
      <sheetName val="BC quyet to¸n KPXDCB"/>
      <sheetName val="QT KPhi - a4"/>
      <sheetName val="Phan tich hieu qua"/>
      <sheetName val="PLuc TH CPhi DAXN"/>
      <sheetName val="BCQT DAXNeo"/>
      <sheetName val="BC QT chi tro cap co cong CM"/>
      <sheetName val="D.HopKL"/>
      <sheetName val="LUU"/>
      <sheetName val="BAONO"/>
      <sheetName val="BAONOCHUAXONG"/>
      <sheetName val="PHI"/>
      <sheetName val="DMCP"/>
      <sheetName val="ၔonghop"/>
      <sheetName val="BU13-_x0003__x0000_+"/>
      <sheetName val="Cal"/>
      <sheetName val="Mucluc"/>
      <sheetName val="TMDT"/>
      <sheetName val="PBVDT"/>
      <sheetName val="LPS"/>
      <sheetName val="VONTB"/>
      <sheetName val="KHTN"/>
      <sheetName val="GT"/>
      <sheetName val="Chart5"/>
      <sheetName val="LL"/>
      <sheetName val="CDTN"/>
      <sheetName val="HV"/>
      <sheetName val="lUONGTIEN"/>
      <sheetName val="Chart3"/>
      <sheetName val="Chart4"/>
      <sheetName val="Chart6"/>
      <sheetName val="DN"/>
      <sheetName val="CSDV"/>
      <sheetName val="PTKT"/>
      <sheetName val="ﾃｽﾄﾃﾞｰﾀ一覧"/>
      <sheetName val="HS"/>
      <sheetName val="SL"/>
      <sheetName val="Cước CG"/>
      <sheetName val="gia tri theo phong"/>
      <sheetName val="PS-Labour_M"/>
      <sheetName val="Unit price"/>
      <sheetName val="gia vtu, ncong"/>
      <sheetName val="CPV"/>
      <sheetName val="dao dat"/>
      <sheetName val="chong tham"/>
      <sheetName val="Yeu cau gia"/>
      <sheetName val="B0_SUM"/>
      <sheetName val="Phan chia tien ich"/>
      <sheetName val="Prelim HP5-ham"/>
      <sheetName val="BPTC"/>
      <sheetName val="B3_Mong&amp;ham "/>
      <sheetName val="Prelim HP5-than"/>
      <sheetName val="B4_Than&amp;Hoan thien"/>
      <sheetName val="VK"/>
      <sheetName val="DMVT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DG Cong C1,C2,C3,C4,C5"/>
      <sheetName val="Structure data"/>
      <sheetName val=" 03"/>
      <sheetName val="06"/>
      <sheetName val="07"/>
      <sheetName val="08"/>
      <sheetName val="09"/>
      <sheetName val="de xuat ket cau"/>
      <sheetName val="計算条件"/>
      <sheetName val="A6,MAY"/>
      <sheetName val="VA_code"/>
      <sheetName val="Tþ"/>
      <sheetName val="PRECAST lightconc-II"/>
      <sheetName val="PO List"/>
      <sheetName val="Subcon Status - Sum New Format"/>
      <sheetName val="outstanding"/>
      <sheetName val="Subcontract Status - Sum all $"/>
      <sheetName val="C45A-B"/>
      <sheetName val="P"/>
      <sheetName val="NAMES"/>
      <sheetName val="slab"/>
      <sheetName val="SD (1)"/>
      <sheetName val="C45A-B_x0000_"/>
      <sheetName val="C45A-Bþ"/>
      <sheetName val="SummaryMonthly"/>
      <sheetName val="COST SUMM"/>
      <sheetName val="Pþ"/>
      <sheetName val="P"/>
      <sheetName val="name"/>
      <sheetName val="C45A-B"/>
      <sheetName val="C45A-Bx"/>
      <sheetName val="C45A-B8"/>
      <sheetName val="C45A-B_x0005_"/>
      <sheetName val="PaintBreak"/>
      <sheetName val="INSSUBCON"/>
      <sheetName val="C45A-B_x0010_"/>
      <sheetName val="AssumptionValue"/>
      <sheetName val="Notes"/>
      <sheetName val="ALVXXL01"/>
      <sheetName val="CC Down load 0716"/>
      <sheetName val="내역(전체)"/>
      <sheetName val="DailyReportTemplate"/>
      <sheetName val="Menu"/>
      <sheetName val="Basic"/>
      <sheetName val="조명시설"/>
      <sheetName val="ENG_prog"/>
      <sheetName val="단가대비"/>
      <sheetName val="List"/>
      <sheetName val="LinerWt"/>
      <sheetName val="1CD"/>
      <sheetName val="DI-ESTI"/>
      <sheetName val="ﾄﾞﾊﾞｲFUEL GAS追見"/>
      <sheetName val="Condition"/>
      <sheetName val="산근"/>
      <sheetName val="계장공사"/>
      <sheetName val="전차선로 물량표"/>
      <sheetName val="Gravel in pond"/>
      <sheetName val="\\Kaefer-delhi\general$\MGT-DRT"/>
      <sheetName val="BASE MET"/>
      <sheetName val="견적대비 견적서"/>
      <sheetName val="LOAD-46"/>
      <sheetName val="수량산출"/>
      <sheetName val="우배수"/>
      <sheetName val="용기"/>
      <sheetName val="교각1"/>
      <sheetName val="대운산출"/>
      <sheetName val="BSD (2)"/>
      <sheetName val="COPING"/>
      <sheetName val="간접인원 급료산출"/>
      <sheetName val="Proposal"/>
      <sheetName val="DAILY"/>
      <sheetName val="CARBOLINE분석"/>
      <sheetName val="IN"/>
      <sheetName val="SC"/>
      <sheetName val="단가"/>
      <sheetName val="파일의이용"/>
      <sheetName val="내역및총괄"/>
      <sheetName val="Caod_x0014_"/>
      <sheetName val="clv_x0014_"/>
      <sheetName val="THDGØ"/>
      <sheetName val="THDG_x0005_"/>
      <sheetName val="THDG¸"/>
      <sheetName val="S0"/>
      <sheetName val="CBS"/>
      <sheetName val="6월실적"/>
      <sheetName val="손익분석"/>
      <sheetName val="XZLC004_PART2"/>
      <sheetName val="ME"/>
      <sheetName val="NONS  60"/>
      <sheetName val="見積金内訳書"/>
      <sheetName val="Janr"/>
      <sheetName val="GASATAGG.XLS"/>
      <sheetName val="Informasi"/>
      <sheetName val="Cash2"/>
      <sheetName val="Z"/>
      <sheetName val="DESIGN CRITERIA"/>
      <sheetName val="#3E1_GCR"/>
      <sheetName val="BU롃⍿ﰀ"/>
      <sheetName val="역T형"/>
      <sheetName val="guard(mac)"/>
      <sheetName val="단가비교표"/>
      <sheetName val="VALVE LIST"/>
      <sheetName val="갑지1"/>
      <sheetName val="Option"/>
      <sheetName val="Build Up"/>
      <sheetName val="공사비증감"/>
      <sheetName val="울진견적"/>
      <sheetName val="1.설계조건"/>
      <sheetName val="맨홀수량산출"/>
      <sheetName val="암거공"/>
      <sheetName val="실행엔기"/>
      <sheetName val="현장식당(1)"/>
      <sheetName val="Status"/>
      <sheetName val="SALA-002"/>
      <sheetName val="Cost Report"/>
      <sheetName val="co-no.2"/>
      <sheetName val="Sum"/>
      <sheetName val="database"/>
      <sheetName val="INFOR-ST"/>
      <sheetName val="Design"/>
      <sheetName val="THDr"/>
      <sheetName val="Kiã丵⿇_x0005__x0000_"/>
      <sheetName val="Comb."/>
      <sheetName val="Main-Mat's"/>
      <sheetName val="Sub-Mat's"/>
      <sheetName val="MDD"/>
      <sheetName val="LL-PI"/>
      <sheetName val="CBR"/>
      <sheetName val="Abrasion"/>
      <sheetName val="Sound"/>
      <sheetName val="TD_x0000_"/>
      <sheetName val="Q1-0_x0018_"/>
      <sheetName val="Dieuchinh"/>
      <sheetName val="Đơn Giá "/>
      <sheetName val="T_x0003__x0000_ong dip nhan dan"/>
      <sheetName val="Gia tr_"/>
      <sheetName val="Ki__m tra DS thue GTGT"/>
      <sheetName val="Thuong dip nhan danh hieu AHL_"/>
      <sheetName val="1.R18 BF"/>
      <sheetName val="F-B"/>
      <sheetName val="H-J"/>
      <sheetName val="6.External works-R18"/>
      <sheetName val="PRI-LS"/>
      <sheetName val="Harga ME "/>
      <sheetName val="ESCON"/>
      <sheetName val="ThongKe"/>
      <sheetName val="HSXL"/>
      <sheetName val="cuoc13"/>
      <sheetName val="Đơn giá kết cấu"/>
      <sheetName val="C253"/>
      <sheetName val="B01b"/>
      <sheetName val="B01a"/>
      <sheetName val="B03a"/>
      <sheetName val="B03b"/>
      <sheetName val="B5"/>
      <sheetName val="B8,1"/>
      <sheetName val="B6b"/>
      <sheetName val="B4a"/>
      <sheetName val="B4b"/>
      <sheetName val="Van chtyen"/>
      <sheetName val="DS dang ky thi dua 2005"/>
      <sheetName val="DS khen thuong2004"/>
      <sheetName val="quy bao lu 05"/>
      <sheetName val="VT co phuong"/>
      <sheetName val="Da hai"/>
      <sheetName val="VT A ma"/>
      <sheetName val="VT van ho"/>
      <sheetName val="Son A Ma"/>
      <sheetName val="Son Co Ph"/>
      <sheetName val="Mau giao"/>
      <sheetName val="TT TH"/>
      <sheetName val="vat lieu tan hoat"/>
      <sheetName val="KL tonࡧ"/>
      <sheetName val="Tien Vay 311"/>
      <sheetName val="DTCTiet"/>
      <sheetName val="DT BH"/>
      <sheetName val="So QTM 2005"/>
      <sheetName val="QUY TM 2004"/>
      <sheetName val="Congt}"/>
      <sheetName val="bang ke nop`thue"/>
      <sheetName val="TK 911"/>
      <sheetName val="TK 711"/>
      <sheetName val="TK 632"/>
      <sheetName val="TK642"/>
      <sheetName val="TK627"/>
      <sheetName val="TK623"/>
      <sheetName val="TK622"/>
      <sheetName val="TK621"/>
      <sheetName val="Chi tiet 511"/>
      <sheetName val="TK 511"/>
      <sheetName val="TK421"/>
      <sheetName val="TK411"/>
      <sheetName val="TK 342 ( thue T.C )"/>
      <sheetName val="TK338"/>
      <sheetName val="Phat sinh 2005"/>
      <sheetName val="TK333"/>
      <sheetName val="TK 341vay dai han "/>
      <sheetName val="TK 214"/>
      <sheetName val="TK 212"/>
      <sheetName val="Chi tiet TK 211"/>
      <sheetName val="TK 211"/>
      <sheetName val="TK 154"/>
      <sheetName val="Chi tiet TK 152"/>
      <sheetName val="TK 152"/>
      <sheetName val="Chung tu ghi so "/>
      <sheetName val="TK 142"/>
      <sheetName val="TK 141"/>
      <sheetName val="TK 133"/>
      <sheetName val="Chi tiet TK131"/>
      <sheetName val="TK 131"/>
      <sheetName val="TK 112"/>
      <sheetName val="TK 111"/>
      <sheetName val="Phieu thu"/>
      <sheetName val="Phieu chi "/>
      <sheetName val="Phieu nhap VTu "/>
      <sheetName val="Phieu xuat VTu"/>
      <sheetName val="Can doi vat tu nhap xuat "/>
      <sheetName val="Vat tu nhapxuat nam 2005"/>
      <sheetName val="Ca may can dung nam 2005"/>
      <sheetName val="Vat Tu can cho CT nam 2005"/>
      <sheetName val="HD thu mua hang NLS "/>
      <sheetName val="HD thu mua cat soi "/>
      <sheetName val="TLy HD mua ban "/>
      <sheetName val="TDÕ"/>
      <sheetName val="TD@"/>
      <sheetName val="KHTTSP"/>
      <sheetName val="Chi tieu KT-KT"/>
      <sheetName val="CP"/>
      <sheetName val="dbld"/>
      <sheetName val="THTL"/>
      <sheetName val="CTKT"/>
      <sheetName val="BGDO Sdong"/>
      <sheetName val="BBtrang SD"/>
      <sheetName val="Vuong do l2 sd 17"/>
      <sheetName val="Vuong do SD17"/>
      <sheetName val="BG T SD17"/>
      <sheetName val="BGDSD"/>
      <sheetName val="SD 17"/>
      <sheetName val="dn x"/>
      <sheetName val="dn xay"/>
      <sheetName val="Phân tích hoàn thiện"/>
      <sheetName val="MAU Phân tích KC"/>
      <sheetName val="PL Vua (3)"/>
      <sheetName val="BIDDING-SUM"/>
      <sheetName val="TH VL, NC, DDHT Thanhphuoc"/>
      <sheetName val="CTKL"/>
      <sheetName val="QMCT"/>
      <sheetName val="Budget Code"/>
      <sheetName val="Purchased Goods Detail"/>
      <sheetName val="CFA Sumary"/>
      <sheetName val="DATACOC"/>
      <sheetName val="DATA TV"/>
      <sheetName val="PN1"/>
      <sheetName val="PN1A"/>
      <sheetName val="PN2"/>
      <sheetName val="unitmass"/>
      <sheetName val="NOTE"/>
      <sheetName val="Hệ sô K"/>
      <sheetName val="ME BOQ"/>
      <sheetName val="PP BOQ"/>
      <sheetName val="Sum BoQ"/>
      <sheetName val="1&amp;2"/>
      <sheetName val="11&amp;12"/>
      <sheetName val="5&amp;17"/>
      <sheetName val="000R"/>
      <sheetName val="000D"/>
      <sheetName val="000F"/>
      <sheetName val="000S"/>
      <sheetName val="000E"/>
      <sheetName val="000T"/>
      <sheetName val="000K"/>
      <sheetName val="COAT&amp;WRAP-QIOT-#3"/>
      <sheetName val="PNT-QUOT-#3"/>
      <sheetName val="AC equipment"/>
      <sheetName val="KL_XL20002"/>
      <sheetName val="Chiet_tinh2"/>
      <sheetName val="Van_chuyen2"/>
      <sheetName val="THKP_(2)2"/>
      <sheetName val="T_Bi2"/>
      <sheetName val="Thiet_ke2"/>
      <sheetName val="K_luong2"/>
      <sheetName val="TT_L22"/>
      <sheetName val="TT_L12"/>
      <sheetName val="Thue_Ngoai2"/>
      <sheetName val="Sheet2_(2)2"/>
      <sheetName val="LUAN_CHUYEN2"/>
      <sheetName val="KE_QUY2"/>
      <sheetName val="LUONGGIAN_TIEP2"/>
      <sheetName val="VAY_VON2"/>
      <sheetName val="O_THAO2"/>
      <sheetName val="Q_TRUNG2"/>
      <sheetName val="Y_THANH2"/>
      <sheetName val="Interim_payment2"/>
      <sheetName val="Bid_Sum2"/>
      <sheetName val="Item_B2"/>
      <sheetName val="Dg_A2"/>
      <sheetName val="Dg_B&amp;C2"/>
      <sheetName val="Material_at_site2"/>
      <sheetName val="Gia_VL2"/>
      <sheetName val="Bang_gia_ca_may2"/>
      <sheetName val="Bang_luong_CB2"/>
      <sheetName val="Bang_P_tich_CT2"/>
      <sheetName val="D_toan_chi_tiet2"/>
      <sheetName val="Bang_TH_Dtoan2"/>
      <sheetName val="KH_2003_(moi_max)2"/>
      <sheetName val="BCC_(2)2"/>
      <sheetName val="Bao_cao2"/>
      <sheetName val="Bao_cao_22"/>
      <sheetName val="Khoi_luong2"/>
      <sheetName val="Khoi_luong_mat2"/>
      <sheetName val="Bang_ke2"/>
      <sheetName val="T_HopKL2"/>
      <sheetName val="S_Luong2"/>
      <sheetName val="D_Dap2"/>
      <sheetName val="Q_Toan2"/>
      <sheetName val="Phan_tich_chi_phi2"/>
      <sheetName val="Chi_phi_nen_theo_BVTC2"/>
      <sheetName val="nhan_cong_phu2"/>
      <sheetName val="nhan_cong_Hung2"/>
      <sheetName val="Nhan_cong2"/>
      <sheetName val="Khoi_luong_nen_theo_BVTC2"/>
      <sheetName val="Bang_VL2"/>
      <sheetName val="VL(No_V-c)2"/>
      <sheetName val="He_so2"/>
      <sheetName val="PL_Vua2"/>
      <sheetName val="Chitieu-dam_cac_loai2"/>
      <sheetName val="DG_Dam2"/>
      <sheetName val="DG_chung2"/>
      <sheetName val="VL-dac_chung2"/>
      <sheetName val="CT_1md_&amp;_dau_cong2"/>
      <sheetName val="Tong_hop2"/>
      <sheetName val="CT_cong2"/>
      <sheetName val="dg_cong2"/>
      <sheetName val="AC_PC2"/>
      <sheetName val="cd_viaK0-T62"/>
      <sheetName val="cdvia_T6-Tc242"/>
      <sheetName val="cdvia_Tc24-T462"/>
      <sheetName val="cd_btnL2k0+361-T192"/>
      <sheetName val="TAI_TRONG2"/>
      <sheetName val="NOI_LUC2"/>
      <sheetName val="TINH_DUYET_THTT_CHINH2"/>
      <sheetName val="TDUYET_THTT_PHU2"/>
      <sheetName val="TINH_DAO_DONG_VA_DO_VONG2"/>
      <sheetName val="TINH_NEO2"/>
      <sheetName val="Chi_tiet_-_Dv_lap2"/>
      <sheetName val="TH_KHTC2"/>
      <sheetName val="Dong_Dau2"/>
      <sheetName val="Dong_Dau_(2)2"/>
      <sheetName val="Sau_dong2"/>
      <sheetName val="Ma_xa2"/>
      <sheetName val="My_dinh2"/>
      <sheetName val="Tong_cong2"/>
      <sheetName val="cap_cho_cac_DT2"/>
      <sheetName val="Ung_-_hoan2"/>
      <sheetName val="CP_may2"/>
      <sheetName val="BU_CTPH2"/>
      <sheetName val="BU_tran3+360_222"/>
      <sheetName val="Tran3+360_222"/>
      <sheetName val="BU_tran2+386_42"/>
      <sheetName val="Tran2+386_42"/>
      <sheetName val="DTcong_4-52"/>
      <sheetName val="Bu_1-22"/>
      <sheetName val="Bu_12-132"/>
      <sheetName val="DTcong_12-132"/>
      <sheetName val="DT_cong13-13+2"/>
      <sheetName val="BU-_nhanh2"/>
      <sheetName val="dtcong_nh1-22"/>
      <sheetName val="dtcong_nh0-12"/>
      <sheetName val="BU_11-122"/>
      <sheetName val="DTcong_11-122"/>
      <sheetName val="Pr-_CC2"/>
      <sheetName val="MD_3-42"/>
      <sheetName val="ND_3-42"/>
      <sheetName val="MD_1-22"/>
      <sheetName val="ND_1-22"/>
      <sheetName val="MD_0-12"/>
      <sheetName val="ND_0-12"/>
      <sheetName val="KL_tong2"/>
      <sheetName val="tong_hop_thanh_toan_thue2"/>
      <sheetName val="bang_ke_nop_thue2"/>
      <sheetName val="Tonh_hop_chi_phi2"/>
      <sheetName val="BK_chi_phi2"/>
      <sheetName val="KTra_DS_va_thue_GTGT2"/>
      <sheetName val="Kiãøm_tra_DS_thue_GTGT2"/>
      <sheetName val="XUAT(gia_von)2"/>
      <sheetName val="Xuat_(gia_ban)2"/>
      <sheetName val="Dchinh_TH_N-X-T2"/>
      <sheetName val="Tong_hop_N-X-T2"/>
      <sheetName val="thue_TH2"/>
      <sheetName val="tong_hop_20012"/>
      <sheetName val="qUYET_TOAN_THUE2"/>
      <sheetName val="cong_Q22"/>
      <sheetName val="T_U_luong_Q12"/>
      <sheetName val="T_U_luong_Q22"/>
      <sheetName val="T_U_luong_Q32"/>
      <sheetName val="thkl_(2)2"/>
      <sheetName val="long_tec2"/>
      <sheetName val="Quang_Tri2"/>
      <sheetName val="Da_Nang2"/>
      <sheetName val="Quang_Nam2"/>
      <sheetName val="Quang_Ngai2"/>
      <sheetName val="TH_DH-QN2"/>
      <sheetName val="KP_HD2"/>
      <sheetName val="DB_HD2"/>
      <sheetName val="CDTHU_CHI_T12"/>
      <sheetName val="THUCHI_22"/>
      <sheetName val="THU_CHI32"/>
      <sheetName val="THU_CHI_42"/>
      <sheetName val="THU_CHI52"/>
      <sheetName val="THU_CHI_62"/>
      <sheetName val="TU_CHI_72"/>
      <sheetName val="THU_CHI92"/>
      <sheetName val="THU_CHI_82"/>
      <sheetName val="THU_CHI_102"/>
      <sheetName val="THU_CHI_112"/>
      <sheetName val="THU_CHI_122"/>
      <sheetName val="Gia_DAN2"/>
      <sheetName val="__2"/>
      <sheetName val="san_vuon2"/>
      <sheetName val="khu_phu_tro2"/>
      <sheetName val="Phu_luc2"/>
      <sheetName val="Gia_trÞ2"/>
      <sheetName val="C_TIEU2"/>
      <sheetName val="T_Luong2"/>
      <sheetName val="T_HAO2"/>
      <sheetName val="DT_TUYEN2"/>
      <sheetName val="DT_GIA2"/>
      <sheetName val="KHDT_(2)2"/>
      <sheetName val="CL_2"/>
      <sheetName val="KQ_(2)2"/>
      <sheetName val="26+180-400_22"/>
      <sheetName val="26+180_Sub12"/>
      <sheetName val="26+180_Sub42"/>
      <sheetName val="26+180-400_5(k95)2"/>
      <sheetName val="26+400-620_3(k95)2"/>
      <sheetName val="26+400-640_1(k95)2"/>
      <sheetName val="26+960-27+150_92"/>
      <sheetName val="26+960-27+150_102"/>
      <sheetName val="26+960-27+150_112"/>
      <sheetName val="26+960-27+150_122"/>
      <sheetName val="26+960-27+150_5(k95)2"/>
      <sheetName val="26+960-27+150_4(k95)2"/>
      <sheetName val="26+960-27+150_1(k95)2"/>
      <sheetName val="27+500-700_5(k95)2"/>
      <sheetName val="27+500-700_4(k95)2"/>
      <sheetName val="27+500-700_3(k95)2"/>
      <sheetName val="27+500-700_1(k95)2"/>
      <sheetName val="27+740-920_3(k95)2"/>
      <sheetName val="27+740-920_212"/>
      <sheetName val="27+920-28+040_6,72"/>
      <sheetName val="27+920-28+040_102"/>
      <sheetName val="27+920-28+160_Su32"/>
      <sheetName val="28+160-28+420_5K952"/>
      <sheetName val="28+430-657_72"/>
      <sheetName val="Km28+430-657_82"/>
      <sheetName val="28+430-657_92"/>
      <sheetName val="28+430-667_102"/>
      <sheetName val="28+430-657_112"/>
      <sheetName val="28+430-657_4k952"/>
      <sheetName val="28+500-657_182"/>
      <sheetName val="28+520-657_192"/>
      <sheetName val="be_tong2"/>
      <sheetName val="Tong_hop_thep2"/>
      <sheetName val="Thuyet_minh2"/>
      <sheetName val="CT_Duong2"/>
      <sheetName val="D_gia2"/>
      <sheetName val="T_hop2"/>
      <sheetName val="CtP_tro2"/>
      <sheetName val="Nha_moi2"/>
      <sheetName val="TT-T_Tron_So_22"/>
      <sheetName val="Ct_Dam_2"/>
      <sheetName val="Ct_Duoi2"/>
      <sheetName val="Ct_Tren2"/>
      <sheetName val="D_giaMay2"/>
      <sheetName val="Thep_2"/>
      <sheetName val="Chi_tiet_Khoi_luong2"/>
      <sheetName val="TH_khoi_luong2"/>
      <sheetName val="Chiet_tinh_vat_lieu_2"/>
      <sheetName val="TH_KL_VL2"/>
      <sheetName val="phan_tich_DG2"/>
      <sheetName val="gia_vat_lieu2"/>
      <sheetName val="gia_xe_may2"/>
      <sheetName val="gia_nhan_cong2"/>
      <sheetName val="TH_(T1-6)2"/>
      <sheetName val="_NL2"/>
      <sheetName val="_NL_(2)2"/>
      <sheetName val="CDTHCT_(3)2"/>
      <sheetName val="vat_tu2"/>
      <sheetName val="Xep_hang_2012"/>
      <sheetName val="toan_Cty2"/>
      <sheetName val="Cong_ty2"/>
      <sheetName val="XN_22"/>
      <sheetName val="XN_ong_CHi2"/>
      <sheetName val="N_XDCT&amp;_XKLD2"/>
      <sheetName val="CN_HCM2"/>
      <sheetName val="TT_XKLD(Nhan)2"/>
      <sheetName val="Ong_Hong2"/>
      <sheetName val="CN_hung_yen2"/>
      <sheetName val="Dong_nai2"/>
      <sheetName val="Dc_Dau2"/>
      <sheetName val="_o_to_Hien_82"/>
      <sheetName val="_o_to_Hien92"/>
      <sheetName val="_o_to_Hien102"/>
      <sheetName val="_o_to_Hien112"/>
      <sheetName val="_o_to_Hien12)2"/>
      <sheetName val="_o_to_Hien13"/>
      <sheetName val="_o_to_Hien22"/>
      <sheetName val="_o_to_Hien32"/>
      <sheetName val="_o_to_Hien42"/>
      <sheetName val="_o_to_Hien52"/>
      <sheetName val="_o_to_Phong_82"/>
      <sheetName val="_o_to_Phong92"/>
      <sheetName val="_o_to_Phong102"/>
      <sheetName val="_o_to_Phong112"/>
      <sheetName val="_o_to_Phong12)2"/>
      <sheetName val="_o_to_Phong13"/>
      <sheetName val="_o_to_Phong22"/>
      <sheetName val="_o_to_Phong32"/>
      <sheetName val="_o_to_Phong42"/>
      <sheetName val="_o_to_Phong52"/>
      <sheetName val="_o_to_Dung_8_2"/>
      <sheetName val="_D_tt_dau82"/>
      <sheetName val="_o_to_Dung_92"/>
      <sheetName val="_D9_tt_dau2"/>
      <sheetName val="_D10_tt_dau2"/>
      <sheetName val="_o_to_Dung_102"/>
      <sheetName val="_o_to_Dung_112"/>
      <sheetName val="_o_to_Dung_12)2"/>
      <sheetName val="_o_to_Dung_13"/>
      <sheetName val="_o_to_Dung22"/>
      <sheetName val="_o_to_Dung32"/>
      <sheetName val="_o_to_Dung42"/>
      <sheetName val="_o_totrongT10-122"/>
      <sheetName val="_o_totrongT22"/>
      <sheetName val="_o_totrungT10-122"/>
      <sheetName val="_o_toMinhT10-12_2"/>
      <sheetName val="_o_toMinhT22"/>
      <sheetName val="_o_toTrieuT10-12__2"/>
      <sheetName val="Luong_8_SP2"/>
      <sheetName val="Luong_9_SP_2"/>
      <sheetName val="Luong_10_SP_2"/>
      <sheetName val="Luong_11_SP_2"/>
      <sheetName val="Luong_12_SP2"/>
      <sheetName val="Luong_1_SP12"/>
      <sheetName val="Luong_2_SP22"/>
      <sheetName val="Luong_3_SP32"/>
      <sheetName val="Luong_4_SP42"/>
      <sheetName val="Luong_4_SP52"/>
      <sheetName val="DS_them_luong_qui_4-20022"/>
      <sheetName val="Phuc_loi_2-9-022"/>
      <sheetName val="Thuong_nhan_dip_21-12-022"/>
      <sheetName val="Thuong_dip_nhan_danh_hieu_AHL§2"/>
      <sheetName val="Thang_luong_thu_13_nam_20022"/>
      <sheetName val="Luong_SX#_dip_Tet_Qui_Mui(dong2"/>
      <sheetName val="K249_K982"/>
      <sheetName val="K249_K98_(2)2"/>
      <sheetName val="K251_K982"/>
      <sheetName val="K251_SBase2"/>
      <sheetName val="K251_AC2"/>
      <sheetName val="K252_K982"/>
      <sheetName val="K252_SBase2"/>
      <sheetName val="K252_AC2"/>
      <sheetName val="K253_K982"/>
      <sheetName val="K253_Subbase2"/>
      <sheetName val="K253_Base_2"/>
      <sheetName val="K253_SBase2"/>
      <sheetName val="K253_AC2"/>
      <sheetName val="K255_SBase2"/>
      <sheetName val="K259_K982"/>
      <sheetName val="K259_Subbase2"/>
      <sheetName val="K259_Base_2"/>
      <sheetName val="K259_AC2"/>
      <sheetName val="K260_K982"/>
      <sheetName val="K260_Subbase2"/>
      <sheetName val="K260_Base2"/>
      <sheetName val="K260_AC2"/>
      <sheetName val="K261_K982"/>
      <sheetName val="K261_Base2"/>
      <sheetName val="K261_AC2"/>
      <sheetName val="Cong_hop2"/>
      <sheetName val="kldukien_(107)2"/>
      <sheetName val="qui1_(2)2"/>
      <sheetName val="Quyet_toan2"/>
      <sheetName val="Thu_hoi2"/>
      <sheetName val="Lai_vay2"/>
      <sheetName val="Tien_vay2"/>
      <sheetName val="Cong_no2"/>
      <sheetName val="Cop_pha2"/>
      <sheetName val="KL_VL2"/>
      <sheetName val="QT_9-62"/>
      <sheetName val="Thuong_luu_HB2"/>
      <sheetName val="QT_Ky_T2"/>
      <sheetName val="bc_vt_TON_BAI2"/>
      <sheetName val="KLTong_hop2"/>
      <sheetName val="Lan_can2"/>
      <sheetName val="Ranh_doc_(2)2"/>
      <sheetName val="Ranh_doc2"/>
      <sheetName val="Coc_tieu2"/>
      <sheetName val="Bien_bao2"/>
      <sheetName val="Nan_tuyen2"/>
      <sheetName val="Lan_12"/>
      <sheetName val="Lan__22"/>
      <sheetName val="Lan_32"/>
      <sheetName val="Gia_tri2"/>
      <sheetName val="Lan_52"/>
      <sheetName val="CDSL_(2)2"/>
      <sheetName val="binh_do2"/>
      <sheetName val="cot_lieu2"/>
      <sheetName val="van_khuon2"/>
      <sheetName val="CT_BT2"/>
      <sheetName val="lay_mau2"/>
      <sheetName val="mat_ngoai_goi2"/>
      <sheetName val="coc_tram-bt2"/>
      <sheetName val="Phu_luc_HD2"/>
      <sheetName val="Gia_du_thau2"/>
      <sheetName val="Ca_xe2"/>
      <sheetName val="sent_to2"/>
      <sheetName val="CO_SO_DU_LIEU_PTVL2"/>
      <sheetName val="Tien_ung2"/>
      <sheetName val="phi_luong32"/>
      <sheetName val="KL_Tram_Cty2"/>
      <sheetName val="Gam_may_Cty2"/>
      <sheetName val="KL_tram_KH2"/>
      <sheetName val="Gam_may_KH2"/>
      <sheetName val="CT_xa2"/>
      <sheetName val="cong_bien_t102"/>
      <sheetName val="luong_t9_2"/>
      <sheetName val="bb_t92"/>
      <sheetName val="THVT_T52"/>
      <sheetName val="XL1_t52"/>
      <sheetName val="XL2_T52"/>
      <sheetName val="XL3_T52"/>
      <sheetName val="XL5_T52"/>
      <sheetName val="CC_XL12"/>
      <sheetName val="KKTS_042"/>
      <sheetName val="nha_kct2"/>
      <sheetName val="Thang_122"/>
      <sheetName val="Thang_13"/>
      <sheetName val="Thang_12_(2)2"/>
      <sheetName val="Thang_012"/>
      <sheetName val="XE_DAU2"/>
      <sheetName val="XE_XANG2"/>
      <sheetName val="THKL_H92"/>
      <sheetName val="THKL_H42"/>
      <sheetName val="Hat_12"/>
      <sheetName val="VAT_TU_NHAN_TXQN1"/>
      <sheetName val="bang_tong_ke_khoi_luong_vat_tu1"/>
      <sheetName val="hcong_tkhe1"/>
      <sheetName val="VAT_TU_NHAN_TKHE1"/>
      <sheetName val="hcong_qn1"/>
      <sheetName val="VAT_TU_NHAN_(2)1"/>
      <sheetName val="Cach_dien2"/>
      <sheetName val="Mang_tai2"/>
      <sheetName val="KL_DDK2"/>
      <sheetName val="Mang_tai_DDK2"/>
      <sheetName val="KL_DDK0,42"/>
      <sheetName val="TT_Ky_thuat2"/>
      <sheetName val="CT_moi2"/>
      <sheetName val="Tu_dien2"/>
      <sheetName val="May_cat2"/>
      <sheetName val="Dao_Cly2"/>
      <sheetName val="Dao_Ptai2"/>
      <sheetName val="Tu_RMU2"/>
      <sheetName val="C_set2"/>
      <sheetName val="Sco_Cap2"/>
      <sheetName val="Sco_TB2"/>
      <sheetName val="TN_tram2"/>
      <sheetName val="TN_C_set2"/>
      <sheetName val="TN_TD_DDay2"/>
      <sheetName val="Phan_chung2"/>
      <sheetName val="DG_SOC2"/>
      <sheetName val="DG_HQ2"/>
      <sheetName val="Bot_Giat_C2"/>
      <sheetName val="Bot_Giat_P_2"/>
      <sheetName val="THAY_THUNG_H2"/>
      <sheetName val="thi_nghiem2"/>
      <sheetName val="cap_so_lan_22"/>
      <sheetName val="cap_so_BHXH2"/>
      <sheetName val="tru_tien2"/>
      <sheetName val="yt_q22"/>
      <sheetName val="c45_t32"/>
      <sheetName val="c45_t62"/>
      <sheetName val="BHYT_Q3_20032"/>
      <sheetName val="C45_t72"/>
      <sheetName val="C47-t07_20032"/>
      <sheetName val="C45_t82"/>
      <sheetName val="C47-t08_20032"/>
      <sheetName val="C45_t092"/>
      <sheetName val="C47-t09_20032"/>
      <sheetName val="C47_T122"/>
      <sheetName val="BHYT_Q4-20032"/>
      <sheetName val="C45_T102"/>
      <sheetName val="TH_mau_moi_tu_T101"/>
      <sheetName val="Tong_hop_Quy_IV1"/>
      <sheetName val="Chenh_lech2"/>
      <sheetName val="Kinh_phí2"/>
      <sheetName val="TH_du_toan_2"/>
      <sheetName val="Du_toan_2"/>
      <sheetName val="C_Tinh2"/>
      <sheetName val="congtac_vien-uy2"/>
      <sheetName val="Nhan_luc20012"/>
      <sheetName val="Tong_Thu1"/>
      <sheetName val="Tong_Chi1"/>
      <sheetName val="Truong_hoc1"/>
      <sheetName val="Cty_CP1"/>
      <sheetName val="G_thau_3B1"/>
      <sheetName val="T_Hop_Thu-chi1"/>
      <sheetName val="_H8_duong2"/>
      <sheetName val="Hat_7dg2"/>
      <sheetName val="TH_duong_1B2"/>
      <sheetName val="huy_dong_von2"/>
      <sheetName val="Lai_vayxd2"/>
      <sheetName val="Lai_vayphaitra2"/>
      <sheetName val="Lai_vay_2"/>
      <sheetName val="tra_von2"/>
      <sheetName val="KH_chi_tiet2"/>
      <sheetName val="nguyen_lieu2"/>
      <sheetName val="soi_tho_soi_det2"/>
      <sheetName val="soi_thuong2"/>
      <sheetName val="vai_det2"/>
      <sheetName val="chi_phi_1tan2"/>
      <sheetName val="von_luu_dong2"/>
      <sheetName val="thue_VAT2"/>
      <sheetName val="doanh_thu2"/>
      <sheetName val="doanh_thu_loi_nhuan2"/>
      <sheetName val="dong_tien2"/>
      <sheetName val="thu_hoi_von2"/>
      <sheetName val="hoan_von2"/>
      <sheetName val="dothi_npv2"/>
      <sheetName val="diem_hoa_von2"/>
      <sheetName val="nop_ngan_sach2"/>
      <sheetName val="chi_tieu2"/>
      <sheetName val="TH_cau_1B2"/>
      <sheetName val="cau_H12"/>
      <sheetName val="Son_dg2"/>
      <sheetName val="KH_200³_(moi_max)2"/>
      <sheetName val="XXXXXXX"/>
      <sheetName val="Co_quan_TCT2"/>
      <sheetName val="BOT_(PA_chon)2"/>
      <sheetName val="Yaly_&amp;_Ri_Ninh2"/>
      <sheetName val="Thuy_dien_Na_Loi2"/>
      <sheetName val="bang_so_sanh_tong_hop2"/>
      <sheetName val="bang_so_sanh_tong_hop_(ty_le)2"/>
      <sheetName val="thu_nhap_binh_quan_(2)2"/>
      <sheetName val="dang_huong2"/>
      <sheetName val="phuong_an_12"/>
      <sheetName val="phuong_an_1_(2)2"/>
      <sheetName val="phuong_an22"/>
      <sheetName val="tong_hop_BQ2"/>
      <sheetName val="tong_hop_BQ-12"/>
      <sheetName val="phuong_an_chon2"/>
      <sheetName val="bang_so_sanh_tong_hop_(_PA_cho2"/>
      <sheetName val="dang_ap_dung2"/>
      <sheetName val="bang_tong_hop_(dang_huong)2"/>
      <sheetName val="CT_032"/>
      <sheetName val="TH_032"/>
      <sheetName val="Cau_2(3)2"/>
      <sheetName val="B_T_HOP1"/>
      <sheetName val="HT_HE_DUONG1"/>
      <sheetName val="DH_D1,21"/>
      <sheetName val="Tro_giup1"/>
      <sheetName val="MTO_REV_01"/>
      <sheetName val="Bang_gia_NC1"/>
      <sheetName val="gia_phan_mong1"/>
      <sheetName val="TH_DZ351"/>
      <sheetName val="NAM_20042"/>
      <sheetName val="AC_equipment"/>
      <sheetName val="Chung_tu"/>
      <sheetName val="So_cai"/>
      <sheetName val="Can_doi"/>
      <sheetName val="Phat_sinh"/>
      <sheetName val="BB_NT_GD_H-thanh1"/>
      <sheetName val="BB_NT_KL1"/>
      <sheetName val="CL_PP1"/>
      <sheetName val="TH_DgPP1"/>
      <sheetName val="Dg_PP1"/>
      <sheetName val="CL_DgPP1"/>
      <sheetName val="TH_DDau1"/>
      <sheetName val="TH_DVu1"/>
      <sheetName val="CL_Dvu1"/>
      <sheetName val="TH_DgDvu1"/>
      <sheetName val="Dg_DV1"/>
      <sheetName val="C_O1"/>
      <sheetName val="TH_dg_OC1"/>
      <sheetName val="CL_CatOng1"/>
      <sheetName val="Bang_qui_cach_Vtu1"/>
      <sheetName val="QT_Duoc_(Hai)1"/>
      <sheetName val="BLR_11"/>
      <sheetName val="D_Da01"/>
      <sheetName val="Div__A1"/>
      <sheetName val="TSCD_ko_dung1"/>
      <sheetName val="Tong_vat_tu1"/>
      <sheetName val="VT_luu1"/>
      <sheetName val="Vtu_u_dong1"/>
      <sheetName val="TSLD_khac1"/>
      <sheetName val="CC_da_pbo_het1"/>
      <sheetName val="26+960-27+050_91"/>
      <sheetName val="luong_thang_101"/>
      <sheetName val="tong_hop_thang_101"/>
      <sheetName val="TH_111"/>
      <sheetName val="px_khai_thac_21"/>
      <sheetName val="dao_lo_so_21"/>
      <sheetName val="luong_vp_thang_101"/>
      <sheetName val="Du_thau1"/>
      <sheetName val="Phan_tich_don_gia_(doc)1"/>
      <sheetName val="Du_toan1"/>
      <sheetName val="Chenh_lech_vat_tu1"/>
      <sheetName val="Phan_tich_vat_tu1"/>
      <sheetName val="Tong_hop_vat_tu1"/>
      <sheetName val="Gia_tri_vat_tu1"/>
      <sheetName val="Chi_phi_van_chuyen1"/>
      <sheetName val="Don_gia_chi_tiet1"/>
      <sheetName val="Tong_hop_kinh_phi1"/>
      <sheetName val="Tu_van_Thiet_ke1"/>
      <sheetName val="Tien_do_thi_cong1"/>
      <sheetName val="Bia_du_toan1"/>
      <sheetName val="[PIPE-03E_XLSÝ26+960-27+150_4(k"/>
      <sheetName val="L_D17041"/>
      <sheetName val="TK_331c11"/>
      <sheetName val="CT_3311"/>
      <sheetName val="CT_1311"/>
      <sheetName val="28+!60-28+420_5K951"/>
      <sheetName val="Thi_sinh1"/>
      <sheetName val="Cham_cong1"/>
      <sheetName val="Bang_luong1"/>
      <sheetName val="STH_1521"/>
      <sheetName val="CN_3311"/>
      <sheetName val="VC_MONG1"/>
      <sheetName val="LUONG_NC1"/>
      <sheetName val="BKE_CT_GOC1"/>
      <sheetName val="BKE_CT_GOC_(2)1"/>
      <sheetName val="CTGS10_(2)1"/>
      <sheetName val="PIPE-03E_XLS1"/>
      <sheetName val="THV_CHI_61"/>
      <sheetName val="27+500-700_4(k85)1"/>
      <sheetName val="B9_SCL_(2)1"/>
      <sheetName val="Thang_7-051"/>
      <sheetName val="Bia_dvi1"/>
      <sheetName val="B3_Tonghop_thang1"/>
      <sheetName val="Liệt_kê"/>
      <sheetName val="CHIET_TINH_TBA1"/>
      <sheetName val="CHIET_TINH_DZ_0,41"/>
      <sheetName val="CHIET_TINH_CCT1"/>
      <sheetName val="Tong_hop_gia1"/>
      <sheetName val="cong_bien_t1&lt;1"/>
      <sheetName val="Bang_2B1"/>
      <sheetName val="Dgia_vat_tu1"/>
      <sheetName val="Don_gia_III1"/>
      <sheetName val="Dgia_VT1"/>
      <sheetName val="BU6-"/>
      <sheetName val="Cong_doan1"/>
      <sheetName val="VËt_liÖu"/>
      <sheetName val="K_L­¬ng_"/>
      <sheetName val="GTDT_"/>
      <sheetName val="Bï_VL_"/>
      <sheetName val="Tæng_Hîp"/>
      <sheetName val="Kinh_PhÝ"/>
      <sheetName val="T_kÕ"/>
      <sheetName val="tÝnh_VL"/>
      <sheetName val="KL_®Ëp"/>
      <sheetName val="Lµng_Lµ"/>
      <sheetName val="THDN_MBA_phu_tai"/>
      <sheetName val="TBA_CC"/>
      <sheetName val="Purchase_Order"/>
      <sheetName val="Customize_Your_Purchase_Order"/>
      <sheetName val="A__Building__"/>
      <sheetName val="Qty-(Arc_)"/>
      <sheetName val="TH_K_II"/>
      <sheetName val="TH_K_I"/>
      <sheetName val="Electrical_Breakdown"/>
      <sheetName val="DTcojg_4-5"/>
      <sheetName val="DGchitiet_"/>
      <sheetName val="P_LIST"/>
      <sheetName val="MAKING_BILL"/>
      <sheetName val="CO_FORM_A"/>
      <sheetName val="HOI_PHIEU"/>
      <sheetName val="YEU_CAU_TT_TECH_(LC)"/>
      <sheetName val="shipping_advice"/>
      <sheetName val="May_thi_cong"/>
      <sheetName val="Chi_phi_chung"/>
      <sheetName val="ITB_COST"/>
      <sheetName val="TIEN_GOI"/>
      <sheetName val="NHAT_KY_THU_TIEN_T_GOI"/>
      <sheetName val="LUONG_GIAN_TIEP"/>
      <sheetName val="NHAT_KY_THU_TIEN_TM"/>
      <sheetName val="UOC_THUC_HIEN_THUE_TNDN"/>
      <sheetName val="QUY_TM"/>
      <sheetName val="NKCT_-_01"/>
      <sheetName val="w't_table"/>
      <sheetName val="LAI_-_LO"/>
      <sheetName val="TO_KHAI_CHI_TIET"/>
      <sheetName val="THUE_PII"/>
      <sheetName val="THUE_PIII"/>
      <sheetName val="QUYET_TOAN_THUE_TNDN"/>
      <sheetName val="BANG_CAN_DOI_RUT_GON"/>
      <sheetName val="BANG_CAN_DOI"/>
      <sheetName val="NHAT_KY_CHI_TIEN"/>
      <sheetName val="LAI_LO"/>
      <sheetName val="TO_KHAI_THUE_DT_-TNDN-_CP"/>
      <sheetName val="QUYET_TOAN_THUE-_CAC_KHOAN"/>
      <sheetName val="GIA_THANH"/>
      <sheetName val="BAI_DUNG_"/>
      <sheetName val="BIA_NAM"/>
      <sheetName val="TM_BAO_CAO"/>
      <sheetName val="기계锼"/>
      <sheetName val="기계灼"/>
      <sheetName val="TH_du_toan¸"/>
      <sheetName val="TH_du_toann"/>
      <sheetName val="ND13-1+334"/>
      <sheetName val="26+960-27+150_5(k95!"/>
      <sheetName val="TH_du_toanþ"/>
      <sheetName val="bANG_THANH_TOAN_LUONG_SC"/>
      <sheetName val="DON_GIA_TIEN_LUONG_SXCB"/>
      <sheetName val="bang_ke_luong_sc"/>
      <sheetName val="DICH_VU"/>
      <sheetName val="BD_LE_TET"/>
      <sheetName val="BANG_THANH_TOAN_LUONG_TO_SO_CHE"/>
      <sheetName val="BANG_TONG_HOP_LUONG_SP"/>
      <sheetName val="Bang_ke_tien_luong_O_phong"/>
      <sheetName val="bang_ke_luong_SP"/>
      <sheetName val="tam_ung_luong_ky_I"/>
      <sheetName val="bao_cao_BHXH_6_thang"/>
      <sheetName val="DMVT1_(2)"/>
      <sheetName val="Chiet_tinh_6at_lieu_"/>
      <sheetName val="gia_vat_,ieu"/>
      <sheetName val="Ki泺m_tra_DS_thue_GTGT"/>
      <sheetName val="27+740-820_3(k95)"/>
      <sheetName val="20_9_05"/>
      <sheetName val="Thanh_toan"/>
      <sheetName val="B_11D_"/>
      <sheetName val="Bang_luong_"/>
      <sheetName val="Gia_tr?"/>
      <sheetName val="Ki??m_tra_DS_thue_GTGT"/>
      <sheetName val="Thuong_dip_nhan_danh_hieu_AHL?"/>
      <sheetName val="Tojg_hop_thep"/>
      <sheetName val="tph_AAHSTOT27"/>
      <sheetName val="Van_chtyen"/>
      <sheetName val="DS_dang_ky_thi_dua_2005"/>
      <sheetName val="DS_khen_thuong2004"/>
      <sheetName val="quy_bao_lu_05"/>
      <sheetName val="VT_co_phuong"/>
      <sheetName val="Da_hai"/>
      <sheetName val="VT_A_ma"/>
      <sheetName val="VT_van_ho"/>
      <sheetName val="Son_A_Ma"/>
      <sheetName val="Son_Co_Ph"/>
      <sheetName val="Mau_giao"/>
      <sheetName val="TT_TH"/>
      <sheetName val="vat_lieu_tan_hoat"/>
      <sheetName val="KL_tonࡧ"/>
      <sheetName val="QUY_TM_2004_(3)"/>
      <sheetName val="QUY_TM_2004_(2)"/>
      <sheetName val="SO_CAI_2004_TK_111_(2)"/>
      <sheetName val="CTGS_N111_(2)"/>
      <sheetName val="Can_doi_TK_(2)"/>
      <sheetName val="CTGS_Co_111"/>
      <sheetName val="Bang_"/>
      <sheetName val="So_TGNH__(2)"/>
      <sheetName val="N_111"/>
      <sheetName val="Sheet1_(3)"/>
      <sheetName val="C_111"/>
      <sheetName val="KD_Theo_YTo"/>
      <sheetName val="Tang_giam_TSCD"/>
      <sheetName val="TK_Ngoai_bang"/>
      <sheetName val="TMinh_BC_TC"/>
      <sheetName val="Can_doi_TK"/>
      <sheetName val="BCD_KToan"/>
      <sheetName val="So_TGNH_"/>
      <sheetName val="SO_CAI_TK_112"/>
      <sheetName val="SO_CAI_2004_TK_111"/>
      <sheetName val="Tien_Vay_311"/>
      <sheetName val="DT_BH"/>
      <sheetName val="So_QTM_2005"/>
      <sheetName val="QUY_TM_2004"/>
      <sheetName val="Ca_D"/>
      <sheetName val="bang_ke_nop`thue"/>
      <sheetName val="TK_911"/>
      <sheetName val="H_long"/>
      <sheetName val="C_Mong"/>
      <sheetName val="M_Phu"/>
      <sheetName val="T_Son"/>
      <sheetName val="V_Don"/>
      <sheetName val="Y_Kien"/>
      <sheetName val="V_Quang"/>
      <sheetName val="Q_Lam"/>
      <sheetName val="P_Thu"/>
      <sheetName val="T_Coc"/>
      <sheetName val="D_Nghia"/>
      <sheetName val="TT_DH"/>
      <sheetName val="P_Phu"/>
      <sheetName val="P_Lai"/>
      <sheetName val="N_Xuyen"/>
      <sheetName val="H_quan"/>
      <sheetName val="S_Dang"/>
      <sheetName val="N_Quan"/>
      <sheetName val="C_Dam"/>
      <sheetName val="B_luan"/>
      <sheetName val="M_Luong"/>
      <sheetName val="B_Doan"/>
      <sheetName val="H_Do"/>
      <sheetName val="D_Khe"/>
      <sheetName val="P_Trung"/>
      <sheetName val="V_du"/>
      <sheetName val="TK_711"/>
      <sheetName val="TK_632"/>
      <sheetName val="Chi_tiet_511"/>
      <sheetName val="TK_511"/>
      <sheetName val="TK_342_(_thue_T_C_)"/>
      <sheetName val="Phat_sinh_2005"/>
      <sheetName val="TK_341vay_dai_han_"/>
      <sheetName val="TK_214"/>
      <sheetName val="TK_212"/>
      <sheetName val="Chi_tiet_TK_211"/>
      <sheetName val="TK_211"/>
      <sheetName val="TK_154"/>
      <sheetName val="Chi_tiet_TK_152"/>
      <sheetName val="TK_152"/>
      <sheetName val="Chung_tu_ghi_so_"/>
      <sheetName val="TK_142"/>
      <sheetName val="TK_141"/>
      <sheetName val="TK_133"/>
      <sheetName val="Chi_tiet_TK131"/>
      <sheetName val="TK_131"/>
      <sheetName val="TK_112"/>
      <sheetName val="TK_111"/>
      <sheetName val="Phieu_thu"/>
      <sheetName val="Phieu_chi_"/>
      <sheetName val="Phieu_nhap_VTu_"/>
      <sheetName val="Phieu_xuat_VTu"/>
      <sheetName val="Can_doi_vat_tu_nhap_xuat_"/>
      <sheetName val="Vat_tu_nhapxuat_nam_2005"/>
      <sheetName val="Ca_may_can_dung_nam_2005"/>
      <sheetName val="Vat_Tu_can_cho_CT_nam_2005"/>
      <sheetName val="HD_thu_mua_hang_NLS_"/>
      <sheetName val="HD_thu_mua_cat_soi_"/>
      <sheetName val="TLy_HD_mua_ban_"/>
      <sheetName val="CAU_1"/>
      <sheetName val="CAU5_A_Thu"/>
      <sheetName val="yen_lenh"/>
      <sheetName val="CAU5_(1+2)"/>
      <sheetName val="CAU_7_(O_Hien)"/>
      <sheetName val="CAU_7"/>
      <sheetName val="TCCG_(_NH)"/>
      <sheetName val="Cau_9"/>
      <sheetName val="Cau_11"/>
      <sheetName val="Chi_tieu_KT-KT"/>
      <sheetName val="BGDO_Sdong"/>
      <sheetName val="BBtrang_SD"/>
      <sheetName val="Vuong_do_l2_sd_17"/>
      <sheetName val="Vuong_do_SD17"/>
      <sheetName val="BG_T_SD17"/>
      <sheetName val="SD_17"/>
      <sheetName val="dn_x"/>
      <sheetName val="dn_xay"/>
      <sheetName val="TONG_HOP_VL-NC"/>
      <sheetName val="DM_67"/>
      <sheetName val="gia_vt,nc,may"/>
      <sheetName val="To_declare"/>
      <sheetName val="MAIN_GATE_HOUSE"/>
      <sheetName val="CT_Thang_Mo"/>
      <sheetName val="CT__PL"/>
      <sheetName val="Summary_(1)"/>
      <sheetName val="List_of_Houses"/>
      <sheetName val="B2_SITE_WORKS"/>
      <sheetName val="B3_CONCRETE_WORKS"/>
      <sheetName val="B4_MASONRY_WORKS"/>
      <sheetName val="B5_METAL_WORKS"/>
      <sheetName val="B6_THERMAL&amp;MOITURE"/>
      <sheetName val="B7_ALU_GLASS_D&amp;W"/>
      <sheetName val="B8_FINISHING_WORKS"/>
      <sheetName val="B12_EXTERNAL_WORKS"/>
      <sheetName val="DMVT_-_2"/>
      <sheetName val="B__Additional_items"/>
      <sheetName val="C__VE_items_Add1"/>
      <sheetName val="F__VE_items_Updated_Add1"/>
      <sheetName val="G__Duplicated_items"/>
      <sheetName val="KL_XL20003"/>
      <sheetName val="Chiet_tinh3"/>
      <sheetName val="Van_chuyen3"/>
      <sheetName val="THKP_(2)3"/>
      <sheetName val="T_Bi3"/>
      <sheetName val="Thiet_ke3"/>
      <sheetName val="K_luong3"/>
      <sheetName val="TT_L23"/>
      <sheetName val="TT_L13"/>
      <sheetName val="Thue_Ngoai3"/>
      <sheetName val="Sheet2_(2)3"/>
      <sheetName val="LUAN_CHUYEN3"/>
      <sheetName val="KE_QUY3"/>
      <sheetName val="LUONGGIAN_TIEP3"/>
      <sheetName val="VAY_VON3"/>
      <sheetName val="O_THAO3"/>
      <sheetName val="Q_TRUNG3"/>
      <sheetName val="Y_THANH3"/>
      <sheetName val="Interim_payment3"/>
      <sheetName val="Bid_Sum3"/>
      <sheetName val="Item_B3"/>
      <sheetName val="Dg_A3"/>
      <sheetName val="Dg_B&amp;C3"/>
      <sheetName val="Material_at_site3"/>
      <sheetName val="Gia_VL3"/>
      <sheetName val="Bang_gia_ca_may3"/>
      <sheetName val="Bang_luong_CB3"/>
      <sheetName val="Bang_P_tich_CT3"/>
      <sheetName val="D_toan_chi_tiet3"/>
      <sheetName val="Bang_TH_Dtoan3"/>
      <sheetName val="KH_2003_(moi_max)3"/>
      <sheetName val="BCC_(2)3"/>
      <sheetName val="Bao_cao3"/>
      <sheetName val="Bao_cao_23"/>
      <sheetName val="Khoi_luong3"/>
      <sheetName val="Khoi_luong_mat3"/>
      <sheetName val="Bang_ke3"/>
      <sheetName val="T_HopKL3"/>
      <sheetName val="S_Luong3"/>
      <sheetName val="D_Dap3"/>
      <sheetName val="Q_Toan3"/>
      <sheetName val="Phan_tich_chi_phi3"/>
      <sheetName val="Chi_phi_nen_theo_BVTC3"/>
      <sheetName val="nhan_cong_phu3"/>
      <sheetName val="nhan_cong_Hung3"/>
      <sheetName val="Nhan_cong3"/>
      <sheetName val="Khoi_luong_nen_theo_BVTC3"/>
      <sheetName val="Bang_VL3"/>
      <sheetName val="VL(No_V-c)3"/>
      <sheetName val="He_so3"/>
      <sheetName val="PL_Vua3"/>
      <sheetName val="Chitieu-dam_cac_loai3"/>
      <sheetName val="DG_Dam3"/>
      <sheetName val="DG_chung3"/>
      <sheetName val="VL-dac_chung3"/>
      <sheetName val="CT_1md_&amp;_dau_cong3"/>
      <sheetName val="Tong_hop3"/>
      <sheetName val="CT_cong3"/>
      <sheetName val="dg_cong3"/>
      <sheetName val="AC_PC3"/>
      <sheetName val="cd_viaK0-T63"/>
      <sheetName val="cdvia_T6-Tc243"/>
      <sheetName val="cdvia_Tc24-T463"/>
      <sheetName val="cd_btnL2k0+361-T193"/>
      <sheetName val="TAI_TRONG3"/>
      <sheetName val="NOI_LUC3"/>
      <sheetName val="TINH_DUYET_THTT_CHINH3"/>
      <sheetName val="TDUYET_THTT_PHU3"/>
      <sheetName val="TINH_DAO_DONG_VA_DO_VONG3"/>
      <sheetName val="TINH_NEO3"/>
      <sheetName val="Chi_tiet_-_Dv_lap3"/>
      <sheetName val="TH_KHTC3"/>
      <sheetName val="Dong_Dau3"/>
      <sheetName val="Dong_Dau_(2)3"/>
      <sheetName val="Sau_dong3"/>
      <sheetName val="Ma_xa3"/>
      <sheetName val="My_dinh3"/>
      <sheetName val="Tong_cong3"/>
      <sheetName val="cap_cho_cac_DT3"/>
      <sheetName val="Ung_-_hoan3"/>
      <sheetName val="CP_may3"/>
      <sheetName val="BU_CTPH3"/>
      <sheetName val="BU_tran3+360_223"/>
      <sheetName val="Tran3+360_223"/>
      <sheetName val="BU_tran2+386_43"/>
      <sheetName val="Tran2+386_43"/>
      <sheetName val="DTcong_4-53"/>
      <sheetName val="Bu_1-23"/>
      <sheetName val="Bu_12-133"/>
      <sheetName val="DTcong_12-133"/>
      <sheetName val="DT_cong13-13+3"/>
      <sheetName val="BU-_nhanh3"/>
      <sheetName val="dtcong_nh1-23"/>
      <sheetName val="dtcong_nh0-13"/>
      <sheetName val="BU_11-123"/>
      <sheetName val="DTcong_11-123"/>
      <sheetName val="Pr-_CC3"/>
      <sheetName val="MD_3-43"/>
      <sheetName val="ND_3-43"/>
      <sheetName val="MD_1-23"/>
      <sheetName val="ND_1-23"/>
      <sheetName val="MD_0-13"/>
      <sheetName val="ND_0-13"/>
      <sheetName val="KL_tong3"/>
      <sheetName val="tong_hop_thanh_toan_thue3"/>
      <sheetName val="bang_ke_nop_thue3"/>
      <sheetName val="Tonh_hop_chi_phi3"/>
      <sheetName val="BK_chi_phi3"/>
      <sheetName val="KTra_DS_va_thue_GTGT3"/>
      <sheetName val="Kiãøm_tra_DS_thue_GTGT3"/>
      <sheetName val="XUAT(gia_von)3"/>
      <sheetName val="Xuat_(gia_ban)3"/>
      <sheetName val="Dchinh_TH_N-X-T3"/>
      <sheetName val="Tong_hop_N-X-T3"/>
      <sheetName val="thue_TH3"/>
      <sheetName val="tong_hop_20013"/>
      <sheetName val="qUYET_TOAN_THUE3"/>
      <sheetName val="cong_Q23"/>
      <sheetName val="T_U_luong_Q13"/>
      <sheetName val="T_U_luong_Q23"/>
      <sheetName val="T_U_luong_Q33"/>
      <sheetName val="thkl_(2)3"/>
      <sheetName val="long_tec3"/>
      <sheetName val="Quang_Tri3"/>
      <sheetName val="Da_Nang3"/>
      <sheetName val="Quang_Nam3"/>
      <sheetName val="Quang_Ngai3"/>
      <sheetName val="TH_DH-QN3"/>
      <sheetName val="KP_HD3"/>
      <sheetName val="DB_HD3"/>
      <sheetName val="CDTHU_CHI_T13"/>
      <sheetName val="THUCHI_23"/>
      <sheetName val="THU_CHI33"/>
      <sheetName val="THU_CHI_43"/>
      <sheetName val="THU_CHI53"/>
      <sheetName val="THU_CHI_63"/>
      <sheetName val="TU_CHI_73"/>
      <sheetName val="THU_CHI93"/>
      <sheetName val="THU_CHI_83"/>
      <sheetName val="THU_CHI_103"/>
      <sheetName val="THU_CHI_113"/>
      <sheetName val="THU_CHI_123"/>
      <sheetName val="Gia_DAN3"/>
      <sheetName val="__3"/>
      <sheetName val="san_vuon3"/>
      <sheetName val="khu_phu_tro3"/>
      <sheetName val="Phu_luc3"/>
      <sheetName val="Gia_trÞ3"/>
      <sheetName val="C_TIEU3"/>
      <sheetName val="T_Luong3"/>
      <sheetName val="T_HAO3"/>
      <sheetName val="DT_TUYEN3"/>
      <sheetName val="DT_GIA3"/>
      <sheetName val="KHDT_(2)3"/>
      <sheetName val="CL_3"/>
      <sheetName val="KQ_(2)3"/>
      <sheetName val="26+180-400_23"/>
      <sheetName val="26+180_Sub13"/>
      <sheetName val="26+180_Sub43"/>
      <sheetName val="26+180-400_5(k95)3"/>
      <sheetName val="26+400-620_3(k95)3"/>
      <sheetName val="26+400-640_1(k95)3"/>
      <sheetName val="26+960-27+150_93"/>
      <sheetName val="26+960-27+150_103"/>
      <sheetName val="26+960-27+150_113"/>
      <sheetName val="26+960-27+150_123"/>
      <sheetName val="26+960-27+150_5(k95)3"/>
      <sheetName val="26+960-27+150_4(k95)3"/>
      <sheetName val="26+960-27+150_1(k95)3"/>
      <sheetName val="27+500-700_5(k95)3"/>
      <sheetName val="27+500-700_4(k95)3"/>
      <sheetName val="27+500-700_3(k95)3"/>
      <sheetName val="27+500-700_1(k95)3"/>
      <sheetName val="27+740-920_3(k95)3"/>
      <sheetName val="27+740-920_213"/>
      <sheetName val="27+920-28+040_6,73"/>
      <sheetName val="27+920-28+040_103"/>
      <sheetName val="27+920-28+160_Su33"/>
      <sheetName val="28+160-28+420_5K953"/>
      <sheetName val="28+430-657_73"/>
      <sheetName val="Km28+430-657_83"/>
      <sheetName val="28+430-657_93"/>
      <sheetName val="28+430-667_103"/>
      <sheetName val="28+430-657_113"/>
      <sheetName val="28+430-657_4k953"/>
      <sheetName val="28+500-657_183"/>
      <sheetName val="28+520-657_193"/>
      <sheetName val="be_tong3"/>
      <sheetName val="Tong_hop_thep3"/>
      <sheetName val="Thuyet_minh3"/>
      <sheetName val="CT_Duong3"/>
      <sheetName val="D_gia3"/>
      <sheetName val="T_hop3"/>
      <sheetName val="CtP_tro3"/>
      <sheetName val="Nha_moi3"/>
      <sheetName val="TT-T_Tron_So_23"/>
      <sheetName val="Ct_Dam_3"/>
      <sheetName val="Ct_Duoi3"/>
      <sheetName val="Ct_Tren3"/>
      <sheetName val="D_giaMay3"/>
      <sheetName val="Thep_3"/>
      <sheetName val="Chi_tiet_Khoi_luong3"/>
      <sheetName val="TH_khoi_luong3"/>
      <sheetName val="Chiet_tinh_vat_lieu_3"/>
      <sheetName val="TH_KL_VL3"/>
      <sheetName val="phan_tich_DG3"/>
      <sheetName val="gia_vat_lieu3"/>
      <sheetName val="gia_xe_may3"/>
      <sheetName val="gia_nhan_cong3"/>
      <sheetName val="TH_(T1-6)3"/>
      <sheetName val="_NL3"/>
      <sheetName val="_NL_(2)3"/>
      <sheetName val="CDTHCT_(3)3"/>
      <sheetName val="vat_tu3"/>
      <sheetName val="Xep_hang_2013"/>
      <sheetName val="toan_Cty3"/>
      <sheetName val="Cong_ty3"/>
      <sheetName val="XN_23"/>
      <sheetName val="XN_ong_CHi3"/>
      <sheetName val="N_XDCT&amp;_XKLD3"/>
      <sheetName val="CN_HCM3"/>
      <sheetName val="TT_XKLD(Nhan)3"/>
      <sheetName val="Ong_Hong3"/>
      <sheetName val="CN_hung_yen3"/>
      <sheetName val="Dong_nai3"/>
      <sheetName val="Dc_Dau3"/>
      <sheetName val="_o_to_Hien_83"/>
      <sheetName val="_o_to_Hien93"/>
      <sheetName val="_o_to_Hien103"/>
      <sheetName val="_o_to_Hien113"/>
      <sheetName val="_o_to_Hien12)3"/>
      <sheetName val="_o_to_Hien14"/>
      <sheetName val="_o_to_Hien23"/>
      <sheetName val="_o_to_Hien33"/>
      <sheetName val="_o_to_Hien43"/>
      <sheetName val="_o_to_Hien53"/>
      <sheetName val="_o_to_Phong_83"/>
      <sheetName val="_o_to_Phong93"/>
      <sheetName val="_o_to_Phong103"/>
      <sheetName val="_o_to_Phong113"/>
      <sheetName val="_o_to_Phong12)3"/>
      <sheetName val="_o_to_Phong14"/>
      <sheetName val="_o_to_Phong23"/>
      <sheetName val="_o_to_Phong33"/>
      <sheetName val="_o_to_Phong43"/>
      <sheetName val="_o_to_Phong53"/>
      <sheetName val="_o_to_Dung_8_3"/>
      <sheetName val="_D_tt_dau83"/>
      <sheetName val="_o_to_Dung_93"/>
      <sheetName val="_D9_tt_dau3"/>
      <sheetName val="_D10_tt_dau3"/>
      <sheetName val="_o_to_Dung_103"/>
      <sheetName val="_o_to_Dung_113"/>
      <sheetName val="_o_to_Dung_12)3"/>
      <sheetName val="_o_to_Dung_14"/>
      <sheetName val="_o_to_Dung23"/>
      <sheetName val="_o_to_Dung33"/>
      <sheetName val="_o_to_Dung43"/>
      <sheetName val="_o_totrongT10-123"/>
      <sheetName val="_o_totrongT23"/>
      <sheetName val="_o_totrungT10-123"/>
      <sheetName val="_o_toMinhT10-12_3"/>
      <sheetName val="_o_toMinhT23"/>
      <sheetName val="_o_toTrieuT10-12__3"/>
      <sheetName val="Luong_8_SP3"/>
      <sheetName val="Luong_9_SP_3"/>
      <sheetName val="Luong_10_SP_3"/>
      <sheetName val="Luong_11_SP_3"/>
      <sheetName val="Luong_12_SP3"/>
      <sheetName val="Luong_1_SP13"/>
      <sheetName val="Luong_2_SP23"/>
      <sheetName val="Luong_3_SP33"/>
      <sheetName val="Luong_4_SP43"/>
      <sheetName val="Luong_4_SP53"/>
      <sheetName val="DS_them_luong_qui_4-20023"/>
      <sheetName val="Phuc_loi_2-9-023"/>
      <sheetName val="Thuong_nhan_dip_21-12-023"/>
      <sheetName val="Thuong_dip_nhan_danh_hieu_AHL§3"/>
      <sheetName val="Thang_luong_thu_13_nam_20023"/>
      <sheetName val="Luong_SX#_dip_Tet_Qui_Mui(dong3"/>
      <sheetName val="K249_K983"/>
      <sheetName val="K249_K98_(2)3"/>
      <sheetName val="K251_K983"/>
      <sheetName val="K251_SBase3"/>
      <sheetName val="K251_AC3"/>
      <sheetName val="K252_K983"/>
      <sheetName val="K252_SBase3"/>
      <sheetName val="K252_AC3"/>
      <sheetName val="K253_K983"/>
      <sheetName val="K253_Subbase3"/>
      <sheetName val="K253_Base_3"/>
      <sheetName val="K253_SBase3"/>
      <sheetName val="K253_AC3"/>
      <sheetName val="K255_SBase3"/>
      <sheetName val="K259_K983"/>
      <sheetName val="K259_Subbase3"/>
      <sheetName val="K259_Base_3"/>
      <sheetName val="K259_AC3"/>
      <sheetName val="K260_K983"/>
      <sheetName val="K260_Subbase3"/>
      <sheetName val="K260_Base3"/>
      <sheetName val="K260_AC3"/>
      <sheetName val="K261_K983"/>
      <sheetName val="K261_Base3"/>
      <sheetName val="K261_AC3"/>
      <sheetName val="Cong_hop3"/>
      <sheetName val="kldukien_(107)3"/>
      <sheetName val="qui1_(2)3"/>
      <sheetName val="Quyet_toan3"/>
      <sheetName val="Thu_hoi3"/>
      <sheetName val="Lai_vay3"/>
      <sheetName val="Tien_vay3"/>
      <sheetName val="Cong_no3"/>
      <sheetName val="Cop_pha3"/>
      <sheetName val="KL_VL3"/>
      <sheetName val="QT_9-63"/>
      <sheetName val="Thuong_luu_HB3"/>
      <sheetName val="QT_Ky_T3"/>
      <sheetName val="bc_vt_TON_BAI3"/>
      <sheetName val="KLTong_hop3"/>
      <sheetName val="Lan_can3"/>
      <sheetName val="Ranh_doc_(2)3"/>
      <sheetName val="Ranh_doc3"/>
      <sheetName val="Coc_tieu3"/>
      <sheetName val="Bien_bao3"/>
      <sheetName val="Nan_tuyen3"/>
      <sheetName val="Lan_13"/>
      <sheetName val="Lan__23"/>
      <sheetName val="Lan_33"/>
      <sheetName val="Gia_tri3"/>
      <sheetName val="Lan_53"/>
      <sheetName val="CDSL_(2)3"/>
      <sheetName val="binh_do3"/>
      <sheetName val="cot_lieu3"/>
      <sheetName val="van_khuon3"/>
      <sheetName val="CT_BT3"/>
      <sheetName val="lay_mau3"/>
      <sheetName val="mat_ngoai_goi3"/>
      <sheetName val="coc_tram-bt3"/>
      <sheetName val="Phu_luc_HD3"/>
      <sheetName val="Gia_du_thau3"/>
      <sheetName val="Ca_xe3"/>
      <sheetName val="sent_to3"/>
      <sheetName val="CO_SO_DU_LIEU_PTVL3"/>
      <sheetName val="Tien_ung3"/>
      <sheetName val="phi_luong33"/>
      <sheetName val="KL_Tram_Cty3"/>
      <sheetName val="Gam_may_Cty3"/>
      <sheetName val="KL_tram_KH3"/>
      <sheetName val="Gam_may_KH3"/>
      <sheetName val="CT_xa3"/>
      <sheetName val="cong_bien_t103"/>
      <sheetName val="luong_t9_3"/>
      <sheetName val="bb_t93"/>
      <sheetName val="THVT_T53"/>
      <sheetName val="XL1_t53"/>
      <sheetName val="XL2_T53"/>
      <sheetName val="XL3_T53"/>
      <sheetName val="XL5_T53"/>
      <sheetName val="CC_XL13"/>
      <sheetName val="KKTS_043"/>
      <sheetName val="nha_kct3"/>
      <sheetName val="Thang_123"/>
      <sheetName val="Thang_14"/>
      <sheetName val="Thang_12_(2)3"/>
      <sheetName val="Thang_013"/>
      <sheetName val="XE_DAU3"/>
      <sheetName val="XE_XANG3"/>
      <sheetName val="THKL_H93"/>
      <sheetName val="THKL_H43"/>
      <sheetName val="Hat_13"/>
      <sheetName val="VAT_TU_NHAN_TXQN2"/>
      <sheetName val="bang_tong_ke_khoi_luong_vat_tu2"/>
      <sheetName val="hcong_tkhe2"/>
      <sheetName val="VAT_TU_NHAN_TKHE2"/>
      <sheetName val="hcong_qn2"/>
      <sheetName val="VAT_TU_NHAN_(2)2"/>
      <sheetName val="Cach_dien3"/>
      <sheetName val="Mang_tai3"/>
      <sheetName val="KL_DDK3"/>
      <sheetName val="Mang_tai_DDK3"/>
      <sheetName val="KL_DDK0,43"/>
      <sheetName val="TT_Ky_thuat3"/>
      <sheetName val="CT_moi3"/>
      <sheetName val="Tu_dien3"/>
      <sheetName val="May_cat3"/>
      <sheetName val="Dao_Cly3"/>
      <sheetName val="Dao_Ptai3"/>
      <sheetName val="Tu_RMU3"/>
      <sheetName val="C_set3"/>
      <sheetName val="Sco_Cap3"/>
      <sheetName val="Sco_TB3"/>
      <sheetName val="TN_tram3"/>
      <sheetName val="TN_C_set3"/>
      <sheetName val="TN_TD_DDay3"/>
      <sheetName val="Phan_chung3"/>
      <sheetName val="DG_SOC3"/>
      <sheetName val="DG_HQ3"/>
      <sheetName val="Bot_Giat_C3"/>
      <sheetName val="Bot_Giat_P_3"/>
      <sheetName val="THAY_THUNG_H3"/>
      <sheetName val="thi_nghiem3"/>
      <sheetName val="cap_so_lan_23"/>
      <sheetName val="cap_so_BHXH3"/>
      <sheetName val="tru_tien3"/>
      <sheetName val="yt_q23"/>
      <sheetName val="c45_t33"/>
      <sheetName val="c45_t63"/>
      <sheetName val="BHYT_Q3_20033"/>
      <sheetName val="C45_t73"/>
      <sheetName val="C47-t07_20033"/>
      <sheetName val="C45_t83"/>
      <sheetName val="C47-t08_20033"/>
      <sheetName val="C45_t093"/>
      <sheetName val="C47-t09_20033"/>
      <sheetName val="C47_T123"/>
      <sheetName val="BHYT_Q4-20033"/>
      <sheetName val="C45_T103"/>
      <sheetName val="TH_mau_moi_tu_T102"/>
      <sheetName val="Tong_hop_Quy_IV2"/>
      <sheetName val="Chenh_lech3"/>
      <sheetName val="Kinh_phí3"/>
      <sheetName val="TH_du_toan_3"/>
      <sheetName val="Du_toan_3"/>
      <sheetName val="C_Tinh3"/>
      <sheetName val="congtac_vien-uy3"/>
      <sheetName val="Nhan_luc20013"/>
      <sheetName val="Tong_Thu2"/>
      <sheetName val="Tong_Chi2"/>
      <sheetName val="Truong_hoc2"/>
      <sheetName val="Cty_CP2"/>
      <sheetName val="G_thau_3B2"/>
      <sheetName val="T_Hop_Thu-chi2"/>
      <sheetName val="_H8_duong3"/>
      <sheetName val="Hat_7dg3"/>
      <sheetName val="TH_duong_1B3"/>
      <sheetName val="huy_dong_von3"/>
      <sheetName val="Lai_vayxd3"/>
      <sheetName val="Lai_vayphaitra3"/>
      <sheetName val="Lai_vay_3"/>
      <sheetName val="tra_von3"/>
      <sheetName val="KH_chi_tiet3"/>
      <sheetName val="nguyen_lieu3"/>
      <sheetName val="soi_tho_soi_det3"/>
      <sheetName val="soi_thuong3"/>
      <sheetName val="vai_det3"/>
      <sheetName val="chi_phi_1tan3"/>
      <sheetName val="von_luu_dong3"/>
      <sheetName val="thue_VAT3"/>
      <sheetName val="doanh_thu3"/>
      <sheetName val="doanh_thu_loi_nhuan3"/>
      <sheetName val="dong_tien3"/>
      <sheetName val="thu_hoi_von3"/>
      <sheetName val="hoan_von3"/>
      <sheetName val="dothi_npv3"/>
      <sheetName val="diem_hoa_von3"/>
      <sheetName val="nop_ngan_sach3"/>
      <sheetName val="chi_tieu3"/>
      <sheetName val="TH_cau_1B3"/>
      <sheetName val="cau_H13"/>
      <sheetName val="Son_dg3"/>
      <sheetName val="KH_200³_(moi_max)3"/>
      <sheetName val="Co_quan_TCT3"/>
      <sheetName val="BOT_(PA_chon)3"/>
      <sheetName val="Yaly_&amp;_Ri_Ninh3"/>
      <sheetName val="Thuy_dien_Na_Loi3"/>
      <sheetName val="bang_so_sanh_tong_hop3"/>
      <sheetName val="bang_so_sanh_tong_hop_(ty_le)3"/>
      <sheetName val="thu_nhap_binh_quan_(2)3"/>
      <sheetName val="dang_huong3"/>
      <sheetName val="phuong_an_13"/>
      <sheetName val="phuong_an_1_(2)3"/>
      <sheetName val="phuong_an23"/>
      <sheetName val="tong_hop_BQ3"/>
      <sheetName val="tong_hop_BQ-13"/>
      <sheetName val="phuong_an_chon3"/>
      <sheetName val="bang_so_sanh_tong_hop_(_PA_cho3"/>
      <sheetName val="dang_ap_dung3"/>
      <sheetName val="bang_tong_hop_(dang_huong)3"/>
      <sheetName val="CT_033"/>
      <sheetName val="TH_033"/>
      <sheetName val="Cau_2(3)3"/>
      <sheetName val="B_T_HOP2"/>
      <sheetName val="HT_HE_DUONG2"/>
      <sheetName val="DH_D1,22"/>
      <sheetName val="Tro_giup2"/>
      <sheetName val="MTO_REV_02"/>
      <sheetName val="Bang_gia_NC2"/>
      <sheetName val="gia_phan_mong2"/>
      <sheetName val="TH_DZ352"/>
      <sheetName val="NAM_20043"/>
      <sheetName val="AC_equipment1"/>
      <sheetName val="Chung_tu1"/>
      <sheetName val="So_cai1"/>
      <sheetName val="Can_doi1"/>
      <sheetName val="Phat_sinh1"/>
      <sheetName val="BB_NT_GD_H-thanh2"/>
      <sheetName val="BB_NT_KL2"/>
      <sheetName val="CL_PP2"/>
      <sheetName val="TH_DgPP2"/>
      <sheetName val="Dg_PP2"/>
      <sheetName val="CL_DgPP2"/>
      <sheetName val="TH_DDau2"/>
      <sheetName val="TH_DVu2"/>
      <sheetName val="CL_Dvu2"/>
      <sheetName val="TH_DgDvu2"/>
      <sheetName val="Dg_DV2"/>
      <sheetName val="C_O2"/>
      <sheetName val="TH_dg_OC2"/>
      <sheetName val="CL_CatOng2"/>
      <sheetName val="Bang_qui_cach_Vtu2"/>
      <sheetName val="QT_Duoc_(Hai)2"/>
      <sheetName val="BLR_12"/>
      <sheetName val="D_Da02"/>
      <sheetName val="Div__A2"/>
      <sheetName val="TSCD_ko_dung2"/>
      <sheetName val="Tong_vat_tu2"/>
      <sheetName val="VT_luu2"/>
      <sheetName val="Vtu_u_dong2"/>
      <sheetName val="TSLD_khac2"/>
      <sheetName val="CC_da_pbo_het2"/>
      <sheetName val="26+960-27+050_92"/>
      <sheetName val="luong_thang_102"/>
      <sheetName val="tong_hop_thang_102"/>
      <sheetName val="TH_112"/>
      <sheetName val="px_khai_thac_22"/>
      <sheetName val="dao_lo_so_22"/>
      <sheetName val="luong_vp_thang_102"/>
      <sheetName val="Du_thau2"/>
      <sheetName val="Phan_tich_don_gia_(doc)2"/>
      <sheetName val="Du_toan2"/>
      <sheetName val="Chenh_lech_vat_tu2"/>
      <sheetName val="Phan_tich_vat_tu2"/>
      <sheetName val="Tong_hop_vat_tu2"/>
      <sheetName val="Gia_tri_vat_tu2"/>
      <sheetName val="Chi_phi_van_chuyen2"/>
      <sheetName val="Don_gia_chi_tiet2"/>
      <sheetName val="Tong_hop_kinh_phi2"/>
      <sheetName val="Tu_van_Thiet_ke2"/>
      <sheetName val="Tien_do_thi_cong2"/>
      <sheetName val="Bia_du_toan2"/>
      <sheetName val="[PIPE-03E_XLSÝ26+960-27+150_4(1"/>
      <sheetName val="L_D17042"/>
      <sheetName val="TK_331c12"/>
      <sheetName val="CT_3312"/>
      <sheetName val="CT_1312"/>
      <sheetName val="28+!60-28+420_5K952"/>
      <sheetName val="Thi_sinh2"/>
      <sheetName val="Cham_cong2"/>
      <sheetName val="Bang_luong2"/>
      <sheetName val="STH_1522"/>
      <sheetName val="CN_3312"/>
      <sheetName val="VC_MONG2"/>
      <sheetName val="LUONG_NC2"/>
      <sheetName val="BKE_CT_GOC2"/>
      <sheetName val="BKE_CT_GOC_(2)2"/>
      <sheetName val="CTGS10_(2)2"/>
      <sheetName val="PIPE-03E_XLS2"/>
      <sheetName val="THV_CHI_62"/>
      <sheetName val="27+500-700_4(k85)2"/>
      <sheetName val="B9_SCL_(2)2"/>
      <sheetName val="Thang_7-052"/>
      <sheetName val="Bia_dvi2"/>
      <sheetName val="B3_Tonghop_thang2"/>
      <sheetName val="Liệt_kê1"/>
      <sheetName val="CHIET_TINH_TBA2"/>
      <sheetName val="CHIET_TINH_DZ_0,42"/>
      <sheetName val="CHIET_TINH_CCT2"/>
      <sheetName val="Tong_hop_gia2"/>
      <sheetName val="cong_bien_t1&lt;2"/>
      <sheetName val="Bang_2B2"/>
      <sheetName val="Dgia_vat_tu2"/>
      <sheetName val="Don_gia_III2"/>
      <sheetName val="Dgia_VT2"/>
      <sheetName val="Cong_doan2"/>
      <sheetName val="VËt_liÖu1"/>
      <sheetName val="K_L­¬ng_1"/>
      <sheetName val="GTDT_1"/>
      <sheetName val="Bï_VL_1"/>
      <sheetName val="Tæng_Hîp1"/>
      <sheetName val="Kinh_PhÝ1"/>
      <sheetName val="T_kÕ1"/>
      <sheetName val="tÝnh_VL1"/>
      <sheetName val="KL_®Ëp1"/>
      <sheetName val="Lµng_Lµ1"/>
      <sheetName val="THDN_MBA_phu_tai1"/>
      <sheetName val="TBA_CC1"/>
      <sheetName val="Purchase_Order1"/>
      <sheetName val="Customize_Your_Purchase_Order1"/>
      <sheetName val="A__Building__1"/>
      <sheetName val="Qty-(Arc_)1"/>
      <sheetName val="TH_K_II1"/>
      <sheetName val="TH_K_I1"/>
      <sheetName val="Electrical_Breakdown1"/>
      <sheetName val="DTcojg_4-51"/>
      <sheetName val="DGchitiet_1"/>
      <sheetName val="P_LIST1"/>
      <sheetName val="MAKING_BILL1"/>
      <sheetName val="CO_FORM_A1"/>
      <sheetName val="HOI_PHIEU1"/>
      <sheetName val="YEU_CAU_TT_TECH_(LC)1"/>
      <sheetName val="shipping_advice1"/>
      <sheetName val="May_thi_cong1"/>
      <sheetName val="Chi_phi_chung1"/>
      <sheetName val="ITB_COST1"/>
      <sheetName val="TIEN_GOI1"/>
      <sheetName val="NHAT_KY_THU_TIEN_T_GOI1"/>
      <sheetName val="LUONG_GIAN_TIEP1"/>
      <sheetName val="NHAT_KY_THU_TIEN_TM1"/>
      <sheetName val="UOC_THUC_HIEN_THUE_TNDN1"/>
      <sheetName val="QUY_TM1"/>
      <sheetName val="NKCT_-_011"/>
      <sheetName val="w't_table1"/>
      <sheetName val="LAI_-_LO1"/>
      <sheetName val="TO_KHAI_CHI_TIET1"/>
      <sheetName val="THUE_PII1"/>
      <sheetName val="THUE_PIII1"/>
      <sheetName val="QUYET_TOAN_THUE_TNDN1"/>
      <sheetName val="BANG_CAN_DOI_RUT_GON1"/>
      <sheetName val="BANG_CAN_DOI1"/>
      <sheetName val="NHAT_KY_CHI_TIEN1"/>
      <sheetName val="LAI_LO1"/>
      <sheetName val="TO_KHAI_THUE_DT_-TNDN-_CP1"/>
      <sheetName val="QUYET_TOAN_THUE-_CAC_KHOAN1"/>
      <sheetName val="GIA_THANH1"/>
      <sheetName val="BAI_DUNG_1"/>
      <sheetName val="BIA_NAM1"/>
      <sheetName val="TM_BAO_CAO1"/>
      <sheetName val="TH_du_toan¸1"/>
      <sheetName val="TH_du_toann1"/>
      <sheetName val="26+960-27+150_5(k95!1"/>
      <sheetName val="TH_du_toanþ1"/>
      <sheetName val="bANG_THANH_TOAN_LUONG_SC1"/>
      <sheetName val="DON_GIA_TIEN_LUONG_SXCB1"/>
      <sheetName val="bang_ke_luong_sc1"/>
      <sheetName val="DICH_VU1"/>
      <sheetName val="BD_LE_TET1"/>
      <sheetName val="BANG_THANH_TOAN_LUONG_TO_SO_CH1"/>
      <sheetName val="BANG_TONG_HOP_LUONG_SP1"/>
      <sheetName val="Bang_ke_tien_luong_O_phong1"/>
      <sheetName val="bang_ke_luong_SP1"/>
      <sheetName val="tam_ung_luong_ky_I1"/>
      <sheetName val="bao_cao_BHXH_6_thang1"/>
      <sheetName val="DMVT1_(2)1"/>
      <sheetName val="Chiet_tinh_6at_lieu_1"/>
      <sheetName val="gia_vat_,ieu1"/>
      <sheetName val="Ki泺m_tra_DS_thue_GTGT1"/>
      <sheetName val="27+740-820_3(k95)1"/>
      <sheetName val="20_9_051"/>
      <sheetName val="Thanh_toan1"/>
      <sheetName val="B_11D_1"/>
      <sheetName val="Gia_tr?1"/>
      <sheetName val="Ki??m_tra_DS_thue_GTGT1"/>
      <sheetName val="Thuong_dip_nhan_danh_hieu_AHL?1"/>
      <sheetName val="Tojg_hop_thep1"/>
      <sheetName val="tph_AAHSTOT271"/>
      <sheetName val="Van_chtyen1"/>
      <sheetName val="DS_dang_ky_thi_dua_20051"/>
      <sheetName val="DS_khen_thuong20041"/>
      <sheetName val="quy_bao_lu_051"/>
      <sheetName val="VT_co_phuong1"/>
      <sheetName val="Da_hai1"/>
      <sheetName val="VT_A_ma1"/>
      <sheetName val="VT_van_ho1"/>
      <sheetName val="Son_A_Ma1"/>
      <sheetName val="Son_Co_Ph1"/>
      <sheetName val="Mau_giao1"/>
      <sheetName val="TT_TH1"/>
      <sheetName val="vat_lieu_tan_hoat1"/>
      <sheetName val="KL_tonࡧ1"/>
      <sheetName val="QUY_TM_2004_(3)1"/>
      <sheetName val="QUY_TM_2004_(2)1"/>
      <sheetName val="SO_CAI_2004_TK_111_(2)1"/>
      <sheetName val="CTGS_N111_(2)1"/>
      <sheetName val="Can_doi_TK_(2)1"/>
      <sheetName val="CTGS_Co_1111"/>
      <sheetName val="Bang_1"/>
      <sheetName val="So_TGNH__(2)1"/>
      <sheetName val="N_1111"/>
      <sheetName val="Sheet1_(3)1"/>
      <sheetName val="C_1111"/>
      <sheetName val="KD_Theo_YTo1"/>
      <sheetName val="Tang_giam_TSCD1"/>
      <sheetName val="TK_Ngoai_bang1"/>
      <sheetName val="TMinh_BC_TC1"/>
      <sheetName val="Can_doi_TK1"/>
      <sheetName val="BCD_KToan1"/>
      <sheetName val="So_TGNH_1"/>
      <sheetName val="SO_CAI_TK_1121"/>
      <sheetName val="SO_CAI_2004_TK_1111"/>
      <sheetName val="Tien_Vay_3111"/>
      <sheetName val="DT_BH1"/>
      <sheetName val="So_QTM_20051"/>
      <sheetName val="QUY_TM_20041"/>
      <sheetName val="Ca_D1"/>
      <sheetName val="bang_ke_nop`thue1"/>
      <sheetName val="TK_9111"/>
      <sheetName val="H_long1"/>
      <sheetName val="C_Mong1"/>
      <sheetName val="M_Phu1"/>
      <sheetName val="T_Son1"/>
      <sheetName val="V_Don1"/>
      <sheetName val="Y_Kien1"/>
      <sheetName val="V_Quang1"/>
      <sheetName val="Q_Lam1"/>
      <sheetName val="P_Thu1"/>
      <sheetName val="T_Coc1"/>
      <sheetName val="D_Nghia1"/>
      <sheetName val="TT_DH1"/>
      <sheetName val="P_Phu1"/>
      <sheetName val="P_Lai1"/>
      <sheetName val="N_Xuyen1"/>
      <sheetName val="H_quan1"/>
      <sheetName val="S_Dang1"/>
      <sheetName val="N_Quan1"/>
      <sheetName val="C_Dam1"/>
      <sheetName val="B_luan1"/>
      <sheetName val="M_Luong1"/>
      <sheetName val="B_Doan1"/>
      <sheetName val="H_Do1"/>
      <sheetName val="D_Khe1"/>
      <sheetName val="P_Trung1"/>
      <sheetName val="V_du1"/>
      <sheetName val="TK_7111"/>
      <sheetName val="TK_6321"/>
      <sheetName val="Chi_tiet_5111"/>
      <sheetName val="TK_5111"/>
      <sheetName val="TK_342_(_thue_T_C_)1"/>
      <sheetName val="Phat_sinh_20051"/>
      <sheetName val="TK_341vay_dai_han_1"/>
      <sheetName val="TK_2141"/>
      <sheetName val="TK_2121"/>
      <sheetName val="Chi_tiet_TK_2111"/>
      <sheetName val="TK_2111"/>
      <sheetName val="TK_1541"/>
      <sheetName val="Chi_tiet_TK_1521"/>
      <sheetName val="TK_1521"/>
      <sheetName val="Chung_tu_ghi_so_1"/>
      <sheetName val="TK_1421"/>
      <sheetName val="TK_1411"/>
      <sheetName val="TK_1331"/>
      <sheetName val="Chi_tiet_TK1311"/>
      <sheetName val="TK_1311"/>
      <sheetName val="TK_1121"/>
      <sheetName val="TK_1111"/>
      <sheetName val="Phieu_thu1"/>
      <sheetName val="Phieu_chi_1"/>
      <sheetName val="Phieu_nhap_VTu_1"/>
      <sheetName val="Phieu_xuat_VTu1"/>
      <sheetName val="Can_doi_vat_tu_nhap_xuat_1"/>
      <sheetName val="Vat_tu_nhapxuat_nam_20051"/>
      <sheetName val="Ca_may_can_dung_nam_20051"/>
      <sheetName val="Vat_Tu_can_cho_CT_nam_20051"/>
      <sheetName val="HD_thu_mua_hang_NLS_1"/>
      <sheetName val="HD_thu_mua_cat_soi_1"/>
      <sheetName val="TLy_HD_mua_ban_1"/>
      <sheetName val="CAU5_A_Thu1"/>
      <sheetName val="yen_lenh1"/>
      <sheetName val="CAU5_(1+2)1"/>
      <sheetName val="CAU_7_(O_Hien)1"/>
      <sheetName val="CAU_71"/>
      <sheetName val="TCCG_(_NH)1"/>
      <sheetName val="Cau_91"/>
      <sheetName val="Cau_111"/>
      <sheetName val="Chi_tieu_KT-KT1"/>
      <sheetName val="BGDO_Sdong1"/>
      <sheetName val="BBtrang_SD1"/>
      <sheetName val="Vuong_do_l2_sd_171"/>
      <sheetName val="Vuong_do_SD171"/>
      <sheetName val="BG_T_SD171"/>
      <sheetName val="SD_171"/>
      <sheetName val="dn_x1"/>
      <sheetName val="dn_xay1"/>
      <sheetName val="TONG_HOP_VL-NC1"/>
      <sheetName val="DM_671"/>
      <sheetName val="gia_vt,nc,may1"/>
      <sheetName val="To_declare1"/>
      <sheetName val="MAIN_GATE_HOUSE1"/>
      <sheetName val="CT_Thang_Mo1"/>
      <sheetName val="CT__PL1"/>
      <sheetName val="Summary_(1)1"/>
      <sheetName val="List_of_Houses1"/>
      <sheetName val="B2_SITE_WORKS1"/>
      <sheetName val="B3_CONCRETE_WORKS1"/>
      <sheetName val="B4_MASONRY_WORKS1"/>
      <sheetName val="B5_METAL_WORKS1"/>
      <sheetName val="B6_THERMAL&amp;MOITURE1"/>
      <sheetName val="B7_ALU_GLASS_D&amp;W1"/>
      <sheetName val="B8_FINISHING_WORKS1"/>
      <sheetName val="B12_EXTERNAL_WORKS1"/>
      <sheetName val="DMVT_-_21"/>
      <sheetName val="B__Additional_items1"/>
      <sheetName val="C__VE_items_Add11"/>
      <sheetName val="F__VE_items_Updated_Add11"/>
      <sheetName val="G__Duplicated_items1"/>
      <sheetName val="Thang01"/>
      <sheetName val="Thang02"/>
      <sheetName val="Thang03"/>
      <sheetName val="Thang04"/>
      <sheetName val="Thang05"/>
      <sheetName val="Thang06"/>
      <sheetName val="Thang07"/>
      <sheetName val="Thang08"/>
      <sheetName val="Thang09"/>
      <sheetName val="Thang10"/>
      <sheetName val="Thang11"/>
      <sheetName val="Thang12"/>
      <sheetName val="Ketchuyen"/>
      <sheetName val="BANRA"/>
      <sheetName val="Phan tich"/>
      <sheetName val="TinhGiaMTC"/>
      <sheetName val="TH MTC"/>
      <sheetName val="TH N.Cong"/>
      <sheetName val="TinhGiaNC"/>
      <sheetName val="Bang KL"/>
      <sheetName val="TH Vat tu"/>
      <sheetName val="BU13-_x0003_"/>
      <sheetName val="MD 1-&quot;"/>
      <sheetName val="HTSD6Lþ"/>
      <sheetName val="sort2"/>
      <sheetName val="DM_BBNT"/>
      <sheetName val="TCVN"/>
      <sheetName val="6MONTHS"/>
      <sheetName val="KT CUA "/>
      <sheetName val="DM LD"/>
      <sheetName val="cot_xa"/>
      <sheetName val="DGG"/>
      <sheetName val="Dept"/>
      <sheetName val="Bgia"/>
      <sheetName val="UFA&amp;NRA"/>
      <sheetName val="GFA"/>
      <sheetName val="PXuaÀ"/>
      <sheetName val="PXua°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DM.ChiPhi"/>
      <sheetName val="Phan tho"/>
      <sheetName val="WS"/>
      <sheetName val="VBA code"/>
      <sheetName val="SUM-WS"/>
      <sheetName val="SUM-WW"/>
      <sheetName val="F1 WS "/>
      <sheetName val=" F1 WW"/>
      <sheetName val="GI pipe"/>
      <sheetName val="data charging GAS"/>
      <sheetName val="2F WS"/>
      <sheetName val=" F2 WW "/>
      <sheetName val="F3 WS"/>
      <sheetName val=" F3 WW"/>
      <sheetName val="F9 WS "/>
      <sheetName val=" F9 WW "/>
      <sheetName val="F10 WS"/>
      <sheetName val=" F10 WW"/>
      <sheetName val="Main GH WS "/>
      <sheetName val=" Main GH WW"/>
      <sheetName val="Sub GH WS"/>
      <sheetName val="Sub GH WW"/>
      <sheetName val="TONG HOP "/>
      <sheetName val="THU TIEN QUI"/>
      <sheetName val="VT,NC,M"/>
      <sheetName val="SEX"/>
      <sheetName val="Gia giao VL den HT"/>
      <sheetName val="Gia VL den HT"/>
      <sheetName val="SCoTT"/>
      <sheetName val="BDG"/>
      <sheetName val="ctiet-KVThanhTri-YUR"/>
      <sheetName val="Detail"/>
      <sheetName val="COST"/>
      <sheetName val="DATA BASE"/>
      <sheetName val="ctdg"/>
      <sheetName val="Bien ban Nthu GK"/>
      <sheetName val="T. Ly HD giao khoan "/>
      <sheetName val="Hop dong giao khoan"/>
      <sheetName val="giay tam ung "/>
      <sheetName val="Bang ke T.toan "/>
      <sheetName val="Hoa don ban hang "/>
      <sheetName val="Bang phan bo tien luong 2005"/>
      <sheetName val="Bang cham cong "/>
      <sheetName val="Bang T.T Luong CB chu Chot2005"/>
      <sheetName val="Bang T.T luong CN lai xe"/>
      <sheetName val="Bang thanh toan luong 2005"/>
      <sheetName val="Nhan cong cho CT nam 2005"/>
      <sheetName val="Dinh Muc tieu hao VL 2005"/>
      <sheetName val="Dang Ky chi tiet KH 2005"/>
      <sheetName val="Bang phan bo NVL nam 2005"/>
      <sheetName val="Bang phan bo K.Hao 2005"/>
      <sheetName val="Dang Ky Khau hao 2005"/>
      <sheetName val="Phu luc so 3( TNDN)"/>
      <sheetName val="PhuLuc so 1(TNDN)"/>
      <sheetName val="Mau so 04 TNDN"/>
      <sheetName val="Mau so 02C"/>
      <sheetName val="Mau so 02B"/>
      <sheetName val="Mau so 02A"/>
      <sheetName val="Mau 01B"/>
      <sheetName val="To khai Mau 11"/>
      <sheetName val="Don xin khat nop thue nam 04"/>
      <sheetName val="Su dung hoa don mau 26"/>
      <sheetName val="QToan hoa don "/>
      <sheetName val="Mau so 01"/>
      <sheetName val="Mau so 02"/>
      <sheetName val="Chi tiet Mau 03 ( mua vao )"/>
      <sheetName val="Mau so 03"/>
      <sheetName val="Mau so 04"/>
      <sheetName val="Mau 05"/>
      <sheetName val="De nghi giai dap ve thue "/>
      <sheetName val="the duc"/>
      <sheetName val="Bao cao thong ke "/>
      <sheetName val="Phieu DTra Van Tai ( 01 TKe )"/>
      <sheetName val="CD"/>
      <sheetName val="Phương án 1"/>
      <sheetName val="Hạng mục chung (2)"/>
      <sheetName val="07.THDZ"/>
      <sheetName val="1F"/>
      <sheetName val="PT BEAM 3F"/>
      <sheetName val="PT BEAM 2F"/>
      <sheetName val="Wastage"/>
      <sheetName val="built-up rate"/>
      <sheetName val="List of works"/>
      <sheetName val="Bill 01 - CTN"/>
      <sheetName val="NEW-PANEL"/>
      <sheetName val="PGV-Th (2)"/>
      <sheetName val="PGV-C"/>
      <sheetName val="VVT"/>
      <sheetName val="D.toan chi thet"/>
      <sheetName val="Income Statement"/>
      <sheetName val="Shareholders' Equity"/>
      <sheetName val="Detail pg 5"/>
      <sheetName val="MTO REV.2(ARMOR)"/>
      <sheetName val="C45(DAU NAM)"/>
      <sheetName val="C45.(B.DONG)"/>
      <sheetName val="C47.1"/>
      <sheetName val="C47.2"/>
      <sheetName val="C47.3"/>
      <sheetName val="C47.4"/>
      <sheetName val="C47.5"/>
      <sheetName val="C47.6"/>
      <sheetName val="C47.7"/>
      <sheetName val="S53.1"/>
      <sheetName val="S53.2"/>
      <sheetName val="S53.3"/>
      <sheetName val="S53.4"/>
      <sheetName val="C46.1"/>
      <sheetName val="C46.2"/>
      <sheetName val="C46.3"/>
      <sheetName val="C46.4"/>
      <sheetName val="NAM 200"/>
      <sheetName val="NAM 200&lt;"/>
      <sheetName val="NAM 200_x0005_"/>
      <sheetName val="NAM_200"/>
      <sheetName val="NAM_200&lt;"/>
      <sheetName val="NAM_200"/>
      <sheetName val="沈阳"/>
      <sheetName val="重庆"/>
      <sheetName val="杭州调"/>
      <sheetName val="MAIN_DATA"/>
      <sheetName val="Executive Summary"/>
      <sheetName val="Don gia vung III"/>
      <sheetName val="CF -Update 31Jul06"/>
      <sheetName val="CSA-Rate Build Up"/>
      <sheetName val="Cap DUL"/>
      <sheetName val="_MGT-DRT_MGT-IMPR_MGT-SC@_BA039"/>
      <sheetName val="_N_MGT-DRT_MGT-IMPR_MGT-SC@_BA0"/>
      <sheetName val="_PIPE-03E.XLSÝ26+960-27+150.4(k"/>
      <sheetName val="뜃맟뭁돽띿맟_-BLDG"/>
      <sheetName val="__-BLDG"/>
      <sheetName val="Earthwork"/>
      <sheetName val="Btra"/>
      <sheetName val="Corewall Rb-Mezz"/>
      <sheetName val="집계표"/>
      <sheetName val="실행철강하도"/>
      <sheetName val="149-2"/>
      <sheetName val="Cốt thép"/>
      <sheetName val="Civil"/>
      <sheetName val="tank list"/>
      <sheetName val="WEON"/>
      <sheetName val="CTDZTA(5)"/>
      <sheetName val="THONG SO"/>
      <sheetName val="Đơn giá chi tiết TN 39"/>
      <sheetName val="7.Khau tru "/>
      <sheetName val="[PIPE-03E.XLS]_MGT_DRT_MGT_IM_2"/>
      <sheetName val="[PIPE-03E.XLS]_N_MGT_DRT_MGT__2"/>
      <sheetName val="PACK"/>
      <sheetName val="INV"/>
      <sheetName val="設備分析"/>
      <sheetName val="TOSHIBA-Structure"/>
      <sheetName val="SLGA"/>
      <sheetName val="125x125"/>
      <sheetName val="VL-NC-M"/>
      <sheetName val="입찰안"/>
      <sheetName val="NKC6"/>
      <sheetName val="COTTHEP"/>
      <sheetName val="Caod_x0005_"/>
      <sheetName val="Phong tiẹc"/>
      <sheetName val="Trọng lương riêng"/>
      <sheetName val="DAISANH"/>
      <sheetName val="GIAI KHAT "/>
      <sheetName val="THANGMAY-BO"/>
      <sheetName val="nphꗃ〒_x0005__x0000_"/>
      <sheetName val="T.Tinh"/>
      <sheetName val="DSHD DH"/>
      <sheetName val="CANDOI"/>
      <sheetName val="Nhap VT oto"/>
      <sheetName val="Daodat"/>
      <sheetName val="VCTC"/>
      <sheetName val="gia vaԀ_x0000__x0000__x0000_Ȁ_x0000_"/>
      <sheetName val="gia vaԀ_x0000__x0000__x0000__x0000__x0000_"/>
      <sheetName val="Dec3þ"/>
      <sheetName val=" 4"/>
      <sheetName val="Doi so"/>
      <sheetName val="BMS"/>
      <sheetName val="Chiet tinh dz22"/>
      <sheetName val="Elec LG"/>
      <sheetName val="HH Bê tông cọc"/>
      <sheetName val="D1000"/>
      <sheetName val="D1500 LOẠI 1"/>
      <sheetName val="D1500 LOẠI 2"/>
      <sheetName val="D1500 LOẠI 3"/>
      <sheetName val="D1500 LOẠI 4"/>
      <sheetName val="SỐ LIỆU"/>
      <sheetName val="HH Bê tông cọc (2)"/>
      <sheetName val="cd_x0001_viaK0-T6"/>
      <sheetName val="jobhist"/>
      <sheetName val="REF.ONLY"/>
      <sheetName val="BQ List"/>
      <sheetName val="Block#1-DVU.CDU"/>
      <sheetName val="Append. 4.1. Cash Flow Input"/>
      <sheetName val="Append 5.1. Costing Sheet"/>
      <sheetName val="Lookup"/>
      <sheetName val="Append 5.5. Labour Cost "/>
      <sheetName val="Append 5.1. Unit Rates"/>
      <sheetName val="Append 5.4. Site Staff "/>
      <sheetName val="Append. 5.3. SiteEstablishment"/>
      <sheetName val="Append 3. Investments"/>
      <sheetName val="Append 5.2. Material Summary "/>
      <sheetName val="Form_A_1_III"/>
      <sheetName val="Form_A_1"/>
      <sheetName val="Form_A_1_1"/>
      <sheetName val="BOM_Indirect"/>
      <sheetName val="Form_A_1_II_1"/>
      <sheetName val="Form_A_1_II_2"/>
      <sheetName val="Rekap-Base_Price"/>
      <sheetName val="General_Data"/>
      <sheetName val="_ｹ-ﾌﾞﾙ"/>
      <sheetName val="기계"/>
      <sheetName val="내역서_"/>
      <sheetName val="KH-200"/>
      <sheetName val="Architecture_Work"/>
      <sheetName val="HRSG_PRINT"/>
      <sheetName val="PO_Contabilizado_31-12-04"/>
      <sheetName val="4_주별물량Table"/>
      <sheetName val="D_&amp;_B_Summary"/>
      <sheetName val="Summary_Sheets"/>
      <sheetName val="Data_-_Codes"/>
      <sheetName val="CAL_"/>
      <sheetName val="Resumen_Prestamos"/>
      <sheetName val="Cable_Data_CP51"/>
      <sheetName val="공사비_내역_(가)"/>
      <sheetName val="_Est_"/>
      <sheetName val="&lt;&lt;380V&gt;&gt;_"/>
      <sheetName val="2_2_띠장의_설계"/>
      <sheetName val="Price_Sheet"/>
      <sheetName val="ACTDATA"/>
      <sheetName val="Macro"/>
      <sheetName val="Taux"/>
      <sheetName val="ThongTinBanDau"/>
      <sheetName val="Danh muc"/>
      <sheetName val="T1(T1)0_x0000_"/>
      <sheetName val=" o "/>
      <sheetName val="THU _x0005__x0000__x0000__x0000__x0002_"/>
      <sheetName val="THU "/>
      <sheetName val="Section(All)"/>
      <sheetName val="NGAY THANG"/>
      <sheetName val="TIEN MAT"/>
      <sheetName val="BCDPS T05"/>
      <sheetName val="Cong hoþ"/>
      <sheetName val="2ÿÿ960-ÿÿ+1ÿÿÿÿ(k95)"/>
      <sheetName val="Aug-10(D)"/>
      <sheetName val="Data input"/>
      <sheetName val="Cong n_x0000_"/>
      <sheetName val="TDþ"/>
      <sheetName val="clv¸"/>
      <sheetName val="B01þ"/>
      <sheetName val="danh sach cty"/>
      <sheetName val="Caod_x0000_"/>
      <sheetName val="Caodþ"/>
      <sheetName val="datacot"/>
      <sheetName val="datamong"/>
      <sheetName val="nphꗃ〒_x0005_"/>
      <sheetName val="05_9DDBT"/>
      <sheetName val="begin"/>
      <sheetName val="Total"/>
      <sheetName val="369+400-54"/>
      <sheetName val="tai lieu"/>
      <sheetName val="CTM"/>
      <sheetName val="TTVanChuyen"/>
      <sheetName val="공내역"/>
      <sheetName val="LD Kien"/>
      <sheetName val="QLoc"/>
      <sheetName val="TT Qlao"/>
      <sheetName val="Yen Bai"/>
      <sheetName val="Yen Giang"/>
      <sheetName val="Yen Hung"/>
      <sheetName val="Yen Lam"/>
      <sheetName val="Yen lac"/>
      <sheetName val="Yen Ninh"/>
      <sheetName val="Yen Phong"/>
      <sheetName val="Yen Phu"/>
      <sheetName val="Yen thai"/>
      <sheetName val="Yen Thinh"/>
      <sheetName val="Yen Tho"/>
      <sheetName val="Yen Trung"/>
      <sheetName val="Yen Truong"/>
      <sheetName val="Yen Tam"/>
      <sheetName val="Dinh Binh"/>
      <sheetName val="Dinh Cong"/>
      <sheetName val="Dinh Hoa"/>
      <sheetName val=" Dinh Hung"/>
      <sheetName val="Dinh Hai"/>
      <sheetName val="Dinh Lien"/>
      <sheetName val="Dinh Long"/>
      <sheetName val="Dinh Thanh"/>
      <sheetName val="Dinh Tien"/>
      <sheetName val="Dinh Tang"/>
      <sheetName val="Dinh Tan"/>
      <sheetName val="THPT Thong Nhat"/>
      <sheetName val="Dinh Tuong"/>
      <sheetName val="TTBDChinh Tri"/>
      <sheetName val="Phong GD"/>
      <sheetName val="Khoi Mam Non"/>
      <sheetName val="BT Van Hoa"/>
      <sheetName val="Day Nghe"/>
      <sheetName val="TH Q Loc 1"/>
      <sheetName val="Q lao"/>
      <sheetName val="T nhat"/>
      <sheetName val="Y bai"/>
      <sheetName val="Y giang"/>
      <sheetName val="Y hung"/>
      <sheetName val="Y lam"/>
      <sheetName val="Y lac"/>
      <sheetName val="Y ninh"/>
      <sheetName val="Y phong"/>
      <sheetName val="Y phu"/>
      <sheetName val="Y thai"/>
      <sheetName val="Y thinh"/>
      <sheetName val="Y tho"/>
      <sheetName val="Y trung"/>
      <sheetName val="Y truong"/>
      <sheetName val="Y tam"/>
      <sheetName val="Dbinh"/>
      <sheetName val="D cong"/>
      <sheetName val="D hoa"/>
      <sheetName val="Dhung"/>
      <sheetName val="D hai"/>
      <sheetName val="D lien"/>
      <sheetName val="D long"/>
      <sheetName val="D thanh"/>
      <sheetName val="D tien"/>
      <sheetName val="D tang"/>
      <sheetName val="D tan"/>
      <sheetName val="D tuong"/>
      <sheetName val="Q loc 2"/>
      <sheetName val="DT 05"/>
      <sheetName val="Quý 1"/>
      <sheetName val="Thang3"/>
      <sheetName val="Quý2"/>
      <sheetName val="Quy 3"/>
      <sheetName val="KPCĐ"/>
      <sheetName val="Nghiep vu"/>
      <sheetName val="T10-11"/>
      <sheetName val="Quý4"/>
      <sheetName val="JanÐ"/>
      <sheetName val="0_x0000_Ԁ_x0000_가"/>
      <sheetName val="Luong 4 SPH"/>
      <sheetName val="371+‹20-1000-P"/>
      <sheetName val="TLR"/>
      <sheetName val="DRUM"/>
      <sheetName val="Thuong nhan dip 2԰"/>
      <sheetName val="Thuong nhan dip 2԰_x0000__x0000__x0000_Ā_x0000__x0000_"/>
      <sheetName val="Currency"/>
      <sheetName val="Attachment-3 Chem"/>
      <sheetName val="SheetA"/>
      <sheetName val="손익계산서"/>
      <sheetName val="대차대조표"/>
      <sheetName val="폐토수익화 "/>
      <sheetName val="APP-9"/>
      <sheetName val="[PIPE-03E.XLS塅䕃⹌塅E hop thep"/>
      <sheetName val="RE9604"/>
      <sheetName val="현장관리비"/>
      <sheetName val="노임이"/>
      <sheetName val="설계내역서"/>
      <sheetName val="BEND LOSS"/>
      <sheetName val="공통(20-91)"/>
      <sheetName val="Mech_1030"/>
      <sheetName val="BOM(CCW)"/>
      <sheetName val="CM 1"/>
      <sheetName val="상세출력"/>
      <sheetName val="실행내역서(DCU)"/>
      <sheetName val="내역서"/>
      <sheetName val="불용코드"/>
      <sheetName val="15100"/>
      <sheetName val="6.Base"/>
      <sheetName val="Repo Date"/>
      <sheetName val="Insulation_Utl_Off"/>
      <sheetName val="Note_Piping"/>
      <sheetName val="eq_data"/>
      <sheetName val="입찰내역 발주처 양식"/>
      <sheetName val="cashflow"/>
      <sheetName val="输煤冲洗水泵房"/>
      <sheetName val="sum(D)"/>
      <sheetName val="MTO"/>
      <sheetName val="Q5434 EQ LIST"/>
      <sheetName val="motor power"/>
      <sheetName val="EX-RATE"/>
      <sheetName val="THDGÄ"/>
      <sheetName val="THDG5"/>
      <sheetName val="THDG$"/>
      <sheetName val="THDG´"/>
      <sheetName val="THDG¤"/>
      <sheetName val="THDGt"/>
      <sheetName val="THDG_x0004_"/>
      <sheetName val="THDG_x0014_"/>
      <sheetName val="THDGd"/>
      <sheetName val="THDGÔ"/>
      <sheetName val="THDG"/>
      <sheetName val="THDG"/>
      <sheetName val="LME-Cu"/>
      <sheetName val="인원"/>
      <sheetName val="Macro(ST)"/>
      <sheetName val="Macro(AT)"/>
      <sheetName val="A1 Thru A11- LUMP SUM CONSTR"/>
      <sheetName val="Process Piping"/>
      <sheetName val="Insulation"/>
      <sheetName val="OCT.FDN"/>
      <sheetName val="33628-Rev. A"/>
      <sheetName val="기계㔀቎"/>
      <sheetName val="spec"/>
      <sheetName val="program"/>
      <sheetName val="studbolt no."/>
      <sheetName val="studbolt size"/>
      <sheetName val="item sort no"/>
      <sheetName val="CONSTRUCTION"/>
      <sheetName val="뜃맟뭁돽띿ᘀ᨜԰_x0000_缀_x0000__x0000_"/>
      <sheetName val="일위대가표"/>
      <sheetName val="analiz(exc. VAT )"/>
      <sheetName val="QT_Duoc_(Hai)3"/>
      <sheetName val="cong_bien_t105"/>
      <sheetName val="luong_t9_5"/>
      <sheetName val="bb_t95"/>
      <sheetName val="KL_XL20005"/>
      <sheetName val="Chiet_tinh5"/>
      <sheetName val="Van_chuyen5"/>
      <sheetName val="THKP_(2)5"/>
      <sheetName val="T_Bi5"/>
      <sheetName val="Thiet_ke5"/>
      <sheetName val="K_luong5"/>
      <sheetName val="TT_L25"/>
      <sheetName val="TT_L15"/>
      <sheetName val="Thue_Ngoai5"/>
      <sheetName val="Dong_Dau5"/>
      <sheetName val="Dong_Dau_(2)5"/>
      <sheetName val="Sau_dong5"/>
      <sheetName val="Ma_xa5"/>
      <sheetName val="My_dinh5"/>
      <sheetName val="Tong_cong5"/>
      <sheetName val="Chi_tiet_-_Dv_lap5"/>
      <sheetName val="TH_KHTC5"/>
      <sheetName val="Gia_VL5"/>
      <sheetName val="Bang_gia_ca_may5"/>
      <sheetName val="Bang_luong_CB5"/>
      <sheetName val="Bang_P_tich_CT5"/>
      <sheetName val="D_toan_chi_tiet5"/>
      <sheetName val="Bang_TH_Dtoan5"/>
      <sheetName val="LUAN_CHUYEN5"/>
      <sheetName val="KE_QUY5"/>
      <sheetName val="LUONGGIAN_TIEP5"/>
      <sheetName val="VAY_VON5"/>
      <sheetName val="O_THAO5"/>
      <sheetName val="Q_TRUNG5"/>
      <sheetName val="Y_THANH5"/>
      <sheetName val="Sheet2_(2)5"/>
      <sheetName val="KH_2003_(moi_max)5"/>
      <sheetName val="Interim_payment5"/>
      <sheetName val="Bid_Sum5"/>
      <sheetName val="Item_B5"/>
      <sheetName val="Dg_A5"/>
      <sheetName val="Dg_B&amp;C5"/>
      <sheetName val="Material_at_site5"/>
      <sheetName val="Bang_VL5"/>
      <sheetName val="VL(No_V-c)5"/>
      <sheetName val="He_so5"/>
      <sheetName val="PL_Vua5"/>
      <sheetName val="Chitieu-dam_cac_loai5"/>
      <sheetName val="DG_Dam5"/>
      <sheetName val="DG_chung5"/>
      <sheetName val="VL-dac_chung5"/>
      <sheetName val="CT_1md_&amp;_dau_cong5"/>
      <sheetName val="Tong_hop5"/>
      <sheetName val="CT_cong5"/>
      <sheetName val="dg_cong5"/>
      <sheetName val="CDSL_(2)5"/>
      <sheetName val="__5"/>
      <sheetName val="san_vuon5"/>
      <sheetName val="khu_phu_tro5"/>
      <sheetName val="Thuyet_minh5"/>
      <sheetName val="be_tong5"/>
      <sheetName val="Tong_hop_thep5"/>
      <sheetName val="phan_tich_DG5"/>
      <sheetName val="gia_vat_lieu5"/>
      <sheetName val="gia_xe_may5"/>
      <sheetName val="gia_nhan_cong5"/>
      <sheetName val="BCC_(2)5"/>
      <sheetName val="Bao_cao5"/>
      <sheetName val="Bao_cao_25"/>
      <sheetName val="Khoi_luong5"/>
      <sheetName val="Khoi_luong_mat5"/>
      <sheetName val="Bang_ke5"/>
      <sheetName val="T_HopKL5"/>
      <sheetName val="S_Luong5"/>
      <sheetName val="D_Dap5"/>
      <sheetName val="Q_Toan5"/>
      <sheetName val="Phan_tich_chi_phi5"/>
      <sheetName val="Chi_phi_nen_theo_BVTC5"/>
      <sheetName val="nhan_cong_phu5"/>
      <sheetName val="nhan_cong_Hung5"/>
      <sheetName val="Nhan_cong5"/>
      <sheetName val="Khoi_luong_nen_theo_BVTC5"/>
      <sheetName val="cap_cho_cac_DT5"/>
      <sheetName val="Ung_-_hoan5"/>
      <sheetName val="CP_may5"/>
      <sheetName val="Phu_luc5"/>
      <sheetName val="Gia_trÞ5"/>
      <sheetName val="DS_them_luong_qui_4-20025"/>
      <sheetName val="Phuc_loi_2-9-025"/>
      <sheetName val="Thuong_nhan_dip_21-12-025"/>
      <sheetName val="Thuong_dip_nhan_danh_hieu_AHL§5"/>
      <sheetName val="Thang_luong_thu_13_nam_20025"/>
      <sheetName val="Luong_SX#_dip_Tet_Qui_Mui(dong5"/>
      <sheetName val="CT_Duong5"/>
      <sheetName val="D_gia5"/>
      <sheetName val="T_hop5"/>
      <sheetName val="CtP_tro5"/>
      <sheetName val="Nha_moi5"/>
      <sheetName val="TT-T_Tron_So_25"/>
      <sheetName val="Ct_Dam_5"/>
      <sheetName val="Ct_Duoi5"/>
      <sheetName val="Ct_Tren5"/>
      <sheetName val="D_giaMay5"/>
      <sheetName val="26+180-400_25"/>
      <sheetName val="26+180_Sub15"/>
      <sheetName val="26+180_Sub45"/>
      <sheetName val="26+180-400_5(k95)5"/>
      <sheetName val="26+400-620_3(k95)5"/>
      <sheetName val="26+400-640_1(k95)5"/>
      <sheetName val="26+960-27+150_95"/>
      <sheetName val="26+960-27+150_105"/>
      <sheetName val="26+960-27+150_115"/>
      <sheetName val="26+960-27+150_125"/>
      <sheetName val="26+960-27+150_5(k95)5"/>
      <sheetName val="26+960-27+150_4(k95)5"/>
      <sheetName val="26+960-27+150_1(k95)5"/>
      <sheetName val="27+500-700_5(k95)5"/>
      <sheetName val="27+500-700_4(k95)5"/>
      <sheetName val="27+500-700_3(k95)5"/>
      <sheetName val="27+500-700_1(k95)5"/>
      <sheetName val="27+740-920_3(k95)5"/>
      <sheetName val="27+740-920_215"/>
      <sheetName val="27+920-28+040_6,75"/>
      <sheetName val="27+920-28+040_105"/>
      <sheetName val="27+920-28+160_Su35"/>
      <sheetName val="28+160-28+420_5K955"/>
      <sheetName val="28+430-657_75"/>
      <sheetName val="Km28+430-657_85"/>
      <sheetName val="28+430-657_95"/>
      <sheetName val="28+430-667_105"/>
      <sheetName val="28+430-657_115"/>
      <sheetName val="28+430-657_4k955"/>
      <sheetName val="28+500-657_185"/>
      <sheetName val="28+520-657_195"/>
      <sheetName val="C_TIEU5"/>
      <sheetName val="T_Luong5"/>
      <sheetName val="T_HAO5"/>
      <sheetName val="DT_TUYEN5"/>
      <sheetName val="DT_GIA5"/>
      <sheetName val="KHDT_(2)5"/>
      <sheetName val="CL_5"/>
      <sheetName val="KQ_(2)5"/>
      <sheetName val="Quang_Tri5"/>
      <sheetName val="Da_Nang5"/>
      <sheetName val="Quang_Nam5"/>
      <sheetName val="Quang_Ngai5"/>
      <sheetName val="TH_DH-QN5"/>
      <sheetName val="KP_HD5"/>
      <sheetName val="DB_HD5"/>
      <sheetName val="vat_tu5"/>
      <sheetName val="Thep_5"/>
      <sheetName val="Chi_tiet_Khoi_luong5"/>
      <sheetName val="TH_khoi_luong5"/>
      <sheetName val="Chiet_tinh_vat_lieu_5"/>
      <sheetName val="TH_KL_VL5"/>
      <sheetName val="AC_PC5"/>
      <sheetName val="TAI_TRONG5"/>
      <sheetName val="NOI_LUC5"/>
      <sheetName val="TINH_DUYET_THTT_CHINH5"/>
      <sheetName val="TDUYET_THTT_PHU5"/>
      <sheetName val="TINH_DAO_DONG_VA_DO_VONG5"/>
      <sheetName val="TINH_NEO5"/>
      <sheetName val="tong_hop_thanh_toan_thue5"/>
      <sheetName val="bang_ke_nop_thue5"/>
      <sheetName val="Tonh_hop_chi_phi5"/>
      <sheetName val="BK_chi_phi5"/>
      <sheetName val="KTra_DS_va_thue_GTGT5"/>
      <sheetName val="Kiãøm_tra_DS_thue_GTGT5"/>
      <sheetName val="XUAT(gia_von)5"/>
      <sheetName val="Xuat_(gia_ban)5"/>
      <sheetName val="Dchinh_TH_N-X-T5"/>
      <sheetName val="Tong_hop_N-X-T5"/>
      <sheetName val="thue_TH5"/>
      <sheetName val="tong_hop_20015"/>
      <sheetName val="qUYET_TOAN_THUE5"/>
      <sheetName val="BU_CTPH5"/>
      <sheetName val="BU_tran3+360_225"/>
      <sheetName val="Tran3+360_225"/>
      <sheetName val="BU_tran2+386_45"/>
      <sheetName val="Tran2+386_45"/>
      <sheetName val="DTcong_4-55"/>
      <sheetName val="Bu_1-25"/>
      <sheetName val="Bu_12-135"/>
      <sheetName val="DTcong_12-135"/>
      <sheetName val="DT_cong13-13+5"/>
      <sheetName val="BU-_nhanh5"/>
      <sheetName val="dtcong_nh1-25"/>
      <sheetName val="dtcong_nh0-15"/>
      <sheetName val="BU_11-125"/>
      <sheetName val="DTcong_11-125"/>
      <sheetName val="Pr-_CC5"/>
      <sheetName val="MD_3-45"/>
      <sheetName val="ND_3-45"/>
      <sheetName val="MD_1-25"/>
      <sheetName val="ND_1-25"/>
      <sheetName val="MD_0-15"/>
      <sheetName val="ND_0-15"/>
      <sheetName val="KL_tong5"/>
      <sheetName val="TH_(T1-6)5"/>
      <sheetName val="_NL5"/>
      <sheetName val="_NL_(2)5"/>
      <sheetName val="CDTHCT_(3)5"/>
      <sheetName val="thkl_(2)5"/>
      <sheetName val="long_tec5"/>
      <sheetName val="cd_viaK0-T65"/>
      <sheetName val="cdvia_T6-Tc245"/>
      <sheetName val="cdvia_Tc24-T465"/>
      <sheetName val="cd_btnL2k0+361-T195"/>
      <sheetName val="CT_xa5"/>
      <sheetName val="CDTHU_CHI_T15"/>
      <sheetName val="THUCHI_25"/>
      <sheetName val="THU_CHI35"/>
      <sheetName val="THU_CHI_45"/>
      <sheetName val="THU_CHI55"/>
      <sheetName val="THU_CHI_65"/>
      <sheetName val="TU_CHI_75"/>
      <sheetName val="THU_CHI95"/>
      <sheetName val="THU_CHI_85"/>
      <sheetName val="THU_CHI_105"/>
      <sheetName val="THU_CHI_115"/>
      <sheetName val="THU_CHI_125"/>
      <sheetName val="Xep_hang_2015"/>
      <sheetName val="toan_Cty5"/>
      <sheetName val="Cong_ty5"/>
      <sheetName val="XN_25"/>
      <sheetName val="XN_ong_CHi5"/>
      <sheetName val="N_XDCT&amp;_XKLD5"/>
      <sheetName val="CN_HCM5"/>
      <sheetName val="TT_XKLD(Nhan)5"/>
      <sheetName val="Ong_Hong5"/>
      <sheetName val="CN_hung_yen5"/>
      <sheetName val="Dong_nai5"/>
      <sheetName val="K249_K985"/>
      <sheetName val="K249_K98_(2)5"/>
      <sheetName val="K251_K985"/>
      <sheetName val="K251_SBase5"/>
      <sheetName val="K251_AC5"/>
      <sheetName val="K252_K985"/>
      <sheetName val="K252_SBase5"/>
      <sheetName val="K252_AC5"/>
      <sheetName val="K253_K985"/>
      <sheetName val="K253_Subbase5"/>
      <sheetName val="K253_Base_5"/>
      <sheetName val="K253_SBase5"/>
      <sheetName val="K253_AC5"/>
      <sheetName val="K255_SBase5"/>
      <sheetName val="K259_K985"/>
      <sheetName val="K259_Subbase5"/>
      <sheetName val="K259_Base_5"/>
      <sheetName val="K259_AC5"/>
      <sheetName val="K260_K985"/>
      <sheetName val="K260_Subbase5"/>
      <sheetName val="K260_Base5"/>
      <sheetName val="K260_AC5"/>
      <sheetName val="K261_K985"/>
      <sheetName val="K261_Base5"/>
      <sheetName val="K261_AC5"/>
      <sheetName val="KL_Tram_Cty5"/>
      <sheetName val="Gam_may_Cty5"/>
      <sheetName val="KL_tram_KH5"/>
      <sheetName val="Gam_may_KH5"/>
      <sheetName val="Cach_dien5"/>
      <sheetName val="Mang_tai5"/>
      <sheetName val="KL_DDK5"/>
      <sheetName val="Mang_tai_DDK5"/>
      <sheetName val="KL_DDK0,45"/>
      <sheetName val="TT_Ky_thuat5"/>
      <sheetName val="CT_moi5"/>
      <sheetName val="Tu_dien5"/>
      <sheetName val="May_cat5"/>
      <sheetName val="Dao_Cly5"/>
      <sheetName val="Dao_Ptai5"/>
      <sheetName val="Tu_RMU5"/>
      <sheetName val="C_set5"/>
      <sheetName val="Sco_Cap5"/>
      <sheetName val="Sco_TB5"/>
      <sheetName val="TN_tram5"/>
      <sheetName val="TN_C_set5"/>
      <sheetName val="TN_TD_DDay5"/>
      <sheetName val="Phan_chung5"/>
      <sheetName val="cong_Q25"/>
      <sheetName val="T_U_luong_Q15"/>
      <sheetName val="T_U_luong_Q25"/>
      <sheetName val="T_U_luong_Q35"/>
      <sheetName val="Quyet_toan5"/>
      <sheetName val="Thu_hoi5"/>
      <sheetName val="Lai_vay5"/>
      <sheetName val="Tien_vay5"/>
      <sheetName val="Cong_no5"/>
      <sheetName val="Cop_pha5"/>
      <sheetName val="Gia_DAN5"/>
      <sheetName val="Phu_luc_HD5"/>
      <sheetName val="Gia_du_thau5"/>
      <sheetName val="Ca_xe5"/>
      <sheetName val="Dc_Dau5"/>
      <sheetName val="_o_to_Hien_85"/>
      <sheetName val="_o_to_Hien95"/>
      <sheetName val="_o_to_Hien105"/>
      <sheetName val="_o_to_Hien115"/>
      <sheetName val="_o_to_Hien12)5"/>
      <sheetName val="_o_to_Hien16"/>
      <sheetName val="_o_to_Hien25"/>
      <sheetName val="_o_to_Hien35"/>
      <sheetName val="_o_to_Hien45"/>
      <sheetName val="_o_to_Hien55"/>
      <sheetName val="_o_to_Phong_85"/>
      <sheetName val="_o_to_Phong95"/>
      <sheetName val="_o_to_Phong105"/>
      <sheetName val="_o_to_Phong115"/>
      <sheetName val="_o_to_Phong12)5"/>
      <sheetName val="_o_to_Phong16"/>
      <sheetName val="_o_to_Phong25"/>
      <sheetName val="_o_to_Phong35"/>
      <sheetName val="_o_to_Phong45"/>
      <sheetName val="_o_to_Phong55"/>
      <sheetName val="_o_to_Dung_8_5"/>
      <sheetName val="_D_tt_dau85"/>
      <sheetName val="_o_to_Dung_95"/>
      <sheetName val="_D9_tt_dau5"/>
      <sheetName val="_D10_tt_dau5"/>
      <sheetName val="_o_to_Dung_105"/>
      <sheetName val="_o_to_Dung_115"/>
      <sheetName val="_o_to_Dung_12)5"/>
      <sheetName val="_o_to_Dung_16"/>
      <sheetName val="_o_to_Dung25"/>
      <sheetName val="_o_to_Dung35"/>
      <sheetName val="_o_to_Dung45"/>
      <sheetName val="_o_totrongT10-125"/>
      <sheetName val="_o_totrongT25"/>
      <sheetName val="_o_totrungT10-125"/>
      <sheetName val="_o_toMinhT10-12_5"/>
      <sheetName val="_o_toMinhT25"/>
      <sheetName val="_o_toTrieuT10-12__5"/>
      <sheetName val="Luong_8_SP5"/>
      <sheetName val="Luong_9_SP_5"/>
      <sheetName val="Luong_10_SP_5"/>
      <sheetName val="Luong_11_SP_5"/>
      <sheetName val="Luong_12_SP5"/>
      <sheetName val="Luong_1_SP15"/>
      <sheetName val="Luong_2_SP25"/>
      <sheetName val="Luong_3_SP35"/>
      <sheetName val="Luong_4_SP45"/>
      <sheetName val="Luong_4_SP55"/>
      <sheetName val="KL_VL5"/>
      <sheetName val="QT_9-65"/>
      <sheetName val="Thuong_luu_HB5"/>
      <sheetName val="QT_Ky_T5"/>
      <sheetName val="bc_vt_TON_BAI5"/>
      <sheetName val="QT_Duoc_(Hai)5"/>
      <sheetName val="sent_to5"/>
      <sheetName val="KLTong_hop5"/>
      <sheetName val="Lan_can5"/>
      <sheetName val="Ranh_doc_(2)5"/>
      <sheetName val="Ranh_doc5"/>
      <sheetName val="Coc_tieu5"/>
      <sheetName val="Bien_bao5"/>
      <sheetName val="Nan_tuyen5"/>
      <sheetName val="Lan_15"/>
      <sheetName val="Lan__25"/>
      <sheetName val="Lan_35"/>
      <sheetName val="Gia_tri5"/>
      <sheetName val="Lan_55"/>
      <sheetName val="Cong_hop5"/>
      <sheetName val="kldukien_(107)5"/>
      <sheetName val="qui1_(2)5"/>
      <sheetName val="cap_so_lan_25"/>
      <sheetName val="cap_so_BHXH5"/>
      <sheetName val="tru_tien5"/>
      <sheetName val="yt_q25"/>
      <sheetName val="c45_t35"/>
      <sheetName val="c45_t65"/>
      <sheetName val="BHYT_Q3_20035"/>
      <sheetName val="C45_t75"/>
      <sheetName val="C47-t07_20035"/>
      <sheetName val="C45_t85"/>
      <sheetName val="C47-t08_20035"/>
      <sheetName val="C45_t095"/>
      <sheetName val="C47-t09_20035"/>
      <sheetName val="C47_T125"/>
      <sheetName val="BHYT_Q4-20035"/>
      <sheetName val="C45_T105"/>
      <sheetName val="binh_do5"/>
      <sheetName val="cot_lieu5"/>
      <sheetName val="van_khuon5"/>
      <sheetName val="CT_BT5"/>
      <sheetName val="lay_mau5"/>
      <sheetName val="mat_ngoai_goi5"/>
      <sheetName val="coc_tram-bt5"/>
      <sheetName val="cong_bien_t104"/>
      <sheetName val="luong_t9_4"/>
      <sheetName val="bb_t94"/>
      <sheetName val="KL_XL20004"/>
      <sheetName val="Chiet_tinh4"/>
      <sheetName val="Van_chuyen4"/>
      <sheetName val="THKP_(2)4"/>
      <sheetName val="T_Bi4"/>
      <sheetName val="Thiet_ke4"/>
      <sheetName val="K_luong4"/>
      <sheetName val="TT_L24"/>
      <sheetName val="TT_L14"/>
      <sheetName val="Thue_Ngoai4"/>
      <sheetName val="Dong_Dau4"/>
      <sheetName val="Dong_Dau_(2)4"/>
      <sheetName val="Sau_dong4"/>
      <sheetName val="Ma_xa4"/>
      <sheetName val="My_dinh4"/>
      <sheetName val="Tong_cong4"/>
      <sheetName val="Chi_tiet_-_Dv_lap4"/>
      <sheetName val="TH_KHTC4"/>
      <sheetName val="Gia_VL4"/>
      <sheetName val="Bang_gia_ca_may4"/>
      <sheetName val="Bang_luong_CB4"/>
      <sheetName val="Bang_P_tich_CT4"/>
      <sheetName val="D_toan_chi_tiet4"/>
      <sheetName val="Bang_TH_Dtoan4"/>
      <sheetName val="LUAN_CHUYEN4"/>
      <sheetName val="KE_QUY4"/>
      <sheetName val="LUONGGIAN_TIEP4"/>
      <sheetName val="VAY_VON4"/>
      <sheetName val="O_THAO4"/>
      <sheetName val="Q_TRUNG4"/>
      <sheetName val="Y_THANH4"/>
      <sheetName val="Sheet2_(2)4"/>
      <sheetName val="KH_2003_(moi_max)4"/>
      <sheetName val="Interim_payment4"/>
      <sheetName val="Bid_Sum4"/>
      <sheetName val="Item_B4"/>
      <sheetName val="Dg_A4"/>
      <sheetName val="Dg_B&amp;C4"/>
      <sheetName val="Material_at_site4"/>
      <sheetName val="Bang_VL4"/>
      <sheetName val="VL(No_V-c)4"/>
      <sheetName val="He_so4"/>
      <sheetName val="PL_Vua4"/>
      <sheetName val="Chitieu-dam_cac_loai4"/>
      <sheetName val="DG_Dam4"/>
      <sheetName val="DG_chung4"/>
      <sheetName val="VL-dac_chung4"/>
      <sheetName val="CT_1md_&amp;_dau_cong4"/>
      <sheetName val="Tong_hop4"/>
      <sheetName val="CT_cong4"/>
      <sheetName val="dg_cong4"/>
      <sheetName val="CDSL_(2)4"/>
      <sheetName val="__4"/>
      <sheetName val="san_vuon4"/>
      <sheetName val="khu_phu_tro4"/>
      <sheetName val="Thuyet_minh4"/>
      <sheetName val="be_tong4"/>
      <sheetName val="Tong_hop_thep4"/>
      <sheetName val="phan_tich_DG4"/>
      <sheetName val="gia_vat_lieu4"/>
      <sheetName val="gia_xe_may4"/>
      <sheetName val="gia_nhan_cong4"/>
      <sheetName val="BCC_(2)4"/>
      <sheetName val="Bao_cao4"/>
      <sheetName val="Bao_cao_24"/>
      <sheetName val="Khoi_luong4"/>
      <sheetName val="Khoi_luong_mat4"/>
      <sheetName val="Bang_ke4"/>
      <sheetName val="T_HopKL4"/>
      <sheetName val="S_Luong4"/>
      <sheetName val="D_Dap4"/>
      <sheetName val="Q_Toan4"/>
      <sheetName val="Phan_tich_chi_phi4"/>
      <sheetName val="Chi_phi_nen_theo_BVTC4"/>
      <sheetName val="nhan_cong_phu4"/>
      <sheetName val="nhan_cong_Hung4"/>
      <sheetName val="Nhan_cong4"/>
      <sheetName val="Khoi_luong_nen_theo_BVTC4"/>
      <sheetName val="cap_cho_cac_DT4"/>
      <sheetName val="Ung_-_hoan4"/>
      <sheetName val="CP_may4"/>
      <sheetName val="Phu_luc4"/>
      <sheetName val="Gia_trÞ4"/>
      <sheetName val="DS_them_luong_qui_4-20024"/>
      <sheetName val="Phuc_loi_2-9-024"/>
      <sheetName val="Thuong_nhan_dip_21-12-024"/>
      <sheetName val="Thuong_dip_nhan_danh_hieu_AHL§4"/>
      <sheetName val="Thang_luong_thu_13_nam_20024"/>
      <sheetName val="Luong_SX#_dip_Tet_Qui_Mui(dong4"/>
      <sheetName val="CT_Duong4"/>
      <sheetName val="D_gia4"/>
      <sheetName val="T_hop4"/>
      <sheetName val="CtP_tro4"/>
      <sheetName val="Nha_moi4"/>
      <sheetName val="TT-T_Tron_So_24"/>
      <sheetName val="Ct_Dam_4"/>
      <sheetName val="Ct_Duoi4"/>
      <sheetName val="Ct_Tren4"/>
      <sheetName val="D_giaMay4"/>
      <sheetName val="26+180-400_24"/>
      <sheetName val="26+180_Sub14"/>
      <sheetName val="26+180_Sub44"/>
      <sheetName val="26+180-400_5(k95)4"/>
      <sheetName val="26+400-620_3(k95)4"/>
      <sheetName val="26+400-640_1(k95)4"/>
      <sheetName val="26+960-27+150_94"/>
      <sheetName val="26+960-27+150_104"/>
      <sheetName val="26+960-27+150_114"/>
      <sheetName val="26+960-27+150_124"/>
      <sheetName val="26+960-27+150_5(k95)4"/>
      <sheetName val="26+960-27+150_4(k95)4"/>
      <sheetName val="26+960-27+150_1(k95)4"/>
      <sheetName val="27+500-700_5(k95)4"/>
      <sheetName val="27+500-700_4(k95)4"/>
      <sheetName val="27+500-700_3(k95)4"/>
      <sheetName val="27+500-700_1(k95)4"/>
      <sheetName val="27+740-920_3(k95)4"/>
      <sheetName val="27+740-920_214"/>
      <sheetName val="27+920-28+040_6,74"/>
      <sheetName val="27+920-28+040_104"/>
      <sheetName val="27+920-28+160_Su34"/>
      <sheetName val="28+160-28+420_5K954"/>
      <sheetName val="28+430-657_74"/>
      <sheetName val="Km28+430-657_84"/>
      <sheetName val="28+430-657_94"/>
      <sheetName val="28+430-667_104"/>
      <sheetName val="28+430-657_114"/>
      <sheetName val="28+430-657_4k954"/>
      <sheetName val="28+500-657_184"/>
      <sheetName val="28+520-657_194"/>
      <sheetName val="C_TIEU4"/>
      <sheetName val="T_Luong4"/>
      <sheetName val="T_HAO4"/>
      <sheetName val="DT_TUYEN4"/>
      <sheetName val="DT_GIA4"/>
      <sheetName val="KHDT_(2)4"/>
      <sheetName val="CL_4"/>
      <sheetName val="KQ_(2)4"/>
      <sheetName val="Quang_Tri4"/>
      <sheetName val="Da_Nang4"/>
      <sheetName val="Quang_Nam4"/>
      <sheetName val="Quang_Ngai4"/>
      <sheetName val="TH_DH-QN4"/>
      <sheetName val="KP_HD4"/>
      <sheetName val="DB_HD4"/>
      <sheetName val="vat_tu4"/>
      <sheetName val="Thep_4"/>
      <sheetName val="Chi_tiet_Khoi_luong4"/>
      <sheetName val="TH_khoi_luong4"/>
      <sheetName val="Chiet_tinh_vat_lieu_4"/>
      <sheetName val="TH_KL_VL4"/>
      <sheetName val="AC_PC4"/>
      <sheetName val="TAI_TRONG4"/>
      <sheetName val="NOI_LUC4"/>
      <sheetName val="TINH_DUYET_THTT_CHINH4"/>
      <sheetName val="TDUYET_THTT_PHU4"/>
      <sheetName val="TINH_DAO_DONG_VA_DO_VONG4"/>
      <sheetName val="TINH_NEO4"/>
      <sheetName val="tong_hop_thanh_toan_thue4"/>
      <sheetName val="bang_ke_nop_thue4"/>
      <sheetName val="Tonh_hop_chi_phi4"/>
      <sheetName val="BK_chi_phi4"/>
      <sheetName val="KTra_DS_va_thue_GTGT4"/>
      <sheetName val="Kiãøm_tra_DS_thue_GTGT4"/>
      <sheetName val="XUAT(gia_von)4"/>
      <sheetName val="Xuat_(gia_ban)4"/>
      <sheetName val="Dchinh_TH_N-X-T4"/>
      <sheetName val="Tong_hop_N-X-T4"/>
      <sheetName val="thue_TH4"/>
      <sheetName val="tong_hop_20014"/>
      <sheetName val="qUYET_TOAN_THUE4"/>
      <sheetName val="BU_CTPH4"/>
      <sheetName val="BU_tran3+360_224"/>
      <sheetName val="Tran3+360_224"/>
      <sheetName val="BU_tran2+386_44"/>
      <sheetName val="Tran2+386_44"/>
      <sheetName val="DTcong_4-54"/>
      <sheetName val="Bu_1-24"/>
      <sheetName val="Bu_12-134"/>
      <sheetName val="DTcong_12-134"/>
      <sheetName val="DT_cong13-13+4"/>
      <sheetName val="BU-_nhanh4"/>
      <sheetName val="dtcong_nh1-24"/>
      <sheetName val="dtcong_nh0-14"/>
      <sheetName val="BU_11-124"/>
      <sheetName val="DTcong_11-124"/>
      <sheetName val="Pr-_CC4"/>
      <sheetName val="MD_3-44"/>
      <sheetName val="ND_3-44"/>
      <sheetName val="MD_1-24"/>
      <sheetName val="ND_1-24"/>
      <sheetName val="MD_0-14"/>
      <sheetName val="ND_0-14"/>
      <sheetName val="KL_tong4"/>
      <sheetName val="TH_(T1-6)4"/>
      <sheetName val="_NL4"/>
      <sheetName val="_NL_(2)4"/>
      <sheetName val="CDTHCT_(3)4"/>
      <sheetName val="thkl_(2)4"/>
      <sheetName val="long_tec4"/>
      <sheetName val="cd_viaK0-T64"/>
      <sheetName val="cdvia_T6-Tc244"/>
      <sheetName val="cdvia_Tc24-T464"/>
      <sheetName val="cd_btnL2k0+361-T194"/>
      <sheetName val="CT_xa4"/>
      <sheetName val="CDTHU_CHI_T14"/>
      <sheetName val="THUCHI_24"/>
      <sheetName val="THU_CHI34"/>
      <sheetName val="THU_CHI_44"/>
      <sheetName val="THU_CHI54"/>
      <sheetName val="THU_CHI_64"/>
      <sheetName val="TU_CHI_74"/>
      <sheetName val="THU_CHI94"/>
      <sheetName val="THU_CHI_84"/>
      <sheetName val="THU_CHI_104"/>
      <sheetName val="THU_CHI_114"/>
      <sheetName val="THU_CHI_124"/>
      <sheetName val="Xep_hang_2014"/>
      <sheetName val="toan_Cty4"/>
      <sheetName val="Cong_ty4"/>
      <sheetName val="XN_24"/>
      <sheetName val="XN_ong_CHi4"/>
      <sheetName val="N_XDCT&amp;_XKLD4"/>
      <sheetName val="CN_HCM4"/>
      <sheetName val="TT_XKLD(Nhan)4"/>
      <sheetName val="Ong_Hong4"/>
      <sheetName val="CN_hung_yen4"/>
      <sheetName val="Dong_nai4"/>
      <sheetName val="K249_K984"/>
      <sheetName val="K249_K98_(2)4"/>
      <sheetName val="K251_K984"/>
      <sheetName val="K251_SBase4"/>
      <sheetName val="K251_AC4"/>
      <sheetName val="K252_K984"/>
      <sheetName val="K252_SBase4"/>
      <sheetName val="K252_AC4"/>
      <sheetName val="K253_K984"/>
      <sheetName val="K253_Subbase4"/>
      <sheetName val="K253_Base_4"/>
      <sheetName val="K253_SBase4"/>
      <sheetName val="K253_AC4"/>
      <sheetName val="K255_SBase4"/>
      <sheetName val="K259_K984"/>
      <sheetName val="K259_Subbase4"/>
      <sheetName val="K259_Base_4"/>
      <sheetName val="K259_AC4"/>
      <sheetName val="K260_K984"/>
      <sheetName val="K260_Subbase4"/>
      <sheetName val="K260_Base4"/>
      <sheetName val="K260_AC4"/>
      <sheetName val="K261_K984"/>
      <sheetName val="K261_Base4"/>
      <sheetName val="K261_AC4"/>
      <sheetName val="KL_Tram_Cty4"/>
      <sheetName val="Gam_may_Cty4"/>
      <sheetName val="KL_tram_KH4"/>
      <sheetName val="Gam_may_KH4"/>
      <sheetName val="Cach_dien4"/>
      <sheetName val="Mang_tai4"/>
      <sheetName val="KL_DDK4"/>
      <sheetName val="Mang_tai_DDK4"/>
      <sheetName val="KL_DDK0,44"/>
      <sheetName val="TT_Ky_thuat4"/>
      <sheetName val="CT_moi4"/>
      <sheetName val="Tu_dien4"/>
      <sheetName val="May_cat4"/>
      <sheetName val="Dao_Cly4"/>
      <sheetName val="Dao_Ptai4"/>
      <sheetName val="Tu_RMU4"/>
      <sheetName val="C_set4"/>
      <sheetName val="Sco_Cap4"/>
      <sheetName val="Sco_TB4"/>
      <sheetName val="TN_tram4"/>
      <sheetName val="TN_C_set4"/>
      <sheetName val="TN_TD_DDay4"/>
      <sheetName val="Phan_chung4"/>
      <sheetName val="cong_Q24"/>
      <sheetName val="T_U_luong_Q14"/>
      <sheetName val="T_U_luong_Q24"/>
      <sheetName val="T_U_luong_Q34"/>
      <sheetName val="Quyet_toan4"/>
      <sheetName val="Thu_hoi4"/>
      <sheetName val="Lai_vay4"/>
      <sheetName val="Tien_vay4"/>
      <sheetName val="Cong_no4"/>
      <sheetName val="Cop_pha4"/>
      <sheetName val="Gia_DAN4"/>
      <sheetName val="Phu_luc_HD4"/>
      <sheetName val="Gia_du_thau4"/>
      <sheetName val="Ca_xe4"/>
      <sheetName val="Dc_Dau4"/>
      <sheetName val="_o_to_Hien_84"/>
      <sheetName val="_o_to_Hien94"/>
      <sheetName val="_o_to_Hien104"/>
      <sheetName val="_o_to_Hien114"/>
      <sheetName val="_o_to_Hien12)4"/>
      <sheetName val="_o_to_Hien15"/>
      <sheetName val="_o_to_Hien24"/>
      <sheetName val="_o_to_Hien34"/>
      <sheetName val="_o_to_Hien44"/>
      <sheetName val="_o_to_Hien54"/>
      <sheetName val="_o_to_Phong_84"/>
      <sheetName val="_o_to_Phong94"/>
      <sheetName val="_o_to_Phong104"/>
      <sheetName val="_o_to_Phong114"/>
      <sheetName val="_o_to_Phong12)4"/>
      <sheetName val="_o_to_Phong15"/>
      <sheetName val="_o_to_Phong24"/>
      <sheetName val="_o_to_Phong34"/>
      <sheetName val="_o_to_Phong44"/>
      <sheetName val="_o_to_Phong54"/>
      <sheetName val="_o_to_Dung_8_4"/>
      <sheetName val="_D_tt_dau84"/>
      <sheetName val="_o_to_Dung_94"/>
      <sheetName val="_D9_tt_dau4"/>
      <sheetName val="_D10_tt_dau4"/>
      <sheetName val="_o_to_Dung_104"/>
      <sheetName val="_o_to_Dung_114"/>
      <sheetName val="_o_to_Dung_12)4"/>
      <sheetName val="_o_to_Dung_15"/>
      <sheetName val="_o_to_Dung24"/>
      <sheetName val="_o_to_Dung34"/>
      <sheetName val="_o_to_Dung44"/>
      <sheetName val="_o_totrongT10-124"/>
      <sheetName val="_o_totrongT24"/>
      <sheetName val="_o_totrungT10-124"/>
      <sheetName val="_o_toMinhT10-12_4"/>
      <sheetName val="_o_toMinhT24"/>
      <sheetName val="_o_toTrieuT10-12__4"/>
      <sheetName val="Luong_8_SP4"/>
      <sheetName val="Luong_9_SP_4"/>
      <sheetName val="Luong_10_SP_4"/>
      <sheetName val="Luong_11_SP_4"/>
      <sheetName val="Luong_12_SP4"/>
      <sheetName val="Luong_1_SP14"/>
      <sheetName val="Luong_2_SP24"/>
      <sheetName val="Luong_3_SP34"/>
      <sheetName val="Luong_4_SP44"/>
      <sheetName val="Luong_4_SP54"/>
      <sheetName val="KL_VL4"/>
      <sheetName val="QT_9-64"/>
      <sheetName val="Thuong_luu_HB4"/>
      <sheetName val="QT_Ky_T4"/>
      <sheetName val="bc_vt_TON_BAI4"/>
      <sheetName val="QT_Duoc_(Hai)4"/>
      <sheetName val="sent_to4"/>
      <sheetName val="KLTong_hop4"/>
      <sheetName val="Lan_can4"/>
      <sheetName val="Ranh_doc_(2)4"/>
      <sheetName val="Ranh_doc4"/>
      <sheetName val="Coc_tieu4"/>
      <sheetName val="Bien_bao4"/>
      <sheetName val="Nan_tuyen4"/>
      <sheetName val="Lan_14"/>
      <sheetName val="Lan__24"/>
      <sheetName val="Lan_34"/>
      <sheetName val="Gia_tri4"/>
      <sheetName val="Lan_54"/>
      <sheetName val="Cong_hop4"/>
      <sheetName val="kldukien_(107)4"/>
      <sheetName val="qui1_(2)4"/>
      <sheetName val="cap_so_lan_24"/>
      <sheetName val="cap_so_BHXH4"/>
      <sheetName val="tru_tien4"/>
      <sheetName val="yt_q24"/>
      <sheetName val="c45_t34"/>
      <sheetName val="c45_t64"/>
      <sheetName val="BHYT_Q3_20034"/>
      <sheetName val="C45_t74"/>
      <sheetName val="C47-t07_20034"/>
      <sheetName val="C45_t84"/>
      <sheetName val="C47-t08_20034"/>
      <sheetName val="C45_t094"/>
      <sheetName val="C47-t09_20034"/>
      <sheetName val="C47_T124"/>
      <sheetName val="BHYT_Q4-20034"/>
      <sheetName val="C45_T104"/>
      <sheetName val="binh_do4"/>
      <sheetName val="cot_lieu4"/>
      <sheetName val="van_khuon4"/>
      <sheetName val="CT_BT4"/>
      <sheetName val="lay_mau4"/>
      <sheetName val="mat_ngoai_goi4"/>
      <sheetName val="coc_tram-bt4"/>
      <sheetName val="cong_bien_t106"/>
      <sheetName val="luong_t9_6"/>
      <sheetName val="bb_t96"/>
      <sheetName val="KL_XL20006"/>
      <sheetName val="Chiet_tinh6"/>
      <sheetName val="Van_chuyen6"/>
      <sheetName val="THKP_(2)6"/>
      <sheetName val="T_Bi6"/>
      <sheetName val="Thiet_ke6"/>
      <sheetName val="K_luong6"/>
      <sheetName val="TT_L26"/>
      <sheetName val="TT_L16"/>
      <sheetName val="Thue_Ngoai6"/>
      <sheetName val="Dong_Dau6"/>
      <sheetName val="Dong_Dau_(2)6"/>
      <sheetName val="Sau_dong6"/>
      <sheetName val="Ma_xa6"/>
      <sheetName val="My_dinh6"/>
      <sheetName val="Tong_cong6"/>
      <sheetName val="Chi_tiet_-_Dv_lap6"/>
      <sheetName val="TH_KHTC6"/>
      <sheetName val="Gia_VL6"/>
      <sheetName val="Bang_gia_ca_may6"/>
      <sheetName val="Bang_luong_CB6"/>
      <sheetName val="Bang_P_tich_CT6"/>
      <sheetName val="D_toan_chi_tiet6"/>
      <sheetName val="Bang_TH_Dtoan6"/>
      <sheetName val="LUAN_CHUYEN6"/>
      <sheetName val="KE_QUY6"/>
      <sheetName val="LUONGGIAN_TIEP6"/>
      <sheetName val="VAY_VON6"/>
      <sheetName val="O_THAO6"/>
      <sheetName val="Q_TRUNG6"/>
      <sheetName val="Y_THANH6"/>
      <sheetName val="Sheet2_(2)6"/>
      <sheetName val="KH_2003_(moi_max)6"/>
      <sheetName val="Interim_payment6"/>
      <sheetName val="Bid_Sum6"/>
      <sheetName val="Item_B6"/>
      <sheetName val="Dg_A6"/>
      <sheetName val="Dg_B&amp;C6"/>
      <sheetName val="Material_at_site6"/>
      <sheetName val="Bang_VL6"/>
      <sheetName val="VL(No_V-c)6"/>
      <sheetName val="He_so6"/>
      <sheetName val="PL_Vua6"/>
      <sheetName val="Chitieu-dam_cac_loai6"/>
      <sheetName val="DG_Dam6"/>
      <sheetName val="DG_chung6"/>
      <sheetName val="VL-dac_chung6"/>
      <sheetName val="CT_1md_&amp;_dau_cong6"/>
      <sheetName val="Tong_hop6"/>
      <sheetName val="CT_cong6"/>
      <sheetName val="dg_cong6"/>
      <sheetName val="CDSL_(2)6"/>
      <sheetName val="__6"/>
      <sheetName val="san_vuon6"/>
      <sheetName val="khu_phu_tro6"/>
      <sheetName val="Thuyet_minh6"/>
      <sheetName val="be_tong6"/>
      <sheetName val="Tong_hop_thep6"/>
      <sheetName val="phan_tich_DG6"/>
      <sheetName val="gia_vat_lieu6"/>
      <sheetName val="gia_xe_may6"/>
      <sheetName val="gia_nhan_cong6"/>
      <sheetName val="BCC_(2)6"/>
      <sheetName val="Bao_cao6"/>
      <sheetName val="Bao_cao_26"/>
      <sheetName val="Khoi_luong6"/>
      <sheetName val="Khoi_luong_mat6"/>
      <sheetName val="Bang_ke6"/>
      <sheetName val="T_HopKL6"/>
      <sheetName val="S_Luong6"/>
      <sheetName val="D_Dap6"/>
      <sheetName val="Q_Toan6"/>
      <sheetName val="Phan_tich_chi_phi6"/>
      <sheetName val="Chi_phi_nen_theo_BVTC6"/>
      <sheetName val="nhan_cong_phu6"/>
      <sheetName val="nhan_cong_Hung6"/>
      <sheetName val="Nhan_cong6"/>
      <sheetName val="Khoi_luong_nen_theo_BVTC6"/>
      <sheetName val="cap_cho_cac_DT6"/>
      <sheetName val="Ung_-_hoan6"/>
      <sheetName val="CP_may6"/>
      <sheetName val="Phu_luc6"/>
      <sheetName val="Gia_trÞ6"/>
      <sheetName val="DS_them_luong_qui_4-20026"/>
      <sheetName val="Phuc_loi_2-9-026"/>
      <sheetName val="Thuong_nhan_dip_21-12-026"/>
      <sheetName val="Thuong_dip_nhan_danh_hieu_AHL§6"/>
      <sheetName val="Thang_luong_thu_13_nam_20026"/>
      <sheetName val="Luong_SX#_dip_Tet_Qui_Mui(dong6"/>
      <sheetName val="CT_Duong6"/>
      <sheetName val="D_gia6"/>
      <sheetName val="T_hop6"/>
      <sheetName val="CtP_tro6"/>
      <sheetName val="Nha_moi6"/>
      <sheetName val="TT-T_Tron_So_26"/>
      <sheetName val="Ct_Dam_6"/>
      <sheetName val="Ct_Duoi6"/>
      <sheetName val="Ct_Tren6"/>
      <sheetName val="D_giaMay6"/>
      <sheetName val="26+180-400_26"/>
      <sheetName val="26+180_Sub16"/>
      <sheetName val="26+180_Sub46"/>
      <sheetName val="26+180-400_5(k95)6"/>
      <sheetName val="26+400-620_3(k95)6"/>
      <sheetName val="26+400-640_1(k95)6"/>
      <sheetName val="26+960-27+150_96"/>
      <sheetName val="26+960-27+150_106"/>
      <sheetName val="26+960-27+150_116"/>
      <sheetName val="26+960-27+150_126"/>
      <sheetName val="26+960-27+150_5(k95)6"/>
      <sheetName val="26+960-27+150_4(k95)6"/>
      <sheetName val="26+960-27+150_1(k95)6"/>
      <sheetName val="27+500-700_5(k95)6"/>
      <sheetName val="27+500-700_4(k95)6"/>
      <sheetName val="27+500-700_3(k95)6"/>
      <sheetName val="27+500-700_1(k95)6"/>
      <sheetName val="27+740-920_3(k95)6"/>
      <sheetName val="27+740-920_216"/>
      <sheetName val="27+920-28+040_6,76"/>
      <sheetName val="27+920-28+040_106"/>
      <sheetName val="27+920-28+160_Su36"/>
      <sheetName val="28+160-28+420_5K956"/>
      <sheetName val="28+430-657_76"/>
      <sheetName val="Km28+430-657_86"/>
      <sheetName val="28+430-657_96"/>
      <sheetName val="28+430-667_106"/>
      <sheetName val="28+430-657_116"/>
      <sheetName val="28+430-657_4k956"/>
      <sheetName val="28+500-657_186"/>
      <sheetName val="28+520-657_196"/>
      <sheetName val="C_TIEU6"/>
      <sheetName val="T_Luong6"/>
      <sheetName val="T_HAO6"/>
      <sheetName val="DT_TUYEN6"/>
      <sheetName val="DT_GIA6"/>
      <sheetName val="KHDT_(2)6"/>
      <sheetName val="CL_6"/>
      <sheetName val="KQ_(2)6"/>
      <sheetName val="Quang_Tri6"/>
      <sheetName val="Da_Nang6"/>
      <sheetName val="Quang_Nam6"/>
      <sheetName val="Quang_Ngai6"/>
      <sheetName val="TH_DH-QN6"/>
      <sheetName val="KP_HD6"/>
      <sheetName val="DB_HD6"/>
      <sheetName val="vat_tu6"/>
      <sheetName val="Thep_6"/>
      <sheetName val="Chi_tiet_Khoi_luong6"/>
      <sheetName val="TH_khoi_luong6"/>
      <sheetName val="Chiet_tinh_vat_lieu_6"/>
      <sheetName val="TH_KL_VL6"/>
      <sheetName val="AC_PC6"/>
      <sheetName val="TAI_TRONG6"/>
      <sheetName val="NOI_LUC6"/>
      <sheetName val="TINH_DUYET_THTT_CHINH6"/>
      <sheetName val="TDUYET_THTT_PHU6"/>
      <sheetName val="TINH_DAO_DONG_VA_DO_VONG6"/>
      <sheetName val="TINH_NEO6"/>
      <sheetName val="tong_hop_thanh_toan_thue6"/>
      <sheetName val="bang_ke_nop_thue6"/>
      <sheetName val="Tonh_hop_chi_phi6"/>
      <sheetName val="BK_chi_phi6"/>
      <sheetName val="KTra_DS_va_thue_GTGT6"/>
      <sheetName val="Kiãøm_tra_DS_thue_GTGT6"/>
      <sheetName val="XUAT(gia_von)6"/>
      <sheetName val="Xuat_(gia_ban)6"/>
      <sheetName val="Dchinh_TH_N-X-T6"/>
      <sheetName val="Tong_hop_N-X-T6"/>
      <sheetName val="thue_TH6"/>
      <sheetName val="tong_hop_20016"/>
      <sheetName val="qUYET_TOAN_THUE6"/>
      <sheetName val="BU_CTPH6"/>
      <sheetName val="BU_tran3+360_226"/>
      <sheetName val="Tran3+360_226"/>
      <sheetName val="BU_tran2+386_46"/>
      <sheetName val="Tran2+386_46"/>
      <sheetName val="DTcong_4-56"/>
      <sheetName val="Bu_1-26"/>
      <sheetName val="Bu_12-136"/>
      <sheetName val="DTcong_12-136"/>
      <sheetName val="DT_cong13-13+6"/>
      <sheetName val="BU-_nhanh6"/>
      <sheetName val="dtcong_nh1-26"/>
      <sheetName val="dtcong_nh0-16"/>
      <sheetName val="BU_11-126"/>
      <sheetName val="DTcong_11-126"/>
      <sheetName val="Pr-_CC6"/>
      <sheetName val="MD_3-46"/>
      <sheetName val="ND_3-46"/>
      <sheetName val="MD_1-26"/>
      <sheetName val="ND_1-26"/>
      <sheetName val="MD_0-16"/>
      <sheetName val="ND_0-16"/>
      <sheetName val="KL_tong6"/>
      <sheetName val="TH_(T1-6)6"/>
      <sheetName val="_NL6"/>
      <sheetName val="_NL_(2)6"/>
      <sheetName val="CDTHCT_(3)6"/>
      <sheetName val="thkl_(2)6"/>
      <sheetName val="long_tec6"/>
      <sheetName val="cd_viaK0-T66"/>
      <sheetName val="cdvia_T6-Tc246"/>
      <sheetName val="cdvia_Tc24-T466"/>
      <sheetName val="cd_btnL2k0+361-T196"/>
      <sheetName val="CT_xa6"/>
      <sheetName val="CDTHU_CHI_T16"/>
      <sheetName val="THUCHI_26"/>
      <sheetName val="THU_CHI36"/>
      <sheetName val="THU_CHI_46"/>
      <sheetName val="THU_CHI56"/>
      <sheetName val="THU_CHI_66"/>
      <sheetName val="TU_CHI_76"/>
      <sheetName val="THU_CHI96"/>
      <sheetName val="THU_CHI_86"/>
      <sheetName val="THU_CHI_106"/>
      <sheetName val="THU_CHI_116"/>
      <sheetName val="THU_CHI_126"/>
      <sheetName val="Xep_hang_2016"/>
      <sheetName val="toan_Cty6"/>
      <sheetName val="Cong_ty6"/>
      <sheetName val="XN_26"/>
      <sheetName val="XN_ong_CHi6"/>
      <sheetName val="N_XDCT&amp;_XKLD6"/>
      <sheetName val="CN_HCM6"/>
      <sheetName val="TT_XKLD(Nhan)6"/>
      <sheetName val="Ong_Hong6"/>
      <sheetName val="CN_hung_yen6"/>
      <sheetName val="Dong_nai6"/>
      <sheetName val="K249_K986"/>
      <sheetName val="K249_K98_(2)6"/>
      <sheetName val="K251_K986"/>
      <sheetName val="K251_SBase6"/>
      <sheetName val="K251_AC6"/>
      <sheetName val="K252_K986"/>
      <sheetName val="K252_SBase6"/>
      <sheetName val="K252_AC6"/>
      <sheetName val="K253_K986"/>
      <sheetName val="K253_Subbase6"/>
      <sheetName val="K253_Base_6"/>
      <sheetName val="K253_SBase6"/>
      <sheetName val="K253_AC6"/>
      <sheetName val="K255_SBase6"/>
      <sheetName val="K259_K986"/>
      <sheetName val="K259_Subbase6"/>
      <sheetName val="K259_Base_6"/>
      <sheetName val="K259_AC6"/>
      <sheetName val="K260_K986"/>
      <sheetName val="K260_Subbase6"/>
      <sheetName val="K260_Base6"/>
      <sheetName val="K260_AC6"/>
      <sheetName val="K261_K986"/>
      <sheetName val="K261_Base6"/>
      <sheetName val="K261_AC6"/>
      <sheetName val="KL_Tram_Cty6"/>
      <sheetName val="Gam_may_Cty6"/>
      <sheetName val="KL_tram_KH6"/>
      <sheetName val="Gam_may_KH6"/>
      <sheetName val="Cach_dien6"/>
      <sheetName val="Mang_tai6"/>
      <sheetName val="KL_DDK6"/>
      <sheetName val="Mang_tai_DDK6"/>
      <sheetName val="KL_DDK0,46"/>
      <sheetName val="TT_Ky_thuat6"/>
      <sheetName val="CT_moi6"/>
      <sheetName val="Tu_dien6"/>
      <sheetName val="May_cat6"/>
      <sheetName val="Dao_Cly6"/>
      <sheetName val="Dao_Ptai6"/>
      <sheetName val="Tu_RMU6"/>
      <sheetName val="C_set6"/>
      <sheetName val="Sco_Cap6"/>
      <sheetName val="Sco_TB6"/>
      <sheetName val="TN_tram6"/>
      <sheetName val="TN_C_set6"/>
      <sheetName val="TN_TD_DDay6"/>
      <sheetName val="Phan_chung6"/>
      <sheetName val="cong_Q26"/>
      <sheetName val="T_U_luong_Q16"/>
      <sheetName val="T_U_luong_Q26"/>
      <sheetName val="T_U_luong_Q36"/>
      <sheetName val="Quyet_toan6"/>
      <sheetName val="Thu_hoi6"/>
      <sheetName val="Lai_vay6"/>
      <sheetName val="Tien_vay6"/>
      <sheetName val="Cong_no6"/>
      <sheetName val="Cop_pha6"/>
      <sheetName val="Gia_DAN6"/>
      <sheetName val="Phu_luc_HD6"/>
      <sheetName val="Gia_du_thau6"/>
      <sheetName val="Ca_xe6"/>
      <sheetName val="Dc_Dau6"/>
      <sheetName val="_o_to_Hien_86"/>
      <sheetName val="_o_to_Hien96"/>
      <sheetName val="_o_to_Hien106"/>
      <sheetName val="_o_to_Hien116"/>
      <sheetName val="_o_to_Hien12)6"/>
      <sheetName val="_o_to_Hien17"/>
      <sheetName val="_o_to_Hien26"/>
      <sheetName val="_o_to_Hien36"/>
      <sheetName val="_o_to_Hien46"/>
      <sheetName val="_o_to_Hien56"/>
      <sheetName val="_o_to_Phong_86"/>
      <sheetName val="_o_to_Phong96"/>
      <sheetName val="_o_to_Phong106"/>
      <sheetName val="_o_to_Phong116"/>
      <sheetName val="_o_to_Phong12)6"/>
      <sheetName val="_o_to_Phong17"/>
      <sheetName val="_o_to_Phong26"/>
      <sheetName val="_o_to_Phong36"/>
      <sheetName val="_o_to_Phong46"/>
      <sheetName val="_o_to_Phong56"/>
      <sheetName val="_o_to_Dung_8_6"/>
      <sheetName val="_D_tt_dau86"/>
      <sheetName val="_o_to_Dung_96"/>
      <sheetName val="_D9_tt_dau6"/>
      <sheetName val="_D10_tt_dau6"/>
      <sheetName val="_o_to_Dung_106"/>
      <sheetName val="_o_to_Dung_116"/>
      <sheetName val="_o_to_Dung_12)6"/>
      <sheetName val="_o_to_Dung_17"/>
      <sheetName val="_o_to_Dung26"/>
      <sheetName val="_o_to_Dung36"/>
      <sheetName val="_o_to_Dung46"/>
      <sheetName val="_o_totrongT10-126"/>
      <sheetName val="_o_totrongT26"/>
      <sheetName val="_o_totrungT10-126"/>
      <sheetName val="_o_toMinhT10-12_6"/>
      <sheetName val="_o_toMinhT26"/>
      <sheetName val="_o_toTrieuT10-12__6"/>
      <sheetName val="Luong_8_SP6"/>
      <sheetName val="Luong_9_SP_6"/>
      <sheetName val="Luong_10_SP_6"/>
      <sheetName val="Luong_11_SP_6"/>
      <sheetName val="Luong_12_SP6"/>
      <sheetName val="Luong_1_SP16"/>
      <sheetName val="Luong_2_SP26"/>
      <sheetName val="Luong_3_SP36"/>
      <sheetName val="Luong_4_SP46"/>
      <sheetName val="Luong_4_SP56"/>
      <sheetName val="KL_VL6"/>
      <sheetName val="QT_9-66"/>
      <sheetName val="Thuong_luu_HB6"/>
      <sheetName val="QT_Ky_T6"/>
      <sheetName val="bc_vt_TON_BAI6"/>
      <sheetName val="QT_Duoc_(Hai)6"/>
      <sheetName val="sent_to6"/>
      <sheetName val="KLTong_hop6"/>
      <sheetName val="Lan_can6"/>
      <sheetName val="Ranh_doc_(2)6"/>
      <sheetName val="Ranh_doc6"/>
      <sheetName val="Coc_tieu6"/>
      <sheetName val="Bien_bao6"/>
      <sheetName val="Nan_tuyen6"/>
      <sheetName val="Lan_16"/>
      <sheetName val="Lan__26"/>
      <sheetName val="Lan_36"/>
      <sheetName val="Gia_tri6"/>
      <sheetName val="Lan_56"/>
      <sheetName val="Cong_hop6"/>
      <sheetName val="kldukien_(107)6"/>
      <sheetName val="qui1_(2)6"/>
      <sheetName val="cap_so_lan_26"/>
      <sheetName val="cap_so_BHXH6"/>
      <sheetName val="tru_tien6"/>
      <sheetName val="yt_q26"/>
      <sheetName val="c45_t36"/>
      <sheetName val="c45_t66"/>
      <sheetName val="BHYT_Q3_20036"/>
      <sheetName val="C45_t76"/>
      <sheetName val="C47-t07_20036"/>
      <sheetName val="C45_t86"/>
      <sheetName val="C47-t08_20036"/>
      <sheetName val="C45_t096"/>
      <sheetName val="C47-t09_20036"/>
      <sheetName val="C47_T126"/>
      <sheetName val="BHYT_Q4-20036"/>
      <sheetName val="C45_T106"/>
      <sheetName val="binh_do6"/>
      <sheetName val="cot_lieu6"/>
      <sheetName val="van_khuon6"/>
      <sheetName val="CT_BT6"/>
      <sheetName val="lay_mau6"/>
      <sheetName val="mat_ngoai_goi6"/>
      <sheetName val="coc_tram-bt6"/>
      <sheetName val="cong_bien_t1010"/>
      <sheetName val="luong_t9_10"/>
      <sheetName val="bb_t910"/>
      <sheetName val="KL_XL200010"/>
      <sheetName val="Chiet_tinh10"/>
      <sheetName val="Van_chuyen10"/>
      <sheetName val="THKP_(2)10"/>
      <sheetName val="T_Bi10"/>
      <sheetName val="Thiet_ke10"/>
      <sheetName val="K_luong10"/>
      <sheetName val="TT_L210"/>
      <sheetName val="TT_L110"/>
      <sheetName val="Thue_Ngoai10"/>
      <sheetName val="Dong_Dau10"/>
      <sheetName val="Dong_Dau_(2)10"/>
      <sheetName val="Sau_dong10"/>
      <sheetName val="Ma_xa10"/>
      <sheetName val="My_dinh10"/>
      <sheetName val="Tong_cong10"/>
      <sheetName val="Chi_tiet_-_Dv_lap10"/>
      <sheetName val="TH_KHTC10"/>
      <sheetName val="Gia_VL10"/>
      <sheetName val="Bang_gia_ca_may10"/>
      <sheetName val="Bang_luong_CB10"/>
      <sheetName val="Bang_P_tich_CT10"/>
      <sheetName val="D_toan_chi_tiet10"/>
      <sheetName val="Bang_TH_Dtoan10"/>
      <sheetName val="LUAN_CHUYEN10"/>
      <sheetName val="KE_QUY10"/>
      <sheetName val="LUONGGIAN_TIEP10"/>
      <sheetName val="VAY_VON10"/>
      <sheetName val="O_THAO10"/>
      <sheetName val="Q_TRUNG10"/>
      <sheetName val="Y_THANH10"/>
      <sheetName val="Sheet2_(2)10"/>
      <sheetName val="KH_2003_(moi_max)10"/>
      <sheetName val="Interim_payment10"/>
      <sheetName val="Bid_Sum10"/>
      <sheetName val="Item_B10"/>
      <sheetName val="Dg_A10"/>
      <sheetName val="Dg_B&amp;C10"/>
      <sheetName val="Material_at_site10"/>
      <sheetName val="Bang_VL10"/>
      <sheetName val="VL(No_V-c)10"/>
      <sheetName val="He_so10"/>
      <sheetName val="PL_Vua10"/>
      <sheetName val="Chitieu-dam_cac_loai10"/>
      <sheetName val="DG_Dam10"/>
      <sheetName val="DG_chung10"/>
      <sheetName val="VL-dac_chung10"/>
      <sheetName val="CT_1md_&amp;_dau_cong10"/>
      <sheetName val="Tong_hop10"/>
      <sheetName val="CT_cong10"/>
      <sheetName val="dg_cong10"/>
      <sheetName val="CDSL_(2)10"/>
      <sheetName val="__10"/>
      <sheetName val="san_vuon10"/>
      <sheetName val="khu_phu_tro10"/>
      <sheetName val="Thuyet_minh10"/>
      <sheetName val="be_tong10"/>
      <sheetName val="Tong_hop_thep10"/>
      <sheetName val="phan_tich_DG10"/>
      <sheetName val="gia_vat_lieu10"/>
      <sheetName val="gia_xe_may10"/>
      <sheetName val="gia_nhan_cong10"/>
      <sheetName val="BCC_(2)10"/>
      <sheetName val="Bao_cao10"/>
      <sheetName val="Bao_cao_210"/>
      <sheetName val="Khoi_luong10"/>
      <sheetName val="Khoi_luong_mat10"/>
      <sheetName val="Bang_ke10"/>
      <sheetName val="T_HopKL10"/>
      <sheetName val="S_Luong10"/>
      <sheetName val="D_Dap10"/>
      <sheetName val="Q_Toan10"/>
      <sheetName val="Phan_tich_chi_phi10"/>
      <sheetName val="Chi_phi_nen_theo_BVTC10"/>
      <sheetName val="nhan_cong_phu10"/>
      <sheetName val="nhan_cong_Hung10"/>
      <sheetName val="Nhan_cong10"/>
      <sheetName val="Khoi_luong_nen_theo_BVTC10"/>
      <sheetName val="cap_cho_cac_DT10"/>
      <sheetName val="Ung_-_hoan10"/>
      <sheetName val="CP_may10"/>
      <sheetName val="Phu_luc10"/>
      <sheetName val="Gia_trÞ10"/>
      <sheetName val="DS_them_luong_qui_4-200210"/>
      <sheetName val="Phuc_loi_2-9-0210"/>
      <sheetName val="Thuong_nhan_dip_21-12-0210"/>
      <sheetName val="Thuong_dip_nhan_danh_hieu_AHL10"/>
      <sheetName val="Thang_luong_thu_13_nam_200210"/>
      <sheetName val="Luong_SX#_dip_Tet_Qui_Mui(don10"/>
      <sheetName val="CT_Duong10"/>
      <sheetName val="D_gia10"/>
      <sheetName val="T_hop10"/>
      <sheetName val="CtP_tro10"/>
      <sheetName val="Nha_moi10"/>
      <sheetName val="TT-T_Tron_So_210"/>
      <sheetName val="Ct_Dam_10"/>
      <sheetName val="Ct_Duoi10"/>
      <sheetName val="Ct_Tren10"/>
      <sheetName val="D_giaMay10"/>
      <sheetName val="26+180-400_210"/>
      <sheetName val="26+180_Sub110"/>
      <sheetName val="26+180_Sub410"/>
      <sheetName val="26+180-400_5(k95)10"/>
      <sheetName val="26+400-620_3(k95)10"/>
      <sheetName val="26+400-640_1(k95)10"/>
      <sheetName val="26+960-27+150_910"/>
      <sheetName val="26+960-27+150_1010"/>
      <sheetName val="26+960-27+150_1110"/>
      <sheetName val="26+960-27+150_1210"/>
      <sheetName val="26+960-27+150_5(k95)10"/>
      <sheetName val="26+960-27+150_4(k95)10"/>
      <sheetName val="26+960-27+150_1(k95)10"/>
      <sheetName val="27+500-700_5(k95)10"/>
      <sheetName val="27+500-700_4(k95)10"/>
      <sheetName val="27+500-700_3(k95)10"/>
      <sheetName val="27+500-700_1(k95)10"/>
      <sheetName val="27+740-920_3(k95)10"/>
      <sheetName val="27+740-920_2110"/>
      <sheetName val="27+920-28+040_6,710"/>
      <sheetName val="27+920-28+040_1010"/>
      <sheetName val="27+920-28+160_Su310"/>
      <sheetName val="28+160-28+420_5K9510"/>
      <sheetName val="28+430-657_710"/>
      <sheetName val="Km28+430-657_810"/>
      <sheetName val="28+430-657_910"/>
      <sheetName val="28+430-667_1010"/>
      <sheetName val="28+430-657_1110"/>
      <sheetName val="28+430-657_4k9510"/>
      <sheetName val="28+500-657_1810"/>
      <sheetName val="28+520-657_1910"/>
      <sheetName val="C_TIEU10"/>
      <sheetName val="T_Luong10"/>
      <sheetName val="T_HAO10"/>
      <sheetName val="DT_TUYEN10"/>
      <sheetName val="DT_GIA10"/>
      <sheetName val="KHDT_(2)10"/>
      <sheetName val="CL_10"/>
      <sheetName val="KQ_(2)10"/>
      <sheetName val="Quang_Tri10"/>
      <sheetName val="Da_Nang10"/>
      <sheetName val="Quang_Nam10"/>
      <sheetName val="Quang_Ngai10"/>
      <sheetName val="TH_DH-QN10"/>
      <sheetName val="KP_HD10"/>
      <sheetName val="DB_HD10"/>
      <sheetName val="vat_tu10"/>
      <sheetName val="Thep_10"/>
      <sheetName val="Chi_tiet_Khoi_luong10"/>
      <sheetName val="TH_khoi_luong10"/>
      <sheetName val="Chiet_tinh_vat_lieu_10"/>
      <sheetName val="TH_KL_VL10"/>
      <sheetName val="AC_PC10"/>
      <sheetName val="TAI_TRONG10"/>
      <sheetName val="NOI_LUC10"/>
      <sheetName val="TINH_DUYET_THTT_CHINH10"/>
      <sheetName val="TDUYET_THTT_PHU10"/>
      <sheetName val="TINH_DAO_DONG_VA_DO_VONG10"/>
      <sheetName val="TINH_NEO10"/>
      <sheetName val="tong_hop_thanh_toan_thue10"/>
      <sheetName val="bang_ke_nop_thue10"/>
      <sheetName val="Tonh_hop_chi_phi10"/>
      <sheetName val="BK_chi_phi10"/>
      <sheetName val="KTra_DS_va_thue_GTGT10"/>
      <sheetName val="Kiãøm_tra_DS_thue_GTGT10"/>
      <sheetName val="XUAT(gia_von)10"/>
      <sheetName val="Xuat_(gia_ban)10"/>
      <sheetName val="Dchinh_TH_N-X-T10"/>
      <sheetName val="Tong_hop_N-X-T10"/>
      <sheetName val="thue_TH10"/>
      <sheetName val="tong_hop_200110"/>
      <sheetName val="qUYET_TOAN_THUE10"/>
      <sheetName val="BU_CTPH10"/>
      <sheetName val="BU_tran3+360_2210"/>
      <sheetName val="Tran3+360_2210"/>
      <sheetName val="BU_tran2+386_410"/>
      <sheetName val="Tran2+386_410"/>
      <sheetName val="DTcong_4-510"/>
      <sheetName val="Bu_1-210"/>
      <sheetName val="Bu_12-1310"/>
      <sheetName val="DTcong_12-1310"/>
      <sheetName val="DT_cong13-13+10"/>
      <sheetName val="BU-_nhanh10"/>
      <sheetName val="dtcong_nh1-210"/>
      <sheetName val="dtcong_nh0-110"/>
      <sheetName val="BU_11-1210"/>
      <sheetName val="DTcong_11-1210"/>
      <sheetName val="Pr-_CC10"/>
      <sheetName val="MD_3-410"/>
      <sheetName val="ND_3-410"/>
      <sheetName val="MD_1-210"/>
      <sheetName val="ND_1-210"/>
      <sheetName val="MD_0-110"/>
      <sheetName val="ND_0-110"/>
      <sheetName val="KL_tong10"/>
      <sheetName val="TH_(T1-6)10"/>
      <sheetName val="_NL10"/>
      <sheetName val="_NL_(2)10"/>
      <sheetName val="CDTHCT_(3)10"/>
      <sheetName val="thkl_(2)10"/>
      <sheetName val="long_tec10"/>
      <sheetName val="cd_viaK0-T610"/>
      <sheetName val="cdvia_T6-Tc2410"/>
      <sheetName val="cdvia_Tc24-T4610"/>
      <sheetName val="cd_btnL2k0+361-T1910"/>
      <sheetName val="CT_xa10"/>
      <sheetName val="CDTHU_CHI_T110"/>
      <sheetName val="THUCHI_210"/>
      <sheetName val="THU_CHI310"/>
      <sheetName val="THU_CHI_410"/>
      <sheetName val="THU_CHI510"/>
      <sheetName val="THU_CHI_610"/>
      <sheetName val="TU_CHI_710"/>
      <sheetName val="THU_CHI910"/>
      <sheetName val="THU_CHI_810"/>
      <sheetName val="THU_CHI_1010"/>
      <sheetName val="THU_CHI_1110"/>
      <sheetName val="THU_CHI_1210"/>
      <sheetName val="Xep_hang_20110"/>
      <sheetName val="toan_Cty10"/>
      <sheetName val="Cong_ty10"/>
      <sheetName val="XN_210"/>
      <sheetName val="XN_ong_CHi10"/>
      <sheetName val="N_XDCT&amp;_XKLD10"/>
      <sheetName val="CN_HCM10"/>
      <sheetName val="TT_XKLD(Nhan)10"/>
      <sheetName val="Ong_Hong10"/>
      <sheetName val="CN_hung_yen10"/>
      <sheetName val="Dong_nai10"/>
      <sheetName val="K249_K9810"/>
      <sheetName val="K249_K98_(2)10"/>
      <sheetName val="K251_K9810"/>
      <sheetName val="K251_SBase10"/>
      <sheetName val="K251_AC10"/>
      <sheetName val="K252_K9810"/>
      <sheetName val="K252_SBase10"/>
      <sheetName val="K252_AC10"/>
      <sheetName val="K253_K9810"/>
      <sheetName val="K253_Subbase10"/>
      <sheetName val="K253_Base_10"/>
      <sheetName val="K253_SBase10"/>
      <sheetName val="K253_AC10"/>
      <sheetName val="K255_SBase10"/>
      <sheetName val="K259_K9810"/>
      <sheetName val="K259_Subbase10"/>
      <sheetName val="K259_Base_10"/>
      <sheetName val="K259_AC10"/>
      <sheetName val="K260_K9810"/>
      <sheetName val="K260_Subbase10"/>
      <sheetName val="K260_Base10"/>
      <sheetName val="K260_AC10"/>
      <sheetName val="K261_K9810"/>
      <sheetName val="K261_Base10"/>
      <sheetName val="K261_AC10"/>
      <sheetName val="KL_Tram_Cty10"/>
      <sheetName val="Gam_may_Cty10"/>
      <sheetName val="KL_tram_KH10"/>
      <sheetName val="Gam_may_KH10"/>
      <sheetName val="Cach_dien10"/>
      <sheetName val="Mang_tai10"/>
      <sheetName val="KL_DDK10"/>
      <sheetName val="Mang_tai_DDK10"/>
      <sheetName val="KL_DDK0,410"/>
      <sheetName val="TT_Ky_thuat10"/>
      <sheetName val="CT_moi10"/>
      <sheetName val="Tu_dien10"/>
      <sheetName val="May_cat10"/>
      <sheetName val="Dao_Cly10"/>
      <sheetName val="Dao_Ptai10"/>
      <sheetName val="Tu_RMU10"/>
      <sheetName val="C_set10"/>
      <sheetName val="Sco_Cap10"/>
      <sheetName val="Sco_TB10"/>
      <sheetName val="TN_tram10"/>
      <sheetName val="TN_C_set10"/>
      <sheetName val="TN_TD_DDay10"/>
      <sheetName val="Phan_chung10"/>
      <sheetName val="cong_Q210"/>
      <sheetName val="T_U_luong_Q110"/>
      <sheetName val="T_U_luong_Q210"/>
      <sheetName val="T_U_luong_Q310"/>
      <sheetName val="Quyet_toan10"/>
      <sheetName val="Thu_hoi10"/>
      <sheetName val="Lai_vay10"/>
      <sheetName val="Tien_vay10"/>
      <sheetName val="Cong_no10"/>
      <sheetName val="Cop_pha10"/>
      <sheetName val="Gia_DAN10"/>
      <sheetName val="Phu_luc_HD10"/>
      <sheetName val="Gia_du_thau10"/>
      <sheetName val="Ca_xe10"/>
      <sheetName val="Dc_Dau10"/>
      <sheetName val="_o_to_Hien_810"/>
      <sheetName val="_o_to_Hien910"/>
      <sheetName val="_o_to_Hien1010"/>
      <sheetName val="_o_to_Hien1110"/>
      <sheetName val="_o_to_Hien12)10"/>
      <sheetName val="_o_to_Hien120"/>
      <sheetName val="_o_to_Hien210"/>
      <sheetName val="_o_to_Hien310"/>
      <sheetName val="_o_to_Hien410"/>
      <sheetName val="_o_to_Hien510"/>
      <sheetName val="_o_to_Phong_810"/>
      <sheetName val="_o_to_Phong910"/>
      <sheetName val="_o_to_Phong1010"/>
      <sheetName val="_o_to_Phong1110"/>
      <sheetName val="_o_to_Phong12)10"/>
      <sheetName val="_o_to_Phong120"/>
      <sheetName val="_o_to_Phong210"/>
      <sheetName val="_o_to_Phong310"/>
      <sheetName val="_o_to_Phong410"/>
      <sheetName val="_o_to_Phong510"/>
      <sheetName val="_o_to_Dung_8_10"/>
      <sheetName val="_D_tt_dau810"/>
      <sheetName val="_o_to_Dung_910"/>
      <sheetName val="_D9_tt_dau10"/>
      <sheetName val="_D10_tt_dau10"/>
      <sheetName val="_o_to_Dung_1010"/>
      <sheetName val="_o_to_Dung_1110"/>
      <sheetName val="_o_to_Dung_12)10"/>
      <sheetName val="_o_to_Dung_120"/>
      <sheetName val="_o_to_Dung210"/>
      <sheetName val="_o_to_Dung310"/>
      <sheetName val="_o_to_Dung410"/>
      <sheetName val="_o_totrongT10-1210"/>
      <sheetName val="_o_totrongT210"/>
      <sheetName val="_o_totrungT10-1210"/>
      <sheetName val="_o_toMinhT10-12_10"/>
      <sheetName val="_o_toMinhT210"/>
      <sheetName val="_o_toTrieuT10-12__10"/>
      <sheetName val="Luong_8_SP10"/>
      <sheetName val="Luong_9_SP_10"/>
      <sheetName val="Luong_10_SP_10"/>
      <sheetName val="Luong_11_SP_10"/>
      <sheetName val="Luong_12_SP10"/>
      <sheetName val="Luong_1_SP110"/>
      <sheetName val="Luong_2_SP210"/>
      <sheetName val="Luong_3_SP310"/>
      <sheetName val="Luong_4_SP410"/>
      <sheetName val="Luong_4_SP510"/>
      <sheetName val="KL_VL10"/>
      <sheetName val="QT_9-610"/>
      <sheetName val="Thuong_luu_HB10"/>
      <sheetName val="QT_Ky_T10"/>
      <sheetName val="bc_vt_TON_BAI10"/>
      <sheetName val="QT_Duoc_(Hai)10"/>
      <sheetName val="sent_to10"/>
      <sheetName val="KLTong_hop10"/>
      <sheetName val="Lan_can10"/>
      <sheetName val="Ranh_doc_(2)10"/>
      <sheetName val="Ranh_doc10"/>
      <sheetName val="Coc_tieu10"/>
      <sheetName val="Bien_bao10"/>
      <sheetName val="Nan_tuyen10"/>
      <sheetName val="Lan_110"/>
      <sheetName val="Lan__210"/>
      <sheetName val="Lan_310"/>
      <sheetName val="Gia_tri10"/>
      <sheetName val="Lan_510"/>
      <sheetName val="Cong_hop10"/>
      <sheetName val="kldukien_(107)10"/>
      <sheetName val="qui1_(2)10"/>
      <sheetName val="cap_so_lan_210"/>
      <sheetName val="cap_so_BHXH10"/>
      <sheetName val="tru_tien10"/>
      <sheetName val="yt_q210"/>
      <sheetName val="c45_t310"/>
      <sheetName val="c45_t610"/>
      <sheetName val="BHYT_Q3_200310"/>
      <sheetName val="C45_t710"/>
      <sheetName val="C47-t07_200310"/>
      <sheetName val="C45_t810"/>
      <sheetName val="C47-t08_200310"/>
      <sheetName val="C45_t0910"/>
      <sheetName val="C47-t09_200310"/>
      <sheetName val="C47_T1210"/>
      <sheetName val="BHYT_Q4-200310"/>
      <sheetName val="C45_T1010"/>
      <sheetName val="binh_do10"/>
      <sheetName val="cot_lieu10"/>
      <sheetName val="van_khuon10"/>
      <sheetName val="CT_BT10"/>
      <sheetName val="lay_mau10"/>
      <sheetName val="mat_ngoai_goi10"/>
      <sheetName val="coc_tram-bt10"/>
      <sheetName val="cong_bien_t107"/>
      <sheetName val="luong_t9_7"/>
      <sheetName val="bb_t97"/>
      <sheetName val="KL_XL20007"/>
      <sheetName val="Chiet_tinh7"/>
      <sheetName val="Van_chuyen7"/>
      <sheetName val="THKP_(2)7"/>
      <sheetName val="T_Bi7"/>
      <sheetName val="Thiet_ke7"/>
      <sheetName val="K_luong7"/>
      <sheetName val="TT_L27"/>
      <sheetName val="TT_L17"/>
      <sheetName val="Thue_Ngoai7"/>
      <sheetName val="Dong_Dau7"/>
      <sheetName val="Dong_Dau_(2)7"/>
      <sheetName val="Sau_dong7"/>
      <sheetName val="Ma_xa7"/>
      <sheetName val="My_dinh7"/>
      <sheetName val="Tong_cong7"/>
      <sheetName val="Chi_tiet_-_Dv_lap7"/>
      <sheetName val="TH_KHTC7"/>
      <sheetName val="Gia_VL7"/>
      <sheetName val="Bang_gia_ca_may7"/>
      <sheetName val="Bang_luong_CB7"/>
      <sheetName val="Bang_P_tich_CT7"/>
      <sheetName val="D_toan_chi_tiet7"/>
      <sheetName val="Bang_TH_Dtoan7"/>
      <sheetName val="LUAN_CHUYEN7"/>
      <sheetName val="KE_QUY7"/>
      <sheetName val="LUONGGIAN_TIEP7"/>
      <sheetName val="VAY_VON7"/>
      <sheetName val="O_THAO7"/>
      <sheetName val="Q_TRUNG7"/>
      <sheetName val="Y_THANH7"/>
      <sheetName val="Sheet2_(2)7"/>
      <sheetName val="KH_2003_(moi_max)7"/>
      <sheetName val="Interim_payment7"/>
      <sheetName val="Bid_Sum7"/>
      <sheetName val="Item_B7"/>
      <sheetName val="Dg_A7"/>
      <sheetName val="Dg_B&amp;C7"/>
      <sheetName val="Material_at_site7"/>
      <sheetName val="Bang_VL7"/>
      <sheetName val="VL(No_V-c)7"/>
      <sheetName val="He_so7"/>
      <sheetName val="PL_Vua7"/>
      <sheetName val="Chitieu-dam_cac_loai7"/>
      <sheetName val="DG_Dam7"/>
      <sheetName val="DG_chung7"/>
      <sheetName val="VL-dac_chung7"/>
      <sheetName val="CT_1md_&amp;_dau_cong7"/>
      <sheetName val="Tong_hop7"/>
      <sheetName val="CT_cong7"/>
      <sheetName val="dg_cong7"/>
      <sheetName val="CDSL_(2)7"/>
      <sheetName val="__7"/>
      <sheetName val="san_vuon7"/>
      <sheetName val="khu_phu_tro7"/>
      <sheetName val="Thuyet_minh7"/>
      <sheetName val="be_tong7"/>
      <sheetName val="Tong_hop_thep7"/>
      <sheetName val="phan_tich_DG7"/>
      <sheetName val="gia_vat_lieu7"/>
      <sheetName val="gia_xe_may7"/>
      <sheetName val="gia_nhan_cong7"/>
      <sheetName val="BCC_(2)7"/>
      <sheetName val="Bao_cao7"/>
      <sheetName val="Bao_cao_27"/>
      <sheetName val="Khoi_luong7"/>
      <sheetName val="Khoi_luong_mat7"/>
      <sheetName val="Bang_ke7"/>
      <sheetName val="T_HopKL7"/>
      <sheetName val="S_Luong7"/>
      <sheetName val="D_Dap7"/>
      <sheetName val="Q_Toan7"/>
      <sheetName val="Phan_tich_chi_phi7"/>
      <sheetName val="Chi_phi_nen_theo_BVTC7"/>
      <sheetName val="nhan_cong_phu7"/>
      <sheetName val="nhan_cong_Hung7"/>
      <sheetName val="Nhan_cong7"/>
      <sheetName val="Khoi_luong_nen_theo_BVTC7"/>
      <sheetName val="cap_cho_cac_DT7"/>
      <sheetName val="Ung_-_hoan7"/>
      <sheetName val="CP_may7"/>
      <sheetName val="Phu_luc7"/>
      <sheetName val="Gia_trÞ7"/>
      <sheetName val="DS_them_luong_qui_4-20027"/>
      <sheetName val="Phuc_loi_2-9-027"/>
      <sheetName val="Thuong_nhan_dip_21-12-027"/>
      <sheetName val="Thuong_dip_nhan_danh_hieu_AHL§7"/>
      <sheetName val="Thang_luong_thu_13_nam_20027"/>
      <sheetName val="Luong_SX#_dip_Tet_Qui_Mui(dong7"/>
      <sheetName val="CT_Duong7"/>
      <sheetName val="D_gia7"/>
      <sheetName val="T_hop7"/>
      <sheetName val="CtP_tro7"/>
      <sheetName val="Nha_moi7"/>
      <sheetName val="TT-T_Tron_So_27"/>
      <sheetName val="Ct_Dam_7"/>
      <sheetName val="Ct_Duoi7"/>
      <sheetName val="Ct_Tren7"/>
      <sheetName val="D_giaMay7"/>
      <sheetName val="26+180-400_27"/>
      <sheetName val="26+180_Sub17"/>
      <sheetName val="26+180_Sub47"/>
      <sheetName val="26+180-400_5(k95)7"/>
      <sheetName val="26+400-620_3(k95)7"/>
      <sheetName val="26+400-640_1(k95)7"/>
      <sheetName val="26+960-27+150_97"/>
      <sheetName val="26+960-27+150_107"/>
      <sheetName val="26+960-27+150_117"/>
      <sheetName val="26+960-27+150_127"/>
      <sheetName val="26+960-27+150_5(k95)7"/>
      <sheetName val="26+960-27+150_4(k95)7"/>
      <sheetName val="26+960-27+150_1(k95)7"/>
      <sheetName val="27+500-700_5(k95)7"/>
      <sheetName val="27+500-700_4(k95)7"/>
      <sheetName val="27+500-700_3(k95)7"/>
      <sheetName val="27+500-700_1(k95)7"/>
      <sheetName val="27+740-920_3(k95)7"/>
      <sheetName val="27+740-920_217"/>
      <sheetName val="27+920-28+040_6,77"/>
      <sheetName val="27+920-28+040_107"/>
      <sheetName val="27+920-28+160_Su37"/>
      <sheetName val="28+160-28+420_5K957"/>
      <sheetName val="28+430-657_77"/>
      <sheetName val="Km28+430-657_87"/>
      <sheetName val="28+430-657_97"/>
      <sheetName val="28+430-667_107"/>
      <sheetName val="28+430-657_117"/>
      <sheetName val="28+430-657_4k957"/>
      <sheetName val="28+500-657_187"/>
      <sheetName val="28+520-657_197"/>
      <sheetName val="C_TIEU7"/>
      <sheetName val="T_Luong7"/>
      <sheetName val="T_HAO7"/>
      <sheetName val="DT_TUYEN7"/>
      <sheetName val="DT_GIA7"/>
      <sheetName val="KHDT_(2)7"/>
      <sheetName val="CL_7"/>
      <sheetName val="KQ_(2)7"/>
      <sheetName val="Quang_Tri7"/>
      <sheetName val="Da_Nang7"/>
      <sheetName val="Quang_Nam7"/>
      <sheetName val="Quang_Ngai7"/>
      <sheetName val="TH_DH-QN7"/>
      <sheetName val="KP_HD7"/>
      <sheetName val="DB_HD7"/>
      <sheetName val="vat_tu7"/>
      <sheetName val="Thep_7"/>
      <sheetName val="Chi_tiet_Khoi_luong7"/>
      <sheetName val="TH_khoi_luong7"/>
      <sheetName val="Chiet_tinh_vat_lieu_7"/>
      <sheetName val="TH_KL_VL7"/>
      <sheetName val="AC_PC7"/>
      <sheetName val="TAI_TRONG7"/>
      <sheetName val="NOI_LUC7"/>
      <sheetName val="TINH_DUYET_THTT_CHINH7"/>
      <sheetName val="TDUYET_THTT_PHU7"/>
      <sheetName val="TINH_DAO_DONG_VA_DO_VONG7"/>
      <sheetName val="TINH_NEO7"/>
      <sheetName val="tong_hop_thanh_toan_thue7"/>
      <sheetName val="bang_ke_nop_thue7"/>
      <sheetName val="Tonh_hop_chi_phi7"/>
      <sheetName val="BK_chi_phi7"/>
      <sheetName val="KTra_DS_va_thue_GTGT7"/>
      <sheetName val="Kiãøm_tra_DS_thue_GTGT7"/>
      <sheetName val="XUAT(gia_von)7"/>
      <sheetName val="Xuat_(gia_ban)7"/>
      <sheetName val="Dchinh_TH_N-X-T7"/>
      <sheetName val="Tong_hop_N-X-T7"/>
      <sheetName val="thue_TH7"/>
      <sheetName val="tong_hop_20017"/>
      <sheetName val="qUYET_TOAN_THUE7"/>
      <sheetName val="BU_CTPH7"/>
      <sheetName val="BU_tran3+360_227"/>
      <sheetName val="Tran3+360_227"/>
      <sheetName val="BU_tran2+386_47"/>
      <sheetName val="Tran2+386_47"/>
      <sheetName val="DTcong_4-57"/>
      <sheetName val="Bu_1-27"/>
      <sheetName val="Bu_12-137"/>
      <sheetName val="DTcong_12-137"/>
      <sheetName val="DT_cong13-13+7"/>
      <sheetName val="BU-_nhanh7"/>
      <sheetName val="dtcong_nh1-27"/>
      <sheetName val="dtcong_nh0-17"/>
      <sheetName val="BU_11-127"/>
      <sheetName val="DTcong_11-127"/>
      <sheetName val="Pr-_CC7"/>
      <sheetName val="MD_3-47"/>
      <sheetName val="ND_3-47"/>
      <sheetName val="MD_1-27"/>
      <sheetName val="ND_1-27"/>
      <sheetName val="MD_0-17"/>
      <sheetName val="ND_0-17"/>
      <sheetName val="KL_tong7"/>
      <sheetName val="TH_(T1-6)7"/>
      <sheetName val="_NL7"/>
      <sheetName val="_NL_(2)7"/>
      <sheetName val="CDTHCT_(3)7"/>
      <sheetName val="thkl_(2)7"/>
      <sheetName val="long_tec7"/>
      <sheetName val="cd_viaK0-T67"/>
      <sheetName val="cdvia_T6-Tc247"/>
      <sheetName val="cdvia_Tc24-T467"/>
      <sheetName val="cd_btnL2k0+361-T197"/>
      <sheetName val="CT_xa7"/>
      <sheetName val="CDTHU_CHI_T17"/>
      <sheetName val="THUCHI_27"/>
      <sheetName val="THU_CHI37"/>
      <sheetName val="THU_CHI_47"/>
      <sheetName val="THU_CHI57"/>
      <sheetName val="THU_CHI_67"/>
      <sheetName val="TU_CHI_77"/>
      <sheetName val="THU_CHI97"/>
      <sheetName val="THU_CHI_87"/>
      <sheetName val="THU_CHI_107"/>
      <sheetName val="THU_CHI_117"/>
      <sheetName val="THU_CHI_127"/>
      <sheetName val="Xep_hang_2017"/>
      <sheetName val="toan_Cty7"/>
      <sheetName val="Cong_ty7"/>
      <sheetName val="XN_27"/>
      <sheetName val="XN_ong_CHi7"/>
      <sheetName val="N_XDCT&amp;_XKLD7"/>
      <sheetName val="CN_HCM7"/>
      <sheetName val="TT_XKLD(Nhan)7"/>
      <sheetName val="Ong_Hong7"/>
      <sheetName val="CN_hung_yen7"/>
      <sheetName val="Dong_nai7"/>
      <sheetName val="K249_K987"/>
      <sheetName val="K249_K98_(2)7"/>
      <sheetName val="K251_K987"/>
      <sheetName val="K251_SBase7"/>
      <sheetName val="K251_AC7"/>
      <sheetName val="K252_K987"/>
      <sheetName val="K252_SBase7"/>
      <sheetName val="K252_AC7"/>
      <sheetName val="K253_K987"/>
      <sheetName val="K253_Subbase7"/>
      <sheetName val="K253_Base_7"/>
      <sheetName val="K253_SBase7"/>
      <sheetName val="K253_AC7"/>
      <sheetName val="K255_SBase7"/>
      <sheetName val="K259_K987"/>
      <sheetName val="K259_Subbase7"/>
      <sheetName val="K259_Base_7"/>
      <sheetName val="K259_AC7"/>
      <sheetName val="K260_K987"/>
      <sheetName val="K260_Subbase7"/>
      <sheetName val="K260_Base7"/>
      <sheetName val="K260_AC7"/>
      <sheetName val="K261_K987"/>
      <sheetName val="K261_Base7"/>
      <sheetName val="K261_AC7"/>
      <sheetName val="KL_Tram_Cty7"/>
      <sheetName val="Gam_may_Cty7"/>
      <sheetName val="KL_tram_KH7"/>
      <sheetName val="Gam_may_KH7"/>
      <sheetName val="Cach_dien7"/>
      <sheetName val="Mang_tai7"/>
      <sheetName val="KL_DDK7"/>
      <sheetName val="Mang_tai_DDK7"/>
      <sheetName val="KL_DDK0,47"/>
      <sheetName val="TT_Ky_thuat7"/>
      <sheetName val="CT_moi7"/>
      <sheetName val="Tu_dien7"/>
      <sheetName val="May_cat7"/>
      <sheetName val="Dao_Cly7"/>
      <sheetName val="Dao_Ptai7"/>
      <sheetName val="Tu_RMU7"/>
      <sheetName val="C_set7"/>
      <sheetName val="Sco_Cap7"/>
      <sheetName val="Sco_TB7"/>
      <sheetName val="TN_tram7"/>
      <sheetName val="TN_C_set7"/>
      <sheetName val="TN_TD_DDay7"/>
      <sheetName val="Phan_chung7"/>
      <sheetName val="cong_Q27"/>
      <sheetName val="T_U_luong_Q17"/>
      <sheetName val="T_U_luong_Q27"/>
      <sheetName val="T_U_luong_Q37"/>
      <sheetName val="Quyet_toan7"/>
      <sheetName val="Thu_hoi7"/>
      <sheetName val="Lai_vay7"/>
      <sheetName val="Tien_vay7"/>
      <sheetName val="Cong_no7"/>
      <sheetName val="Cop_pha7"/>
      <sheetName val="Gia_DAN7"/>
      <sheetName val="Phu_luc_HD7"/>
      <sheetName val="Gia_du_thau7"/>
      <sheetName val="Ca_xe7"/>
      <sheetName val="Dc_Dau7"/>
      <sheetName val="_o_to_Hien_87"/>
      <sheetName val="_o_to_Hien97"/>
      <sheetName val="_o_to_Hien107"/>
      <sheetName val="_o_to_Hien117"/>
      <sheetName val="_o_to_Hien12)7"/>
      <sheetName val="_o_to_Hien18"/>
      <sheetName val="_o_to_Hien27"/>
      <sheetName val="_o_to_Hien37"/>
      <sheetName val="_o_to_Hien47"/>
      <sheetName val="_o_to_Hien57"/>
      <sheetName val="_o_to_Phong_87"/>
      <sheetName val="_o_to_Phong97"/>
      <sheetName val="_o_to_Phong107"/>
      <sheetName val="_o_to_Phong117"/>
      <sheetName val="_o_to_Phong12)7"/>
      <sheetName val="_o_to_Phong18"/>
      <sheetName val="_o_to_Phong27"/>
      <sheetName val="_o_to_Phong37"/>
      <sheetName val="_o_to_Phong47"/>
      <sheetName val="_o_to_Phong57"/>
      <sheetName val="_o_to_Dung_8_7"/>
      <sheetName val="_D_tt_dau87"/>
      <sheetName val="_o_to_Dung_97"/>
      <sheetName val="_D9_tt_dau7"/>
      <sheetName val="_D10_tt_dau7"/>
      <sheetName val="_o_to_Dung_107"/>
      <sheetName val="_o_to_Dung_117"/>
      <sheetName val="_o_to_Dung_12)7"/>
      <sheetName val="_o_to_Dung_18"/>
      <sheetName val="_o_to_Dung27"/>
      <sheetName val="_o_to_Dung37"/>
      <sheetName val="_o_to_Dung47"/>
      <sheetName val="_o_totrongT10-127"/>
      <sheetName val="_o_totrongT27"/>
      <sheetName val="_o_totrungT10-127"/>
      <sheetName val="_o_toMinhT10-12_7"/>
      <sheetName val="_o_toMinhT27"/>
      <sheetName val="_o_toTrieuT10-12__7"/>
      <sheetName val="Luong_8_SP7"/>
      <sheetName val="Luong_9_SP_7"/>
      <sheetName val="Luong_10_SP_7"/>
      <sheetName val="Luong_11_SP_7"/>
      <sheetName val="Luong_12_SP7"/>
      <sheetName val="Luong_1_SP17"/>
      <sheetName val="Luong_2_SP27"/>
      <sheetName val="Luong_3_SP37"/>
      <sheetName val="Luong_4_SP47"/>
      <sheetName val="Luong_4_SP57"/>
      <sheetName val="KL_VL7"/>
      <sheetName val="QT_9-67"/>
      <sheetName val="Thuong_luu_HB7"/>
      <sheetName val="QT_Ky_T7"/>
      <sheetName val="bc_vt_TON_BAI7"/>
      <sheetName val="QT_Duoc_(Hai)7"/>
      <sheetName val="sent_to7"/>
      <sheetName val="KLTong_hop7"/>
      <sheetName val="Lan_can7"/>
      <sheetName val="Ranh_doc_(2)7"/>
      <sheetName val="Ranh_doc7"/>
      <sheetName val="Coc_tieu7"/>
      <sheetName val="Bien_bao7"/>
      <sheetName val="Nan_tuyen7"/>
      <sheetName val="Lan_17"/>
      <sheetName val="Lan__27"/>
      <sheetName val="Lan_37"/>
      <sheetName val="Gia_tri7"/>
      <sheetName val="Lan_57"/>
      <sheetName val="Cong_hop7"/>
      <sheetName val="kldukien_(107)7"/>
      <sheetName val="qui1_(2)7"/>
      <sheetName val="cap_so_lan_27"/>
      <sheetName val="cap_so_BHXH7"/>
      <sheetName val="tru_tien7"/>
      <sheetName val="yt_q27"/>
      <sheetName val="c45_t37"/>
      <sheetName val="c45_t67"/>
      <sheetName val="BHYT_Q3_20037"/>
      <sheetName val="C45_t77"/>
      <sheetName val="C47-t07_20037"/>
      <sheetName val="C45_t87"/>
      <sheetName val="C47-t08_20037"/>
      <sheetName val="C45_t097"/>
      <sheetName val="C47-t09_20037"/>
      <sheetName val="C47_T127"/>
      <sheetName val="BHYT_Q4-20037"/>
      <sheetName val="C45_T107"/>
      <sheetName val="binh_do7"/>
      <sheetName val="cot_lieu7"/>
      <sheetName val="van_khuon7"/>
      <sheetName val="CT_BT7"/>
      <sheetName val="lay_mau7"/>
      <sheetName val="mat_ngoai_goi7"/>
      <sheetName val="coc_tram-bt7"/>
      <sheetName val="cong_bien_t108"/>
      <sheetName val="luong_t9_8"/>
      <sheetName val="bb_t98"/>
      <sheetName val="KL_XL20008"/>
      <sheetName val="Chiet_tinh8"/>
      <sheetName val="Van_chuyen8"/>
      <sheetName val="THKP_(2)8"/>
      <sheetName val="T_Bi8"/>
      <sheetName val="Thiet_ke8"/>
      <sheetName val="K_luong8"/>
      <sheetName val="TT_L28"/>
      <sheetName val="TT_L18"/>
      <sheetName val="Thue_Ngoai8"/>
      <sheetName val="Dong_Dau8"/>
      <sheetName val="Dong_Dau_(2)8"/>
      <sheetName val="Sau_dong8"/>
      <sheetName val="Ma_xa8"/>
      <sheetName val="My_dinh8"/>
      <sheetName val="Tong_cong8"/>
      <sheetName val="Chi_tiet_-_Dv_lap8"/>
      <sheetName val="TH_KHTC8"/>
      <sheetName val="Gia_VL8"/>
      <sheetName val="Bang_gia_ca_may8"/>
      <sheetName val="Bang_luong_CB8"/>
      <sheetName val="Bang_P_tich_CT8"/>
      <sheetName val="D_toan_chi_tiet8"/>
      <sheetName val="Bang_TH_Dtoan8"/>
      <sheetName val="LUAN_CHUYEN8"/>
      <sheetName val="KE_QUY8"/>
      <sheetName val="LUONGGIAN_TIEP8"/>
      <sheetName val="VAY_VON8"/>
      <sheetName val="O_THAO8"/>
      <sheetName val="Q_TRUNG8"/>
      <sheetName val="Y_THANH8"/>
      <sheetName val="Sheet2_(2)8"/>
      <sheetName val="KH_2003_(moi_max)8"/>
      <sheetName val="Interim_payment8"/>
      <sheetName val="Bid_Sum8"/>
      <sheetName val="Item_B8"/>
      <sheetName val="Dg_A8"/>
      <sheetName val="Dg_B&amp;C8"/>
      <sheetName val="Material_at_site8"/>
      <sheetName val="Bang_VL8"/>
      <sheetName val="VL(No_V-c)8"/>
      <sheetName val="He_so8"/>
      <sheetName val="PL_Vua8"/>
      <sheetName val="Chitieu-dam_cac_loai8"/>
      <sheetName val="DG_Dam8"/>
      <sheetName val="DG_chung8"/>
      <sheetName val="VL-dac_chung8"/>
      <sheetName val="CT_1md_&amp;_dau_cong8"/>
      <sheetName val="Tong_hop8"/>
      <sheetName val="CT_cong8"/>
      <sheetName val="dg_cong8"/>
      <sheetName val="CDSL_(2)8"/>
      <sheetName val="__8"/>
      <sheetName val="san_vuon8"/>
      <sheetName val="khu_phu_tro8"/>
      <sheetName val="Thuyet_minh8"/>
      <sheetName val="be_tong8"/>
      <sheetName val="Tong_hop_thep8"/>
      <sheetName val="phan_tich_DG8"/>
      <sheetName val="gia_vat_lieu8"/>
      <sheetName val="gia_xe_may8"/>
      <sheetName val="gia_nhan_cong8"/>
      <sheetName val="BCC_(2)8"/>
      <sheetName val="Bao_cao8"/>
      <sheetName val="Bao_cao_28"/>
      <sheetName val="Khoi_luong8"/>
      <sheetName val="Khoi_luong_mat8"/>
      <sheetName val="Bang_ke8"/>
      <sheetName val="T_HopKL8"/>
      <sheetName val="S_Luong8"/>
      <sheetName val="D_Dap8"/>
      <sheetName val="Q_Toan8"/>
      <sheetName val="Phan_tich_chi_phi8"/>
      <sheetName val="Chi_phi_nen_theo_BVTC8"/>
      <sheetName val="nhan_cong_phu8"/>
      <sheetName val="nhan_cong_Hung8"/>
      <sheetName val="Nhan_cong8"/>
      <sheetName val="Khoi_luong_nen_theo_BVTC8"/>
      <sheetName val="cap_cho_cac_DT8"/>
      <sheetName val="Ung_-_hoan8"/>
      <sheetName val="CP_may8"/>
      <sheetName val="Phu_luc8"/>
      <sheetName val="Gia_trÞ8"/>
      <sheetName val="DS_them_luong_qui_4-20028"/>
      <sheetName val="Phuc_loi_2-9-028"/>
      <sheetName val="Thuong_nhan_dip_21-12-028"/>
      <sheetName val="Thuong_dip_nhan_danh_hieu_AHL§8"/>
      <sheetName val="Thang_luong_thu_13_nam_20028"/>
      <sheetName val="Luong_SX#_dip_Tet_Qui_Mui(dong8"/>
      <sheetName val="CT_Duong8"/>
      <sheetName val="D_gia8"/>
      <sheetName val="T_hop8"/>
      <sheetName val="CtP_tro8"/>
      <sheetName val="Nha_moi8"/>
      <sheetName val="TT-T_Tron_So_28"/>
      <sheetName val="Ct_Dam_8"/>
      <sheetName val="Ct_Duoi8"/>
      <sheetName val="Ct_Tren8"/>
      <sheetName val="D_giaMay8"/>
      <sheetName val="26+180-400_28"/>
      <sheetName val="26+180_Sub18"/>
      <sheetName val="26+180_Sub48"/>
      <sheetName val="26+180-400_5(k95)8"/>
      <sheetName val="26+400-620_3(k95)8"/>
      <sheetName val="26+400-640_1(k95)8"/>
      <sheetName val="26+960-27+150_98"/>
      <sheetName val="26+960-27+150_108"/>
      <sheetName val="26+960-27+150_118"/>
      <sheetName val="26+960-27+150_128"/>
      <sheetName val="26+960-27+150_5(k95)8"/>
      <sheetName val="26+960-27+150_4(k95)8"/>
      <sheetName val="26+960-27+150_1(k95)8"/>
      <sheetName val="27+500-700_5(k95)8"/>
      <sheetName val="27+500-700_4(k95)8"/>
      <sheetName val="27+500-700_3(k95)8"/>
      <sheetName val="27+500-700_1(k95)8"/>
      <sheetName val="27+740-920_3(k95)8"/>
      <sheetName val="27+740-920_218"/>
      <sheetName val="27+920-28+040_6,78"/>
      <sheetName val="27+920-28+040_108"/>
      <sheetName val="27+920-28+160_Su38"/>
      <sheetName val="28+160-28+420_5K958"/>
      <sheetName val="28+430-657_78"/>
      <sheetName val="Km28+430-657_88"/>
      <sheetName val="28+430-657_98"/>
      <sheetName val="28+430-667_108"/>
      <sheetName val="28+430-657_118"/>
      <sheetName val="28+430-657_4k958"/>
      <sheetName val="28+500-657_188"/>
      <sheetName val="28+520-657_198"/>
      <sheetName val="C_TIEU8"/>
      <sheetName val="T_Luong8"/>
      <sheetName val="T_HAO8"/>
      <sheetName val="DT_TUYEN8"/>
      <sheetName val="DT_GIA8"/>
      <sheetName val="KHDT_(2)8"/>
      <sheetName val="CL_8"/>
      <sheetName val="KQ_(2)8"/>
      <sheetName val="Quang_Tri8"/>
      <sheetName val="Da_Nang8"/>
      <sheetName val="Quang_Nam8"/>
      <sheetName val="Quang_Ngai8"/>
      <sheetName val="TH_DH-QN8"/>
      <sheetName val="KP_HD8"/>
      <sheetName val="DB_HD8"/>
      <sheetName val="vat_tu8"/>
      <sheetName val="Thep_8"/>
      <sheetName val="Chi_tiet_Khoi_luong8"/>
      <sheetName val="TH_khoi_luong8"/>
      <sheetName val="Chiet_tinh_vat_lieu_8"/>
      <sheetName val="TH_KL_VL8"/>
      <sheetName val="AC_PC8"/>
      <sheetName val="TAI_TRONG8"/>
      <sheetName val="NOI_LUC8"/>
      <sheetName val="TINH_DUYET_THTT_CHINH8"/>
      <sheetName val="TDUYET_THTT_PHU8"/>
      <sheetName val="TINH_DAO_DONG_VA_DO_VONG8"/>
      <sheetName val="TINH_NEO8"/>
      <sheetName val="tong_hop_thanh_toan_thue8"/>
      <sheetName val="bang_ke_nop_thue8"/>
      <sheetName val="Tonh_hop_chi_phi8"/>
      <sheetName val="BK_chi_phi8"/>
      <sheetName val="KTra_DS_va_thue_GTGT8"/>
      <sheetName val="Kiãøm_tra_DS_thue_GTGT8"/>
      <sheetName val="XUAT(gia_von)8"/>
      <sheetName val="Xuat_(gia_ban)8"/>
      <sheetName val="Dchinh_TH_N-X-T8"/>
      <sheetName val="Tong_hop_N-X-T8"/>
      <sheetName val="thue_TH8"/>
      <sheetName val="tong_hop_20018"/>
      <sheetName val="qUYET_TOAN_THUE8"/>
      <sheetName val="BU_CTPH8"/>
      <sheetName val="BU_tran3+360_228"/>
      <sheetName val="Tran3+360_228"/>
      <sheetName val="BU_tran2+386_48"/>
      <sheetName val="Tran2+386_48"/>
      <sheetName val="DTcong_4-58"/>
      <sheetName val="Bu_1-28"/>
      <sheetName val="Bu_12-138"/>
      <sheetName val="DTcong_12-138"/>
      <sheetName val="DT_cong13-13+8"/>
      <sheetName val="BU-_nhanh8"/>
      <sheetName val="dtcong_nh1-28"/>
      <sheetName val="dtcong_nh0-18"/>
      <sheetName val="BU_11-128"/>
      <sheetName val="DTcong_11-128"/>
      <sheetName val="Pr-_CC8"/>
      <sheetName val="MD_3-48"/>
      <sheetName val="ND_3-48"/>
      <sheetName val="MD_1-28"/>
      <sheetName val="ND_1-28"/>
      <sheetName val="MD_0-18"/>
      <sheetName val="ND_0-18"/>
      <sheetName val="KL_tong8"/>
      <sheetName val="TH_(T1-6)8"/>
      <sheetName val="_NL8"/>
      <sheetName val="_NL_(2)8"/>
      <sheetName val="CDTHCT_(3)8"/>
      <sheetName val="thkl_(2)8"/>
      <sheetName val="long_tec8"/>
      <sheetName val="cd_viaK0-T68"/>
      <sheetName val="cdvia_T6-Tc248"/>
      <sheetName val="cdvia_Tc24-T468"/>
      <sheetName val="cd_btnL2k0+361-T198"/>
      <sheetName val="CT_xa8"/>
      <sheetName val="CDTHU_CHI_T18"/>
      <sheetName val="THUCHI_28"/>
      <sheetName val="THU_CHI38"/>
      <sheetName val="THU_CHI_48"/>
      <sheetName val="THU_CHI58"/>
      <sheetName val="THU_CHI_68"/>
      <sheetName val="TU_CHI_78"/>
      <sheetName val="THU_CHI98"/>
      <sheetName val="THU_CHI_88"/>
      <sheetName val="THU_CHI_108"/>
      <sheetName val="THU_CHI_118"/>
      <sheetName val="THU_CHI_128"/>
      <sheetName val="Xep_hang_2018"/>
      <sheetName val="toan_Cty8"/>
      <sheetName val="Cong_ty8"/>
      <sheetName val="XN_28"/>
      <sheetName val="XN_ong_CHi8"/>
      <sheetName val="N_XDCT&amp;_XKLD8"/>
      <sheetName val="CN_HCM8"/>
      <sheetName val="TT_XKLD(Nhan)8"/>
      <sheetName val="Ong_Hong8"/>
      <sheetName val="CN_hung_yen8"/>
      <sheetName val="Dong_nai8"/>
      <sheetName val="K249_K988"/>
      <sheetName val="K249_K98_(2)8"/>
      <sheetName val="K251_K988"/>
      <sheetName val="K251_SBase8"/>
      <sheetName val="K251_AC8"/>
      <sheetName val="K252_K988"/>
      <sheetName val="K252_SBase8"/>
      <sheetName val="K252_AC8"/>
      <sheetName val="K253_K988"/>
      <sheetName val="K253_Subbase8"/>
      <sheetName val="K253_Base_8"/>
      <sheetName val="K253_SBase8"/>
      <sheetName val="K253_AC8"/>
      <sheetName val="K255_SBase8"/>
      <sheetName val="K259_K988"/>
      <sheetName val="K259_Subbase8"/>
      <sheetName val="K259_Base_8"/>
      <sheetName val="K259_AC8"/>
      <sheetName val="K260_K988"/>
      <sheetName val="K260_Subbase8"/>
      <sheetName val="K260_Base8"/>
      <sheetName val="K260_AC8"/>
      <sheetName val="K261_K988"/>
      <sheetName val="K261_Base8"/>
      <sheetName val="K261_AC8"/>
      <sheetName val="KL_Tram_Cty8"/>
      <sheetName val="Gam_may_Cty8"/>
      <sheetName val="KL_tram_KH8"/>
      <sheetName val="Gam_may_KH8"/>
      <sheetName val="Cach_dien8"/>
      <sheetName val="Mang_tai8"/>
      <sheetName val="KL_DDK8"/>
      <sheetName val="Mang_tai_DDK8"/>
      <sheetName val="KL_DDK0,48"/>
      <sheetName val="TT_Ky_thuat8"/>
      <sheetName val="CT_moi8"/>
      <sheetName val="Tu_dien8"/>
      <sheetName val="May_cat8"/>
      <sheetName val="Dao_Cly8"/>
      <sheetName val="Dao_Ptai8"/>
      <sheetName val="Tu_RMU8"/>
      <sheetName val="C_set8"/>
      <sheetName val="Sco_Cap8"/>
      <sheetName val="Sco_TB8"/>
      <sheetName val="TN_tram8"/>
      <sheetName val="TN_C_set8"/>
      <sheetName val="TN_TD_DDay8"/>
      <sheetName val="Phan_chung8"/>
      <sheetName val="cong_Q28"/>
      <sheetName val="T_U_luong_Q18"/>
      <sheetName val="T_U_luong_Q28"/>
      <sheetName val="T_U_luong_Q38"/>
      <sheetName val="Quyet_toan8"/>
      <sheetName val="Thu_hoi8"/>
      <sheetName val="Lai_vay8"/>
      <sheetName val="Tien_vay8"/>
      <sheetName val="Cong_no8"/>
      <sheetName val="Cop_pha8"/>
      <sheetName val="Gia_DAN8"/>
      <sheetName val="Phu_luc_HD8"/>
      <sheetName val="Gia_du_thau8"/>
      <sheetName val="Ca_xe8"/>
      <sheetName val="Dc_Dau8"/>
      <sheetName val="_o_to_Hien_88"/>
      <sheetName val="_o_to_Hien98"/>
      <sheetName val="_o_to_Hien108"/>
      <sheetName val="_o_to_Hien118"/>
      <sheetName val="_o_to_Hien12)8"/>
      <sheetName val="_o_to_Hien19"/>
      <sheetName val="_o_to_Hien28"/>
      <sheetName val="_o_to_Hien38"/>
      <sheetName val="_o_to_Hien48"/>
      <sheetName val="_o_to_Hien58"/>
      <sheetName val="_o_to_Phong_88"/>
      <sheetName val="_o_to_Phong98"/>
      <sheetName val="_o_to_Phong108"/>
      <sheetName val="_o_to_Phong118"/>
      <sheetName val="_o_to_Phong12)8"/>
      <sheetName val="_o_to_Phong19"/>
      <sheetName val="_o_to_Phong28"/>
      <sheetName val="_o_to_Phong38"/>
      <sheetName val="_o_to_Phong48"/>
      <sheetName val="_o_to_Phong58"/>
      <sheetName val="_o_to_Dung_8_8"/>
      <sheetName val="_D_tt_dau88"/>
      <sheetName val="_o_to_Dung_98"/>
      <sheetName val="_D9_tt_dau8"/>
      <sheetName val="_D10_tt_dau8"/>
      <sheetName val="_o_to_Dung_108"/>
      <sheetName val="_o_to_Dung_118"/>
      <sheetName val="_o_to_Dung_12)8"/>
      <sheetName val="_o_to_Dung_19"/>
      <sheetName val="_o_to_Dung28"/>
      <sheetName val="_o_to_Dung38"/>
      <sheetName val="_o_to_Dung48"/>
      <sheetName val="_o_totrongT10-128"/>
      <sheetName val="_o_totrongT28"/>
      <sheetName val="_o_totrungT10-128"/>
      <sheetName val="_o_toMinhT10-12_8"/>
      <sheetName val="_o_toMinhT28"/>
      <sheetName val="_o_toTrieuT10-12__8"/>
      <sheetName val="Luong_8_SP8"/>
      <sheetName val="Luong_9_SP_8"/>
      <sheetName val="Luong_10_SP_8"/>
      <sheetName val="Luong_11_SP_8"/>
      <sheetName val="Luong_12_SP8"/>
      <sheetName val="Luong_1_SP18"/>
      <sheetName val="Luong_2_SP28"/>
      <sheetName val="Luong_3_SP38"/>
      <sheetName val="Luong_4_SP48"/>
      <sheetName val="Luong_4_SP58"/>
      <sheetName val="KL_VL8"/>
      <sheetName val="QT_9-68"/>
      <sheetName val="Thuong_luu_HB8"/>
      <sheetName val="QT_Ky_T8"/>
      <sheetName val="bc_vt_TON_BAI8"/>
      <sheetName val="QT_Duoc_(Hai)8"/>
      <sheetName val="sent_to8"/>
      <sheetName val="KLTong_hop8"/>
      <sheetName val="Lan_can8"/>
      <sheetName val="Ranh_doc_(2)8"/>
      <sheetName val="Ranh_doc8"/>
      <sheetName val="Coc_tieu8"/>
      <sheetName val="Bien_bao8"/>
      <sheetName val="Nan_tuyen8"/>
      <sheetName val="Lan_18"/>
      <sheetName val="Lan__28"/>
      <sheetName val="Lan_38"/>
      <sheetName val="Gia_tri8"/>
      <sheetName val="Lan_58"/>
      <sheetName val="Cong_hop8"/>
      <sheetName val="kldukien_(107)8"/>
      <sheetName val="qui1_(2)8"/>
      <sheetName val="cap_so_lan_28"/>
      <sheetName val="cap_so_BHXH8"/>
      <sheetName val="tru_tien8"/>
      <sheetName val="yt_q28"/>
      <sheetName val="c45_t38"/>
      <sheetName val="c45_t68"/>
      <sheetName val="BHYT_Q3_20038"/>
      <sheetName val="C45_t78"/>
      <sheetName val="C47-t07_20038"/>
      <sheetName val="C45_t88"/>
      <sheetName val="C47-t08_20038"/>
      <sheetName val="C45_t098"/>
      <sheetName val="C47-t09_20038"/>
      <sheetName val="C47_T128"/>
      <sheetName val="BHYT_Q4-20038"/>
      <sheetName val="C45_T108"/>
      <sheetName val="binh_do8"/>
      <sheetName val="cot_lieu8"/>
      <sheetName val="van_khuon8"/>
      <sheetName val="CT_BT8"/>
      <sheetName val="lay_mau8"/>
      <sheetName val="mat_ngoai_goi8"/>
      <sheetName val="coc_tram-bt8"/>
      <sheetName val="cong_bien_t109"/>
      <sheetName val="luong_t9_9"/>
      <sheetName val="bb_t99"/>
      <sheetName val="KL_XL20009"/>
      <sheetName val="Chiet_tinh9"/>
      <sheetName val="Van_chuyen9"/>
      <sheetName val="THKP_(2)9"/>
      <sheetName val="T_Bi9"/>
      <sheetName val="Thiet_ke9"/>
      <sheetName val="K_luong9"/>
      <sheetName val="TT_L29"/>
      <sheetName val="TT_L19"/>
      <sheetName val="Thue_Ngoai9"/>
      <sheetName val="Dong_Dau9"/>
      <sheetName val="Dong_Dau_(2)9"/>
      <sheetName val="Sau_dong9"/>
      <sheetName val="Ma_xa9"/>
      <sheetName val="My_dinh9"/>
      <sheetName val="Tong_cong9"/>
      <sheetName val="Chi_tiet_-_Dv_lap9"/>
      <sheetName val="TH_KHTC9"/>
      <sheetName val="Gia_VL9"/>
      <sheetName val="Bang_gia_ca_may9"/>
      <sheetName val="Bang_luong_CB9"/>
      <sheetName val="Bang_P_tich_CT9"/>
      <sheetName val="D_toan_chi_tiet9"/>
      <sheetName val="Bang_TH_Dtoan9"/>
      <sheetName val="LUAN_CHUYEN9"/>
      <sheetName val="KE_QUY9"/>
      <sheetName val="LUONGGIAN_TIEP9"/>
      <sheetName val="VAY_VON9"/>
      <sheetName val="O_THAO9"/>
      <sheetName val="Q_TRUNG9"/>
      <sheetName val="Y_THANH9"/>
      <sheetName val="Sheet2_(2)9"/>
      <sheetName val="KH_2003_(moi_max)9"/>
      <sheetName val="Interim_payment9"/>
      <sheetName val="Bid_Sum9"/>
      <sheetName val="Item_B9"/>
      <sheetName val="Dg_A9"/>
      <sheetName val="Dg_B&amp;C9"/>
      <sheetName val="Material_at_site9"/>
      <sheetName val="Bang_VL9"/>
      <sheetName val="VL(No_V-c)9"/>
      <sheetName val="He_so9"/>
      <sheetName val="PL_Vua9"/>
      <sheetName val="Chitieu-dam_cac_loai9"/>
      <sheetName val="DG_Dam9"/>
      <sheetName val="DG_chung9"/>
      <sheetName val="VL-dac_chung9"/>
      <sheetName val="CT_1md_&amp;_dau_cong9"/>
      <sheetName val="Tong_hop9"/>
      <sheetName val="CT_cong9"/>
      <sheetName val="dg_cong9"/>
      <sheetName val="CDSL_(2)9"/>
      <sheetName val="__9"/>
      <sheetName val="san_vuon9"/>
      <sheetName val="khu_phu_tro9"/>
      <sheetName val="Thuyet_minh9"/>
      <sheetName val="be_tong9"/>
      <sheetName val="Tong_hop_thep9"/>
      <sheetName val="phan_tich_DG9"/>
      <sheetName val="gia_vat_lieu9"/>
      <sheetName val="gia_xe_may9"/>
      <sheetName val="gia_nhan_cong9"/>
      <sheetName val="BCC_(2)9"/>
      <sheetName val="Bao_cao9"/>
      <sheetName val="Bao_cao_29"/>
      <sheetName val="Khoi_luong9"/>
      <sheetName val="Khoi_luong_mat9"/>
      <sheetName val="Bang_ke9"/>
      <sheetName val="T_HopKL9"/>
      <sheetName val="S_Luong9"/>
      <sheetName val="D_Dap9"/>
      <sheetName val="Q_Toan9"/>
      <sheetName val="Phan_tich_chi_phi9"/>
      <sheetName val="Chi_phi_nen_theo_BVTC9"/>
      <sheetName val="nhan_cong_phu9"/>
      <sheetName val="nhan_cong_Hung9"/>
      <sheetName val="Nhan_cong9"/>
      <sheetName val="Khoi_luong_nen_theo_BVTC9"/>
      <sheetName val="cap_cho_cac_DT9"/>
      <sheetName val="Ung_-_hoan9"/>
      <sheetName val="CP_may9"/>
      <sheetName val="Phu_luc9"/>
      <sheetName val="Gia_trÞ9"/>
      <sheetName val="DS_them_luong_qui_4-20029"/>
      <sheetName val="Phuc_loi_2-9-029"/>
      <sheetName val="Thuong_nhan_dip_21-12-029"/>
      <sheetName val="Thuong_dip_nhan_danh_hieu_AHL§9"/>
      <sheetName val="Thang_luong_thu_13_nam_20029"/>
      <sheetName val="Luong_SX#_dip_Tet_Qui_Mui(dong9"/>
      <sheetName val="CT_Duong9"/>
      <sheetName val="D_gia9"/>
      <sheetName val="T_hop9"/>
      <sheetName val="CtP_tro9"/>
      <sheetName val="Nha_moi9"/>
      <sheetName val="TT-T_Tron_So_29"/>
      <sheetName val="Ct_Dam_9"/>
      <sheetName val="Ct_Duoi9"/>
      <sheetName val="Ct_Tren9"/>
      <sheetName val="D_giaMay9"/>
      <sheetName val="26+180-400_29"/>
      <sheetName val="26+180_Sub19"/>
      <sheetName val="26+180_Sub49"/>
      <sheetName val="26+180-400_5(k95)9"/>
      <sheetName val="26+400-620_3(k95)9"/>
      <sheetName val="26+400-640_1(k95)9"/>
      <sheetName val="26+960-27+150_99"/>
      <sheetName val="26+960-27+150_109"/>
      <sheetName val="26+960-27+150_119"/>
      <sheetName val="26+960-27+150_129"/>
      <sheetName val="26+960-27+150_5(k95)9"/>
      <sheetName val="26+960-27+150_4(k95)9"/>
      <sheetName val="26+960-27+150_1(k95)9"/>
      <sheetName val="27+500-700_5(k95)9"/>
      <sheetName val="27+500-700_4(k95)9"/>
      <sheetName val="27+500-700_3(k95)9"/>
      <sheetName val="27+500-700_1(k95)9"/>
      <sheetName val="27+740-920_3(k95)9"/>
      <sheetName val="27+740-920_219"/>
      <sheetName val="27+920-28+040_6,79"/>
      <sheetName val="27+920-28+040_109"/>
      <sheetName val="27+920-28+160_Su39"/>
      <sheetName val="28+160-28+420_5K959"/>
      <sheetName val="28+430-657_79"/>
      <sheetName val="Km28+430-657_89"/>
      <sheetName val="28+430-657_99"/>
      <sheetName val="28+430-667_109"/>
      <sheetName val="28+430-657_119"/>
      <sheetName val="28+430-657_4k959"/>
      <sheetName val="28+500-657_189"/>
      <sheetName val="28+520-657_199"/>
      <sheetName val="C_TIEU9"/>
      <sheetName val="T_Luong9"/>
      <sheetName val="T_HAO9"/>
      <sheetName val="DT_TUYEN9"/>
      <sheetName val="DT_GIA9"/>
      <sheetName val="KHDT_(2)9"/>
      <sheetName val="CL_9"/>
      <sheetName val="KQ_(2)9"/>
      <sheetName val="Quang_Tri9"/>
      <sheetName val="Da_Nang9"/>
      <sheetName val="Quang_Nam9"/>
      <sheetName val="Quang_Ngai9"/>
      <sheetName val="TH_DH-QN9"/>
      <sheetName val="KP_HD9"/>
      <sheetName val="DB_HD9"/>
      <sheetName val="vat_tu9"/>
      <sheetName val="Thep_9"/>
      <sheetName val="Chi_tiet_Khoi_luong9"/>
      <sheetName val="TH_khoi_luong9"/>
      <sheetName val="Chiet_tinh_vat_lieu_9"/>
      <sheetName val="TH_KL_VL9"/>
      <sheetName val="AC_PC9"/>
      <sheetName val="TAI_TRONG9"/>
      <sheetName val="NOI_LUC9"/>
      <sheetName val="TINH_DUYET_THTT_CHINH9"/>
      <sheetName val="TDUYET_THTT_PHU9"/>
      <sheetName val="TINH_DAO_DONG_VA_DO_VONG9"/>
      <sheetName val="TINH_NEO9"/>
      <sheetName val="tong_hop_thanh_toan_thue9"/>
      <sheetName val="bang_ke_nop_thue9"/>
      <sheetName val="Tonh_hop_chi_phi9"/>
      <sheetName val="BK_chi_phi9"/>
      <sheetName val="KTra_DS_va_thue_GTGT9"/>
      <sheetName val="Kiãøm_tra_DS_thue_GTGT9"/>
      <sheetName val="XUAT(gia_von)9"/>
      <sheetName val="Xuat_(gia_ban)9"/>
      <sheetName val="Dchinh_TH_N-X-T9"/>
      <sheetName val="Tong_hop_N-X-T9"/>
      <sheetName val="thue_TH9"/>
      <sheetName val="tong_hop_20019"/>
      <sheetName val="qUYET_TOAN_THUE9"/>
      <sheetName val="BU_CTPH9"/>
      <sheetName val="BU_tran3+360_229"/>
      <sheetName val="Tran3+360_229"/>
      <sheetName val="BU_tran2+386_49"/>
      <sheetName val="Tran2+386_49"/>
      <sheetName val="DTcong_4-59"/>
      <sheetName val="Bu_1-29"/>
      <sheetName val="Bu_12-139"/>
      <sheetName val="DTcong_12-139"/>
      <sheetName val="DT_cong13-13+9"/>
      <sheetName val="BU-_nhanh9"/>
      <sheetName val="dtcong_nh1-29"/>
      <sheetName val="dtcong_nh0-19"/>
      <sheetName val="BU_11-129"/>
      <sheetName val="DTcong_11-129"/>
      <sheetName val="Pr-_CC9"/>
      <sheetName val="MD_3-49"/>
      <sheetName val="ND_3-49"/>
      <sheetName val="MD_1-29"/>
      <sheetName val="ND_1-29"/>
      <sheetName val="MD_0-19"/>
      <sheetName val="ND_0-19"/>
      <sheetName val="KL_tong9"/>
      <sheetName val="TH_(T1-6)9"/>
      <sheetName val="_NL9"/>
      <sheetName val="_NL_(2)9"/>
      <sheetName val="CDTHCT_(3)9"/>
      <sheetName val="thkl_(2)9"/>
      <sheetName val="long_tec9"/>
      <sheetName val="cd_viaK0-T69"/>
      <sheetName val="cdvia_T6-Tc249"/>
      <sheetName val="cdvia_Tc24-T469"/>
      <sheetName val="cd_btnL2k0+361-T199"/>
      <sheetName val="CT_xa9"/>
      <sheetName val="CDTHU_CHI_T19"/>
      <sheetName val="THUCHI_29"/>
      <sheetName val="THU_CHI39"/>
      <sheetName val="THU_CHI_49"/>
      <sheetName val="THU_CHI59"/>
      <sheetName val="THU_CHI_69"/>
      <sheetName val="TU_CHI_79"/>
      <sheetName val="THU_CHI99"/>
      <sheetName val="THU_CHI_89"/>
      <sheetName val="THU_CHI_109"/>
      <sheetName val="THU_CHI_119"/>
      <sheetName val="THU_CHI_129"/>
      <sheetName val="Xep_hang_2019"/>
      <sheetName val="toan_Cty9"/>
      <sheetName val="Cong_ty9"/>
      <sheetName val="XN_29"/>
      <sheetName val="XN_ong_CHi9"/>
      <sheetName val="N_XDCT&amp;_XKLD9"/>
      <sheetName val="CN_HCM9"/>
      <sheetName val="TT_XKLD(Nhan)9"/>
      <sheetName val="Ong_Hong9"/>
      <sheetName val="CN_hung_yen9"/>
      <sheetName val="Dong_nai9"/>
      <sheetName val="K249_K989"/>
      <sheetName val="K249_K98_(2)9"/>
      <sheetName val="K251_K989"/>
      <sheetName val="K251_SBase9"/>
      <sheetName val="K251_AC9"/>
      <sheetName val="K252_K989"/>
      <sheetName val="K252_SBase9"/>
      <sheetName val="K252_AC9"/>
      <sheetName val="K253_K989"/>
      <sheetName val="K253_Subbase9"/>
      <sheetName val="K253_Base_9"/>
      <sheetName val="K253_SBase9"/>
      <sheetName val="K253_AC9"/>
      <sheetName val="K255_SBase9"/>
      <sheetName val="K259_K989"/>
      <sheetName val="K259_Subbase9"/>
      <sheetName val="K259_Base_9"/>
      <sheetName val="K259_AC9"/>
      <sheetName val="K260_K989"/>
      <sheetName val="K260_Subbase9"/>
      <sheetName val="K260_Base9"/>
      <sheetName val="K260_AC9"/>
      <sheetName val="K261_K989"/>
      <sheetName val="K261_Base9"/>
      <sheetName val="K261_AC9"/>
      <sheetName val="KL_Tram_Cty9"/>
      <sheetName val="Gam_may_Cty9"/>
      <sheetName val="KL_tram_KH9"/>
      <sheetName val="Gam_may_KH9"/>
      <sheetName val="Cach_dien9"/>
      <sheetName val="Mang_tai9"/>
      <sheetName val="KL_DDK9"/>
      <sheetName val="Mang_tai_DDK9"/>
      <sheetName val="KL_DDK0,49"/>
      <sheetName val="TT_Ky_thuat9"/>
      <sheetName val="CT_moi9"/>
      <sheetName val="Tu_dien9"/>
      <sheetName val="May_cat9"/>
      <sheetName val="Dao_Cly9"/>
      <sheetName val="Dao_Ptai9"/>
      <sheetName val="Tu_RMU9"/>
      <sheetName val="C_set9"/>
      <sheetName val="Sco_Cap9"/>
      <sheetName val="Sco_TB9"/>
      <sheetName val="TN_tram9"/>
      <sheetName val="TN_C_set9"/>
      <sheetName val="TN_TD_DDay9"/>
      <sheetName val="Phan_chung9"/>
      <sheetName val="cong_Q29"/>
      <sheetName val="T_U_luong_Q19"/>
      <sheetName val="T_U_luong_Q29"/>
      <sheetName val="T_U_luong_Q39"/>
      <sheetName val="Quyet_toan9"/>
      <sheetName val="Thu_hoi9"/>
      <sheetName val="Lai_vay9"/>
      <sheetName val="Tien_vay9"/>
      <sheetName val="Cong_no9"/>
      <sheetName val="Cop_pha9"/>
      <sheetName val="Gia_DAN9"/>
      <sheetName val="Phu_luc_HD9"/>
      <sheetName val="Gia_du_thau9"/>
      <sheetName val="Ca_xe9"/>
      <sheetName val="Dc_Dau9"/>
      <sheetName val="_o_to_Hien_89"/>
      <sheetName val="_o_to_Hien99"/>
      <sheetName val="_o_to_Hien109"/>
      <sheetName val="_o_to_Hien119"/>
      <sheetName val="_o_to_Hien12)9"/>
      <sheetName val="_o_to_Hien110"/>
      <sheetName val="_o_to_Hien29"/>
      <sheetName val="_o_to_Hien39"/>
      <sheetName val="_o_to_Hien49"/>
      <sheetName val="_o_to_Hien59"/>
      <sheetName val="_o_to_Phong_89"/>
      <sheetName val="_o_to_Phong99"/>
      <sheetName val="_o_to_Phong109"/>
      <sheetName val="_o_to_Phong119"/>
      <sheetName val="_o_to_Phong12)9"/>
      <sheetName val="_o_to_Phong110"/>
      <sheetName val="_o_to_Phong29"/>
      <sheetName val="_o_to_Phong39"/>
      <sheetName val="_o_to_Phong49"/>
      <sheetName val="_o_to_Phong59"/>
      <sheetName val="_o_to_Dung_8_9"/>
      <sheetName val="_D_tt_dau89"/>
      <sheetName val="_o_to_Dung_99"/>
      <sheetName val="_D9_tt_dau9"/>
      <sheetName val="_D10_tt_dau9"/>
      <sheetName val="_o_to_Dung_109"/>
      <sheetName val="_o_to_Dung_119"/>
      <sheetName val="_o_to_Dung_12)9"/>
      <sheetName val="_o_to_Dung_110"/>
      <sheetName val="_o_to_Dung29"/>
      <sheetName val="_o_to_Dung39"/>
      <sheetName val="_o_to_Dung49"/>
      <sheetName val="_o_totrongT10-129"/>
      <sheetName val="_o_totrongT29"/>
      <sheetName val="_o_totrungT10-129"/>
      <sheetName val="_o_toMinhT10-12_9"/>
      <sheetName val="_o_toMinhT29"/>
      <sheetName val="_o_toTrieuT10-12__9"/>
      <sheetName val="Luong_8_SP9"/>
      <sheetName val="Luong_9_SP_9"/>
      <sheetName val="Luong_10_SP_9"/>
      <sheetName val="Luong_11_SP_9"/>
      <sheetName val="Luong_12_SP9"/>
      <sheetName val="Luong_1_SP19"/>
      <sheetName val="Luong_2_SP29"/>
      <sheetName val="Luong_3_SP39"/>
      <sheetName val="Luong_4_SP49"/>
      <sheetName val="Luong_4_SP59"/>
      <sheetName val="KL_VL9"/>
      <sheetName val="QT_9-69"/>
      <sheetName val="Thuong_luu_HB9"/>
      <sheetName val="QT_Ky_T9"/>
      <sheetName val="bc_vt_TON_BAI9"/>
      <sheetName val="QT_Duoc_(Hai)9"/>
      <sheetName val="sent_to9"/>
      <sheetName val="KLTong_hop9"/>
      <sheetName val="Lan_can9"/>
      <sheetName val="Ranh_doc_(2)9"/>
      <sheetName val="Ranh_doc9"/>
      <sheetName val="Coc_tieu9"/>
      <sheetName val="Bien_bao9"/>
      <sheetName val="Nan_tuyen9"/>
      <sheetName val="Lan_19"/>
      <sheetName val="Lan__29"/>
      <sheetName val="Lan_39"/>
      <sheetName val="Gia_tri9"/>
      <sheetName val="Lan_59"/>
      <sheetName val="Cong_hop9"/>
      <sheetName val="kldukien_(107)9"/>
      <sheetName val="qui1_(2)9"/>
      <sheetName val="cap_so_lan_29"/>
      <sheetName val="cap_so_BHXH9"/>
      <sheetName val="tru_tien9"/>
      <sheetName val="yt_q29"/>
      <sheetName val="c45_t39"/>
      <sheetName val="c45_t69"/>
      <sheetName val="BHYT_Q3_20039"/>
      <sheetName val="C45_t79"/>
      <sheetName val="C47-t07_20039"/>
      <sheetName val="C45_t89"/>
      <sheetName val="C47-t08_20039"/>
      <sheetName val="C45_t099"/>
      <sheetName val="C47-t09_20039"/>
      <sheetName val="C47_T129"/>
      <sheetName val="BHYT_Q4-20039"/>
      <sheetName val="C45_T109"/>
      <sheetName val="binh_do9"/>
      <sheetName val="cot_lieu9"/>
      <sheetName val="van_khuon9"/>
      <sheetName val="CT_BT9"/>
      <sheetName val="lay_mau9"/>
      <sheetName val="mat_ngoai_goi9"/>
      <sheetName val="coc_tram-bt9"/>
      <sheetName val="cong_bien_t1016"/>
      <sheetName val="luong_t9_16"/>
      <sheetName val="bb_t916"/>
      <sheetName val="KL_XL200016"/>
      <sheetName val="Chiet_tinh16"/>
      <sheetName val="Van_chuyen16"/>
      <sheetName val="THKP_(2)16"/>
      <sheetName val="T_Bi16"/>
      <sheetName val="Thiet_ke16"/>
      <sheetName val="K_luong16"/>
      <sheetName val="TT_L216"/>
      <sheetName val="TT_L116"/>
      <sheetName val="Thue_Ngoai16"/>
      <sheetName val="Dong_Dau16"/>
      <sheetName val="Dong_Dau_(2)16"/>
      <sheetName val="Sau_dong16"/>
      <sheetName val="Ma_xa16"/>
      <sheetName val="My_dinh16"/>
      <sheetName val="Tong_cong16"/>
      <sheetName val="Chi_tiet_-_Dv_lap16"/>
      <sheetName val="TH_KHTC16"/>
      <sheetName val="Gia_VL16"/>
      <sheetName val="Bang_gia_ca_may16"/>
      <sheetName val="Bang_luong_CB16"/>
      <sheetName val="Bang_P_tich_CT16"/>
      <sheetName val="D_toan_chi_tiet16"/>
      <sheetName val="Bang_TH_Dtoan16"/>
      <sheetName val="LUAN_CHUYEN16"/>
      <sheetName val="KE_QUY16"/>
      <sheetName val="LUONGGIAN_TIEP16"/>
      <sheetName val="VAY_VON16"/>
      <sheetName val="O_THAO16"/>
      <sheetName val="Q_TRUNG16"/>
      <sheetName val="Y_THANH16"/>
      <sheetName val="Sheet2_(2)16"/>
      <sheetName val="KH_2003_(moi_max)16"/>
      <sheetName val="Interim_payment16"/>
      <sheetName val="Bid_Sum16"/>
      <sheetName val="Item_B16"/>
      <sheetName val="Dg_A16"/>
      <sheetName val="Dg_B&amp;C16"/>
      <sheetName val="Material_at_site16"/>
      <sheetName val="Bang_VL16"/>
      <sheetName val="VL(No_V-c)16"/>
      <sheetName val="He_so16"/>
      <sheetName val="PL_Vua16"/>
      <sheetName val="Chitieu-dam_cac_loai16"/>
      <sheetName val="DG_Dam16"/>
      <sheetName val="DG_chung16"/>
      <sheetName val="VL-dac_chung16"/>
      <sheetName val="CT_1md_&amp;_dau_cong16"/>
      <sheetName val="Tong_hop16"/>
      <sheetName val="CT_cong16"/>
      <sheetName val="dg_cong16"/>
      <sheetName val="CDSL_(2)16"/>
      <sheetName val="__16"/>
      <sheetName val="san_vuon16"/>
      <sheetName val="khu_phu_tro16"/>
      <sheetName val="Thuyet_minh16"/>
      <sheetName val="be_tong16"/>
      <sheetName val="Tong_hop_thep16"/>
      <sheetName val="phan_tich_DG16"/>
      <sheetName val="gia_vat_lieu16"/>
      <sheetName val="gia_xe_may16"/>
      <sheetName val="gia_nhan_cong16"/>
      <sheetName val="BCC_(2)16"/>
      <sheetName val="Bao_cao16"/>
      <sheetName val="Bao_cao_216"/>
      <sheetName val="Khoi_luong16"/>
      <sheetName val="Khoi_luong_mat16"/>
      <sheetName val="Bang_ke16"/>
      <sheetName val="T_HopKL16"/>
      <sheetName val="S_Luong16"/>
      <sheetName val="D_Dap16"/>
      <sheetName val="Q_Toan16"/>
      <sheetName val="Phan_tich_chi_phi16"/>
      <sheetName val="Chi_phi_nen_theo_BVTC16"/>
      <sheetName val="nhan_cong_phu16"/>
      <sheetName val="nhan_cong_Hung16"/>
      <sheetName val="Nhan_cong16"/>
      <sheetName val="Khoi_luong_nen_theo_BVTC16"/>
      <sheetName val="cap_cho_cac_DT16"/>
      <sheetName val="Ung_-_hoan16"/>
      <sheetName val="CP_may16"/>
      <sheetName val="Phu_luc16"/>
      <sheetName val="Gia_trÞ16"/>
      <sheetName val="DS_them_luong_qui_4-200216"/>
      <sheetName val="Phuc_loi_2-9-0216"/>
      <sheetName val="Thuong_nhan_dip_21-12-0216"/>
      <sheetName val="Thuong_dip_nhan_danh_hieu_AHL16"/>
      <sheetName val="Thang_luong_thu_13_nam_200216"/>
      <sheetName val="Luong_SX#_dip_Tet_Qui_Mui(don16"/>
      <sheetName val="CT_Duong16"/>
      <sheetName val="D_gia16"/>
      <sheetName val="T_hop16"/>
      <sheetName val="CtP_tro16"/>
      <sheetName val="Nha_moi16"/>
      <sheetName val="TT-T_Tron_So_216"/>
      <sheetName val="Ct_Dam_16"/>
      <sheetName val="Ct_Duoi16"/>
      <sheetName val="Ct_Tren16"/>
      <sheetName val="D_giaMay16"/>
      <sheetName val="26+180-400_216"/>
      <sheetName val="26+180_Sub116"/>
      <sheetName val="26+180_Sub416"/>
      <sheetName val="26+180-400_5(k95)16"/>
      <sheetName val="26+400-620_3(k95)16"/>
      <sheetName val="26+400-640_1(k95)16"/>
      <sheetName val="26+960-27+150_916"/>
      <sheetName val="26+960-27+150_1016"/>
      <sheetName val="26+960-27+150_1116"/>
      <sheetName val="26+960-27+150_1216"/>
      <sheetName val="26+960-27+150_5(k95)16"/>
      <sheetName val="26+960-27+150_4(k95)16"/>
      <sheetName val="26+960-27+150_1(k95)16"/>
      <sheetName val="27+500-700_5(k95)16"/>
      <sheetName val="27+500-700_4(k95)16"/>
      <sheetName val="27+500-700_3(k95)16"/>
      <sheetName val="27+500-700_1(k95)16"/>
      <sheetName val="27+740-920_3(k95)16"/>
      <sheetName val="27+740-920_2116"/>
      <sheetName val="27+920-28+040_6,716"/>
      <sheetName val="27+920-28+040_1016"/>
      <sheetName val="27+920-28+160_Su316"/>
      <sheetName val="28+160-28+420_5K9516"/>
      <sheetName val="28+430-657_716"/>
      <sheetName val="Km28+430-657_816"/>
      <sheetName val="28+430-657_916"/>
      <sheetName val="28+430-667_1016"/>
      <sheetName val="28+430-657_1116"/>
      <sheetName val="28+430-657_4k9516"/>
      <sheetName val="28+500-657_1816"/>
      <sheetName val="28+520-657_1916"/>
      <sheetName val="C_TIEU16"/>
      <sheetName val="T_Luong16"/>
      <sheetName val="T_HAO16"/>
      <sheetName val="DT_TUYEN16"/>
      <sheetName val="DT_GIA16"/>
      <sheetName val="KHDT_(2)16"/>
      <sheetName val="CL_16"/>
      <sheetName val="KQ_(2)16"/>
      <sheetName val="Quang_Tri16"/>
      <sheetName val="Da_Nang16"/>
      <sheetName val="Quang_Nam16"/>
      <sheetName val="Quang_Ngai16"/>
      <sheetName val="TH_DH-QN16"/>
      <sheetName val="KP_HD16"/>
      <sheetName val="DB_HD16"/>
      <sheetName val="vat_tu16"/>
      <sheetName val="Thep_16"/>
      <sheetName val="Chi_tiet_Khoi_luong16"/>
      <sheetName val="TH_khoi_luong16"/>
      <sheetName val="Chiet_tinh_vat_lieu_16"/>
      <sheetName val="TH_KL_VL16"/>
      <sheetName val="AC_PC16"/>
      <sheetName val="TAI_TRONG16"/>
      <sheetName val="NOI_LUC16"/>
      <sheetName val="TINH_DUYET_THTT_CHINH16"/>
      <sheetName val="TDUYET_THTT_PHU16"/>
      <sheetName val="TINH_DAO_DONG_VA_DO_VONG16"/>
      <sheetName val="TINH_NEO16"/>
      <sheetName val="tong_hop_thanh_toan_thue16"/>
      <sheetName val="bang_ke_nop_thue16"/>
      <sheetName val="Tonh_hop_chi_phi16"/>
      <sheetName val="BK_chi_phi16"/>
      <sheetName val="KTra_DS_va_thue_GTGT16"/>
      <sheetName val="Kiãøm_tra_DS_thue_GTGT16"/>
      <sheetName val="XUAT(gia_von)16"/>
      <sheetName val="Xuat_(gia_ban)16"/>
      <sheetName val="Dchinh_TH_N-X-T16"/>
      <sheetName val="Tong_hop_N-X-T16"/>
      <sheetName val="thue_TH16"/>
      <sheetName val="tong_hop_200116"/>
      <sheetName val="qUYET_TOAN_THUE16"/>
      <sheetName val="BU_CTPH16"/>
      <sheetName val="BU_tran3+360_2216"/>
      <sheetName val="Tran3+360_2216"/>
      <sheetName val="BU_tran2+386_416"/>
      <sheetName val="Tran2+386_416"/>
      <sheetName val="DTcong_4-516"/>
      <sheetName val="Bu_1-216"/>
      <sheetName val="Bu_12-1316"/>
      <sheetName val="DTcong_12-1316"/>
      <sheetName val="DT_cong13-13+16"/>
      <sheetName val="BU-_nhanh16"/>
      <sheetName val="dtcong_nh1-216"/>
      <sheetName val="dtcong_nh0-116"/>
      <sheetName val="BU_11-1216"/>
      <sheetName val="DTcong_11-1216"/>
      <sheetName val="Pr-_CC16"/>
      <sheetName val="MD_3-416"/>
      <sheetName val="ND_3-416"/>
      <sheetName val="MD_1-216"/>
      <sheetName val="ND_1-216"/>
      <sheetName val="MD_0-116"/>
      <sheetName val="ND_0-116"/>
      <sheetName val="KL_tong16"/>
      <sheetName val="TH_(T1-6)16"/>
      <sheetName val="_NL16"/>
      <sheetName val="_NL_(2)16"/>
      <sheetName val="CDTHCT_(3)16"/>
      <sheetName val="thkl_(2)16"/>
      <sheetName val="long_tec16"/>
      <sheetName val="cd_viaK0-T616"/>
      <sheetName val="cdvia_T6-Tc2416"/>
      <sheetName val="cdvia_Tc24-T4616"/>
      <sheetName val="cd_btnL2k0+361-T1916"/>
      <sheetName val="CT_xa16"/>
      <sheetName val="CDTHU_CHI_T116"/>
      <sheetName val="THUCHI_216"/>
      <sheetName val="THU_CHI316"/>
      <sheetName val="THU_CHI_416"/>
      <sheetName val="THU_CHI516"/>
      <sheetName val="THU_CHI_616"/>
      <sheetName val="TU_CHI_716"/>
      <sheetName val="THU_CHI916"/>
      <sheetName val="THU_CHI_816"/>
      <sheetName val="THU_CHI_1016"/>
      <sheetName val="THU_CHI_1116"/>
      <sheetName val="THU_CHI_1216"/>
      <sheetName val="Xep_hang_20116"/>
      <sheetName val="toan_Cty16"/>
      <sheetName val="Cong_ty16"/>
      <sheetName val="XN_216"/>
      <sheetName val="XN_ong_CHi16"/>
      <sheetName val="N_XDCT&amp;_XKLD16"/>
      <sheetName val="CN_HCM16"/>
      <sheetName val="TT_XKLD(Nhan)16"/>
      <sheetName val="Ong_Hong16"/>
      <sheetName val="CN_hung_yen16"/>
      <sheetName val="Dong_nai16"/>
      <sheetName val="K249_K9816"/>
      <sheetName val="K249_K98_(2)16"/>
      <sheetName val="K251_K9816"/>
      <sheetName val="K251_SBase16"/>
      <sheetName val="K251_AC16"/>
      <sheetName val="K252_K9816"/>
      <sheetName val="K252_SBase16"/>
      <sheetName val="K252_AC16"/>
      <sheetName val="K253_K9816"/>
      <sheetName val="K253_Subbase16"/>
      <sheetName val="K253_Base_16"/>
      <sheetName val="K253_SBase16"/>
      <sheetName val="K253_AC16"/>
      <sheetName val="K255_SBase16"/>
      <sheetName val="K259_K9816"/>
      <sheetName val="K259_Subbase16"/>
      <sheetName val="K259_Base_16"/>
      <sheetName val="K259_AC16"/>
      <sheetName val="K260_K9816"/>
      <sheetName val="K260_Subbase16"/>
      <sheetName val="K260_Base16"/>
      <sheetName val="K260_AC16"/>
      <sheetName val="K261_K9816"/>
      <sheetName val="K261_Base16"/>
      <sheetName val="K261_AC16"/>
      <sheetName val="KL_Tram_Cty16"/>
      <sheetName val="Gam_may_Cty16"/>
      <sheetName val="KL_tram_KH16"/>
      <sheetName val="Gam_may_KH16"/>
      <sheetName val="Cach_dien16"/>
      <sheetName val="Mang_tai16"/>
      <sheetName val="KL_DDK16"/>
      <sheetName val="Mang_tai_DDK16"/>
      <sheetName val="KL_DDK0,416"/>
      <sheetName val="TT_Ky_thuat16"/>
      <sheetName val="CT_moi16"/>
      <sheetName val="Tu_dien16"/>
      <sheetName val="May_cat16"/>
      <sheetName val="Dao_Cly16"/>
      <sheetName val="Dao_Ptai16"/>
      <sheetName val="Tu_RMU16"/>
      <sheetName val="C_set16"/>
      <sheetName val="Sco_Cap16"/>
      <sheetName val="Sco_TB16"/>
      <sheetName val="TN_tram16"/>
      <sheetName val="TN_C_set16"/>
      <sheetName val="TN_TD_DDay16"/>
      <sheetName val="Phan_chung16"/>
      <sheetName val="cong_Q216"/>
      <sheetName val="T_U_luong_Q116"/>
      <sheetName val="T_U_luong_Q216"/>
      <sheetName val="T_U_luong_Q316"/>
      <sheetName val="Quyet_toan16"/>
      <sheetName val="Thu_hoi16"/>
      <sheetName val="Lai_vay16"/>
      <sheetName val="Tien_vay16"/>
      <sheetName val="Cong_no16"/>
      <sheetName val="Cop_pha16"/>
      <sheetName val="Gia_DAN16"/>
      <sheetName val="Phu_luc_HD16"/>
      <sheetName val="Gia_du_thau16"/>
      <sheetName val="Ca_xe16"/>
      <sheetName val="Dc_Dau16"/>
      <sheetName val="_o_to_Hien_816"/>
      <sheetName val="_o_to_Hien916"/>
      <sheetName val="_o_to_Hien1016"/>
      <sheetName val="_o_to_Hien1116"/>
      <sheetName val="_o_to_Hien12)16"/>
      <sheetName val="_o_to_Hien126"/>
      <sheetName val="_o_to_Hien216"/>
      <sheetName val="_o_to_Hien316"/>
      <sheetName val="_o_to_Hien416"/>
      <sheetName val="_o_to_Hien516"/>
      <sheetName val="_o_to_Phong_816"/>
      <sheetName val="_o_to_Phong916"/>
      <sheetName val="_o_to_Phong1016"/>
      <sheetName val="_o_to_Phong1116"/>
      <sheetName val="_o_to_Phong12)16"/>
      <sheetName val="_o_to_Phong126"/>
      <sheetName val="_o_to_Phong216"/>
      <sheetName val="_o_to_Phong316"/>
      <sheetName val="_o_to_Phong416"/>
      <sheetName val="_o_to_Phong516"/>
      <sheetName val="_o_to_Dung_8_16"/>
      <sheetName val="_D_tt_dau816"/>
      <sheetName val="_o_to_Dung_916"/>
      <sheetName val="_D9_tt_dau16"/>
      <sheetName val="_D10_tt_dau16"/>
      <sheetName val="_o_to_Dung_1016"/>
      <sheetName val="_o_to_Dung_1116"/>
      <sheetName val="_o_to_Dung_12)16"/>
      <sheetName val="_o_to_Dung_126"/>
      <sheetName val="_o_to_Dung216"/>
      <sheetName val="_o_to_Dung316"/>
      <sheetName val="_o_to_Dung416"/>
      <sheetName val="_o_totrongT10-1216"/>
      <sheetName val="_o_totrongT216"/>
      <sheetName val="_o_totrungT10-1216"/>
      <sheetName val="_o_toMinhT10-12_16"/>
      <sheetName val="_o_toMinhT216"/>
      <sheetName val="_o_toTrieuT10-12__16"/>
      <sheetName val="Luong_8_SP16"/>
      <sheetName val="Luong_9_SP_16"/>
      <sheetName val="Luong_10_SP_16"/>
      <sheetName val="Luong_11_SP_16"/>
      <sheetName val="Luong_12_SP16"/>
      <sheetName val="Luong_1_SP116"/>
      <sheetName val="Luong_2_SP216"/>
      <sheetName val="Luong_3_SP316"/>
      <sheetName val="Luong_4_SP416"/>
      <sheetName val="Luong_4_SP516"/>
      <sheetName val="KL_VL16"/>
      <sheetName val="QT_9-616"/>
      <sheetName val="Thuong_luu_HB16"/>
      <sheetName val="QT_Ky_T16"/>
      <sheetName val="bc_vt_TON_BAI16"/>
      <sheetName val="QT_Duoc_(Hai)16"/>
      <sheetName val="sent_to16"/>
      <sheetName val="KLTong_hop16"/>
      <sheetName val="Lan_can16"/>
      <sheetName val="Ranh_doc_(2)16"/>
      <sheetName val="Ranh_doc16"/>
      <sheetName val="Coc_tieu16"/>
      <sheetName val="Bien_bao16"/>
      <sheetName val="Nan_tuyen16"/>
      <sheetName val="Lan_116"/>
      <sheetName val="Lan__216"/>
      <sheetName val="Lan_316"/>
      <sheetName val="Gia_tri16"/>
      <sheetName val="Lan_516"/>
      <sheetName val="Cong_hop16"/>
      <sheetName val="kldukien_(107)16"/>
      <sheetName val="qui1_(2)16"/>
      <sheetName val="cap_so_lan_216"/>
      <sheetName val="cap_so_BHXH16"/>
      <sheetName val="tru_tien16"/>
      <sheetName val="yt_q216"/>
      <sheetName val="c45_t316"/>
      <sheetName val="c45_t616"/>
      <sheetName val="BHYT_Q3_200316"/>
      <sheetName val="C45_t716"/>
      <sheetName val="C47-t07_200316"/>
      <sheetName val="C45_t816"/>
      <sheetName val="C47-t08_200316"/>
      <sheetName val="C45_t0916"/>
      <sheetName val="C47-t09_200316"/>
      <sheetName val="C47_T1216"/>
      <sheetName val="BHYT_Q4-200316"/>
      <sheetName val="C45_T1016"/>
      <sheetName val="binh_do16"/>
      <sheetName val="cot_lieu16"/>
      <sheetName val="van_khuon16"/>
      <sheetName val="CT_BT16"/>
      <sheetName val="lay_mau16"/>
      <sheetName val="mat_ngoai_goi16"/>
      <sheetName val="coc_tram-bt16"/>
      <sheetName val="cong_bien_t1014"/>
      <sheetName val="luong_t9_14"/>
      <sheetName val="bb_t914"/>
      <sheetName val="KL_XL200014"/>
      <sheetName val="Chiet_tinh14"/>
      <sheetName val="Van_chuyen14"/>
      <sheetName val="THKP_(2)14"/>
      <sheetName val="T_Bi14"/>
      <sheetName val="Thiet_ke14"/>
      <sheetName val="K_luong14"/>
      <sheetName val="TT_L214"/>
      <sheetName val="TT_L114"/>
      <sheetName val="Thue_Ngoai14"/>
      <sheetName val="Dong_Dau14"/>
      <sheetName val="Dong_Dau_(2)14"/>
      <sheetName val="Sau_dong14"/>
      <sheetName val="Ma_xa14"/>
      <sheetName val="My_dinh14"/>
      <sheetName val="Tong_cong14"/>
      <sheetName val="Chi_tiet_-_Dv_lap14"/>
      <sheetName val="TH_KHTC14"/>
      <sheetName val="Gia_VL14"/>
      <sheetName val="Bang_gia_ca_may14"/>
      <sheetName val="Bang_luong_CB14"/>
      <sheetName val="Bang_P_tich_CT14"/>
      <sheetName val="D_toan_chi_tiet14"/>
      <sheetName val="Bang_TH_Dtoan14"/>
      <sheetName val="LUAN_CHUYEN14"/>
      <sheetName val="KE_QUY14"/>
      <sheetName val="LUONGGIAN_TIEP14"/>
      <sheetName val="VAY_VON14"/>
      <sheetName val="O_THAO14"/>
      <sheetName val="Q_TRUNG14"/>
      <sheetName val="Y_THANH14"/>
      <sheetName val="Sheet2_(2)14"/>
      <sheetName val="KH_2003_(moi_max)14"/>
      <sheetName val="Interim_payment14"/>
      <sheetName val="Bid_Sum14"/>
      <sheetName val="Item_B14"/>
      <sheetName val="Dg_A14"/>
      <sheetName val="Dg_B&amp;C14"/>
      <sheetName val="Material_at_site14"/>
      <sheetName val="Bang_VL14"/>
      <sheetName val="VL(No_V-c)14"/>
      <sheetName val="He_so14"/>
      <sheetName val="PL_Vua14"/>
      <sheetName val="Chitieu-dam_cac_loai14"/>
      <sheetName val="DG_Dam14"/>
      <sheetName val="DG_chung14"/>
      <sheetName val="VL-dac_chung14"/>
      <sheetName val="CT_1md_&amp;_dau_cong14"/>
      <sheetName val="Tong_hop14"/>
      <sheetName val="CT_cong14"/>
      <sheetName val="dg_cong14"/>
      <sheetName val="CDSL_(2)14"/>
      <sheetName val="__14"/>
      <sheetName val="san_vuon14"/>
      <sheetName val="khu_phu_tro14"/>
      <sheetName val="Thuyet_minh14"/>
      <sheetName val="be_tong14"/>
      <sheetName val="Tong_hop_thep14"/>
      <sheetName val="phan_tich_DG14"/>
      <sheetName val="gia_vat_lieu14"/>
      <sheetName val="gia_xe_may14"/>
      <sheetName val="gia_nhan_cong14"/>
      <sheetName val="BCC_(2)14"/>
      <sheetName val="Bao_cao14"/>
      <sheetName val="Bao_cao_214"/>
      <sheetName val="Khoi_luong14"/>
      <sheetName val="Khoi_luong_mat14"/>
      <sheetName val="Bang_ke14"/>
      <sheetName val="T_HopKL14"/>
      <sheetName val="S_Luong14"/>
      <sheetName val="D_Dap14"/>
      <sheetName val="Q_Toan14"/>
      <sheetName val="Phan_tich_chi_phi14"/>
      <sheetName val="Chi_phi_nen_theo_BVTC14"/>
      <sheetName val="nhan_cong_phu14"/>
      <sheetName val="nhan_cong_Hung14"/>
      <sheetName val="Nhan_cong14"/>
      <sheetName val="Khoi_luong_nen_theo_BVTC14"/>
      <sheetName val="cap_cho_cac_DT14"/>
      <sheetName val="Ung_-_hoan14"/>
      <sheetName val="CP_may14"/>
      <sheetName val="Phu_luc14"/>
      <sheetName val="Gia_trÞ14"/>
      <sheetName val="DS_them_luong_qui_4-200214"/>
      <sheetName val="Phuc_loi_2-9-0214"/>
      <sheetName val="Thuong_nhan_dip_21-12-0214"/>
      <sheetName val="Thuong_dip_nhan_danh_hieu_AHL14"/>
      <sheetName val="Thang_luong_thu_13_nam_200214"/>
      <sheetName val="Luong_SX#_dip_Tet_Qui_Mui(don14"/>
      <sheetName val="CT_Duong14"/>
      <sheetName val="D_gia14"/>
      <sheetName val="T_hop14"/>
      <sheetName val="CtP_tro14"/>
      <sheetName val="Nha_moi14"/>
      <sheetName val="TT-T_Tron_So_214"/>
      <sheetName val="Ct_Dam_14"/>
      <sheetName val="Ct_Duoi14"/>
      <sheetName val="Ct_Tren14"/>
      <sheetName val="D_giaMay14"/>
      <sheetName val="26+180-400_214"/>
      <sheetName val="26+180_Sub114"/>
      <sheetName val="26+180_Sub414"/>
      <sheetName val="26+180-400_5(k95)14"/>
      <sheetName val="26+400-620_3(k95)14"/>
      <sheetName val="26+400-640_1(k95)14"/>
      <sheetName val="26+960-27+150_914"/>
      <sheetName val="26+960-27+150_1014"/>
      <sheetName val="26+960-27+150_1114"/>
      <sheetName val="26+960-27+150_1214"/>
      <sheetName val="26+960-27+150_5(k95)14"/>
      <sheetName val="26+960-27+150_4(k95)14"/>
      <sheetName val="26+960-27+150_1(k95)14"/>
      <sheetName val="27+500-700_5(k95)14"/>
      <sheetName val="27+500-700_4(k95)14"/>
      <sheetName val="27+500-700_3(k95)14"/>
      <sheetName val="27+500-700_1(k95)14"/>
      <sheetName val="27+740-920_3(k95)14"/>
      <sheetName val="27+740-920_2114"/>
      <sheetName val="27+920-28+040_6,714"/>
      <sheetName val="27+920-28+040_1014"/>
      <sheetName val="27+920-28+160_Su314"/>
      <sheetName val="28+160-28+420_5K9514"/>
      <sheetName val="28+430-657_714"/>
      <sheetName val="Km28+430-657_814"/>
      <sheetName val="28+430-657_914"/>
      <sheetName val="28+430-667_1014"/>
      <sheetName val="28+430-657_1114"/>
      <sheetName val="28+430-657_4k9514"/>
      <sheetName val="28+500-657_1814"/>
      <sheetName val="28+520-657_1914"/>
      <sheetName val="C_TIEU14"/>
      <sheetName val="T_Luong14"/>
      <sheetName val="T_HAO14"/>
      <sheetName val="DT_TUYEN14"/>
      <sheetName val="DT_GIA14"/>
      <sheetName val="KHDT_(2)14"/>
      <sheetName val="CL_14"/>
      <sheetName val="KQ_(2)14"/>
      <sheetName val="Quang_Tri14"/>
      <sheetName val="Da_Nang14"/>
      <sheetName val="Quang_Nam14"/>
      <sheetName val="Quang_Ngai14"/>
      <sheetName val="TH_DH-QN14"/>
      <sheetName val="KP_HD14"/>
      <sheetName val="DB_HD14"/>
      <sheetName val="vat_tu14"/>
      <sheetName val="Thep_14"/>
      <sheetName val="Chi_tiet_Khoi_luong14"/>
      <sheetName val="TH_khoi_luong14"/>
      <sheetName val="Chiet_tinh_vat_lieu_14"/>
      <sheetName val="TH_KL_VL14"/>
      <sheetName val="AC_PC14"/>
      <sheetName val="TAI_TRONG14"/>
      <sheetName val="NOI_LUC14"/>
      <sheetName val="TINH_DUYET_THTT_CHINH14"/>
      <sheetName val="TDUYET_THTT_PHU14"/>
      <sheetName val="TINH_DAO_DONG_VA_DO_VONG14"/>
      <sheetName val="TINH_NEO14"/>
      <sheetName val="tong_hop_thanh_toan_thue14"/>
      <sheetName val="bang_ke_nop_thue14"/>
      <sheetName val="Tonh_hop_chi_phi14"/>
      <sheetName val="BK_chi_phi14"/>
      <sheetName val="KTra_DS_va_thue_GTGT14"/>
      <sheetName val="Kiãøm_tra_DS_thue_GTGT14"/>
      <sheetName val="XUAT(gia_von)14"/>
      <sheetName val="Xuat_(gia_ban)14"/>
      <sheetName val="Dchinh_TH_N-X-T14"/>
      <sheetName val="Tong_hop_N-X-T14"/>
      <sheetName val="thue_TH14"/>
      <sheetName val="tong_hop_200114"/>
      <sheetName val="qUYET_TOAN_THUE14"/>
      <sheetName val="BU_CTPH14"/>
      <sheetName val="BU_tran3+360_2214"/>
      <sheetName val="Tran3+360_2214"/>
      <sheetName val="BU_tran2+386_414"/>
      <sheetName val="Tran2+386_414"/>
      <sheetName val="DTcong_4-514"/>
      <sheetName val="Bu_1-214"/>
      <sheetName val="Bu_12-1314"/>
      <sheetName val="DTcong_12-1314"/>
      <sheetName val="DT_cong13-13+14"/>
      <sheetName val="BU-_nhanh14"/>
      <sheetName val="dtcong_nh1-214"/>
      <sheetName val="dtcong_nh0-114"/>
      <sheetName val="BU_11-1214"/>
      <sheetName val="DTcong_11-1214"/>
      <sheetName val="Pr-_CC14"/>
      <sheetName val="MD_3-414"/>
      <sheetName val="ND_3-414"/>
      <sheetName val="MD_1-214"/>
      <sheetName val="ND_1-214"/>
      <sheetName val="MD_0-114"/>
      <sheetName val="ND_0-114"/>
      <sheetName val="KL_tong14"/>
      <sheetName val="TH_(T1-6)14"/>
      <sheetName val="_NL14"/>
      <sheetName val="_NL_(2)14"/>
      <sheetName val="CDTHCT_(3)14"/>
      <sheetName val="thkl_(2)14"/>
      <sheetName val="long_tec14"/>
      <sheetName val="cd_viaK0-T614"/>
      <sheetName val="cdvia_T6-Tc2414"/>
      <sheetName val="cdvia_Tc24-T4614"/>
      <sheetName val="cd_btnL2k0+361-T1914"/>
      <sheetName val="CT_xa14"/>
      <sheetName val="CDTHU_CHI_T114"/>
      <sheetName val="THUCHI_214"/>
      <sheetName val="THU_CHI314"/>
      <sheetName val="THU_CHI_414"/>
      <sheetName val="THU_CHI514"/>
      <sheetName val="THU_CHI_614"/>
      <sheetName val="TU_CHI_714"/>
      <sheetName val="THU_CHI914"/>
      <sheetName val="THU_CHI_814"/>
      <sheetName val="THU_CHI_1014"/>
      <sheetName val="THU_CHI_1114"/>
      <sheetName val="THU_CHI_1214"/>
      <sheetName val="Xep_hang_20114"/>
      <sheetName val="toan_Cty14"/>
      <sheetName val="Cong_ty14"/>
      <sheetName val="XN_214"/>
      <sheetName val="XN_ong_CHi14"/>
      <sheetName val="N_XDCT&amp;_XKLD14"/>
      <sheetName val="CN_HCM14"/>
      <sheetName val="TT_XKLD(Nhan)14"/>
      <sheetName val="Ong_Hong14"/>
      <sheetName val="CN_hung_yen14"/>
      <sheetName val="Dong_nai14"/>
      <sheetName val="K249_K9814"/>
      <sheetName val="K249_K98_(2)14"/>
      <sheetName val="K251_K9814"/>
      <sheetName val="K251_SBase14"/>
      <sheetName val="K251_AC14"/>
      <sheetName val="K252_K9814"/>
      <sheetName val="K252_SBase14"/>
      <sheetName val="K252_AC14"/>
      <sheetName val="K253_K9814"/>
      <sheetName val="K253_Subbase14"/>
      <sheetName val="K253_Base_14"/>
      <sheetName val="K253_SBase14"/>
      <sheetName val="K253_AC14"/>
      <sheetName val="K255_SBase14"/>
      <sheetName val="K259_K9814"/>
      <sheetName val="K259_Subbase14"/>
      <sheetName val="K259_Base_14"/>
      <sheetName val="K259_AC14"/>
      <sheetName val="K260_K9814"/>
      <sheetName val="K260_Subbase14"/>
      <sheetName val="K260_Base14"/>
      <sheetName val="K260_AC14"/>
      <sheetName val="K261_K9814"/>
      <sheetName val="K261_Base14"/>
      <sheetName val="K261_AC14"/>
      <sheetName val="KL_Tram_Cty14"/>
      <sheetName val="Gam_may_Cty14"/>
      <sheetName val="KL_tram_KH14"/>
      <sheetName val="Gam_may_KH14"/>
      <sheetName val="Cach_dien14"/>
      <sheetName val="Mang_tai14"/>
      <sheetName val="KL_DDK14"/>
      <sheetName val="Mang_tai_DDK14"/>
      <sheetName val="KL_DDK0,414"/>
      <sheetName val="TT_Ky_thuat14"/>
      <sheetName val="CT_moi14"/>
      <sheetName val="Tu_dien14"/>
      <sheetName val="May_cat14"/>
      <sheetName val="Dao_Cly14"/>
      <sheetName val="Dao_Ptai14"/>
      <sheetName val="Tu_RMU14"/>
      <sheetName val="C_set14"/>
      <sheetName val="Sco_Cap14"/>
      <sheetName val="Sco_TB14"/>
      <sheetName val="TN_tram14"/>
      <sheetName val="TN_C_set14"/>
      <sheetName val="TN_TD_DDay14"/>
      <sheetName val="Phan_chung14"/>
      <sheetName val="cong_Q214"/>
      <sheetName val="T_U_luong_Q114"/>
      <sheetName val="T_U_luong_Q214"/>
      <sheetName val="T_U_luong_Q314"/>
      <sheetName val="Quyet_toan14"/>
      <sheetName val="Thu_hoi14"/>
      <sheetName val="Lai_vay14"/>
      <sheetName val="Tien_vay14"/>
      <sheetName val="Cong_no14"/>
      <sheetName val="Cop_pha14"/>
      <sheetName val="Gia_DAN14"/>
      <sheetName val="Phu_luc_HD14"/>
      <sheetName val="Gia_du_thau14"/>
      <sheetName val="Ca_xe14"/>
      <sheetName val="Dc_Dau14"/>
      <sheetName val="_o_to_Hien_814"/>
      <sheetName val="_o_to_Hien914"/>
      <sheetName val="_o_to_Hien1014"/>
      <sheetName val="_o_to_Hien1114"/>
      <sheetName val="_o_to_Hien12)14"/>
      <sheetName val="_o_to_Hien124"/>
      <sheetName val="_o_to_Hien214"/>
      <sheetName val="_o_to_Hien314"/>
      <sheetName val="_o_to_Hien414"/>
      <sheetName val="_o_to_Hien514"/>
      <sheetName val="_o_to_Phong_814"/>
      <sheetName val="_o_to_Phong914"/>
      <sheetName val="_o_to_Phong1014"/>
      <sheetName val="_o_to_Phong1114"/>
      <sheetName val="_o_to_Phong12)14"/>
      <sheetName val="_o_to_Phong124"/>
      <sheetName val="_o_to_Phong214"/>
      <sheetName val="_o_to_Phong314"/>
      <sheetName val="_o_to_Phong414"/>
      <sheetName val="_o_to_Phong514"/>
      <sheetName val="_o_to_Dung_8_14"/>
      <sheetName val="_D_tt_dau814"/>
      <sheetName val="_o_to_Dung_914"/>
      <sheetName val="_D9_tt_dau14"/>
      <sheetName val="_D10_tt_dau14"/>
      <sheetName val="_o_to_Dung_1014"/>
      <sheetName val="_o_to_Dung_1114"/>
      <sheetName val="_o_to_Dung_12)14"/>
      <sheetName val="_o_to_Dung_124"/>
      <sheetName val="_o_to_Dung214"/>
      <sheetName val="_o_to_Dung314"/>
      <sheetName val="_o_to_Dung414"/>
      <sheetName val="_o_totrongT10-1214"/>
      <sheetName val="_o_totrongT214"/>
      <sheetName val="_o_totrungT10-1214"/>
      <sheetName val="_o_toMinhT10-12_14"/>
      <sheetName val="_o_toMinhT214"/>
      <sheetName val="_o_toTrieuT10-12__14"/>
      <sheetName val="Luong_8_SP14"/>
      <sheetName val="Luong_9_SP_14"/>
      <sheetName val="Luong_10_SP_14"/>
      <sheetName val="Luong_11_SP_14"/>
      <sheetName val="Luong_12_SP14"/>
      <sheetName val="Luong_1_SP114"/>
      <sheetName val="Luong_2_SP214"/>
      <sheetName val="Luong_3_SP314"/>
      <sheetName val="Luong_4_SP414"/>
      <sheetName val="Luong_4_SP514"/>
      <sheetName val="KL_VL14"/>
      <sheetName val="QT_9-614"/>
      <sheetName val="Thuong_luu_HB14"/>
      <sheetName val="QT_Ky_T14"/>
      <sheetName val="bc_vt_TON_BAI14"/>
      <sheetName val="QT_Duoc_(Hai)14"/>
      <sheetName val="sent_to14"/>
      <sheetName val="KLTong_hop14"/>
      <sheetName val="Lan_can14"/>
      <sheetName val="Ranh_doc_(2)14"/>
      <sheetName val="Ranh_doc14"/>
      <sheetName val="Coc_tieu14"/>
      <sheetName val="Bien_bao14"/>
      <sheetName val="Nan_tuyen14"/>
      <sheetName val="Lan_114"/>
      <sheetName val="Lan__214"/>
      <sheetName val="Lan_314"/>
      <sheetName val="Gia_tri14"/>
      <sheetName val="Lan_514"/>
      <sheetName val="Cong_hop14"/>
      <sheetName val="kldukien_(107)14"/>
      <sheetName val="qui1_(2)14"/>
      <sheetName val="cap_so_lan_214"/>
      <sheetName val="cap_so_BHXH14"/>
      <sheetName val="tru_tien14"/>
      <sheetName val="yt_q214"/>
      <sheetName val="c45_t314"/>
      <sheetName val="c45_t614"/>
      <sheetName val="BHYT_Q3_200314"/>
      <sheetName val="C45_t714"/>
      <sheetName val="C47-t07_200314"/>
      <sheetName val="C45_t814"/>
      <sheetName val="C47-t08_200314"/>
      <sheetName val="C45_t0914"/>
      <sheetName val="C47-t09_200314"/>
      <sheetName val="C47_T1214"/>
      <sheetName val="BHYT_Q4-200314"/>
      <sheetName val="C45_T1014"/>
      <sheetName val="binh_do14"/>
      <sheetName val="cot_lieu14"/>
      <sheetName val="van_khuon14"/>
      <sheetName val="CT_BT14"/>
      <sheetName val="lay_mau14"/>
      <sheetName val="mat_ngoai_goi14"/>
      <sheetName val="coc_tram-bt14"/>
      <sheetName val="cong_bien_t1011"/>
      <sheetName val="luong_t9_11"/>
      <sheetName val="bb_t911"/>
      <sheetName val="KL_XL200011"/>
      <sheetName val="Chiet_tinh11"/>
      <sheetName val="Van_chuyen11"/>
      <sheetName val="THKP_(2)11"/>
      <sheetName val="T_Bi11"/>
      <sheetName val="Thiet_ke11"/>
      <sheetName val="K_luong11"/>
      <sheetName val="TT_L211"/>
      <sheetName val="TT_L111"/>
      <sheetName val="Thue_Ngoai11"/>
      <sheetName val="Dong_Dau11"/>
      <sheetName val="Dong_Dau_(2)11"/>
      <sheetName val="Sau_dong11"/>
      <sheetName val="Ma_xa11"/>
      <sheetName val="My_dinh11"/>
      <sheetName val="Tong_cong11"/>
      <sheetName val="Chi_tiet_-_Dv_lap11"/>
      <sheetName val="TH_KHTC11"/>
      <sheetName val="Gia_VL11"/>
      <sheetName val="Bang_gia_ca_may11"/>
      <sheetName val="Bang_luong_CB11"/>
      <sheetName val="Bang_P_tich_CT11"/>
      <sheetName val="D_toan_chi_tiet11"/>
      <sheetName val="Bang_TH_Dtoan11"/>
      <sheetName val="LUAN_CHUYEN11"/>
      <sheetName val="KE_QUY11"/>
      <sheetName val="LUONGGIAN_TIEP11"/>
      <sheetName val="VAY_VON11"/>
      <sheetName val="O_THAO11"/>
      <sheetName val="Q_TRUNG11"/>
      <sheetName val="Y_THANH11"/>
      <sheetName val="Sheet2_(2)11"/>
      <sheetName val="KH_2003_(moi_max)11"/>
      <sheetName val="Interim_payment11"/>
      <sheetName val="Bid_Sum11"/>
      <sheetName val="Item_B11"/>
      <sheetName val="Dg_A11"/>
      <sheetName val="Dg_B&amp;C11"/>
      <sheetName val="Material_at_site11"/>
      <sheetName val="Bang_VL11"/>
      <sheetName val="VL(No_V-c)11"/>
      <sheetName val="He_so11"/>
      <sheetName val="PL_Vua11"/>
      <sheetName val="Chitieu-dam_cac_loai11"/>
      <sheetName val="DG_Dam11"/>
      <sheetName val="DG_chung11"/>
      <sheetName val="VL-dac_chung11"/>
      <sheetName val="CT_1md_&amp;_dau_cong11"/>
      <sheetName val="Tong_hop11"/>
      <sheetName val="CT_cong11"/>
      <sheetName val="dg_cong11"/>
      <sheetName val="CDSL_(2)11"/>
      <sheetName val="__11"/>
      <sheetName val="san_vuon11"/>
      <sheetName val="khu_phu_tro11"/>
      <sheetName val="Thuyet_minh11"/>
      <sheetName val="be_tong11"/>
      <sheetName val="Tong_hop_thep11"/>
      <sheetName val="phan_tich_DG11"/>
      <sheetName val="gia_vat_lieu11"/>
      <sheetName val="gia_xe_may11"/>
      <sheetName val="gia_nhan_cong11"/>
      <sheetName val="BCC_(2)11"/>
      <sheetName val="Bao_cao11"/>
      <sheetName val="Bao_cao_211"/>
      <sheetName val="Khoi_luong11"/>
      <sheetName val="Khoi_luong_mat11"/>
      <sheetName val="Bang_ke11"/>
      <sheetName val="T_HopKL11"/>
      <sheetName val="S_Luong11"/>
      <sheetName val="D_Dap11"/>
      <sheetName val="Q_Toan11"/>
      <sheetName val="Phan_tich_chi_phi11"/>
      <sheetName val="Chi_phi_nen_theo_BVTC11"/>
      <sheetName val="nhan_cong_phu11"/>
      <sheetName val="nhan_cong_Hung11"/>
      <sheetName val="Nhan_cong11"/>
      <sheetName val="Khoi_luong_nen_theo_BVTC11"/>
      <sheetName val="cap_cho_cac_DT11"/>
      <sheetName val="Ung_-_hoan11"/>
      <sheetName val="CP_may11"/>
      <sheetName val="Phu_luc11"/>
      <sheetName val="Gia_trÞ11"/>
      <sheetName val="DS_them_luong_qui_4-200211"/>
      <sheetName val="Phuc_loi_2-9-0211"/>
      <sheetName val="Thuong_nhan_dip_21-12-0211"/>
      <sheetName val="Thuong_dip_nhan_danh_hieu_AHL11"/>
      <sheetName val="Thang_luong_thu_13_nam_200211"/>
      <sheetName val="Luong_SX#_dip_Tet_Qui_Mui(don11"/>
      <sheetName val="CT_Duong11"/>
      <sheetName val="D_gia11"/>
      <sheetName val="T_hop11"/>
      <sheetName val="CtP_tro11"/>
      <sheetName val="Nha_moi11"/>
      <sheetName val="TT-T_Tron_So_211"/>
      <sheetName val="Ct_Dam_11"/>
      <sheetName val="Ct_Duoi11"/>
      <sheetName val="Ct_Tren11"/>
      <sheetName val="D_giaMay11"/>
      <sheetName val="26+180-400_211"/>
      <sheetName val="26+180_Sub111"/>
      <sheetName val="26+180_Sub411"/>
      <sheetName val="26+180-400_5(k95)11"/>
      <sheetName val="26+400-620_3(k95)11"/>
      <sheetName val="26+400-640_1(k95)11"/>
      <sheetName val="26+960-27+150_911"/>
      <sheetName val="26+960-27+150_1011"/>
      <sheetName val="26+960-27+150_1111"/>
      <sheetName val="26+960-27+150_1211"/>
      <sheetName val="26+960-27+150_5(k95)11"/>
      <sheetName val="26+960-27+150_4(k95)11"/>
      <sheetName val="26+960-27+150_1(k95)11"/>
      <sheetName val="27+500-700_5(k95)11"/>
      <sheetName val="27+500-700_4(k95)11"/>
      <sheetName val="27+500-700_3(k95)11"/>
      <sheetName val="27+500-700_1(k95)11"/>
      <sheetName val="27+740-920_3(k95)11"/>
      <sheetName val="27+740-920_2111"/>
      <sheetName val="27+920-28+040_6,711"/>
      <sheetName val="27+920-28+040_1011"/>
      <sheetName val="27+920-28+160_Su311"/>
      <sheetName val="28+160-28+420_5K9511"/>
      <sheetName val="28+430-657_711"/>
      <sheetName val="Km28+430-657_811"/>
      <sheetName val="28+430-657_911"/>
      <sheetName val="28+430-667_1011"/>
      <sheetName val="28+430-657_1111"/>
      <sheetName val="28+430-657_4k9511"/>
      <sheetName val="28+500-657_1811"/>
      <sheetName val="28+520-657_1911"/>
      <sheetName val="C_TIEU11"/>
      <sheetName val="T_Luong11"/>
      <sheetName val="T_HAO11"/>
      <sheetName val="DT_TUYEN11"/>
      <sheetName val="DT_GIA11"/>
      <sheetName val="KHDT_(2)11"/>
      <sheetName val="CL_11"/>
      <sheetName val="KQ_(2)11"/>
      <sheetName val="Quang_Tri11"/>
      <sheetName val="Da_Nang11"/>
      <sheetName val="Quang_Nam11"/>
      <sheetName val="Quang_Ngai11"/>
      <sheetName val="TH_DH-QN11"/>
      <sheetName val="KP_HD11"/>
      <sheetName val="DB_HD11"/>
      <sheetName val="vat_tu11"/>
      <sheetName val="Thep_11"/>
      <sheetName val="Chi_tiet_Khoi_luong11"/>
      <sheetName val="TH_khoi_luong11"/>
      <sheetName val="Chiet_tinh_vat_lieu_11"/>
      <sheetName val="TH_KL_VL11"/>
      <sheetName val="AC_PC11"/>
      <sheetName val="TAI_TRONG11"/>
      <sheetName val="NOI_LUC11"/>
      <sheetName val="TINH_DUYET_THTT_CHINH11"/>
      <sheetName val="TDUYET_THTT_PHU11"/>
      <sheetName val="TINH_DAO_DONG_VA_DO_VONG11"/>
      <sheetName val="TINH_NEO11"/>
      <sheetName val="tong_hop_thanh_toan_thue11"/>
      <sheetName val="bang_ke_nop_thue11"/>
      <sheetName val="Tonh_hop_chi_phi11"/>
      <sheetName val="BK_chi_phi11"/>
      <sheetName val="KTra_DS_va_thue_GTGT11"/>
      <sheetName val="Kiãøm_tra_DS_thue_GTGT11"/>
      <sheetName val="XUAT(gia_von)11"/>
      <sheetName val="Xuat_(gia_ban)11"/>
      <sheetName val="Dchinh_TH_N-X-T11"/>
      <sheetName val="Tong_hop_N-X-T11"/>
      <sheetName val="thue_TH11"/>
      <sheetName val="tong_hop_200111"/>
      <sheetName val="qUYET_TOAN_THUE11"/>
      <sheetName val="BU_CTPH11"/>
      <sheetName val="BU_tran3+360_2211"/>
      <sheetName val="Tran3+360_2211"/>
      <sheetName val="BU_tran2+386_411"/>
      <sheetName val="Tran2+386_411"/>
      <sheetName val="DTcong_4-511"/>
      <sheetName val="Bu_1-211"/>
      <sheetName val="Bu_12-1311"/>
      <sheetName val="DTcong_12-1311"/>
      <sheetName val="DT_cong13-13+11"/>
      <sheetName val="BU-_nhanh11"/>
      <sheetName val="dtcong_nh1-211"/>
      <sheetName val="dtcong_nh0-111"/>
      <sheetName val="BU_11-1211"/>
      <sheetName val="DTcong_11-1211"/>
      <sheetName val="Pr-_CC11"/>
      <sheetName val="MD_3-411"/>
      <sheetName val="ND_3-411"/>
      <sheetName val="MD_1-211"/>
      <sheetName val="ND_1-211"/>
      <sheetName val="MD_0-111"/>
      <sheetName val="ND_0-111"/>
      <sheetName val="KL_tong11"/>
      <sheetName val="TH_(T1-6)11"/>
      <sheetName val="_NL11"/>
      <sheetName val="_NL_(2)11"/>
      <sheetName val="CDTHCT_(3)11"/>
      <sheetName val="thkl_(2)11"/>
      <sheetName val="long_tec11"/>
      <sheetName val="cd_viaK0-T611"/>
      <sheetName val="cdvia_T6-Tc2411"/>
      <sheetName val="cdvia_Tc24-T4611"/>
      <sheetName val="cd_btnL2k0+361-T1911"/>
      <sheetName val="CT_xa11"/>
      <sheetName val="CDTHU_CHI_T111"/>
      <sheetName val="THUCHI_211"/>
      <sheetName val="THU_CHI311"/>
      <sheetName val="THU_CHI_411"/>
      <sheetName val="THU_CHI511"/>
      <sheetName val="THU_CHI_611"/>
      <sheetName val="TU_CHI_711"/>
      <sheetName val="THU_CHI911"/>
      <sheetName val="THU_CHI_811"/>
      <sheetName val="THU_CHI_1011"/>
      <sheetName val="THU_CHI_1111"/>
      <sheetName val="THU_CHI_1211"/>
      <sheetName val="Xep_hang_20111"/>
      <sheetName val="toan_Cty11"/>
      <sheetName val="Cong_ty11"/>
      <sheetName val="XN_211"/>
      <sheetName val="XN_ong_CHi11"/>
      <sheetName val="N_XDCT&amp;_XKLD11"/>
      <sheetName val="CN_HCM11"/>
      <sheetName val="TT_XKLD(Nhan)11"/>
      <sheetName val="Ong_Hong11"/>
      <sheetName val="CN_hung_yen11"/>
      <sheetName val="Dong_nai11"/>
      <sheetName val="K249_K9811"/>
      <sheetName val="K249_K98_(2)11"/>
      <sheetName val="K251_K9811"/>
      <sheetName val="K251_SBase11"/>
      <sheetName val="K251_AC11"/>
      <sheetName val="K252_K9811"/>
      <sheetName val="K252_SBase11"/>
      <sheetName val="K252_AC11"/>
      <sheetName val="K253_K9811"/>
      <sheetName val="K253_Subbase11"/>
      <sheetName val="K253_Base_11"/>
      <sheetName val="K253_SBase11"/>
      <sheetName val="K253_AC11"/>
      <sheetName val="K255_SBase11"/>
      <sheetName val="K259_K9811"/>
      <sheetName val="K259_Subbase11"/>
      <sheetName val="K259_Base_11"/>
      <sheetName val="K259_AC11"/>
      <sheetName val="K260_K9811"/>
      <sheetName val="K260_Subbase11"/>
      <sheetName val="K260_Base11"/>
      <sheetName val="K260_AC11"/>
      <sheetName val="K261_K9811"/>
      <sheetName val="K261_Base11"/>
      <sheetName val="K261_AC11"/>
      <sheetName val="KL_Tram_Cty11"/>
      <sheetName val="Gam_may_Cty11"/>
      <sheetName val="KL_tram_KH11"/>
      <sheetName val="Gam_may_KH11"/>
      <sheetName val="Cach_dien11"/>
      <sheetName val="Mang_tai11"/>
      <sheetName val="KL_DDK11"/>
      <sheetName val="Mang_tai_DDK11"/>
      <sheetName val="KL_DDK0,411"/>
      <sheetName val="TT_Ky_thuat11"/>
      <sheetName val="CT_moi11"/>
      <sheetName val="Tu_dien11"/>
      <sheetName val="May_cat11"/>
      <sheetName val="Dao_Cly11"/>
      <sheetName val="Dao_Ptai11"/>
      <sheetName val="Tu_RMU11"/>
      <sheetName val="C_set11"/>
      <sheetName val="Sco_Cap11"/>
      <sheetName val="Sco_TB11"/>
      <sheetName val="TN_tram11"/>
      <sheetName val="TN_C_set11"/>
      <sheetName val="TN_TD_DDay11"/>
      <sheetName val="Phan_chung11"/>
      <sheetName val="cong_Q211"/>
      <sheetName val="T_U_luong_Q111"/>
      <sheetName val="T_U_luong_Q211"/>
      <sheetName val="T_U_luong_Q311"/>
      <sheetName val="Quyet_toan11"/>
      <sheetName val="Thu_hoi11"/>
      <sheetName val="Lai_vay11"/>
      <sheetName val="Tien_vay11"/>
      <sheetName val="Cong_no11"/>
      <sheetName val="Cop_pha11"/>
      <sheetName val="Gia_DAN11"/>
      <sheetName val="Phu_luc_HD11"/>
      <sheetName val="Gia_du_thau11"/>
      <sheetName val="Ca_xe11"/>
      <sheetName val="Dc_Dau11"/>
      <sheetName val="_o_to_Hien_811"/>
      <sheetName val="_o_to_Hien911"/>
      <sheetName val="_o_to_Hien1011"/>
      <sheetName val="_o_to_Hien1111"/>
      <sheetName val="_o_to_Hien12)11"/>
      <sheetName val="_o_to_Hien121"/>
      <sheetName val="_o_to_Hien211"/>
      <sheetName val="_o_to_Hien311"/>
      <sheetName val="_o_to_Hien411"/>
      <sheetName val="_o_to_Hien511"/>
      <sheetName val="_o_to_Phong_811"/>
      <sheetName val="_o_to_Phong911"/>
      <sheetName val="_o_to_Phong1011"/>
      <sheetName val="_o_to_Phong1111"/>
      <sheetName val="_o_to_Phong12)11"/>
      <sheetName val="_o_to_Phong121"/>
      <sheetName val="_o_to_Phong211"/>
      <sheetName val="_o_to_Phong311"/>
      <sheetName val="_o_to_Phong411"/>
      <sheetName val="_o_to_Phong511"/>
      <sheetName val="_o_to_Dung_8_11"/>
      <sheetName val="_D_tt_dau811"/>
      <sheetName val="_o_to_Dung_911"/>
      <sheetName val="_D9_tt_dau11"/>
      <sheetName val="_D10_tt_dau11"/>
      <sheetName val="_o_to_Dung_1011"/>
      <sheetName val="_o_to_Dung_1111"/>
      <sheetName val="_o_to_Dung_12)11"/>
      <sheetName val="_o_to_Dung_121"/>
      <sheetName val="_o_to_Dung211"/>
      <sheetName val="_o_to_Dung311"/>
      <sheetName val="_o_to_Dung411"/>
      <sheetName val="_o_totrongT10-1211"/>
      <sheetName val="_o_totrongT211"/>
      <sheetName val="_o_totrungT10-1211"/>
      <sheetName val="_o_toMinhT10-12_11"/>
      <sheetName val="_o_toMinhT211"/>
      <sheetName val="_o_toTrieuT10-12__11"/>
      <sheetName val="Luong_8_SP11"/>
      <sheetName val="Luong_9_SP_11"/>
      <sheetName val="Luong_10_SP_11"/>
      <sheetName val="Luong_11_SP_11"/>
      <sheetName val="Luong_12_SP11"/>
      <sheetName val="Luong_1_SP111"/>
      <sheetName val="Luong_2_SP211"/>
      <sheetName val="Luong_3_SP311"/>
      <sheetName val="Luong_4_SP411"/>
      <sheetName val="Luong_4_SP511"/>
      <sheetName val="KL_VL11"/>
      <sheetName val="QT_9-611"/>
      <sheetName val="Thuong_luu_HB11"/>
      <sheetName val="QT_Ky_T11"/>
      <sheetName val="bc_vt_TON_BAI11"/>
      <sheetName val="QT_Duoc_(Hai)11"/>
      <sheetName val="sent_to11"/>
      <sheetName val="KLTong_hop11"/>
      <sheetName val="Lan_can11"/>
      <sheetName val="Ranh_doc_(2)11"/>
      <sheetName val="Ranh_doc11"/>
      <sheetName val="Coc_tieu11"/>
      <sheetName val="Bien_bao11"/>
      <sheetName val="Nan_tuyen11"/>
      <sheetName val="Lan_111"/>
      <sheetName val="Lan__211"/>
      <sheetName val="Lan_311"/>
      <sheetName val="Gia_tri11"/>
      <sheetName val="Lan_511"/>
      <sheetName val="Cong_hop11"/>
      <sheetName val="kldukien_(107)11"/>
      <sheetName val="qui1_(2)11"/>
      <sheetName val="cap_so_lan_211"/>
      <sheetName val="cap_so_BHXH11"/>
      <sheetName val="tru_tien11"/>
      <sheetName val="yt_q211"/>
      <sheetName val="c45_t311"/>
      <sheetName val="c45_t611"/>
      <sheetName val="BHYT_Q3_200311"/>
      <sheetName val="C45_t711"/>
      <sheetName val="C47-t07_200311"/>
      <sheetName val="C45_t811"/>
      <sheetName val="C47-t08_200311"/>
      <sheetName val="C45_t0911"/>
      <sheetName val="C47-t09_200311"/>
      <sheetName val="C47_T1211"/>
      <sheetName val="BHYT_Q4-200311"/>
      <sheetName val="C45_T1011"/>
      <sheetName val="binh_do11"/>
      <sheetName val="cot_lieu11"/>
      <sheetName val="van_khuon11"/>
      <sheetName val="CT_BT11"/>
      <sheetName val="lay_mau11"/>
      <sheetName val="mat_ngoai_goi11"/>
      <sheetName val="coc_tram-bt11"/>
      <sheetName val="cong_bien_t1013"/>
      <sheetName val="luong_t9_13"/>
      <sheetName val="bb_t913"/>
      <sheetName val="KL_XL200013"/>
      <sheetName val="Chiet_tinh13"/>
      <sheetName val="Van_chuyen13"/>
      <sheetName val="THKP_(2)13"/>
      <sheetName val="T_Bi13"/>
      <sheetName val="Thiet_ke13"/>
      <sheetName val="K_luong13"/>
      <sheetName val="TT_L213"/>
      <sheetName val="TT_L113"/>
      <sheetName val="Thue_Ngoai13"/>
      <sheetName val="Dong_Dau13"/>
      <sheetName val="Dong_Dau_(2)13"/>
      <sheetName val="Sau_dong13"/>
      <sheetName val="Ma_xa13"/>
      <sheetName val="My_dinh13"/>
      <sheetName val="Tong_cong13"/>
      <sheetName val="Chi_tiet_-_Dv_lap13"/>
      <sheetName val="TH_KHTC13"/>
      <sheetName val="Gia_VL13"/>
      <sheetName val="Bang_gia_ca_may13"/>
      <sheetName val="Bang_luong_CB13"/>
      <sheetName val="Bang_P_tich_CT13"/>
      <sheetName val="D_toan_chi_tiet13"/>
      <sheetName val="Bang_TH_Dtoan13"/>
      <sheetName val="LUAN_CHUYEN13"/>
      <sheetName val="KE_QUY13"/>
      <sheetName val="LUONGGIAN_TIEP13"/>
      <sheetName val="VAY_VON13"/>
      <sheetName val="O_THAO13"/>
      <sheetName val="Q_TRUNG13"/>
      <sheetName val="Y_THANH13"/>
      <sheetName val="Sheet2_(2)13"/>
      <sheetName val="KH_2003_(moi_max)13"/>
      <sheetName val="Interim_payment13"/>
      <sheetName val="Bid_Sum13"/>
      <sheetName val="Item_B13"/>
      <sheetName val="Dg_A13"/>
      <sheetName val="Dg_B&amp;C13"/>
      <sheetName val="Material_at_site13"/>
      <sheetName val="Bang_VL13"/>
      <sheetName val="VL(No_V-c)13"/>
      <sheetName val="He_so13"/>
      <sheetName val="PL_Vua13"/>
      <sheetName val="Chitieu-dam_cac_loai13"/>
      <sheetName val="DG_Dam13"/>
      <sheetName val="DG_chung13"/>
      <sheetName val="VL-dac_chung13"/>
      <sheetName val="CT_1md_&amp;_dau_cong13"/>
      <sheetName val="Tong_hop13"/>
      <sheetName val="CT_cong13"/>
      <sheetName val="dg_cong13"/>
      <sheetName val="CDSL_(2)13"/>
      <sheetName val="__13"/>
      <sheetName val="san_vuon13"/>
      <sheetName val="khu_phu_tro13"/>
      <sheetName val="Thuyet_minh13"/>
      <sheetName val="be_tong13"/>
      <sheetName val="Tong_hop_thep13"/>
      <sheetName val="phan_tich_DG13"/>
      <sheetName val="gia_vat_lieu13"/>
      <sheetName val="gia_xe_may13"/>
      <sheetName val="gia_nhan_cong13"/>
      <sheetName val="BCC_(2)13"/>
      <sheetName val="Bao_cao13"/>
      <sheetName val="Bao_cao_213"/>
      <sheetName val="Khoi_luong13"/>
      <sheetName val="Khoi_luong_mat13"/>
      <sheetName val="Bang_ke13"/>
      <sheetName val="T_HopKL13"/>
      <sheetName val="S_Luong13"/>
      <sheetName val="D_Dap13"/>
      <sheetName val="Q_Toan13"/>
      <sheetName val="Phan_tich_chi_phi13"/>
      <sheetName val="Chi_phi_nen_theo_BVTC13"/>
      <sheetName val="nhan_cong_phu13"/>
      <sheetName val="nhan_cong_Hung13"/>
      <sheetName val="Nhan_cong13"/>
      <sheetName val="Khoi_luong_nen_theo_BVTC13"/>
      <sheetName val="cap_cho_cac_DT13"/>
      <sheetName val="Ung_-_hoan13"/>
      <sheetName val="CP_may13"/>
      <sheetName val="Phu_luc13"/>
      <sheetName val="Gia_trÞ13"/>
      <sheetName val="DS_them_luong_qui_4-200213"/>
      <sheetName val="Phuc_loi_2-9-0213"/>
      <sheetName val="Thuong_nhan_dip_21-12-0213"/>
      <sheetName val="Thuong_dip_nhan_danh_hieu_AHL13"/>
      <sheetName val="Thang_luong_thu_13_nam_200213"/>
      <sheetName val="Luong_SX#_dip_Tet_Qui_Mui(don13"/>
      <sheetName val="CT_Duong13"/>
      <sheetName val="D_gia13"/>
      <sheetName val="T_hop13"/>
      <sheetName val="CtP_tro13"/>
      <sheetName val="Nha_moi13"/>
      <sheetName val="TT-T_Tron_So_213"/>
      <sheetName val="Ct_Dam_13"/>
      <sheetName val="Ct_Duoi13"/>
      <sheetName val="Ct_Tren13"/>
      <sheetName val="D_giaMay13"/>
      <sheetName val="26+180-400_213"/>
      <sheetName val="26+180_Sub113"/>
      <sheetName val="26+180_Sub413"/>
      <sheetName val="26+180-400_5(k95)13"/>
      <sheetName val="26+400-620_3(k95)13"/>
      <sheetName val="26+400-640_1(k95)13"/>
      <sheetName val="26+960-27+150_913"/>
      <sheetName val="26+960-27+150_1013"/>
      <sheetName val="26+960-27+150_1113"/>
      <sheetName val="26+960-27+150_1213"/>
      <sheetName val="26+960-27+150_5(k95)13"/>
      <sheetName val="26+960-27+150_4(k95)13"/>
      <sheetName val="26+960-27+150_1(k95)13"/>
      <sheetName val="27+500-700_5(k95)13"/>
      <sheetName val="27+500-700_4(k95)13"/>
      <sheetName val="27+500-700_3(k95)13"/>
      <sheetName val="27+500-700_1(k95)13"/>
      <sheetName val="27+740-920_3(k95)13"/>
      <sheetName val="27+740-920_2113"/>
      <sheetName val="27+920-28+040_6,713"/>
      <sheetName val="27+920-28+040_1013"/>
      <sheetName val="27+920-28+160_Su313"/>
      <sheetName val="28+160-28+420_5K9513"/>
      <sheetName val="28+430-657_713"/>
      <sheetName val="Km28+430-657_813"/>
      <sheetName val="28+430-657_913"/>
      <sheetName val="28+430-667_1013"/>
      <sheetName val="28+430-657_1113"/>
      <sheetName val="28+430-657_4k9513"/>
      <sheetName val="28+500-657_1813"/>
      <sheetName val="28+520-657_1913"/>
      <sheetName val="C_TIEU13"/>
      <sheetName val="T_Luong13"/>
      <sheetName val="T_HAO13"/>
      <sheetName val="DT_TUYEN13"/>
      <sheetName val="DT_GIA13"/>
      <sheetName val="KHDT_(2)13"/>
      <sheetName val="CL_13"/>
      <sheetName val="KQ_(2)13"/>
      <sheetName val="Quang_Tri13"/>
      <sheetName val="Da_Nang13"/>
      <sheetName val="Quang_Nam13"/>
      <sheetName val="Quang_Ngai13"/>
      <sheetName val="TH_DH-QN13"/>
      <sheetName val="KP_HD13"/>
      <sheetName val="DB_HD13"/>
      <sheetName val="vat_tu13"/>
      <sheetName val="Thep_13"/>
      <sheetName val="Chi_tiet_Khoi_luong13"/>
      <sheetName val="TH_khoi_luong13"/>
      <sheetName val="Chiet_tinh_vat_lieu_13"/>
      <sheetName val="TH_KL_VL13"/>
      <sheetName val="AC_PC13"/>
      <sheetName val="TAI_TRONG13"/>
      <sheetName val="NOI_LUC13"/>
      <sheetName val="TINH_DUYET_THTT_CHINH13"/>
      <sheetName val="TDUYET_THTT_PHU13"/>
      <sheetName val="TINH_DAO_DONG_VA_DO_VONG13"/>
      <sheetName val="TINH_NEO13"/>
      <sheetName val="tong_hop_thanh_toan_thue13"/>
      <sheetName val="bang_ke_nop_thue13"/>
      <sheetName val="Tonh_hop_chi_phi13"/>
      <sheetName val="BK_chi_phi13"/>
      <sheetName val="KTra_DS_va_thue_GTGT13"/>
      <sheetName val="Kiãøm_tra_DS_thue_GTGT13"/>
      <sheetName val="XUAT(gia_von)13"/>
      <sheetName val="Xuat_(gia_ban)13"/>
      <sheetName val="Dchinh_TH_N-X-T13"/>
      <sheetName val="Tong_hop_N-X-T13"/>
      <sheetName val="thue_TH13"/>
      <sheetName val="tong_hop_200113"/>
      <sheetName val="qUYET_TOAN_THUE13"/>
      <sheetName val="BU_CTPH13"/>
      <sheetName val="BU_tran3+360_2213"/>
      <sheetName val="Tran3+360_2213"/>
      <sheetName val="BU_tran2+386_413"/>
      <sheetName val="Tran2+386_413"/>
      <sheetName val="DTcong_4-513"/>
      <sheetName val="Bu_1-213"/>
      <sheetName val="Bu_12-1313"/>
      <sheetName val="DTcong_12-1313"/>
      <sheetName val="DT_cong13-13+13"/>
      <sheetName val="BU-_nhanh13"/>
      <sheetName val="dtcong_nh1-213"/>
      <sheetName val="dtcong_nh0-113"/>
      <sheetName val="BU_11-1213"/>
      <sheetName val="DTcong_11-1213"/>
      <sheetName val="Pr-_CC13"/>
      <sheetName val="MD_3-413"/>
      <sheetName val="ND_3-413"/>
      <sheetName val="MD_1-213"/>
      <sheetName val="ND_1-213"/>
      <sheetName val="MD_0-113"/>
      <sheetName val="ND_0-113"/>
      <sheetName val="KL_tong13"/>
      <sheetName val="TH_(T1-6)13"/>
      <sheetName val="_NL13"/>
      <sheetName val="_NL_(2)13"/>
      <sheetName val="CDTHCT_(3)13"/>
      <sheetName val="thkl_(2)13"/>
      <sheetName val="long_tec13"/>
      <sheetName val="cd_viaK0-T613"/>
      <sheetName val="cdvia_T6-Tc2413"/>
      <sheetName val="cdvia_Tc24-T4613"/>
      <sheetName val="cd_btnL2k0+361-T1913"/>
      <sheetName val="CT_xa13"/>
      <sheetName val="CDTHU_CHI_T113"/>
      <sheetName val="THUCHI_213"/>
      <sheetName val="THU_CHI313"/>
      <sheetName val="THU_CHI_413"/>
      <sheetName val="THU_CHI513"/>
      <sheetName val="THU_CHI_613"/>
      <sheetName val="TU_CHI_713"/>
      <sheetName val="THU_CHI913"/>
      <sheetName val="THU_CHI_813"/>
      <sheetName val="THU_CHI_1013"/>
      <sheetName val="THU_CHI_1113"/>
      <sheetName val="THU_CHI_1213"/>
      <sheetName val="Xep_hang_20113"/>
      <sheetName val="toan_Cty13"/>
      <sheetName val="Cong_ty13"/>
      <sheetName val="XN_213"/>
      <sheetName val="XN_ong_CHi13"/>
      <sheetName val="N_XDCT&amp;_XKLD13"/>
      <sheetName val="CN_HCM13"/>
      <sheetName val="TT_XKLD(Nhan)13"/>
      <sheetName val="Ong_Hong13"/>
      <sheetName val="CN_hung_yen13"/>
      <sheetName val="Dong_nai13"/>
      <sheetName val="K249_K9813"/>
      <sheetName val="K249_K98_(2)13"/>
      <sheetName val="K251_K9813"/>
      <sheetName val="K251_SBase13"/>
      <sheetName val="K251_AC13"/>
      <sheetName val="K252_K9813"/>
      <sheetName val="K252_SBase13"/>
      <sheetName val="K252_AC13"/>
      <sheetName val="K253_K9813"/>
      <sheetName val="K253_Subbase13"/>
      <sheetName val="K253_Base_13"/>
      <sheetName val="K253_SBase13"/>
      <sheetName val="K253_AC13"/>
      <sheetName val="K255_SBase13"/>
      <sheetName val="K259_K9813"/>
      <sheetName val="K259_Subbase13"/>
      <sheetName val="K259_Base_13"/>
      <sheetName val="K259_AC13"/>
      <sheetName val="K260_K9813"/>
      <sheetName val="K260_Subbase13"/>
      <sheetName val="K260_Base13"/>
      <sheetName val="K260_AC13"/>
      <sheetName val="K261_K9813"/>
      <sheetName val="K261_Base13"/>
      <sheetName val="K261_AC13"/>
      <sheetName val="KL_Tram_Cty13"/>
      <sheetName val="Gam_may_Cty13"/>
      <sheetName val="KL_tram_KH13"/>
      <sheetName val="Gam_may_KH13"/>
      <sheetName val="Cach_dien13"/>
      <sheetName val="Mang_tai13"/>
      <sheetName val="KL_DDK13"/>
      <sheetName val="Mang_tai_DDK13"/>
      <sheetName val="KL_DDK0,413"/>
      <sheetName val="TT_Ky_thuat13"/>
      <sheetName val="CT_moi13"/>
      <sheetName val="Tu_dien13"/>
      <sheetName val="May_cat13"/>
      <sheetName val="Dao_Cly13"/>
      <sheetName val="Dao_Ptai13"/>
      <sheetName val="Tu_RMU13"/>
      <sheetName val="C_set13"/>
      <sheetName val="Sco_Cap13"/>
      <sheetName val="Sco_TB13"/>
      <sheetName val="TN_tram13"/>
      <sheetName val="TN_C_set13"/>
      <sheetName val="TN_TD_DDay13"/>
      <sheetName val="Phan_chung13"/>
      <sheetName val="cong_Q213"/>
      <sheetName val="T_U_luong_Q113"/>
      <sheetName val="T_U_luong_Q213"/>
      <sheetName val="T_U_luong_Q313"/>
      <sheetName val="Quyet_toan13"/>
      <sheetName val="Thu_hoi13"/>
      <sheetName val="Lai_vay13"/>
      <sheetName val="Tien_vay13"/>
      <sheetName val="Cong_no13"/>
      <sheetName val="Cop_pha13"/>
      <sheetName val="Gia_DAN13"/>
      <sheetName val="Phu_luc_HD13"/>
      <sheetName val="Gia_du_thau13"/>
      <sheetName val="Ca_xe13"/>
      <sheetName val="Dc_Dau13"/>
      <sheetName val="_o_to_Hien_813"/>
      <sheetName val="_o_to_Hien913"/>
      <sheetName val="_o_to_Hien1013"/>
      <sheetName val="_o_to_Hien1113"/>
      <sheetName val="_o_to_Hien12)13"/>
      <sheetName val="_o_to_Hien123"/>
      <sheetName val="_o_to_Hien213"/>
      <sheetName val="_o_to_Hien313"/>
      <sheetName val="_o_to_Hien413"/>
      <sheetName val="_o_to_Hien513"/>
      <sheetName val="_o_to_Phong_813"/>
      <sheetName val="_o_to_Phong913"/>
      <sheetName val="_o_to_Phong1013"/>
      <sheetName val="_o_to_Phong1113"/>
      <sheetName val="_o_to_Phong12)13"/>
      <sheetName val="_o_to_Phong123"/>
      <sheetName val="_o_to_Phong213"/>
      <sheetName val="_o_to_Phong313"/>
      <sheetName val="_o_to_Phong413"/>
      <sheetName val="_o_to_Phong513"/>
      <sheetName val="_o_to_Dung_8_13"/>
      <sheetName val="_D_tt_dau813"/>
      <sheetName val="_o_to_Dung_913"/>
      <sheetName val="_D9_tt_dau13"/>
      <sheetName val="_D10_tt_dau13"/>
      <sheetName val="_o_to_Dung_1013"/>
      <sheetName val="_o_to_Dung_1113"/>
      <sheetName val="_o_to_Dung_12)13"/>
      <sheetName val="_o_to_Dung_123"/>
      <sheetName val="_o_to_Dung213"/>
      <sheetName val="_o_to_Dung313"/>
      <sheetName val="_o_to_Dung413"/>
      <sheetName val="_o_totrongT10-1213"/>
      <sheetName val="_o_totrongT213"/>
      <sheetName val="_o_totrungT10-1213"/>
      <sheetName val="_o_toMinhT10-12_13"/>
      <sheetName val="_o_toMinhT213"/>
      <sheetName val="_o_toTrieuT10-12__13"/>
      <sheetName val="Luong_8_SP13"/>
      <sheetName val="Luong_9_SP_13"/>
      <sheetName val="Luong_10_SP_13"/>
      <sheetName val="Luong_11_SP_13"/>
      <sheetName val="Luong_12_SP13"/>
      <sheetName val="Luong_1_SP113"/>
      <sheetName val="Luong_2_SP213"/>
      <sheetName val="Luong_3_SP313"/>
      <sheetName val="Luong_4_SP413"/>
      <sheetName val="Luong_4_SP513"/>
      <sheetName val="KL_VL13"/>
      <sheetName val="QT_9-613"/>
      <sheetName val="Thuong_luu_HB13"/>
      <sheetName val="QT_Ky_T13"/>
      <sheetName val="bc_vt_TON_BAI13"/>
      <sheetName val="QT_Duoc_(Hai)13"/>
      <sheetName val="sent_to13"/>
      <sheetName val="KLTong_hop13"/>
      <sheetName val="Lan_can13"/>
      <sheetName val="Ranh_doc_(2)13"/>
      <sheetName val="Ranh_doc13"/>
      <sheetName val="Coc_tieu13"/>
      <sheetName val="Bien_bao13"/>
      <sheetName val="Nan_tuyen13"/>
      <sheetName val="Lan_113"/>
      <sheetName val="Lan__213"/>
      <sheetName val="Lan_313"/>
      <sheetName val="Gia_tri13"/>
      <sheetName val="Lan_513"/>
      <sheetName val="Cong_hop13"/>
      <sheetName val="kldukien_(107)13"/>
      <sheetName val="qui1_(2)13"/>
      <sheetName val="cap_so_lan_213"/>
      <sheetName val="cap_so_BHXH13"/>
      <sheetName val="tru_tien13"/>
      <sheetName val="yt_q213"/>
      <sheetName val="c45_t313"/>
      <sheetName val="c45_t613"/>
      <sheetName val="BHYT_Q3_200313"/>
      <sheetName val="C45_t713"/>
      <sheetName val="C47-t07_200313"/>
      <sheetName val="C45_t813"/>
      <sheetName val="C47-t08_200313"/>
      <sheetName val="C45_t0913"/>
      <sheetName val="C47-t09_200313"/>
      <sheetName val="C47_T1213"/>
      <sheetName val="BHYT_Q4-200313"/>
      <sheetName val="C45_T1013"/>
      <sheetName val="binh_do13"/>
      <sheetName val="cot_lieu13"/>
      <sheetName val="van_khuon13"/>
      <sheetName val="CT_BT13"/>
      <sheetName val="lay_mau13"/>
      <sheetName val="mat_ngoai_goi13"/>
      <sheetName val="coc_tram-bt13"/>
      <sheetName val="cong_bien_t1012"/>
      <sheetName val="luong_t9_12"/>
      <sheetName val="bb_t912"/>
      <sheetName val="KL_XL200012"/>
      <sheetName val="Chiet_tinh12"/>
      <sheetName val="Van_chuyen12"/>
      <sheetName val="THKP_(2)12"/>
      <sheetName val="T_Bi12"/>
      <sheetName val="Thiet_ke12"/>
      <sheetName val="K_luong12"/>
      <sheetName val="TT_L212"/>
      <sheetName val="TT_L112"/>
      <sheetName val="Thue_Ngoai12"/>
      <sheetName val="Dong_Dau12"/>
      <sheetName val="Dong_Dau_(2)12"/>
      <sheetName val="Sau_dong12"/>
      <sheetName val="Ma_xa12"/>
      <sheetName val="My_dinh12"/>
      <sheetName val="Tong_cong12"/>
      <sheetName val="Chi_tiet_-_Dv_lap12"/>
      <sheetName val="TH_KHTC12"/>
      <sheetName val="Gia_VL12"/>
      <sheetName val="Bang_gia_ca_may12"/>
      <sheetName val="Bang_luong_CB12"/>
      <sheetName val="Bang_P_tich_CT12"/>
      <sheetName val="D_toan_chi_tiet12"/>
      <sheetName val="Bang_TH_Dtoan12"/>
      <sheetName val="LUAN_CHUYEN12"/>
      <sheetName val="KE_QUY12"/>
      <sheetName val="LUONGGIAN_TIEP12"/>
      <sheetName val="VAY_VON12"/>
      <sheetName val="O_THAO12"/>
      <sheetName val="Q_TRUNG12"/>
      <sheetName val="Y_THANH12"/>
      <sheetName val="Sheet2_(2)12"/>
      <sheetName val="KH_2003_(moi_max)12"/>
      <sheetName val="Interim_payment12"/>
      <sheetName val="Bid_Sum12"/>
      <sheetName val="Item_B12"/>
      <sheetName val="Dg_A12"/>
      <sheetName val="Dg_B&amp;C12"/>
      <sheetName val="Material_at_site12"/>
      <sheetName val="Bang_VL12"/>
      <sheetName val="VL(No_V-c)12"/>
      <sheetName val="He_so12"/>
      <sheetName val="PL_Vua12"/>
      <sheetName val="Chitieu-dam_cac_loai12"/>
      <sheetName val="DG_Dam12"/>
      <sheetName val="DG_chung12"/>
      <sheetName val="VL-dac_chung12"/>
      <sheetName val="CT_1md_&amp;_dau_cong12"/>
      <sheetName val="Tong_hop12"/>
      <sheetName val="CT_cong12"/>
      <sheetName val="dg_cong12"/>
      <sheetName val="CDSL_(2)12"/>
      <sheetName val="__12"/>
      <sheetName val="san_vuon12"/>
      <sheetName val="khu_phu_tro12"/>
      <sheetName val="Thuyet_minh12"/>
      <sheetName val="be_tong12"/>
      <sheetName val="Tong_hop_thep12"/>
      <sheetName val="phan_tich_DG12"/>
      <sheetName val="gia_vat_lieu12"/>
      <sheetName val="gia_xe_may12"/>
      <sheetName val="gia_nhan_cong12"/>
      <sheetName val="BCC_(2)12"/>
      <sheetName val="Bao_cao12"/>
      <sheetName val="Bao_cao_212"/>
      <sheetName val="Khoi_luong12"/>
      <sheetName val="Khoi_luong_mat12"/>
      <sheetName val="Bang_ke12"/>
      <sheetName val="T_HopKL12"/>
      <sheetName val="S_Luong12"/>
      <sheetName val="D_Dap12"/>
      <sheetName val="Q_Toan12"/>
      <sheetName val="Phan_tich_chi_phi12"/>
      <sheetName val="Chi_phi_nen_theo_BVTC12"/>
      <sheetName val="nhan_cong_phu12"/>
      <sheetName val="nhan_cong_Hung12"/>
      <sheetName val="Nhan_cong12"/>
      <sheetName val="Khoi_luong_nen_theo_BVTC12"/>
      <sheetName val="cap_cho_cac_DT12"/>
      <sheetName val="Ung_-_hoan12"/>
      <sheetName val="CP_may12"/>
      <sheetName val="Phu_luc12"/>
      <sheetName val="Gia_trÞ12"/>
      <sheetName val="DS_them_luong_qui_4-200212"/>
      <sheetName val="Phuc_loi_2-9-0212"/>
      <sheetName val="Thuong_nhan_dip_21-12-0212"/>
      <sheetName val="Thuong_dip_nhan_danh_hieu_AHL12"/>
      <sheetName val="Thang_luong_thu_13_nam_200212"/>
      <sheetName val="Luong_SX#_dip_Tet_Qui_Mui(don12"/>
      <sheetName val="CT_Duong12"/>
      <sheetName val="D_gia12"/>
      <sheetName val="T_hop12"/>
      <sheetName val="CtP_tro12"/>
      <sheetName val="Nha_moi12"/>
      <sheetName val="TT-T_Tron_So_212"/>
      <sheetName val="Ct_Dam_12"/>
      <sheetName val="Ct_Duoi12"/>
      <sheetName val="Ct_Tren12"/>
      <sheetName val="D_giaMay12"/>
      <sheetName val="26+180-400_212"/>
      <sheetName val="26+180_Sub112"/>
      <sheetName val="26+180_Sub412"/>
      <sheetName val="26+180-400_5(k95)12"/>
      <sheetName val="26+400-620_3(k95)12"/>
      <sheetName val="26+400-640_1(k95)12"/>
      <sheetName val="26+960-27+150_912"/>
      <sheetName val="26+960-27+150_1012"/>
      <sheetName val="26+960-27+150_1112"/>
      <sheetName val="26+960-27+150_1212"/>
      <sheetName val="26+960-27+150_5(k95)12"/>
      <sheetName val="26+960-27+150_4(k95)12"/>
      <sheetName val="26+960-27+150_1(k95)12"/>
      <sheetName val="27+500-700_5(k95)12"/>
      <sheetName val="27+500-700_4(k95)12"/>
      <sheetName val="27+500-700_3(k95)12"/>
      <sheetName val="27+500-700_1(k95)12"/>
      <sheetName val="27+740-920_3(k95)12"/>
      <sheetName val="27+740-920_2112"/>
      <sheetName val="27+920-28+040_6,712"/>
      <sheetName val="27+920-28+040_1012"/>
      <sheetName val="27+920-28+160_Su312"/>
      <sheetName val="28+160-28+420_5K9512"/>
      <sheetName val="28+430-657_712"/>
      <sheetName val="Km28+430-657_812"/>
      <sheetName val="28+430-657_912"/>
      <sheetName val="28+430-667_1012"/>
      <sheetName val="28+430-657_1112"/>
      <sheetName val="28+430-657_4k9512"/>
      <sheetName val="28+500-657_1812"/>
      <sheetName val="28+520-657_1912"/>
      <sheetName val="C_TIEU12"/>
      <sheetName val="T_Luong12"/>
      <sheetName val="T_HAO12"/>
      <sheetName val="DT_TUYEN12"/>
      <sheetName val="DT_GIA12"/>
      <sheetName val="KHDT_(2)12"/>
      <sheetName val="CL_12"/>
      <sheetName val="KQ_(2)12"/>
      <sheetName val="Quang_Tri12"/>
      <sheetName val="Da_Nang12"/>
      <sheetName val="Quang_Nam12"/>
      <sheetName val="Quang_Ngai12"/>
      <sheetName val="TH_DH-QN12"/>
      <sheetName val="KP_HD12"/>
      <sheetName val="DB_HD12"/>
      <sheetName val="vat_tu12"/>
      <sheetName val="Thep_12"/>
      <sheetName val="Chi_tiet_Khoi_luong12"/>
      <sheetName val="TH_khoi_luong12"/>
      <sheetName val="Chiet_tinh_vat_lieu_12"/>
      <sheetName val="TH_KL_VL12"/>
      <sheetName val="AC_PC12"/>
      <sheetName val="TAI_TRONG12"/>
      <sheetName val="NOI_LUC12"/>
      <sheetName val="TINH_DUYET_THTT_CHINH12"/>
      <sheetName val="TDUYET_THTT_PHU12"/>
      <sheetName val="TINH_DAO_DONG_VA_DO_VONG12"/>
      <sheetName val="TINH_NEO12"/>
      <sheetName val="tong_hop_thanh_toan_thue12"/>
      <sheetName val="bang_ke_nop_thue12"/>
      <sheetName val="Tonh_hop_chi_phi12"/>
      <sheetName val="BK_chi_phi12"/>
      <sheetName val="KTra_DS_va_thue_GTGT12"/>
      <sheetName val="Kiãøm_tra_DS_thue_GTGT12"/>
      <sheetName val="XUAT(gia_von)12"/>
      <sheetName val="Xuat_(gia_ban)12"/>
      <sheetName val="Dchinh_TH_N-X-T12"/>
      <sheetName val="Tong_hop_N-X-T12"/>
      <sheetName val="thue_TH12"/>
      <sheetName val="tong_hop_200112"/>
      <sheetName val="qUYET_TOAN_THUE12"/>
      <sheetName val="BU_CTPH12"/>
      <sheetName val="BU_tran3+360_2212"/>
      <sheetName val="Tran3+360_2212"/>
      <sheetName val="BU_tran2+386_412"/>
      <sheetName val="Tran2+386_412"/>
      <sheetName val="DTcong_4-512"/>
      <sheetName val="Bu_1-212"/>
      <sheetName val="Bu_12-1312"/>
      <sheetName val="DTcong_12-1312"/>
      <sheetName val="DT_cong13-13+12"/>
      <sheetName val="BU-_nhanh12"/>
      <sheetName val="dtcong_nh1-212"/>
      <sheetName val="dtcong_nh0-112"/>
      <sheetName val="BU_11-1212"/>
      <sheetName val="DTcong_11-1212"/>
      <sheetName val="Pr-_CC12"/>
      <sheetName val="MD_3-412"/>
      <sheetName val="ND_3-412"/>
      <sheetName val="MD_1-212"/>
      <sheetName val="ND_1-212"/>
      <sheetName val="MD_0-112"/>
      <sheetName val="ND_0-112"/>
      <sheetName val="KL_tong12"/>
      <sheetName val="TH_(T1-6)12"/>
      <sheetName val="_NL12"/>
      <sheetName val="_NL_(2)12"/>
      <sheetName val="CDTHCT_(3)12"/>
      <sheetName val="thkl_(2)12"/>
      <sheetName val="long_tec12"/>
      <sheetName val="cd_viaK0-T612"/>
      <sheetName val="cdvia_T6-Tc2412"/>
      <sheetName val="cdvia_Tc24-T4612"/>
      <sheetName val="cd_btnL2k0+361-T1912"/>
      <sheetName val="CT_xa12"/>
      <sheetName val="CDTHU_CHI_T112"/>
      <sheetName val="THUCHI_212"/>
      <sheetName val="THU_CHI312"/>
      <sheetName val="THU_CHI_412"/>
      <sheetName val="THU_CHI512"/>
      <sheetName val="THU_CHI_612"/>
      <sheetName val="TU_CHI_712"/>
      <sheetName val="THU_CHI912"/>
      <sheetName val="THU_CHI_812"/>
      <sheetName val="THU_CHI_1012"/>
      <sheetName val="THU_CHI_1112"/>
      <sheetName val="THU_CHI_1212"/>
      <sheetName val="Xep_hang_20112"/>
      <sheetName val="toan_Cty12"/>
      <sheetName val="Cong_ty12"/>
      <sheetName val="XN_212"/>
      <sheetName val="XN_ong_CHi12"/>
      <sheetName val="N_XDCT&amp;_XKLD12"/>
      <sheetName val="CN_HCM12"/>
      <sheetName val="TT_XKLD(Nhan)12"/>
      <sheetName val="Ong_Hong12"/>
      <sheetName val="CN_hung_yen12"/>
      <sheetName val="Dong_nai12"/>
      <sheetName val="K249_K9812"/>
      <sheetName val="K249_K98_(2)12"/>
      <sheetName val="K251_K9812"/>
      <sheetName val="K251_SBase12"/>
      <sheetName val="K251_AC12"/>
      <sheetName val="K252_K9812"/>
      <sheetName val="K252_SBase12"/>
      <sheetName val="K252_AC12"/>
      <sheetName val="K253_K9812"/>
      <sheetName val="K253_Subbase12"/>
      <sheetName val="K253_Base_12"/>
      <sheetName val="K253_SBase12"/>
      <sheetName val="K253_AC12"/>
      <sheetName val="K255_SBase12"/>
      <sheetName val="K259_K9812"/>
      <sheetName val="K259_Subbase12"/>
      <sheetName val="K259_Base_12"/>
      <sheetName val="K259_AC12"/>
      <sheetName val="K260_K9812"/>
      <sheetName val="K260_Subbase12"/>
      <sheetName val="K260_Base12"/>
      <sheetName val="K260_AC12"/>
      <sheetName val="K261_K9812"/>
      <sheetName val="K261_Base12"/>
      <sheetName val="K261_AC12"/>
      <sheetName val="KL_Tram_Cty12"/>
      <sheetName val="Gam_may_Cty12"/>
      <sheetName val="KL_tram_KH12"/>
      <sheetName val="Gam_may_KH12"/>
      <sheetName val="Cach_dien12"/>
      <sheetName val="Mang_tai12"/>
      <sheetName val="KL_DDK12"/>
      <sheetName val="Mang_tai_DDK12"/>
      <sheetName val="KL_DDK0,412"/>
      <sheetName val="TT_Ky_thuat12"/>
      <sheetName val="CT_moi12"/>
      <sheetName val="Tu_dien12"/>
      <sheetName val="May_cat12"/>
      <sheetName val="Dao_Cly12"/>
      <sheetName val="Dao_Ptai12"/>
      <sheetName val="Tu_RMU12"/>
      <sheetName val="C_set12"/>
      <sheetName val="Sco_Cap12"/>
      <sheetName val="Sco_TB12"/>
      <sheetName val="TN_tram12"/>
      <sheetName val="TN_C_set12"/>
      <sheetName val="TN_TD_DDay12"/>
      <sheetName val="Phan_chung12"/>
      <sheetName val="cong_Q212"/>
      <sheetName val="T_U_luong_Q112"/>
      <sheetName val="T_U_luong_Q212"/>
      <sheetName val="T_U_luong_Q312"/>
      <sheetName val="Quyet_toan12"/>
      <sheetName val="Thu_hoi12"/>
      <sheetName val="Lai_vay12"/>
      <sheetName val="Tien_vay12"/>
      <sheetName val="Cong_no12"/>
      <sheetName val="Cop_pha12"/>
      <sheetName val="Gia_DAN12"/>
      <sheetName val="Phu_luc_HD12"/>
      <sheetName val="Gia_du_thau12"/>
      <sheetName val="Ca_xe12"/>
      <sheetName val="Dc_Dau12"/>
      <sheetName val="_o_to_Hien_812"/>
      <sheetName val="_o_to_Hien912"/>
      <sheetName val="_o_to_Hien1012"/>
      <sheetName val="_o_to_Hien1112"/>
      <sheetName val="_o_to_Hien12)12"/>
      <sheetName val="_o_to_Hien122"/>
      <sheetName val="_o_to_Hien212"/>
      <sheetName val="_o_to_Hien312"/>
      <sheetName val="_o_to_Hien412"/>
      <sheetName val="_o_to_Hien512"/>
      <sheetName val="_o_to_Phong_812"/>
      <sheetName val="_o_to_Phong912"/>
      <sheetName val="_o_to_Phong1012"/>
      <sheetName val="_o_to_Phong1112"/>
      <sheetName val="_o_to_Phong12)12"/>
      <sheetName val="_o_to_Phong122"/>
      <sheetName val="_o_to_Phong212"/>
      <sheetName val="_o_to_Phong312"/>
      <sheetName val="_o_to_Phong412"/>
      <sheetName val="_o_to_Phong512"/>
      <sheetName val="_o_to_Dung_8_12"/>
      <sheetName val="_D_tt_dau812"/>
      <sheetName val="_o_to_Dung_912"/>
      <sheetName val="_D9_tt_dau12"/>
      <sheetName val="_D10_tt_dau12"/>
      <sheetName val="_o_to_Dung_1012"/>
      <sheetName val="_o_to_Dung_1112"/>
      <sheetName val="_o_to_Dung_12)12"/>
      <sheetName val="_o_to_Dung_122"/>
      <sheetName val="_o_to_Dung212"/>
      <sheetName val="_o_to_Dung312"/>
      <sheetName val="_o_to_Dung412"/>
      <sheetName val="_o_totrongT10-1212"/>
      <sheetName val="_o_totrongT212"/>
      <sheetName val="_o_totrungT10-1212"/>
      <sheetName val="_o_toMinhT10-12_12"/>
      <sheetName val="_o_toMinhT212"/>
      <sheetName val="_o_toTrieuT10-12__12"/>
      <sheetName val="Luong_8_SP12"/>
      <sheetName val="Luong_9_SP_12"/>
      <sheetName val="Luong_10_SP_12"/>
      <sheetName val="Luong_11_SP_12"/>
      <sheetName val="Luong_12_SP12"/>
      <sheetName val="Luong_1_SP112"/>
      <sheetName val="Luong_2_SP212"/>
      <sheetName val="Luong_3_SP312"/>
      <sheetName val="Luong_4_SP412"/>
      <sheetName val="Luong_4_SP512"/>
      <sheetName val="KL_VL12"/>
      <sheetName val="QT_9-612"/>
      <sheetName val="Thuong_luu_HB12"/>
      <sheetName val="QT_Ky_T12"/>
      <sheetName val="bc_vt_TON_BAI12"/>
      <sheetName val="QT_Duoc_(Hai)12"/>
      <sheetName val="sent_to12"/>
      <sheetName val="KLTong_hop12"/>
      <sheetName val="Lan_can12"/>
      <sheetName val="Ranh_doc_(2)12"/>
      <sheetName val="Ranh_doc12"/>
      <sheetName val="Coc_tieu12"/>
      <sheetName val="Bien_bao12"/>
      <sheetName val="Nan_tuyen12"/>
      <sheetName val="Lan_112"/>
      <sheetName val="Lan__212"/>
      <sheetName val="Lan_312"/>
      <sheetName val="Gia_tri12"/>
      <sheetName val="Lan_512"/>
      <sheetName val="Cong_hop12"/>
      <sheetName val="kldukien_(107)12"/>
      <sheetName val="qui1_(2)12"/>
      <sheetName val="cap_so_lan_212"/>
      <sheetName val="cap_so_BHXH12"/>
      <sheetName val="tru_tien12"/>
      <sheetName val="yt_q212"/>
      <sheetName val="c45_t312"/>
      <sheetName val="c45_t612"/>
      <sheetName val="BHYT_Q3_200312"/>
      <sheetName val="C45_t712"/>
      <sheetName val="C47-t07_200312"/>
      <sheetName val="C45_t812"/>
      <sheetName val="C47-t08_200312"/>
      <sheetName val="C45_t0912"/>
      <sheetName val="C47-t09_200312"/>
      <sheetName val="C47_T1212"/>
      <sheetName val="BHYT_Q4-200312"/>
      <sheetName val="C45_T1012"/>
      <sheetName val="binh_do12"/>
      <sheetName val="cot_lieu12"/>
      <sheetName val="van_khuon12"/>
      <sheetName val="CT_BT12"/>
      <sheetName val="lay_mau12"/>
      <sheetName val="mat_ngoai_goi12"/>
      <sheetName val="coc_tram-bt12"/>
      <sheetName val="cong_bien_t1015"/>
      <sheetName val="luong_t9_15"/>
      <sheetName val="bb_t915"/>
      <sheetName val="KL_XL200015"/>
      <sheetName val="Chiet_tinh15"/>
      <sheetName val="Van_chuyen15"/>
      <sheetName val="THKP_(2)15"/>
      <sheetName val="T_Bi15"/>
      <sheetName val="Thiet_ke15"/>
      <sheetName val="K_luong15"/>
      <sheetName val="TT_L215"/>
      <sheetName val="TT_L115"/>
      <sheetName val="Thue_Ngoai15"/>
      <sheetName val="Dong_Dau15"/>
      <sheetName val="Dong_Dau_(2)15"/>
      <sheetName val="Sau_dong15"/>
      <sheetName val="Ma_xa15"/>
      <sheetName val="My_dinh15"/>
      <sheetName val="Tong_cong15"/>
      <sheetName val="Chi_tiet_-_Dv_lap15"/>
      <sheetName val="TH_KHTC15"/>
      <sheetName val="Gia_VL15"/>
      <sheetName val="Bang_gia_ca_may15"/>
      <sheetName val="Bang_luong_CB15"/>
      <sheetName val="Bang_P_tich_CT15"/>
      <sheetName val="D_toan_chi_tiet15"/>
      <sheetName val="Bang_TH_Dtoan15"/>
      <sheetName val="LUAN_CHUYEN15"/>
      <sheetName val="KE_QUY15"/>
      <sheetName val="LUONGGIAN_TIEP15"/>
      <sheetName val="VAY_VON15"/>
      <sheetName val="O_THAO15"/>
      <sheetName val="Q_TRUNG15"/>
      <sheetName val="Y_THANH15"/>
      <sheetName val="Sheet2_(2)15"/>
      <sheetName val="KH_2003_(moi_max)15"/>
      <sheetName val="Interim_payment15"/>
      <sheetName val="Bid_Sum15"/>
      <sheetName val="Item_B15"/>
      <sheetName val="Dg_A15"/>
      <sheetName val="Dg_B&amp;C15"/>
      <sheetName val="Material_at_site15"/>
      <sheetName val="Bang_VL15"/>
      <sheetName val="VL(No_V-c)15"/>
      <sheetName val="He_so15"/>
      <sheetName val="PL_Vua15"/>
      <sheetName val="Chitieu-dam_cac_loai15"/>
      <sheetName val="DG_Dam15"/>
      <sheetName val="DG_chung15"/>
      <sheetName val="VL-dac_chung15"/>
      <sheetName val="CT_1md_&amp;_dau_cong15"/>
      <sheetName val="Tong_hop15"/>
      <sheetName val="CT_cong15"/>
      <sheetName val="dg_cong15"/>
      <sheetName val="CDSL_(2)15"/>
      <sheetName val="__15"/>
      <sheetName val="san_vuon15"/>
      <sheetName val="khu_phu_tro15"/>
      <sheetName val="Thuyet_minh15"/>
      <sheetName val="be_tong15"/>
      <sheetName val="Tong_hop_thep15"/>
      <sheetName val="phan_tich_DG15"/>
      <sheetName val="gia_vat_lieu15"/>
      <sheetName val="gia_xe_may15"/>
      <sheetName val="gia_nhan_cong15"/>
      <sheetName val="BCC_(2)15"/>
      <sheetName val="Bao_cao15"/>
      <sheetName val="Bao_cao_215"/>
      <sheetName val="Khoi_luong15"/>
      <sheetName val="Khoi_luong_mat15"/>
      <sheetName val="Bang_ke15"/>
      <sheetName val="T_HopKL15"/>
      <sheetName val="S_Luong15"/>
      <sheetName val="D_Dap15"/>
      <sheetName val="Q_Toan15"/>
      <sheetName val="Phan_tich_chi_phi15"/>
      <sheetName val="Chi_phi_nen_theo_BVTC15"/>
      <sheetName val="nhan_cong_phu15"/>
      <sheetName val="nhan_cong_Hung15"/>
      <sheetName val="Nhan_cong15"/>
      <sheetName val="Khoi_luong_nen_theo_BVTC15"/>
      <sheetName val="cap_cho_cac_DT15"/>
      <sheetName val="Ung_-_hoan15"/>
      <sheetName val="CP_may15"/>
      <sheetName val="Phu_luc15"/>
      <sheetName val="Gia_trÞ15"/>
      <sheetName val="DS_them_luong_qui_4-200215"/>
      <sheetName val="Phuc_loi_2-9-0215"/>
      <sheetName val="Thuong_nhan_dip_21-12-0215"/>
      <sheetName val="Thuong_dip_nhan_danh_hieu_AHL15"/>
      <sheetName val="Thang_luong_thu_13_nam_200215"/>
      <sheetName val="Luong_SX#_dip_Tet_Qui_Mui(don15"/>
      <sheetName val="CT_Duong15"/>
      <sheetName val="D_gia15"/>
      <sheetName val="T_hop15"/>
      <sheetName val="CtP_tro15"/>
      <sheetName val="Nha_moi15"/>
      <sheetName val="TT-T_Tron_So_215"/>
      <sheetName val="Ct_Dam_15"/>
      <sheetName val="Ct_Duoi15"/>
      <sheetName val="Ct_Tren15"/>
      <sheetName val="D_giaMay15"/>
      <sheetName val="26+180-400_215"/>
      <sheetName val="26+180_Sub115"/>
      <sheetName val="26+180_Sub415"/>
      <sheetName val="26+180-400_5(k95)15"/>
      <sheetName val="26+400-620_3(k95)15"/>
      <sheetName val="26+400-640_1(k95)15"/>
      <sheetName val="26+960-27+150_915"/>
      <sheetName val="26+960-27+150_1015"/>
      <sheetName val="26+960-27+150_1115"/>
      <sheetName val="26+960-27+150_1215"/>
      <sheetName val="26+960-27+150_5(k95)15"/>
      <sheetName val="26+960-27+150_4(k95)15"/>
      <sheetName val="26+960-27+150_1(k95)15"/>
      <sheetName val="27+500-700_5(k95)15"/>
      <sheetName val="27+500-700_4(k95)15"/>
      <sheetName val="27+500-700_3(k95)15"/>
      <sheetName val="27+500-700_1(k95)15"/>
      <sheetName val="27+740-920_3(k95)15"/>
      <sheetName val="27+740-920_2115"/>
      <sheetName val="27+920-28+040_6,715"/>
      <sheetName val="27+920-28+040_1015"/>
      <sheetName val="27+920-28+160_Su315"/>
      <sheetName val="28+160-28+420_5K9515"/>
      <sheetName val="28+430-657_715"/>
      <sheetName val="Km28+430-657_815"/>
      <sheetName val="28+430-657_915"/>
      <sheetName val="28+430-667_1015"/>
      <sheetName val="28+430-657_1115"/>
      <sheetName val="28+430-657_4k9515"/>
      <sheetName val="28+500-657_1815"/>
      <sheetName val="28+520-657_1915"/>
      <sheetName val="C_TIEU15"/>
      <sheetName val="T_Luong15"/>
      <sheetName val="T_HAO15"/>
      <sheetName val="DT_TUYEN15"/>
      <sheetName val="DT_GIA15"/>
      <sheetName val="KHDT_(2)15"/>
      <sheetName val="CL_15"/>
      <sheetName val="KQ_(2)15"/>
      <sheetName val="Quang_Tri15"/>
      <sheetName val="Da_Nang15"/>
      <sheetName val="Quang_Nam15"/>
      <sheetName val="Quang_Ngai15"/>
      <sheetName val="TH_DH-QN15"/>
      <sheetName val="KP_HD15"/>
      <sheetName val="DB_HD15"/>
      <sheetName val="vat_tu15"/>
      <sheetName val="Thep_15"/>
      <sheetName val="Chi_tiet_Khoi_luong15"/>
      <sheetName val="TH_khoi_luong15"/>
      <sheetName val="Chiet_tinh_vat_lieu_15"/>
      <sheetName val="TH_KL_VL15"/>
      <sheetName val="AC_PC15"/>
      <sheetName val="TAI_TRONG15"/>
      <sheetName val="NOI_LUC15"/>
      <sheetName val="TINH_DUYET_THTT_CHINH15"/>
      <sheetName val="TDUYET_THTT_PHU15"/>
      <sheetName val="TINH_DAO_DONG_VA_DO_VONG15"/>
      <sheetName val="TINH_NEO15"/>
      <sheetName val="tong_hop_thanh_toan_thue15"/>
      <sheetName val="bang_ke_nop_thue15"/>
      <sheetName val="Tonh_hop_chi_phi15"/>
      <sheetName val="BK_chi_phi15"/>
      <sheetName val="KTra_DS_va_thue_GTGT15"/>
      <sheetName val="Kiãøm_tra_DS_thue_GTGT15"/>
      <sheetName val="XUAT(gia_von)15"/>
      <sheetName val="Xuat_(gia_ban)15"/>
      <sheetName val="Dchinh_TH_N-X-T15"/>
      <sheetName val="Tong_hop_N-X-T15"/>
      <sheetName val="thue_TH15"/>
      <sheetName val="tong_hop_200115"/>
      <sheetName val="qUYET_TOAN_THUE15"/>
      <sheetName val="BU_CTPH15"/>
      <sheetName val="BU_tran3+360_2215"/>
      <sheetName val="Tran3+360_2215"/>
      <sheetName val="BU_tran2+386_415"/>
      <sheetName val="Tran2+386_415"/>
      <sheetName val="DTcong_4-515"/>
      <sheetName val="Bu_1-215"/>
      <sheetName val="Bu_12-1315"/>
      <sheetName val="DTcong_12-1315"/>
      <sheetName val="DT_cong13-13+15"/>
      <sheetName val="BU-_nhanh15"/>
      <sheetName val="dtcong_nh1-215"/>
      <sheetName val="dtcong_nh0-115"/>
      <sheetName val="BU_11-1215"/>
      <sheetName val="DTcong_11-1215"/>
      <sheetName val="Pr-_CC15"/>
      <sheetName val="MD_3-415"/>
      <sheetName val="ND_3-415"/>
      <sheetName val="MD_1-215"/>
      <sheetName val="ND_1-215"/>
      <sheetName val="MD_0-115"/>
      <sheetName val="ND_0-115"/>
      <sheetName val="KL_tong15"/>
      <sheetName val="TH_(T1-6)15"/>
      <sheetName val="_NL15"/>
      <sheetName val="_NL_(2)15"/>
      <sheetName val="CDTHCT_(3)15"/>
      <sheetName val="thkl_(2)15"/>
      <sheetName val="long_tec15"/>
      <sheetName val="cd_viaK0-T615"/>
      <sheetName val="cdvia_T6-Tc2415"/>
      <sheetName val="cdvia_Tc24-T4615"/>
      <sheetName val="cd_btnL2k0+361-T1915"/>
      <sheetName val="CT_xa15"/>
      <sheetName val="CDTHU_CHI_T115"/>
      <sheetName val="THUCHI_215"/>
      <sheetName val="THU_CHI315"/>
      <sheetName val="THU_CHI_415"/>
      <sheetName val="THU_CHI515"/>
      <sheetName val="THU_CHI_615"/>
      <sheetName val="TU_CHI_715"/>
      <sheetName val="THU_CHI915"/>
      <sheetName val="THU_CHI_815"/>
      <sheetName val="THU_CHI_1015"/>
      <sheetName val="THU_CHI_1115"/>
      <sheetName val="THU_CHI_1215"/>
      <sheetName val="Xep_hang_20115"/>
      <sheetName val="toan_Cty15"/>
      <sheetName val="Cong_ty15"/>
      <sheetName val="XN_215"/>
      <sheetName val="XN_ong_CHi15"/>
      <sheetName val="N_XDCT&amp;_XKLD15"/>
      <sheetName val="CN_HCM15"/>
      <sheetName val="TT_XKLD(Nhan)15"/>
      <sheetName val="Ong_Hong15"/>
      <sheetName val="CN_hung_yen15"/>
      <sheetName val="Dong_nai15"/>
      <sheetName val="K249_K9815"/>
      <sheetName val="K249_K98_(2)15"/>
      <sheetName val="K251_K9815"/>
      <sheetName val="K251_SBase15"/>
      <sheetName val="K251_AC15"/>
      <sheetName val="K252_K9815"/>
      <sheetName val="K252_SBase15"/>
      <sheetName val="K252_AC15"/>
      <sheetName val="K253_K9815"/>
      <sheetName val="K253_Subbase15"/>
      <sheetName val="K253_Base_15"/>
      <sheetName val="K253_SBase15"/>
      <sheetName val="K253_AC15"/>
      <sheetName val="K255_SBase15"/>
      <sheetName val="K259_K9815"/>
      <sheetName val="K259_Subbase15"/>
      <sheetName val="K259_Base_15"/>
      <sheetName val="K259_AC15"/>
      <sheetName val="K260_K9815"/>
      <sheetName val="K260_Subbase15"/>
      <sheetName val="K260_Base15"/>
      <sheetName val="K260_AC15"/>
      <sheetName val="K261_K9815"/>
      <sheetName val="K261_Base15"/>
      <sheetName val="K261_AC15"/>
      <sheetName val="KL_Tram_Cty15"/>
      <sheetName val="Gam_may_Cty15"/>
      <sheetName val="KL_tram_KH15"/>
      <sheetName val="Gam_may_KH15"/>
      <sheetName val="Cach_dien15"/>
      <sheetName val="Mang_tai15"/>
      <sheetName val="KL_DDK15"/>
      <sheetName val="Mang_tai_DDK15"/>
      <sheetName val="KL_DDK0,415"/>
      <sheetName val="TT_Ky_thuat15"/>
      <sheetName val="CT_moi15"/>
      <sheetName val="Tu_dien15"/>
      <sheetName val="May_cat15"/>
      <sheetName val="Dao_Cly15"/>
      <sheetName val="Dao_Ptai15"/>
      <sheetName val="Tu_RMU15"/>
      <sheetName val="C_set15"/>
      <sheetName val="Sco_Cap15"/>
      <sheetName val="Sco_TB15"/>
      <sheetName val="TN_tram15"/>
      <sheetName val="TN_C_set15"/>
      <sheetName val="TN_TD_DDay15"/>
      <sheetName val="Phan_chung15"/>
      <sheetName val="cong_Q215"/>
      <sheetName val="T_U_luong_Q115"/>
      <sheetName val="T_U_luong_Q215"/>
      <sheetName val="T_U_luong_Q315"/>
      <sheetName val="Quyet_toan15"/>
      <sheetName val="Thu_hoi15"/>
      <sheetName val="Lai_vay15"/>
      <sheetName val="Tien_vay15"/>
      <sheetName val="Cong_no15"/>
      <sheetName val="Cop_pha15"/>
      <sheetName val="Gia_DAN15"/>
      <sheetName val="Phu_luc_HD15"/>
      <sheetName val="Gia_du_thau15"/>
      <sheetName val="Ca_xe15"/>
      <sheetName val="Dc_Dau15"/>
      <sheetName val="_o_to_Hien_815"/>
      <sheetName val="_o_to_Hien915"/>
      <sheetName val="_o_to_Hien1015"/>
      <sheetName val="_o_to_Hien1115"/>
      <sheetName val="_o_to_Hien12)15"/>
      <sheetName val="_o_to_Hien125"/>
      <sheetName val="_o_to_Hien215"/>
      <sheetName val="_o_to_Hien315"/>
      <sheetName val="_o_to_Hien415"/>
      <sheetName val="_o_to_Hien515"/>
      <sheetName val="_o_to_Phong_815"/>
      <sheetName val="_o_to_Phong915"/>
      <sheetName val="_o_to_Phong1015"/>
      <sheetName val="_o_to_Phong1115"/>
      <sheetName val="_o_to_Phong12)15"/>
      <sheetName val="_o_to_Phong125"/>
      <sheetName val="_o_to_Phong215"/>
      <sheetName val="_o_to_Phong315"/>
      <sheetName val="_o_to_Phong415"/>
      <sheetName val="_o_to_Phong515"/>
      <sheetName val="_o_to_Dung_8_15"/>
      <sheetName val="_D_tt_dau815"/>
      <sheetName val="_o_to_Dung_915"/>
      <sheetName val="_D9_tt_dau15"/>
      <sheetName val="_D10_tt_dau15"/>
      <sheetName val="_o_to_Dung_1015"/>
      <sheetName val="_o_to_Dung_1115"/>
      <sheetName val="_o_to_Dung_12)15"/>
      <sheetName val="_o_to_Dung_125"/>
      <sheetName val="_o_to_Dung215"/>
      <sheetName val="_o_to_Dung315"/>
      <sheetName val="_o_to_Dung415"/>
      <sheetName val="_o_totrongT10-1215"/>
      <sheetName val="_o_totrongT215"/>
      <sheetName val="_o_totrungT10-1215"/>
      <sheetName val="_o_toMinhT10-12_15"/>
      <sheetName val="_o_toMinhT215"/>
      <sheetName val="_o_toTrieuT10-12__15"/>
      <sheetName val="Luong_8_SP15"/>
      <sheetName val="Luong_9_SP_15"/>
      <sheetName val="Luong_10_SP_15"/>
      <sheetName val="Luong_11_SP_15"/>
      <sheetName val="Luong_12_SP15"/>
      <sheetName val="Luong_1_SP115"/>
      <sheetName val="Luong_2_SP215"/>
      <sheetName val="Luong_3_SP315"/>
      <sheetName val="Luong_4_SP415"/>
      <sheetName val="Luong_4_SP515"/>
      <sheetName val="KL_VL15"/>
      <sheetName val="QT_9-615"/>
      <sheetName val="Thuong_luu_HB15"/>
      <sheetName val="QT_Ky_T15"/>
      <sheetName val="bc_vt_TON_BAI15"/>
      <sheetName val="QT_Duoc_(Hai)15"/>
      <sheetName val="sent_to15"/>
      <sheetName val="KLTong_hop15"/>
      <sheetName val="Lan_can15"/>
      <sheetName val="Ranh_doc_(2)15"/>
      <sheetName val="Ranh_doc15"/>
      <sheetName val="Coc_tieu15"/>
      <sheetName val="Bien_bao15"/>
      <sheetName val="Nan_tuyen15"/>
      <sheetName val="Lan_115"/>
      <sheetName val="Lan__215"/>
      <sheetName val="Lan_315"/>
      <sheetName val="Gia_tri15"/>
      <sheetName val="Lan_515"/>
      <sheetName val="Cong_hop15"/>
      <sheetName val="kldukien_(107)15"/>
      <sheetName val="qui1_(2)15"/>
      <sheetName val="cap_so_lan_215"/>
      <sheetName val="cap_so_BHXH15"/>
      <sheetName val="tru_tien15"/>
      <sheetName val="yt_q215"/>
      <sheetName val="c45_t315"/>
      <sheetName val="c45_t615"/>
      <sheetName val="BHYT_Q3_200315"/>
      <sheetName val="C45_t715"/>
      <sheetName val="C47-t07_200315"/>
      <sheetName val="C45_t815"/>
      <sheetName val="C47-t08_200315"/>
      <sheetName val="C45_t0915"/>
      <sheetName val="C47-t09_200315"/>
      <sheetName val="C47_T1215"/>
      <sheetName val="BHYT_Q4-200315"/>
      <sheetName val="C45_T1015"/>
      <sheetName val="binh_do15"/>
      <sheetName val="cot_lieu15"/>
      <sheetName val="van_khuon15"/>
      <sheetName val="CT_BT15"/>
      <sheetName val="lay_mau15"/>
      <sheetName val="mat_ngoai_goi15"/>
      <sheetName val="coc_tram-bt15"/>
      <sheetName val="cong_bien_t1017"/>
      <sheetName val="luong_t9_17"/>
      <sheetName val="bb_t917"/>
      <sheetName val="KL_XL200017"/>
      <sheetName val="Chiet_tinh17"/>
      <sheetName val="Van_chuyen17"/>
      <sheetName val="THKP_(2)17"/>
      <sheetName val="T_Bi17"/>
      <sheetName val="Thiet_ke17"/>
      <sheetName val="K_luong17"/>
      <sheetName val="TT_L217"/>
      <sheetName val="TT_L117"/>
      <sheetName val="Thue_Ngoai17"/>
      <sheetName val="Dong_Dau17"/>
      <sheetName val="Dong_Dau_(2)17"/>
      <sheetName val="Sau_dong17"/>
      <sheetName val="Ma_xa17"/>
      <sheetName val="My_dinh17"/>
      <sheetName val="Tong_cong17"/>
      <sheetName val="Chi_tiet_-_Dv_lap17"/>
      <sheetName val="TH_KHTC17"/>
      <sheetName val="Gia_VL17"/>
      <sheetName val="Bang_gia_ca_may17"/>
      <sheetName val="Bang_luong_CB17"/>
      <sheetName val="Bang_P_tich_CT17"/>
      <sheetName val="D_toan_chi_tiet17"/>
      <sheetName val="Bang_TH_Dtoan17"/>
      <sheetName val="LUAN_CHUYEN17"/>
      <sheetName val="KE_QUY17"/>
      <sheetName val="LUONGGIAN_TIEP17"/>
      <sheetName val="VAY_VON17"/>
      <sheetName val="O_THAO17"/>
      <sheetName val="Q_TRUNG17"/>
      <sheetName val="Y_THANH17"/>
      <sheetName val="Sheet2_(2)17"/>
      <sheetName val="KH_2003_(moi_max)17"/>
      <sheetName val="Interim_payment17"/>
      <sheetName val="Bid_Sum17"/>
      <sheetName val="Item_B17"/>
      <sheetName val="Dg_A17"/>
      <sheetName val="Dg_B&amp;C17"/>
      <sheetName val="Material_at_site17"/>
      <sheetName val="Bang_VL17"/>
      <sheetName val="VL(No_V-c)17"/>
      <sheetName val="He_so17"/>
      <sheetName val="PL_Vua17"/>
      <sheetName val="Chitieu-dam_cac_loai17"/>
      <sheetName val="DG_Dam17"/>
      <sheetName val="DG_chung17"/>
      <sheetName val="VL-dac_chung17"/>
      <sheetName val="CT_1md_&amp;_dau_cong17"/>
      <sheetName val="Tong_hop17"/>
      <sheetName val="CT_cong17"/>
      <sheetName val="dg_cong17"/>
      <sheetName val="CDSL_(2)17"/>
      <sheetName val="__17"/>
      <sheetName val="san_vuon17"/>
      <sheetName val="khu_phu_tro17"/>
      <sheetName val="Thuyet_minh17"/>
      <sheetName val="be_tong17"/>
      <sheetName val="Tong_hop_thep17"/>
      <sheetName val="phan_tich_DG17"/>
      <sheetName val="gia_vat_lieu17"/>
      <sheetName val="gia_xe_may17"/>
      <sheetName val="gia_nhan_cong17"/>
      <sheetName val="BCC_(2)17"/>
      <sheetName val="Bao_cao17"/>
      <sheetName val="Bao_cao_217"/>
      <sheetName val="Khoi_luong17"/>
      <sheetName val="Khoi_luong_mat17"/>
      <sheetName val="Bang_ke17"/>
      <sheetName val="T_HopKL17"/>
      <sheetName val="S_Luong17"/>
      <sheetName val="D_Dap17"/>
      <sheetName val="Q_Toan17"/>
      <sheetName val="Phan_tich_chi_phi17"/>
      <sheetName val="Chi_phi_nen_theo_BVTC17"/>
      <sheetName val="nhan_cong_phu17"/>
      <sheetName val="nhan_cong_Hung17"/>
      <sheetName val="Nhan_cong17"/>
      <sheetName val="Khoi_luong_nen_theo_BVTC17"/>
      <sheetName val="cap_cho_cac_DT17"/>
      <sheetName val="Ung_-_hoan17"/>
      <sheetName val="CP_may17"/>
      <sheetName val="Phu_luc17"/>
      <sheetName val="Gia_trÞ17"/>
      <sheetName val="DS_them_luong_qui_4-200217"/>
      <sheetName val="Phuc_loi_2-9-0217"/>
      <sheetName val="Thuong_nhan_dip_21-12-0217"/>
      <sheetName val="Thuong_dip_nhan_danh_hieu_AHL17"/>
      <sheetName val="Thang_luong_thu_13_nam_200217"/>
      <sheetName val="Luong_SX#_dip_Tet_Qui_Mui(don17"/>
      <sheetName val="CT_Duong17"/>
      <sheetName val="D_gia17"/>
      <sheetName val="T_hop17"/>
      <sheetName val="CtP_tro17"/>
      <sheetName val="Nha_moi17"/>
      <sheetName val="TT-T_Tron_So_217"/>
      <sheetName val="Ct_Dam_17"/>
      <sheetName val="Ct_Duoi17"/>
      <sheetName val="Ct_Tren17"/>
      <sheetName val="D_giaMay17"/>
      <sheetName val="26+180-400_217"/>
      <sheetName val="26+180_Sub117"/>
      <sheetName val="26+180_Sub417"/>
      <sheetName val="26+180-400_5(k95)17"/>
      <sheetName val="26+400-620_3(k95)17"/>
      <sheetName val="26+400-640_1(k95)17"/>
      <sheetName val="26+960-27+150_917"/>
      <sheetName val="26+960-27+150_1017"/>
      <sheetName val="26+960-27+150_1117"/>
      <sheetName val="26+960-27+150_1217"/>
      <sheetName val="26+960-27+150_5(k95)17"/>
      <sheetName val="26+960-27+150_4(k95)17"/>
      <sheetName val="26+960-27+150_1(k95)17"/>
      <sheetName val="27+500-700_5(k95)17"/>
      <sheetName val="27+500-700_4(k95)17"/>
      <sheetName val="27+500-700_3(k95)17"/>
      <sheetName val="27+500-700_1(k95)17"/>
      <sheetName val="27+740-920_3(k95)17"/>
      <sheetName val="27+740-920_2117"/>
      <sheetName val="27+920-28+040_6,717"/>
      <sheetName val="27+920-28+040_1017"/>
      <sheetName val="27+920-28+160_Su317"/>
      <sheetName val="28+160-28+420_5K9517"/>
      <sheetName val="28+430-657_717"/>
      <sheetName val="Km28+430-657_817"/>
      <sheetName val="28+430-657_917"/>
      <sheetName val="28+430-667_1017"/>
      <sheetName val="28+430-657_1117"/>
      <sheetName val="28+430-657_4k9517"/>
      <sheetName val="28+500-657_1817"/>
      <sheetName val="28+520-657_1917"/>
      <sheetName val="C_TIEU17"/>
      <sheetName val="T_Luong17"/>
      <sheetName val="T_HAO17"/>
      <sheetName val="DT_TUYEN17"/>
      <sheetName val="DT_GIA17"/>
      <sheetName val="KHDT_(2)17"/>
      <sheetName val="CL_17"/>
      <sheetName val="KQ_(2)17"/>
      <sheetName val="Quang_Tri17"/>
      <sheetName val="Da_Nang17"/>
      <sheetName val="Quang_Nam17"/>
      <sheetName val="Quang_Ngai17"/>
      <sheetName val="TH_DH-QN17"/>
      <sheetName val="KP_HD17"/>
      <sheetName val="DB_HD17"/>
      <sheetName val="vat_tu17"/>
      <sheetName val="Thep_17"/>
      <sheetName val="Chi_tiet_Khoi_luong17"/>
      <sheetName val="TH_khoi_luong17"/>
      <sheetName val="Chiet_tinh_vat_lieu_17"/>
      <sheetName val="TH_KL_VL17"/>
      <sheetName val="AC_PC17"/>
      <sheetName val="TAI_TRONG17"/>
      <sheetName val="NOI_LUC17"/>
      <sheetName val="TINH_DUYET_THTT_CHINH17"/>
      <sheetName val="TDUYET_THTT_PHU17"/>
      <sheetName val="TINH_DAO_DONG_VA_DO_VONG17"/>
      <sheetName val="TINH_NEO17"/>
      <sheetName val="tong_hop_thanh_toan_thue17"/>
      <sheetName val="bang_ke_nop_thue17"/>
      <sheetName val="Tonh_hop_chi_phi17"/>
      <sheetName val="BK_chi_phi17"/>
      <sheetName val="KTra_DS_va_thue_GTGT17"/>
      <sheetName val="Kiãøm_tra_DS_thue_GTGT17"/>
      <sheetName val="XUAT(gia_von)17"/>
      <sheetName val="Xuat_(gia_ban)17"/>
      <sheetName val="Dchinh_TH_N-X-T17"/>
      <sheetName val="Tong_hop_N-X-T17"/>
      <sheetName val="thue_TH17"/>
      <sheetName val="tong_hop_200117"/>
      <sheetName val="qUYET_TOAN_THUE17"/>
      <sheetName val="BU_CTPH17"/>
      <sheetName val="BU_tran3+360_2217"/>
      <sheetName val="Tran3+360_2217"/>
      <sheetName val="BU_tran2+386_417"/>
      <sheetName val="Tran2+386_417"/>
      <sheetName val="DTcong_4-517"/>
      <sheetName val="Bu_1-217"/>
      <sheetName val="Bu_12-1317"/>
      <sheetName val="DTcong_12-1317"/>
      <sheetName val="DT_cong13-13+17"/>
      <sheetName val="BU-_nhanh17"/>
      <sheetName val="dtcong_nh1-217"/>
      <sheetName val="dtcong_nh0-117"/>
      <sheetName val="BU_11-1217"/>
      <sheetName val="DTcong_11-1217"/>
      <sheetName val="Pr-_CC17"/>
      <sheetName val="MD_3-417"/>
      <sheetName val="ND_3-417"/>
      <sheetName val="MD_1-217"/>
      <sheetName val="ND_1-217"/>
      <sheetName val="MD_0-117"/>
      <sheetName val="ND_0-117"/>
      <sheetName val="KL_tong17"/>
      <sheetName val="TH_(T1-6)17"/>
      <sheetName val="_NL17"/>
      <sheetName val="_NL_(2)17"/>
      <sheetName val="CDTHCT_(3)17"/>
      <sheetName val="thkl_(2)17"/>
      <sheetName val="long_tec17"/>
      <sheetName val="cd_viaK0-T617"/>
      <sheetName val="cdvia_T6-Tc2417"/>
      <sheetName val="cdvia_Tc24-T4617"/>
      <sheetName val="cd_btnL2k0+361-T1917"/>
      <sheetName val="CT_xa17"/>
      <sheetName val="CDTHU_CHI_T117"/>
      <sheetName val="THUCHI_217"/>
      <sheetName val="THU_CHI317"/>
      <sheetName val="THU_CHI_417"/>
      <sheetName val="THU_CHI517"/>
      <sheetName val="THU_CHI_617"/>
      <sheetName val="TU_CHI_717"/>
      <sheetName val="THU_CHI917"/>
      <sheetName val="THU_CHI_817"/>
      <sheetName val="THU_CHI_1017"/>
      <sheetName val="THU_CHI_1117"/>
      <sheetName val="THU_CHI_1217"/>
      <sheetName val="Xep_hang_20117"/>
      <sheetName val="toan_Cty17"/>
      <sheetName val="Cong_ty17"/>
      <sheetName val="XN_217"/>
      <sheetName val="XN_ong_CHi17"/>
      <sheetName val="N_XDCT&amp;_XKLD17"/>
      <sheetName val="CN_HCM17"/>
      <sheetName val="TT_XKLD(Nhan)17"/>
      <sheetName val="Ong_Hong17"/>
      <sheetName val="CN_hung_yen17"/>
      <sheetName val="Dong_nai17"/>
      <sheetName val="K249_K9817"/>
      <sheetName val="K249_K98_(2)17"/>
      <sheetName val="K251_K9817"/>
      <sheetName val="K251_SBase17"/>
      <sheetName val="K251_AC17"/>
      <sheetName val="K252_K9817"/>
      <sheetName val="K252_SBase17"/>
      <sheetName val="K252_AC17"/>
      <sheetName val="K253_K9817"/>
      <sheetName val="K253_Subbase17"/>
      <sheetName val="K253_Base_17"/>
      <sheetName val="K253_SBase17"/>
      <sheetName val="K253_AC17"/>
      <sheetName val="K255_SBase17"/>
      <sheetName val="K259_K9817"/>
      <sheetName val="K259_Subbase17"/>
      <sheetName val="K259_Base_17"/>
      <sheetName val="K259_AC17"/>
      <sheetName val="K260_K9817"/>
      <sheetName val="K260_Subbase17"/>
      <sheetName val="K260_Base17"/>
      <sheetName val="K260_AC17"/>
      <sheetName val="K261_K9817"/>
      <sheetName val="K261_Base17"/>
      <sheetName val="K261_AC17"/>
      <sheetName val="KL_Tram_Cty17"/>
      <sheetName val="Gam_may_Cty17"/>
      <sheetName val="KL_tram_KH17"/>
      <sheetName val="Gam_may_KH17"/>
      <sheetName val="Cach_dien17"/>
      <sheetName val="Mang_tai17"/>
      <sheetName val="KL_DDK17"/>
      <sheetName val="Mang_tai_DDK17"/>
      <sheetName val="KL_DDK0,417"/>
      <sheetName val="TT_Ky_thuat17"/>
      <sheetName val="CT_moi17"/>
      <sheetName val="Tu_dien17"/>
      <sheetName val="May_cat17"/>
      <sheetName val="Dao_Cly17"/>
      <sheetName val="Dao_Ptai17"/>
      <sheetName val="Tu_RMU17"/>
      <sheetName val="C_set17"/>
      <sheetName val="Sco_Cap17"/>
      <sheetName val="Sco_TB17"/>
      <sheetName val="TN_tram17"/>
      <sheetName val="TN_C_set17"/>
      <sheetName val="TN_TD_DDay17"/>
      <sheetName val="Phan_chung17"/>
      <sheetName val="cong_Q217"/>
      <sheetName val="T_U_luong_Q117"/>
      <sheetName val="T_U_luong_Q217"/>
      <sheetName val="T_U_luong_Q317"/>
      <sheetName val="Quyet_toan17"/>
      <sheetName val="Thu_hoi17"/>
      <sheetName val="Lai_vay17"/>
      <sheetName val="Tien_vay17"/>
      <sheetName val="Cong_no17"/>
      <sheetName val="Cop_pha17"/>
      <sheetName val="Gia_DAN17"/>
      <sheetName val="Phu_luc_HD17"/>
      <sheetName val="Gia_du_thau17"/>
      <sheetName val="Ca_xe17"/>
      <sheetName val="Dc_Dau17"/>
      <sheetName val="_o_to_Hien_817"/>
      <sheetName val="_o_to_Hien917"/>
      <sheetName val="_o_to_Hien1017"/>
      <sheetName val="_o_to_Hien1117"/>
      <sheetName val="_o_to_Hien12)17"/>
      <sheetName val="_o_to_Hien127"/>
      <sheetName val="_o_to_Hien217"/>
      <sheetName val="_o_to_Hien317"/>
      <sheetName val="_o_to_Hien417"/>
      <sheetName val="_o_to_Hien517"/>
      <sheetName val="_o_to_Phong_817"/>
      <sheetName val="_o_to_Phong917"/>
      <sheetName val="_o_to_Phong1017"/>
      <sheetName val="_o_to_Phong1117"/>
      <sheetName val="_o_to_Phong12)17"/>
      <sheetName val="_o_to_Phong127"/>
      <sheetName val="_o_to_Phong217"/>
      <sheetName val="_o_to_Phong317"/>
      <sheetName val="_o_to_Phong417"/>
      <sheetName val="_o_to_Phong517"/>
      <sheetName val="_o_to_Dung_8_17"/>
      <sheetName val="_D_tt_dau817"/>
      <sheetName val="_o_to_Dung_917"/>
      <sheetName val="_D9_tt_dau17"/>
      <sheetName val="_D10_tt_dau17"/>
      <sheetName val="_o_to_Dung_1017"/>
      <sheetName val="_o_to_Dung_1117"/>
      <sheetName val="_o_to_Dung_12)17"/>
      <sheetName val="_o_to_Dung_127"/>
      <sheetName val="_o_to_Dung217"/>
      <sheetName val="_o_to_Dung317"/>
      <sheetName val="_o_to_Dung417"/>
      <sheetName val="_o_totrongT10-1217"/>
      <sheetName val="_o_totrongT217"/>
      <sheetName val="_o_totrungT10-1217"/>
      <sheetName val="_o_toMinhT10-12_17"/>
      <sheetName val="_o_toMinhT217"/>
      <sheetName val="_o_toTrieuT10-12__17"/>
      <sheetName val="Luong_8_SP17"/>
      <sheetName val="Luong_9_SP_17"/>
      <sheetName val="Luong_10_SP_17"/>
      <sheetName val="Luong_11_SP_17"/>
      <sheetName val="Luong_12_SP17"/>
      <sheetName val="Luong_1_SP117"/>
      <sheetName val="Luong_2_SP217"/>
      <sheetName val="Luong_3_SP317"/>
      <sheetName val="Luong_4_SP417"/>
      <sheetName val="Luong_4_SP517"/>
      <sheetName val="KL_VL17"/>
      <sheetName val="QT_9-617"/>
      <sheetName val="Thuong_luu_HB17"/>
      <sheetName val="QT_Ky_T17"/>
      <sheetName val="bc_vt_TON_BAI17"/>
      <sheetName val="QT_Duoc_(Hai)17"/>
      <sheetName val="sent_to17"/>
      <sheetName val="KLTong_hop17"/>
      <sheetName val="Lan_can17"/>
      <sheetName val="Ranh_doc_(2)17"/>
      <sheetName val="Ranh_doc17"/>
      <sheetName val="Coc_tieu17"/>
      <sheetName val="Bien_bao17"/>
      <sheetName val="Nan_tuyen17"/>
      <sheetName val="Lan_117"/>
      <sheetName val="Lan__217"/>
      <sheetName val="Lan_317"/>
      <sheetName val="Gia_tri17"/>
      <sheetName val="Lan_517"/>
      <sheetName val="Cong_hop17"/>
      <sheetName val="kldukien_(107)17"/>
      <sheetName val="qui1_(2)17"/>
      <sheetName val="cap_so_lan_217"/>
      <sheetName val="cap_so_BHXH17"/>
      <sheetName val="tru_tien17"/>
      <sheetName val="yt_q217"/>
      <sheetName val="c45_t317"/>
      <sheetName val="c45_t617"/>
      <sheetName val="BHYT_Q3_200317"/>
      <sheetName val="C45_t717"/>
      <sheetName val="C47-t07_200317"/>
      <sheetName val="C45_t817"/>
      <sheetName val="C47-t08_200317"/>
      <sheetName val="C45_t0917"/>
      <sheetName val="C47-t09_200317"/>
      <sheetName val="C47_T1217"/>
      <sheetName val="BHYT_Q4-200317"/>
      <sheetName val="C45_T1017"/>
      <sheetName val="binh_do17"/>
      <sheetName val="cot_lieu17"/>
      <sheetName val="van_khuon17"/>
      <sheetName val="CT_BT17"/>
      <sheetName val="lay_mau17"/>
      <sheetName val="mat_ngoai_goi17"/>
      <sheetName val="coc_tram-bt17"/>
      <sheetName val="cong_bien_t1019"/>
      <sheetName val="luong_t9_19"/>
      <sheetName val="bb_t919"/>
      <sheetName val="KL_XL200019"/>
      <sheetName val="Chiet_tinh19"/>
      <sheetName val="Van_chuyen19"/>
      <sheetName val="THKP_(2)19"/>
      <sheetName val="T_Bi19"/>
      <sheetName val="Thiet_ke19"/>
      <sheetName val="K_luong19"/>
      <sheetName val="TT_L219"/>
      <sheetName val="TT_L119"/>
      <sheetName val="Thue_Ngoai19"/>
      <sheetName val="Dong_Dau19"/>
      <sheetName val="Dong_Dau_(2)19"/>
      <sheetName val="Sau_dong19"/>
      <sheetName val="Ma_xa19"/>
      <sheetName val="My_dinh19"/>
      <sheetName val="Tong_cong19"/>
      <sheetName val="Chi_tiet_-_Dv_lap19"/>
      <sheetName val="TH_KHTC19"/>
      <sheetName val="Gia_VL19"/>
      <sheetName val="Bang_gia_ca_may19"/>
      <sheetName val="Bang_luong_CB19"/>
      <sheetName val="Bang_P_tich_CT19"/>
      <sheetName val="D_toan_chi_tiet19"/>
      <sheetName val="Bang_TH_Dtoan19"/>
      <sheetName val="LUAN_CHUYEN19"/>
      <sheetName val="KE_QUY19"/>
      <sheetName val="LUONGGIAN_TIEP19"/>
      <sheetName val="VAY_VON19"/>
      <sheetName val="O_THAO19"/>
      <sheetName val="Q_TRUNG19"/>
      <sheetName val="Y_THANH19"/>
      <sheetName val="Sheet2_(2)19"/>
      <sheetName val="KH_2003_(moi_max)19"/>
      <sheetName val="Interim_payment19"/>
      <sheetName val="Bid_Sum19"/>
      <sheetName val="Item_B19"/>
      <sheetName val="Dg_A19"/>
      <sheetName val="Dg_B&amp;C19"/>
      <sheetName val="Material_at_site19"/>
      <sheetName val="Bang_VL19"/>
      <sheetName val="VL(No_V-c)19"/>
      <sheetName val="He_so19"/>
      <sheetName val="PL_Vua19"/>
      <sheetName val="Chitieu-dam_cac_loai19"/>
      <sheetName val="DG_Dam19"/>
      <sheetName val="DG_chung19"/>
      <sheetName val="VL-dac_chung19"/>
      <sheetName val="CT_1md_&amp;_dau_cong19"/>
      <sheetName val="Tong_hop19"/>
      <sheetName val="CT_cong19"/>
      <sheetName val="dg_cong19"/>
      <sheetName val="CDSL_(2)19"/>
      <sheetName val="__19"/>
      <sheetName val="san_vuon19"/>
      <sheetName val="khu_phu_tro19"/>
      <sheetName val="Thuyet_minh19"/>
      <sheetName val="be_tong19"/>
      <sheetName val="Tong_hop_thep19"/>
      <sheetName val="phan_tich_DG19"/>
      <sheetName val="gia_vat_lieu19"/>
      <sheetName val="gia_xe_may19"/>
      <sheetName val="gia_nhan_cong19"/>
      <sheetName val="BCC_(2)19"/>
      <sheetName val="Bao_cao19"/>
      <sheetName val="Bao_cao_219"/>
      <sheetName val="Khoi_luong19"/>
      <sheetName val="Khoi_luong_mat19"/>
      <sheetName val="Bang_ke19"/>
      <sheetName val="T_HopKL19"/>
      <sheetName val="S_Luong19"/>
      <sheetName val="D_Dap19"/>
      <sheetName val="Q_Toan19"/>
      <sheetName val="Phan_tich_chi_phi19"/>
      <sheetName val="Chi_phi_nen_theo_BVTC19"/>
      <sheetName val="nhan_cong_phu19"/>
      <sheetName val="nhan_cong_Hung19"/>
      <sheetName val="Nhan_cong19"/>
      <sheetName val="Khoi_luong_nen_theo_BVTC19"/>
      <sheetName val="cap_cho_cac_DT19"/>
      <sheetName val="Ung_-_hoan19"/>
      <sheetName val="CP_may19"/>
      <sheetName val="Phu_luc19"/>
      <sheetName val="Gia_trÞ19"/>
      <sheetName val="DS_them_luong_qui_4-200219"/>
      <sheetName val="Phuc_loi_2-9-0219"/>
      <sheetName val="Thuong_nhan_dip_21-12-0219"/>
      <sheetName val="Thuong_dip_nhan_danh_hieu_AHL19"/>
      <sheetName val="Thang_luong_thu_13_nam_200219"/>
      <sheetName val="Luong_SX#_dip_Tet_Qui_Mui(don19"/>
      <sheetName val="CT_Duong19"/>
      <sheetName val="D_gia19"/>
      <sheetName val="T_hop19"/>
      <sheetName val="CtP_tro19"/>
      <sheetName val="Nha_moi19"/>
      <sheetName val="TT-T_Tron_So_219"/>
      <sheetName val="Ct_Dam_19"/>
      <sheetName val="Ct_Duoi19"/>
      <sheetName val="Ct_Tren19"/>
      <sheetName val="D_giaMay19"/>
      <sheetName val="26+180-400_219"/>
      <sheetName val="26+180_Sub119"/>
      <sheetName val="26+180_Sub419"/>
      <sheetName val="26+180-400_5(k95)19"/>
      <sheetName val="26+400-620_3(k95)19"/>
      <sheetName val="26+400-640_1(k95)19"/>
      <sheetName val="26+960-27+150_919"/>
      <sheetName val="26+960-27+150_1019"/>
      <sheetName val="26+960-27+150_1119"/>
      <sheetName val="26+960-27+150_1219"/>
      <sheetName val="26+960-27+150_5(k95)19"/>
      <sheetName val="26+960-27+150_4(k95)19"/>
      <sheetName val="26+960-27+150_1(k95)19"/>
      <sheetName val="27+500-700_5(k95)19"/>
      <sheetName val="27+500-700_4(k95)19"/>
      <sheetName val="27+500-700_3(k95)19"/>
      <sheetName val="27+500-700_1(k95)19"/>
      <sheetName val="27+740-920_3(k95)19"/>
      <sheetName val="27+740-920_2119"/>
      <sheetName val="27+920-28+040_6,719"/>
      <sheetName val="27+920-28+040_1019"/>
      <sheetName val="27+920-28+160_Su319"/>
      <sheetName val="28+160-28+420_5K9519"/>
      <sheetName val="28+430-657_719"/>
      <sheetName val="Km28+430-657_819"/>
      <sheetName val="28+430-657_919"/>
      <sheetName val="28+430-667_1019"/>
      <sheetName val="28+430-657_1119"/>
      <sheetName val="28+430-657_4k9519"/>
      <sheetName val="28+500-657_1819"/>
      <sheetName val="28+520-657_1919"/>
      <sheetName val="C_TIEU19"/>
      <sheetName val="T_Luong19"/>
      <sheetName val="T_HAO19"/>
      <sheetName val="DT_TUYEN19"/>
      <sheetName val="DT_GIA19"/>
      <sheetName val="KHDT_(2)19"/>
      <sheetName val="CL_19"/>
      <sheetName val="KQ_(2)19"/>
      <sheetName val="Quang_Tri19"/>
      <sheetName val="Da_Nang19"/>
      <sheetName val="Quang_Nam19"/>
      <sheetName val="Quang_Ngai19"/>
      <sheetName val="TH_DH-QN19"/>
      <sheetName val="KP_HD19"/>
      <sheetName val="DB_HD19"/>
      <sheetName val="vat_tu19"/>
      <sheetName val="Thep_19"/>
      <sheetName val="Chi_tiet_Khoi_luong19"/>
      <sheetName val="TH_khoi_luong19"/>
      <sheetName val="Chiet_tinh_vat_lieu_19"/>
      <sheetName val="TH_KL_VL19"/>
      <sheetName val="AC_PC19"/>
      <sheetName val="TAI_TRONG19"/>
      <sheetName val="NOI_LUC19"/>
      <sheetName val="TINH_DUYET_THTT_CHINH19"/>
      <sheetName val="TDUYET_THTT_PHU19"/>
      <sheetName val="TINH_DAO_DONG_VA_DO_VONG19"/>
      <sheetName val="TINH_NEO19"/>
      <sheetName val="tong_hop_thanh_toan_thue19"/>
      <sheetName val="bang_ke_nop_thue19"/>
      <sheetName val="Tonh_hop_chi_phi19"/>
      <sheetName val="BK_chi_phi19"/>
      <sheetName val="KTra_DS_va_thue_GTGT19"/>
      <sheetName val="Kiãøm_tra_DS_thue_GTGT19"/>
      <sheetName val="XUAT(gia_von)19"/>
      <sheetName val="Xuat_(gia_ban)19"/>
      <sheetName val="Dchinh_TH_N-X-T19"/>
      <sheetName val="Tong_hop_N-X-T19"/>
      <sheetName val="thue_TH19"/>
      <sheetName val="tong_hop_200119"/>
      <sheetName val="qUYET_TOAN_THUE19"/>
      <sheetName val="BU_CTPH19"/>
      <sheetName val="BU_tran3+360_2219"/>
      <sheetName val="Tran3+360_2219"/>
      <sheetName val="BU_tran2+386_419"/>
      <sheetName val="Tran2+386_419"/>
      <sheetName val="DTcong_4-519"/>
      <sheetName val="Bu_1-219"/>
      <sheetName val="Bu_12-1319"/>
      <sheetName val="DTcong_12-1319"/>
      <sheetName val="DT_cong13-13+19"/>
      <sheetName val="BU-_nhanh19"/>
      <sheetName val="dtcong_nh1-219"/>
      <sheetName val="dtcong_nh0-119"/>
      <sheetName val="BU_11-1219"/>
      <sheetName val="DTcong_11-1219"/>
      <sheetName val="Pr-_CC19"/>
      <sheetName val="MD_3-419"/>
      <sheetName val="ND_3-419"/>
      <sheetName val="MD_1-219"/>
      <sheetName val="ND_1-219"/>
      <sheetName val="MD_0-119"/>
      <sheetName val="ND_0-119"/>
      <sheetName val="KL_tong19"/>
      <sheetName val="TH_(T1-6)19"/>
      <sheetName val="_NL19"/>
      <sheetName val="_NL_(2)19"/>
      <sheetName val="CDTHCT_(3)19"/>
      <sheetName val="thkl_(2)19"/>
      <sheetName val="long_tec19"/>
      <sheetName val="cd_viaK0-T619"/>
      <sheetName val="cdvia_T6-Tc2419"/>
      <sheetName val="cdvia_Tc24-T4619"/>
      <sheetName val="cd_btnL2k0+361-T1919"/>
      <sheetName val="CT_xa19"/>
      <sheetName val="CDTHU_CHI_T119"/>
      <sheetName val="THUCHI_219"/>
      <sheetName val="THU_CHI319"/>
      <sheetName val="THU_CHI_419"/>
      <sheetName val="THU_CHI519"/>
      <sheetName val="THU_CHI_619"/>
      <sheetName val="TU_CHI_719"/>
      <sheetName val="THU_CHI919"/>
      <sheetName val="THU_CHI_819"/>
      <sheetName val="THU_CHI_1019"/>
      <sheetName val="THU_CHI_1119"/>
      <sheetName val="THU_CHI_1219"/>
      <sheetName val="Xep_hang_20119"/>
      <sheetName val="toan_Cty19"/>
      <sheetName val="Cong_ty19"/>
      <sheetName val="XN_219"/>
      <sheetName val="XN_ong_CHi19"/>
      <sheetName val="N_XDCT&amp;_XKLD19"/>
      <sheetName val="CN_HCM19"/>
      <sheetName val="TT_XKLD(Nhan)19"/>
      <sheetName val="Ong_Hong19"/>
      <sheetName val="CN_hung_yen19"/>
      <sheetName val="Dong_nai19"/>
      <sheetName val="K249_K9819"/>
      <sheetName val="K249_K98_(2)19"/>
      <sheetName val="K251_K9819"/>
      <sheetName val="K251_SBase19"/>
      <sheetName val="K251_AC19"/>
      <sheetName val="K252_K9819"/>
      <sheetName val="K252_SBase19"/>
      <sheetName val="K252_AC19"/>
      <sheetName val="K253_K9819"/>
      <sheetName val="K253_Subbase19"/>
      <sheetName val="K253_Base_19"/>
      <sheetName val="K253_SBase19"/>
      <sheetName val="K253_AC19"/>
      <sheetName val="K255_SBase19"/>
      <sheetName val="K259_K9819"/>
      <sheetName val="K259_Subbase19"/>
      <sheetName val="K259_Base_19"/>
      <sheetName val="K259_AC19"/>
      <sheetName val="K260_K9819"/>
      <sheetName val="K260_Subbase19"/>
      <sheetName val="K260_Base19"/>
      <sheetName val="K260_AC19"/>
      <sheetName val="K261_K9819"/>
      <sheetName val="K261_Base19"/>
      <sheetName val="K261_AC19"/>
      <sheetName val="KL_Tram_Cty19"/>
      <sheetName val="Gam_may_Cty19"/>
      <sheetName val="KL_tram_KH19"/>
      <sheetName val="Gam_may_KH19"/>
      <sheetName val="Cach_dien19"/>
      <sheetName val="Mang_tai19"/>
      <sheetName val="KL_DDK19"/>
      <sheetName val="Mang_tai_DDK19"/>
      <sheetName val="KL_DDK0,419"/>
      <sheetName val="TT_Ky_thuat19"/>
      <sheetName val="CT_moi19"/>
      <sheetName val="Tu_dien19"/>
      <sheetName val="May_cat19"/>
      <sheetName val="Dao_Cly19"/>
      <sheetName val="Dao_Ptai19"/>
      <sheetName val="Tu_RMU19"/>
      <sheetName val="C_set19"/>
      <sheetName val="Sco_Cap19"/>
      <sheetName val="Sco_TB19"/>
      <sheetName val="TN_tram19"/>
      <sheetName val="TN_C_set19"/>
      <sheetName val="TN_TD_DDay19"/>
      <sheetName val="Phan_chung19"/>
      <sheetName val="cong_Q219"/>
      <sheetName val="T_U_luong_Q119"/>
      <sheetName val="T_U_luong_Q219"/>
      <sheetName val="T_U_luong_Q319"/>
      <sheetName val="Quyet_toan19"/>
      <sheetName val="Thu_hoi19"/>
      <sheetName val="Lai_vay19"/>
      <sheetName val="Tien_vay19"/>
      <sheetName val="Cong_no19"/>
      <sheetName val="Cop_pha19"/>
      <sheetName val="Gia_DAN19"/>
      <sheetName val="Phu_luc_HD19"/>
      <sheetName val="Gia_du_thau19"/>
      <sheetName val="Ca_xe19"/>
      <sheetName val="Dc_Dau19"/>
      <sheetName val="_o_to_Hien_819"/>
      <sheetName val="_o_to_Hien919"/>
      <sheetName val="_o_to_Hien1019"/>
      <sheetName val="_o_to_Hien1119"/>
      <sheetName val="_o_to_Hien12)19"/>
      <sheetName val="_o_to_Hien129"/>
      <sheetName val="_o_to_Hien219"/>
      <sheetName val="_o_to_Hien319"/>
      <sheetName val="_o_to_Hien419"/>
      <sheetName val="_o_to_Hien519"/>
      <sheetName val="_o_to_Phong_819"/>
      <sheetName val="_o_to_Phong919"/>
      <sheetName val="_o_to_Phong1019"/>
      <sheetName val="_o_to_Phong1119"/>
      <sheetName val="_o_to_Phong12)19"/>
      <sheetName val="_o_to_Phong129"/>
      <sheetName val="_o_to_Phong219"/>
      <sheetName val="_o_to_Phong319"/>
      <sheetName val="_o_to_Phong419"/>
      <sheetName val="_o_to_Phong519"/>
      <sheetName val="_o_to_Dung_8_19"/>
      <sheetName val="_D_tt_dau819"/>
      <sheetName val="_o_to_Dung_919"/>
      <sheetName val="_D9_tt_dau19"/>
      <sheetName val="_D10_tt_dau19"/>
      <sheetName val="_o_to_Dung_1019"/>
      <sheetName val="_o_to_Dung_1119"/>
      <sheetName val="_o_to_Dung_12)19"/>
      <sheetName val="_o_to_Dung_129"/>
      <sheetName val="_o_to_Dung219"/>
      <sheetName val="_o_to_Dung319"/>
      <sheetName val="_o_to_Dung419"/>
      <sheetName val="_o_totrongT10-1219"/>
      <sheetName val="_o_totrongT219"/>
      <sheetName val="_o_totrungT10-1219"/>
      <sheetName val="_o_toMinhT10-12_19"/>
      <sheetName val="_o_toMinhT219"/>
      <sheetName val="_o_toTrieuT10-12__19"/>
      <sheetName val="Luong_8_SP19"/>
      <sheetName val="Luong_9_SP_19"/>
      <sheetName val="Luong_10_SP_19"/>
      <sheetName val="Luong_11_SP_19"/>
      <sheetName val="Luong_12_SP19"/>
      <sheetName val="Luong_1_SP119"/>
      <sheetName val="Luong_2_SP219"/>
      <sheetName val="Luong_3_SP319"/>
      <sheetName val="Luong_4_SP419"/>
      <sheetName val="Luong_4_SP519"/>
      <sheetName val="KL_VL19"/>
      <sheetName val="QT_9-619"/>
      <sheetName val="Thuong_luu_HB19"/>
      <sheetName val="QT_Ky_T19"/>
      <sheetName val="bc_vt_TON_BAI19"/>
      <sheetName val="QT_Duoc_(Hai)19"/>
      <sheetName val="sent_to19"/>
      <sheetName val="KLTong_hop19"/>
      <sheetName val="Lan_can19"/>
      <sheetName val="Ranh_doc_(2)19"/>
      <sheetName val="Ranh_doc19"/>
      <sheetName val="Coc_tieu19"/>
      <sheetName val="Bien_bao19"/>
      <sheetName val="Nan_tuyen19"/>
      <sheetName val="Lan_119"/>
      <sheetName val="Lan__219"/>
      <sheetName val="Lan_319"/>
      <sheetName val="Gia_tri19"/>
      <sheetName val="Lan_519"/>
      <sheetName val="Cong_hop19"/>
      <sheetName val="kldukien_(107)19"/>
      <sheetName val="qui1_(2)19"/>
      <sheetName val="cap_so_lan_219"/>
      <sheetName val="cap_so_BHXH19"/>
      <sheetName val="tru_tien19"/>
      <sheetName val="yt_q219"/>
      <sheetName val="c45_t319"/>
      <sheetName val="c45_t619"/>
      <sheetName val="BHYT_Q3_200319"/>
      <sheetName val="C45_t719"/>
      <sheetName val="C47-t07_200319"/>
      <sheetName val="C45_t819"/>
      <sheetName val="C47-t08_200319"/>
      <sheetName val="C45_t0919"/>
      <sheetName val="C47-t09_200319"/>
      <sheetName val="C47_T1219"/>
      <sheetName val="BHYT_Q4-200319"/>
      <sheetName val="C45_T1019"/>
      <sheetName val="binh_do19"/>
      <sheetName val="cot_lieu19"/>
      <sheetName val="van_khuon19"/>
      <sheetName val="CT_BT19"/>
      <sheetName val="lay_mau19"/>
      <sheetName val="mat_ngoai_goi19"/>
      <sheetName val="coc_tram-bt19"/>
      <sheetName val="cong_bien_t1018"/>
      <sheetName val="luong_t9_18"/>
      <sheetName val="bb_t918"/>
      <sheetName val="KL_XL200018"/>
      <sheetName val="Chiet_tinh18"/>
      <sheetName val="Van_chuyen18"/>
      <sheetName val="THKP_(2)18"/>
      <sheetName val="T_Bi18"/>
      <sheetName val="Thiet_ke18"/>
      <sheetName val="K_luong18"/>
      <sheetName val="TT_L218"/>
      <sheetName val="TT_L118"/>
      <sheetName val="Thue_Ngoai18"/>
      <sheetName val="Dong_Dau18"/>
      <sheetName val="Dong_Dau_(2)18"/>
      <sheetName val="Sau_dong18"/>
      <sheetName val="Ma_xa18"/>
      <sheetName val="My_dinh18"/>
      <sheetName val="Tong_cong18"/>
      <sheetName val="Chi_tiet_-_Dv_lap18"/>
      <sheetName val="TH_KHTC18"/>
      <sheetName val="Gia_VL18"/>
      <sheetName val="Bang_gia_ca_may18"/>
      <sheetName val="Bang_luong_CB18"/>
      <sheetName val="Bang_P_tich_CT18"/>
      <sheetName val="D_toan_chi_tiet18"/>
      <sheetName val="Bang_TH_Dtoan18"/>
      <sheetName val="LUAN_CHUYEN18"/>
      <sheetName val="KE_QUY18"/>
      <sheetName val="LUONGGIAN_TIEP18"/>
      <sheetName val="VAY_VON18"/>
      <sheetName val="O_THAO18"/>
      <sheetName val="Q_TRUNG18"/>
      <sheetName val="Y_THANH18"/>
      <sheetName val="Sheet2_(2)18"/>
      <sheetName val="KH_2003_(moi_max)18"/>
      <sheetName val="Interim_payment18"/>
      <sheetName val="Bid_Sum18"/>
      <sheetName val="Item_B18"/>
      <sheetName val="Dg_A18"/>
      <sheetName val="Dg_B&amp;C18"/>
      <sheetName val="Material_at_site18"/>
      <sheetName val="Bang_VL18"/>
      <sheetName val="VL(No_V-c)18"/>
      <sheetName val="He_so18"/>
      <sheetName val="PL_Vua18"/>
      <sheetName val="Chitieu-dam_cac_loai18"/>
      <sheetName val="DG_Dam18"/>
      <sheetName val="DG_chung18"/>
      <sheetName val="VL-dac_chung18"/>
      <sheetName val="CT_1md_&amp;_dau_cong18"/>
      <sheetName val="Tong_hop18"/>
      <sheetName val="CT_cong18"/>
      <sheetName val="dg_cong18"/>
      <sheetName val="CDSL_(2)18"/>
      <sheetName val="__18"/>
      <sheetName val="san_vuon18"/>
      <sheetName val="khu_phu_tro18"/>
      <sheetName val="Thuyet_minh18"/>
      <sheetName val="be_tong18"/>
      <sheetName val="Tong_hop_thep18"/>
      <sheetName val="phan_tich_DG18"/>
      <sheetName val="gia_vat_lieu18"/>
      <sheetName val="gia_xe_may18"/>
      <sheetName val="gia_nhan_cong18"/>
      <sheetName val="BCC_(2)18"/>
      <sheetName val="Bao_cao18"/>
      <sheetName val="Bao_cao_218"/>
      <sheetName val="Khoi_luong18"/>
      <sheetName val="Khoi_luong_mat18"/>
      <sheetName val="Bang_ke18"/>
      <sheetName val="T_HopKL18"/>
      <sheetName val="S_Luong18"/>
      <sheetName val="D_Dap18"/>
      <sheetName val="Q_Toan18"/>
      <sheetName val="Phan_tich_chi_phi18"/>
      <sheetName val="Chi_phi_nen_theo_BVTC18"/>
      <sheetName val="nhan_cong_phu18"/>
      <sheetName val="nhan_cong_Hung18"/>
      <sheetName val="Nhan_cong18"/>
      <sheetName val="Khoi_luong_nen_theo_BVTC18"/>
      <sheetName val="cap_cho_cac_DT18"/>
      <sheetName val="Ung_-_hoan18"/>
      <sheetName val="CP_may18"/>
      <sheetName val="Phu_luc18"/>
      <sheetName val="Gia_trÞ18"/>
      <sheetName val="DS_them_luong_qui_4-200218"/>
      <sheetName val="Phuc_loi_2-9-0218"/>
      <sheetName val="Thuong_nhan_dip_21-12-0218"/>
      <sheetName val="Thuong_dip_nhan_danh_hieu_AHL18"/>
      <sheetName val="Thang_luong_thu_13_nam_200218"/>
      <sheetName val="Luong_SX#_dip_Tet_Qui_Mui(don18"/>
      <sheetName val="CT_Duong18"/>
      <sheetName val="D_gia18"/>
      <sheetName val="T_hop18"/>
      <sheetName val="CtP_tro18"/>
      <sheetName val="Nha_moi18"/>
      <sheetName val="TT-T_Tron_So_218"/>
      <sheetName val="Ct_Dam_18"/>
      <sheetName val="Ct_Duoi18"/>
      <sheetName val="Ct_Tren18"/>
      <sheetName val="D_giaMay18"/>
      <sheetName val="26+180-400_218"/>
      <sheetName val="26+180_Sub118"/>
      <sheetName val="26+180_Sub418"/>
      <sheetName val="26+180-400_5(k95)18"/>
      <sheetName val="26+400-620_3(k95)18"/>
      <sheetName val="26+400-640_1(k95)18"/>
      <sheetName val="26+960-27+150_918"/>
      <sheetName val="26+960-27+150_1018"/>
      <sheetName val="26+960-27+150_1118"/>
      <sheetName val="26+960-27+150_1218"/>
      <sheetName val="26+960-27+150_5(k95)18"/>
      <sheetName val="26+960-27+150_4(k95)18"/>
      <sheetName val="26+960-27+150_1(k95)18"/>
      <sheetName val="27+500-700_5(k95)18"/>
      <sheetName val="27+500-700_4(k95)18"/>
      <sheetName val="27+500-700_3(k95)18"/>
      <sheetName val="27+500-700_1(k95)18"/>
      <sheetName val="27+740-920_3(k95)18"/>
      <sheetName val="27+740-920_2118"/>
      <sheetName val="27+920-28+040_6,718"/>
      <sheetName val="27+920-28+040_1018"/>
      <sheetName val="27+920-28+160_Su318"/>
      <sheetName val="28+160-28+420_5K9518"/>
      <sheetName val="28+430-657_718"/>
      <sheetName val="Km28+430-657_818"/>
      <sheetName val="28+430-657_918"/>
      <sheetName val="28+430-667_1018"/>
      <sheetName val="28+430-657_1118"/>
      <sheetName val="28+430-657_4k9518"/>
      <sheetName val="28+500-657_1818"/>
      <sheetName val="28+520-657_1918"/>
      <sheetName val="C_TIEU18"/>
      <sheetName val="T_Luong18"/>
      <sheetName val="T_HAO18"/>
      <sheetName val="DT_TUYEN18"/>
      <sheetName val="DT_GIA18"/>
      <sheetName val="KHDT_(2)18"/>
      <sheetName val="CL_18"/>
      <sheetName val="KQ_(2)18"/>
      <sheetName val="Quang_Tri18"/>
      <sheetName val="Da_Nang18"/>
      <sheetName val="Quang_Nam18"/>
      <sheetName val="Quang_Ngai18"/>
      <sheetName val="TH_DH-QN18"/>
      <sheetName val="KP_HD18"/>
      <sheetName val="DB_HD18"/>
      <sheetName val="vat_tu18"/>
      <sheetName val="Thep_18"/>
      <sheetName val="Chi_tiet_Khoi_luong18"/>
      <sheetName val="TH_khoi_luong18"/>
      <sheetName val="Chiet_tinh_vat_lieu_18"/>
      <sheetName val="TH_KL_VL18"/>
      <sheetName val="AC_PC18"/>
      <sheetName val="TAI_TRONG18"/>
      <sheetName val="NOI_LUC18"/>
      <sheetName val="TINH_DUYET_THTT_CHINH18"/>
      <sheetName val="TDUYET_THTT_PHU18"/>
      <sheetName val="TINH_DAO_DONG_VA_DO_VONG18"/>
      <sheetName val="TINH_NEO18"/>
      <sheetName val="tong_hop_thanh_toan_thue18"/>
      <sheetName val="bang_ke_nop_thue18"/>
      <sheetName val="Tonh_hop_chi_phi18"/>
      <sheetName val="BK_chi_phi18"/>
      <sheetName val="KTra_DS_va_thue_GTGT18"/>
      <sheetName val="Kiãøm_tra_DS_thue_GTGT18"/>
      <sheetName val="XUAT(gia_von)18"/>
      <sheetName val="Xuat_(gia_ban)18"/>
      <sheetName val="Dchinh_TH_N-X-T18"/>
      <sheetName val="Tong_hop_N-X-T18"/>
      <sheetName val="thue_TH18"/>
      <sheetName val="tong_hop_200118"/>
      <sheetName val="qUYET_TOAN_THUE18"/>
      <sheetName val="BU_CTPH18"/>
      <sheetName val="BU_tran3+360_2218"/>
      <sheetName val="Tran3+360_2218"/>
      <sheetName val="BU_tran2+386_418"/>
      <sheetName val="Tran2+386_418"/>
      <sheetName val="DTcong_4-518"/>
      <sheetName val="Bu_1-218"/>
      <sheetName val="Bu_12-1318"/>
      <sheetName val="DTcong_12-1318"/>
      <sheetName val="DT_cong13-13+18"/>
      <sheetName val="BU-_nhanh18"/>
      <sheetName val="dtcong_nh1-218"/>
      <sheetName val="dtcong_nh0-118"/>
      <sheetName val="BU_11-1218"/>
      <sheetName val="DTcong_11-1218"/>
      <sheetName val="Pr-_CC18"/>
      <sheetName val="MD_3-418"/>
      <sheetName val="ND_3-418"/>
      <sheetName val="MD_1-218"/>
      <sheetName val="ND_1-218"/>
      <sheetName val="MD_0-118"/>
      <sheetName val="ND_0-118"/>
      <sheetName val="KL_tong18"/>
      <sheetName val="TH_(T1-6)18"/>
      <sheetName val="_NL18"/>
      <sheetName val="_NL_(2)18"/>
      <sheetName val="CDTHCT_(3)18"/>
      <sheetName val="thkl_(2)18"/>
      <sheetName val="long_tec18"/>
      <sheetName val="cd_viaK0-T618"/>
      <sheetName val="cdvia_T6-Tc2418"/>
      <sheetName val="cdvia_Tc24-T4618"/>
      <sheetName val="cd_btnL2k0+361-T1918"/>
      <sheetName val="CT_xa18"/>
      <sheetName val="CDTHU_CHI_T118"/>
      <sheetName val="THUCHI_218"/>
      <sheetName val="THU_CHI318"/>
      <sheetName val="THU_CHI_418"/>
      <sheetName val="THU_CHI518"/>
      <sheetName val="THU_CHI_618"/>
      <sheetName val="TU_CHI_718"/>
      <sheetName val="THU_CHI918"/>
      <sheetName val="THU_CHI_818"/>
      <sheetName val="THU_CHI_1018"/>
      <sheetName val="THU_CHI_1118"/>
      <sheetName val="THU_CHI_1218"/>
      <sheetName val="Xep_hang_20118"/>
      <sheetName val="toan_Cty18"/>
      <sheetName val="Cong_ty18"/>
      <sheetName val="XN_218"/>
      <sheetName val="XN_ong_CHi18"/>
      <sheetName val="N_XDCT&amp;_XKLD18"/>
      <sheetName val="CN_HCM18"/>
      <sheetName val="TT_XKLD(Nhan)18"/>
      <sheetName val="Ong_Hong18"/>
      <sheetName val="CN_hung_yen18"/>
      <sheetName val="Dong_nai18"/>
      <sheetName val="K249_K9818"/>
      <sheetName val="K249_K98_(2)18"/>
      <sheetName val="K251_K9818"/>
      <sheetName val="K251_SBase18"/>
      <sheetName val="K251_AC18"/>
      <sheetName val="K252_K9818"/>
      <sheetName val="K252_SBase18"/>
      <sheetName val="K252_AC18"/>
      <sheetName val="K253_K9818"/>
      <sheetName val="K253_Subbase18"/>
      <sheetName val="K253_Base_18"/>
      <sheetName val="K253_SBase18"/>
      <sheetName val="K253_AC18"/>
      <sheetName val="K255_SBase18"/>
      <sheetName val="K259_K9818"/>
      <sheetName val="K259_Subbase18"/>
      <sheetName val="K259_Base_18"/>
      <sheetName val="K259_AC18"/>
      <sheetName val="K260_K9818"/>
      <sheetName val="K260_Subbase18"/>
      <sheetName val="K260_Base18"/>
      <sheetName val="K260_AC18"/>
      <sheetName val="K261_K9818"/>
      <sheetName val="K261_Base18"/>
      <sheetName val="K261_AC18"/>
      <sheetName val="KL_Tram_Cty18"/>
      <sheetName val="Gam_may_Cty18"/>
      <sheetName val="KL_tram_KH18"/>
      <sheetName val="Gam_may_KH18"/>
      <sheetName val="Cach_dien18"/>
      <sheetName val="Mang_tai18"/>
      <sheetName val="KL_DDK18"/>
      <sheetName val="Mang_tai_DDK18"/>
      <sheetName val="KL_DDK0,418"/>
      <sheetName val="TT_Ky_thuat18"/>
      <sheetName val="CT_moi18"/>
      <sheetName val="Tu_dien18"/>
      <sheetName val="May_cat18"/>
      <sheetName val="Dao_Cly18"/>
      <sheetName val="Dao_Ptai18"/>
      <sheetName val="Tu_RMU18"/>
      <sheetName val="C_set18"/>
      <sheetName val="Sco_Cap18"/>
      <sheetName val="Sco_TB18"/>
      <sheetName val="TN_tram18"/>
      <sheetName val="TN_C_set18"/>
      <sheetName val="TN_TD_DDay18"/>
      <sheetName val="Phan_chung18"/>
      <sheetName val="cong_Q218"/>
      <sheetName val="T_U_luong_Q118"/>
      <sheetName val="T_U_luong_Q218"/>
      <sheetName val="T_U_luong_Q318"/>
      <sheetName val="Quyet_toan18"/>
      <sheetName val="Thu_hoi18"/>
      <sheetName val="Lai_vay18"/>
      <sheetName val="Tien_vay18"/>
      <sheetName val="Cong_no18"/>
      <sheetName val="Cop_pha18"/>
      <sheetName val="Gia_DAN18"/>
      <sheetName val="Phu_luc_HD18"/>
      <sheetName val="Gia_du_thau18"/>
      <sheetName val="Ca_xe18"/>
      <sheetName val="Dc_Dau18"/>
      <sheetName val="_o_to_Hien_818"/>
      <sheetName val="_o_to_Hien918"/>
      <sheetName val="_o_to_Hien1018"/>
      <sheetName val="_o_to_Hien1118"/>
      <sheetName val="_o_to_Hien12)18"/>
      <sheetName val="_o_to_Hien128"/>
      <sheetName val="_o_to_Hien218"/>
      <sheetName val="_o_to_Hien318"/>
      <sheetName val="_o_to_Hien418"/>
      <sheetName val="_o_to_Hien518"/>
      <sheetName val="_o_to_Phong_818"/>
      <sheetName val="_o_to_Phong918"/>
      <sheetName val="_o_to_Phong1018"/>
      <sheetName val="_o_to_Phong1118"/>
      <sheetName val="_o_to_Phong12)18"/>
      <sheetName val="_o_to_Phong128"/>
      <sheetName val="_o_to_Phong218"/>
      <sheetName val="_o_to_Phong318"/>
      <sheetName val="_o_to_Phong418"/>
      <sheetName val="_o_to_Phong518"/>
      <sheetName val="_o_to_Dung_8_18"/>
      <sheetName val="_D_tt_dau818"/>
      <sheetName val="_o_to_Dung_918"/>
      <sheetName val="_D9_tt_dau18"/>
      <sheetName val="_D10_tt_dau18"/>
      <sheetName val="_o_to_Dung_1018"/>
      <sheetName val="_o_to_Dung_1118"/>
      <sheetName val="_o_to_Dung_12)18"/>
      <sheetName val="_o_to_Dung_128"/>
      <sheetName val="_o_to_Dung218"/>
      <sheetName val="_o_to_Dung318"/>
      <sheetName val="_o_to_Dung418"/>
      <sheetName val="_o_totrongT10-1218"/>
      <sheetName val="_o_totrongT218"/>
      <sheetName val="_o_totrungT10-1218"/>
      <sheetName val="_o_toMinhT10-12_18"/>
      <sheetName val="_o_toMinhT218"/>
      <sheetName val="_o_toTrieuT10-12__18"/>
      <sheetName val="Luong_8_SP18"/>
      <sheetName val="Luong_9_SP_18"/>
      <sheetName val="Luong_10_SP_18"/>
      <sheetName val="Luong_11_SP_18"/>
      <sheetName val="Luong_12_SP18"/>
      <sheetName val="Luong_1_SP118"/>
      <sheetName val="Luong_2_SP218"/>
      <sheetName val="Luong_3_SP318"/>
      <sheetName val="Luong_4_SP418"/>
      <sheetName val="Luong_4_SP518"/>
      <sheetName val="KL_VL18"/>
      <sheetName val="QT_9-618"/>
      <sheetName val="Thuong_luu_HB18"/>
      <sheetName val="QT_Ky_T18"/>
      <sheetName val="bc_vt_TON_BAI18"/>
      <sheetName val="QT_Duoc_(Hai)18"/>
      <sheetName val="sent_to18"/>
      <sheetName val="KLTong_hop18"/>
      <sheetName val="Lan_can18"/>
      <sheetName val="Ranh_doc_(2)18"/>
      <sheetName val="Ranh_doc18"/>
      <sheetName val="Coc_tieu18"/>
      <sheetName val="Bien_bao18"/>
      <sheetName val="Nan_tuyen18"/>
      <sheetName val="Lan_118"/>
      <sheetName val="Lan__218"/>
      <sheetName val="Lan_318"/>
      <sheetName val="Gia_tri18"/>
      <sheetName val="Lan_518"/>
      <sheetName val="Cong_hop18"/>
      <sheetName val="kldukien_(107)18"/>
      <sheetName val="qui1_(2)18"/>
      <sheetName val="cap_so_lan_218"/>
      <sheetName val="cap_so_BHXH18"/>
      <sheetName val="tru_tien18"/>
      <sheetName val="yt_q218"/>
      <sheetName val="c45_t318"/>
      <sheetName val="c45_t618"/>
      <sheetName val="BHYT_Q3_200318"/>
      <sheetName val="C45_t718"/>
      <sheetName val="C47-t07_200318"/>
      <sheetName val="C45_t818"/>
      <sheetName val="C47-t08_200318"/>
      <sheetName val="C45_t0918"/>
      <sheetName val="C47-t09_200318"/>
      <sheetName val="C47_T1218"/>
      <sheetName val="BHYT_Q4-200318"/>
      <sheetName val="C45_T1018"/>
      <sheetName val="binh_do18"/>
      <sheetName val="cot_lieu18"/>
      <sheetName val="van_khuon18"/>
      <sheetName val="CT_BT18"/>
      <sheetName val="lay_mau18"/>
      <sheetName val="mat_ngoai_goi18"/>
      <sheetName val="coc_tram-bt18"/>
      <sheetName val="cong_bien_t1020"/>
      <sheetName val="luong_t9_20"/>
      <sheetName val="bb_t920"/>
      <sheetName val="KL_XL200020"/>
      <sheetName val="Chiet_tinh20"/>
      <sheetName val="Van_chuyen20"/>
      <sheetName val="THKP_(2)20"/>
      <sheetName val="T_Bi20"/>
      <sheetName val="Thiet_ke20"/>
      <sheetName val="K_luong20"/>
      <sheetName val="TT_L220"/>
      <sheetName val="TT_L120"/>
      <sheetName val="Thue_Ngoai20"/>
      <sheetName val="Dong_Dau20"/>
      <sheetName val="Dong_Dau_(2)20"/>
      <sheetName val="Sau_dong20"/>
      <sheetName val="Ma_xa20"/>
      <sheetName val="My_dinh20"/>
      <sheetName val="Tong_cong20"/>
      <sheetName val="Chi_tiet_-_Dv_lap20"/>
      <sheetName val="TH_KHTC20"/>
      <sheetName val="Gia_VL20"/>
      <sheetName val="Bang_gia_ca_may20"/>
      <sheetName val="Bang_luong_CB20"/>
      <sheetName val="Bang_P_tich_CT20"/>
      <sheetName val="D_toan_chi_tiet20"/>
      <sheetName val="Bang_TH_Dtoan20"/>
      <sheetName val="LUAN_CHUYEN20"/>
      <sheetName val="KE_QUY20"/>
      <sheetName val="LUONGGIAN_TIEP20"/>
      <sheetName val="VAY_VON20"/>
      <sheetName val="O_THAO20"/>
      <sheetName val="Q_TRUNG20"/>
      <sheetName val="Y_THANH20"/>
      <sheetName val="Sheet2_(2)20"/>
      <sheetName val="KH_2003_(moi_max)20"/>
      <sheetName val="Interim_payment20"/>
      <sheetName val="Bid_Sum20"/>
      <sheetName val="Item_B20"/>
      <sheetName val="Dg_A20"/>
      <sheetName val="Dg_B&amp;C20"/>
      <sheetName val="Material_at_site20"/>
      <sheetName val="Bang_VL20"/>
      <sheetName val="VL(No_V-c)20"/>
      <sheetName val="He_so20"/>
      <sheetName val="PL_Vua20"/>
      <sheetName val="Chitieu-dam_cac_loai20"/>
      <sheetName val="DG_Dam20"/>
      <sheetName val="DG_chung20"/>
      <sheetName val="VL-dac_chung20"/>
      <sheetName val="CT_1md_&amp;_dau_cong20"/>
      <sheetName val="Tong_hop20"/>
      <sheetName val="CT_cong20"/>
      <sheetName val="dg_cong20"/>
      <sheetName val="CDSL_(2)20"/>
      <sheetName val="__20"/>
      <sheetName val="san_vuon20"/>
      <sheetName val="khu_phu_tro20"/>
      <sheetName val="Thuyet_minh20"/>
      <sheetName val="be_tong20"/>
      <sheetName val="Tong_hop_thep20"/>
      <sheetName val="phan_tich_DG20"/>
      <sheetName val="gia_vat_lieu20"/>
      <sheetName val="gia_xe_may20"/>
      <sheetName val="gia_nhan_cong20"/>
      <sheetName val="BCC_(2)20"/>
      <sheetName val="Bao_cao20"/>
      <sheetName val="Bao_cao_220"/>
      <sheetName val="Khoi_luong20"/>
      <sheetName val="Khoi_luong_mat20"/>
      <sheetName val="Bang_ke20"/>
      <sheetName val="T_HopKL20"/>
      <sheetName val="S_Luong20"/>
      <sheetName val="D_Dap20"/>
      <sheetName val="Q_Toan20"/>
      <sheetName val="Phan_tich_chi_phi20"/>
      <sheetName val="Chi_phi_nen_theo_BVTC20"/>
      <sheetName val="nhan_cong_phu20"/>
      <sheetName val="nhan_cong_Hung20"/>
      <sheetName val="Nhan_cong20"/>
      <sheetName val="Khoi_luong_nen_theo_BVTC20"/>
      <sheetName val="cap_cho_cac_DT20"/>
      <sheetName val="Ung_-_hoan20"/>
      <sheetName val="CP_may20"/>
      <sheetName val="Phu_luc20"/>
      <sheetName val="Gia_trÞ20"/>
      <sheetName val="DS_them_luong_qui_4-200220"/>
      <sheetName val="Phuc_loi_2-9-0220"/>
      <sheetName val="Thuong_nhan_dip_21-12-0220"/>
      <sheetName val="Thuong_dip_nhan_danh_hieu_AHL20"/>
      <sheetName val="Thang_luong_thu_13_nam_200220"/>
      <sheetName val="Luong_SX#_dip_Tet_Qui_Mui(don20"/>
      <sheetName val="CT_Duong20"/>
      <sheetName val="D_gia20"/>
      <sheetName val="T_hop20"/>
      <sheetName val="CtP_tro20"/>
      <sheetName val="Nha_moi20"/>
      <sheetName val="TT-T_Tron_So_220"/>
      <sheetName val="Ct_Dam_20"/>
      <sheetName val="Ct_Duoi20"/>
      <sheetName val="Ct_Tren20"/>
      <sheetName val="D_giaMay20"/>
      <sheetName val="26+180-400_220"/>
      <sheetName val="26+180_Sub120"/>
      <sheetName val="26+180_Sub420"/>
      <sheetName val="26+180-400_5(k95)20"/>
      <sheetName val="26+400-620_3(k95)20"/>
      <sheetName val="26+400-640_1(k95)20"/>
      <sheetName val="26+960-27+150_920"/>
      <sheetName val="26+960-27+150_1020"/>
      <sheetName val="26+960-27+150_1120"/>
      <sheetName val="26+960-27+150_1220"/>
      <sheetName val="26+960-27+150_5(k95)20"/>
      <sheetName val="26+960-27+150_4(k95)20"/>
      <sheetName val="26+960-27+150_1(k95)20"/>
      <sheetName val="27+500-700_5(k95)20"/>
      <sheetName val="27+500-700_4(k95)20"/>
      <sheetName val="27+500-700_3(k95)20"/>
      <sheetName val="27+500-700_1(k95)20"/>
      <sheetName val="27+740-920_3(k95)20"/>
      <sheetName val="27+740-920_2120"/>
      <sheetName val="27+920-28+040_6,720"/>
      <sheetName val="27+920-28+040_1020"/>
      <sheetName val="27+920-28+160_Su320"/>
      <sheetName val="28+160-28+420_5K9520"/>
      <sheetName val="28+430-657_720"/>
      <sheetName val="Km28+430-657_820"/>
      <sheetName val="28+430-657_920"/>
      <sheetName val="28+430-667_1020"/>
      <sheetName val="28+430-657_1120"/>
      <sheetName val="28+430-657_4k9520"/>
      <sheetName val="28+500-657_1820"/>
      <sheetName val="28+520-657_1920"/>
      <sheetName val="C_TIEU20"/>
      <sheetName val="T_Luong20"/>
      <sheetName val="T_HAO20"/>
      <sheetName val="DT_TUYEN20"/>
      <sheetName val="DT_GIA20"/>
      <sheetName val="KHDT_(2)20"/>
      <sheetName val="CL_20"/>
      <sheetName val="KQ_(2)20"/>
      <sheetName val="Quang_Tri20"/>
      <sheetName val="Da_Nang20"/>
      <sheetName val="Quang_Nam20"/>
      <sheetName val="Quang_Ngai20"/>
      <sheetName val="TH_DH-QN20"/>
      <sheetName val="KP_HD20"/>
      <sheetName val="DB_HD20"/>
      <sheetName val="vat_tu20"/>
      <sheetName val="Thep_20"/>
      <sheetName val="Chi_tiet_Khoi_luong20"/>
      <sheetName val="TH_khoi_luong20"/>
      <sheetName val="Chiet_tinh_vat_lieu_20"/>
      <sheetName val="TH_KL_VL20"/>
      <sheetName val="AC_PC20"/>
      <sheetName val="TAI_TRONG20"/>
      <sheetName val="NOI_LUC20"/>
      <sheetName val="TINH_DUYET_THTT_CHINH20"/>
      <sheetName val="TDUYET_THTT_PHU20"/>
      <sheetName val="TINH_DAO_DONG_VA_DO_VONG20"/>
      <sheetName val="TINH_NEO20"/>
      <sheetName val="tong_hop_thanh_toan_thue20"/>
      <sheetName val="bang_ke_nop_thue20"/>
      <sheetName val="Tonh_hop_chi_phi20"/>
      <sheetName val="BK_chi_phi20"/>
      <sheetName val="KTra_DS_va_thue_GTGT20"/>
      <sheetName val="Kiãøm_tra_DS_thue_GTGT20"/>
      <sheetName val="XUAT(gia_von)20"/>
      <sheetName val="Xuat_(gia_ban)20"/>
      <sheetName val="Dchinh_TH_N-X-T20"/>
      <sheetName val="Tong_hop_N-X-T20"/>
      <sheetName val="thue_TH20"/>
      <sheetName val="tong_hop_200120"/>
      <sheetName val="qUYET_TOAN_THUE20"/>
      <sheetName val="BU_CTPH20"/>
      <sheetName val="BU_tran3+360_2220"/>
      <sheetName val="Tran3+360_2220"/>
      <sheetName val="BU_tran2+386_420"/>
      <sheetName val="Tran2+386_420"/>
      <sheetName val="DTcong_4-520"/>
      <sheetName val="Bu_1-220"/>
      <sheetName val="Bu_12-1320"/>
      <sheetName val="DTcong_12-1320"/>
      <sheetName val="DT_cong13-13+20"/>
      <sheetName val="BU-_nhanh20"/>
      <sheetName val="dtcong_nh1-220"/>
      <sheetName val="dtcong_nh0-120"/>
      <sheetName val="BU_11-1220"/>
      <sheetName val="DTcong_11-1220"/>
      <sheetName val="Pr-_CC20"/>
      <sheetName val="MD_3-420"/>
      <sheetName val="ND_3-420"/>
      <sheetName val="MD_1-220"/>
      <sheetName val="ND_1-220"/>
      <sheetName val="MD_0-120"/>
      <sheetName val="ND_0-120"/>
      <sheetName val="KL_tong20"/>
      <sheetName val="TH_(T1-6)20"/>
      <sheetName val="_NL20"/>
      <sheetName val="_NL_(2)20"/>
      <sheetName val="CDTHCT_(3)20"/>
      <sheetName val="thkl_(2)20"/>
      <sheetName val="long_tec20"/>
      <sheetName val="cd_viaK0-T620"/>
      <sheetName val="cdvia_T6-Tc2420"/>
      <sheetName val="cdvia_Tc24-T4620"/>
      <sheetName val="cd_btnL2k0+361-T1920"/>
      <sheetName val="CT_xa20"/>
      <sheetName val="CDTHU_CHI_T120"/>
      <sheetName val="THUCHI_220"/>
      <sheetName val="THU_CHI320"/>
      <sheetName val="THU_CHI_420"/>
      <sheetName val="THU_CHI520"/>
      <sheetName val="THU_CHI_620"/>
      <sheetName val="TU_CHI_720"/>
      <sheetName val="THU_CHI920"/>
      <sheetName val="THU_CHI_820"/>
      <sheetName val="THU_CHI_1020"/>
      <sheetName val="THU_CHI_1120"/>
      <sheetName val="THU_CHI_1220"/>
      <sheetName val="Xep_hang_20120"/>
      <sheetName val="toan_Cty20"/>
      <sheetName val="Cong_ty20"/>
      <sheetName val="XN_220"/>
      <sheetName val="XN_ong_CHi20"/>
      <sheetName val="N_XDCT&amp;_XKLD20"/>
      <sheetName val="CN_HCM20"/>
      <sheetName val="TT_XKLD(Nhan)20"/>
      <sheetName val="Ong_Hong20"/>
      <sheetName val="CN_hung_yen20"/>
      <sheetName val="Dong_nai20"/>
      <sheetName val="K249_K9820"/>
      <sheetName val="K249_K98_(2)20"/>
      <sheetName val="K251_K9820"/>
      <sheetName val="K251_SBase20"/>
      <sheetName val="K251_AC20"/>
      <sheetName val="K252_K9820"/>
      <sheetName val="K252_SBase20"/>
      <sheetName val="K252_AC20"/>
      <sheetName val="K253_K9820"/>
      <sheetName val="K253_Subbase20"/>
      <sheetName val="K253_Base_20"/>
      <sheetName val="K253_SBase20"/>
      <sheetName val="K253_AC20"/>
      <sheetName val="K255_SBase20"/>
      <sheetName val="K259_K9820"/>
      <sheetName val="K259_Subbase20"/>
      <sheetName val="K259_Base_20"/>
      <sheetName val="K259_AC20"/>
      <sheetName val="K260_K9820"/>
      <sheetName val="K260_Subbase20"/>
      <sheetName val="K260_Base20"/>
      <sheetName val="K260_AC20"/>
      <sheetName val="K261_K9820"/>
      <sheetName val="K261_Base20"/>
      <sheetName val="K261_AC20"/>
      <sheetName val="KL_Tram_Cty20"/>
      <sheetName val="Gam_may_Cty20"/>
      <sheetName val="KL_tram_KH20"/>
      <sheetName val="Gam_may_KH20"/>
      <sheetName val="Cach_dien20"/>
      <sheetName val="Mang_tai20"/>
      <sheetName val="KL_DDK20"/>
      <sheetName val="Mang_tai_DDK20"/>
      <sheetName val="KL_DDK0,420"/>
      <sheetName val="TT_Ky_thuat20"/>
      <sheetName val="CT_moi20"/>
      <sheetName val="Tu_dien20"/>
      <sheetName val="May_cat20"/>
      <sheetName val="Dao_Cly20"/>
      <sheetName val="Dao_Ptai20"/>
      <sheetName val="Tu_RMU20"/>
      <sheetName val="C_set20"/>
      <sheetName val="Sco_Cap20"/>
      <sheetName val="Sco_TB20"/>
      <sheetName val="TN_tram20"/>
      <sheetName val="TN_C_set20"/>
      <sheetName val="TN_TD_DDay20"/>
      <sheetName val="Phan_chung20"/>
      <sheetName val="cong_Q220"/>
      <sheetName val="T_U_luong_Q120"/>
      <sheetName val="T_U_luong_Q220"/>
      <sheetName val="T_U_luong_Q320"/>
      <sheetName val="Quyet_toan20"/>
      <sheetName val="Thu_hoi20"/>
      <sheetName val="Lai_vay20"/>
      <sheetName val="Tien_vay20"/>
      <sheetName val="Cong_no20"/>
      <sheetName val="Cop_pha20"/>
      <sheetName val="Gia_DAN20"/>
      <sheetName val="Phu_luc_HD20"/>
      <sheetName val="Gia_du_thau20"/>
      <sheetName val="Ca_xe20"/>
      <sheetName val="Dc_Dau20"/>
      <sheetName val="_o_to_Hien_820"/>
      <sheetName val="_o_to_Hien920"/>
      <sheetName val="_o_to_Hien1020"/>
      <sheetName val="_o_to_Hien1120"/>
      <sheetName val="_o_to_Hien12)20"/>
      <sheetName val="_o_to_Hien130"/>
      <sheetName val="_o_to_Hien220"/>
      <sheetName val="_o_to_Hien320"/>
      <sheetName val="_o_to_Hien420"/>
      <sheetName val="_o_to_Hien520"/>
      <sheetName val="_o_to_Phong_820"/>
      <sheetName val="_o_to_Phong920"/>
      <sheetName val="_o_to_Phong1020"/>
      <sheetName val="_o_to_Phong1120"/>
      <sheetName val="_o_to_Phong12)20"/>
      <sheetName val="_o_to_Phong130"/>
      <sheetName val="_o_to_Phong220"/>
      <sheetName val="_o_to_Phong320"/>
      <sheetName val="_o_to_Phong420"/>
      <sheetName val="_o_to_Phong520"/>
      <sheetName val="_o_to_Dung_8_20"/>
      <sheetName val="_D_tt_dau820"/>
      <sheetName val="_o_to_Dung_920"/>
      <sheetName val="_D9_tt_dau20"/>
      <sheetName val="_D10_tt_dau20"/>
      <sheetName val="_o_to_Dung_1020"/>
      <sheetName val="_o_to_Dung_1120"/>
      <sheetName val="_o_to_Dung_12)20"/>
      <sheetName val="_o_to_Dung_130"/>
      <sheetName val="_o_to_Dung220"/>
      <sheetName val="_o_to_Dung320"/>
      <sheetName val="_o_to_Dung420"/>
      <sheetName val="_o_totrongT10-1220"/>
      <sheetName val="_o_totrongT220"/>
      <sheetName val="_o_totrungT10-1220"/>
      <sheetName val="_o_toMinhT10-12_20"/>
      <sheetName val="_o_toMinhT220"/>
      <sheetName val="_o_toTrieuT10-12__20"/>
      <sheetName val="Luong_8_SP20"/>
      <sheetName val="Luong_9_SP_20"/>
      <sheetName val="Luong_10_SP_20"/>
      <sheetName val="Luong_11_SP_20"/>
      <sheetName val="Luong_12_SP20"/>
      <sheetName val="Luong_1_SP120"/>
      <sheetName val="Luong_2_SP220"/>
      <sheetName val="Luong_3_SP320"/>
      <sheetName val="Luong_4_SP420"/>
      <sheetName val="Luong_4_SP520"/>
      <sheetName val="KL_VL20"/>
      <sheetName val="QT_9-620"/>
      <sheetName val="Thuong_luu_HB20"/>
      <sheetName val="QT_Ky_T20"/>
      <sheetName val="bc_vt_TON_BAI20"/>
      <sheetName val="QT_Duoc_(Hai)20"/>
      <sheetName val="sent_to20"/>
      <sheetName val="KLTong_hop20"/>
      <sheetName val="Lan_can20"/>
      <sheetName val="Ranh_doc_(2)20"/>
      <sheetName val="Ranh_doc20"/>
      <sheetName val="Coc_tieu20"/>
      <sheetName val="Bien_bao20"/>
      <sheetName val="Nan_tuyen20"/>
      <sheetName val="Lan_120"/>
      <sheetName val="Lan__220"/>
      <sheetName val="Lan_320"/>
      <sheetName val="Gia_tri20"/>
      <sheetName val="Lan_520"/>
      <sheetName val="Cong_hop20"/>
      <sheetName val="kldukien_(107)20"/>
      <sheetName val="qui1_(2)20"/>
      <sheetName val="cap_so_lan_220"/>
      <sheetName val="cap_so_BHXH20"/>
      <sheetName val="tru_tien20"/>
      <sheetName val="yt_q220"/>
      <sheetName val="c45_t320"/>
      <sheetName val="c45_t620"/>
      <sheetName val="BHYT_Q3_200320"/>
      <sheetName val="C45_t720"/>
      <sheetName val="C47-t07_200320"/>
      <sheetName val="C45_t820"/>
      <sheetName val="C47-t08_200320"/>
      <sheetName val="C45_t0920"/>
      <sheetName val="C47-t09_200320"/>
      <sheetName val="C47_T1220"/>
      <sheetName val="BHYT_Q4-200320"/>
      <sheetName val="C45_T1020"/>
      <sheetName val="binh_do20"/>
      <sheetName val="cot_lieu20"/>
      <sheetName val="van_khuon20"/>
      <sheetName val="CT_BT20"/>
      <sheetName val="lay_mau20"/>
      <sheetName val="mat_ngoai_goi20"/>
      <sheetName val="coc_tram-bt20"/>
      <sheetName val="cong_bien_t1021"/>
      <sheetName val="luong_t9_21"/>
      <sheetName val="bb_t921"/>
      <sheetName val="KL_XL200021"/>
      <sheetName val="Chiet_tinh21"/>
      <sheetName val="Van_chuyen21"/>
      <sheetName val="THKP_(2)21"/>
      <sheetName val="T_Bi21"/>
      <sheetName val="Thiet_ke21"/>
      <sheetName val="K_luong21"/>
      <sheetName val="TT_L221"/>
      <sheetName val="TT_L121"/>
      <sheetName val="Thue_Ngoai21"/>
      <sheetName val="Dong_Dau21"/>
      <sheetName val="Dong_Dau_(2)21"/>
      <sheetName val="Sau_dong21"/>
      <sheetName val="Ma_xa21"/>
      <sheetName val="My_dinh21"/>
      <sheetName val="Tong_cong21"/>
      <sheetName val="Chi_tiet_-_Dv_lap21"/>
      <sheetName val="TH_KHTC21"/>
      <sheetName val="Gia_VL21"/>
      <sheetName val="Bang_gia_ca_may21"/>
      <sheetName val="Bang_luong_CB21"/>
      <sheetName val="Bang_P_tich_CT21"/>
      <sheetName val="D_toan_chi_tiet21"/>
      <sheetName val="Bang_TH_Dtoan21"/>
      <sheetName val="LUAN_CHUYEN21"/>
      <sheetName val="KE_QUY21"/>
      <sheetName val="LUONGGIAN_TIEP21"/>
      <sheetName val="VAY_VON21"/>
      <sheetName val="O_THAO21"/>
      <sheetName val="Q_TRUNG21"/>
      <sheetName val="Y_THANH21"/>
      <sheetName val="Sheet2_(2)21"/>
      <sheetName val="KH_2003_(moi_max)21"/>
      <sheetName val="Interim_payment21"/>
      <sheetName val="Bid_Sum21"/>
      <sheetName val="Item_B21"/>
      <sheetName val="Dg_A21"/>
      <sheetName val="Dg_B&amp;C21"/>
      <sheetName val="Material_at_site21"/>
      <sheetName val="Bang_VL21"/>
      <sheetName val="VL(No_V-c)21"/>
      <sheetName val="He_so21"/>
      <sheetName val="PL_Vua21"/>
      <sheetName val="Chitieu-dam_cac_loai21"/>
      <sheetName val="DG_Dam21"/>
      <sheetName val="DG_chung21"/>
      <sheetName val="VL-dac_chung21"/>
      <sheetName val="CT_1md_&amp;_dau_cong21"/>
      <sheetName val="Tong_hop21"/>
      <sheetName val="CT_cong21"/>
      <sheetName val="dg_cong21"/>
      <sheetName val="CDSL_(2)21"/>
      <sheetName val="__21"/>
      <sheetName val="san_vuon21"/>
      <sheetName val="khu_phu_tro21"/>
      <sheetName val="Thuyet_minh21"/>
      <sheetName val="be_tong21"/>
      <sheetName val="Tong_hop_thep21"/>
      <sheetName val="phan_tich_DG21"/>
      <sheetName val="gia_vat_lieu21"/>
      <sheetName val="gia_xe_may21"/>
      <sheetName val="gia_nhan_cong21"/>
      <sheetName val="BCC_(2)21"/>
      <sheetName val="Bao_cao21"/>
      <sheetName val="Bao_cao_221"/>
      <sheetName val="Khoi_luong21"/>
      <sheetName val="Khoi_luong_mat21"/>
      <sheetName val="Bang_ke21"/>
      <sheetName val="T_HopKL21"/>
      <sheetName val="S_Luong21"/>
      <sheetName val="D_Dap21"/>
      <sheetName val="Q_Toan21"/>
      <sheetName val="Phan_tich_chi_phi21"/>
      <sheetName val="Chi_phi_nen_theo_BVTC21"/>
      <sheetName val="nhan_cong_phu21"/>
      <sheetName val="nhan_cong_Hung21"/>
      <sheetName val="Nhan_cong21"/>
      <sheetName val="Khoi_luong_nen_theo_BVTC21"/>
      <sheetName val="cap_cho_cac_DT21"/>
      <sheetName val="Ung_-_hoan21"/>
      <sheetName val="CP_may21"/>
      <sheetName val="Phu_luc21"/>
      <sheetName val="Gia_trÞ21"/>
      <sheetName val="DS_them_luong_qui_4-200221"/>
      <sheetName val="Phuc_loi_2-9-0221"/>
      <sheetName val="Thuong_nhan_dip_21-12-0221"/>
      <sheetName val="Thuong_dip_nhan_danh_hieu_AHL21"/>
      <sheetName val="Thang_luong_thu_13_nam_200221"/>
      <sheetName val="Luong_SX#_dip_Tet_Qui_Mui(don21"/>
      <sheetName val="CT_Duong21"/>
      <sheetName val="D_gia21"/>
      <sheetName val="T_hop21"/>
      <sheetName val="CtP_tro21"/>
      <sheetName val="Nha_moi21"/>
      <sheetName val="TT-T_Tron_So_221"/>
      <sheetName val="Ct_Dam_21"/>
      <sheetName val="Ct_Duoi21"/>
      <sheetName val="Ct_Tren21"/>
      <sheetName val="D_giaMay21"/>
      <sheetName val="26+180-400_221"/>
      <sheetName val="26+180_Sub121"/>
      <sheetName val="26+180_Sub421"/>
      <sheetName val="26+180-400_5(k95)21"/>
      <sheetName val="26+400-620_3(k95)21"/>
      <sheetName val="26+400-640_1(k95)21"/>
      <sheetName val="26+960-27+150_921"/>
      <sheetName val="26+960-27+150_1021"/>
      <sheetName val="26+960-27+150_1121"/>
      <sheetName val="26+960-27+150_1221"/>
      <sheetName val="26+960-27+150_5(k95)21"/>
      <sheetName val="26+960-27+150_4(k95)21"/>
      <sheetName val="26+960-27+150_1(k95)21"/>
      <sheetName val="27+500-700_5(k95)21"/>
      <sheetName val="27+500-700_4(k95)21"/>
      <sheetName val="27+500-700_3(k95)21"/>
      <sheetName val="27+500-700_1(k95)21"/>
      <sheetName val="27+740-920_3(k95)21"/>
      <sheetName val="27+740-920_2121"/>
      <sheetName val="27+920-28+040_6,721"/>
      <sheetName val="27+920-28+040_1021"/>
      <sheetName val="27+920-28+160_Su321"/>
      <sheetName val="28+160-28+420_5K9521"/>
      <sheetName val="28+430-657_721"/>
      <sheetName val="Km28+430-657_821"/>
      <sheetName val="28+430-657_921"/>
      <sheetName val="28+430-667_1021"/>
      <sheetName val="28+430-657_1121"/>
      <sheetName val="28+430-657_4k9521"/>
      <sheetName val="28+500-657_1821"/>
      <sheetName val="28+520-657_1921"/>
      <sheetName val="C_TIEU21"/>
      <sheetName val="T_Luong21"/>
      <sheetName val="T_HAO21"/>
      <sheetName val="DT_TUYEN21"/>
      <sheetName val="DT_GIA21"/>
      <sheetName val="KHDT_(2)21"/>
      <sheetName val="CL_21"/>
      <sheetName val="KQ_(2)21"/>
      <sheetName val="Quang_Tri21"/>
      <sheetName val="Da_Nang21"/>
      <sheetName val="Quang_Nam21"/>
      <sheetName val="Quang_Ngai21"/>
      <sheetName val="TH_DH-QN21"/>
      <sheetName val="KP_HD21"/>
      <sheetName val="DB_HD21"/>
      <sheetName val="vat_tu21"/>
      <sheetName val="Thep_21"/>
      <sheetName val="Chi_tiet_Khoi_luong21"/>
      <sheetName val="TH_khoi_luong21"/>
      <sheetName val="Chiet_tinh_vat_lieu_21"/>
      <sheetName val="TH_KL_VL21"/>
      <sheetName val="AC_PC21"/>
      <sheetName val="TAI_TRONG21"/>
      <sheetName val="NOI_LUC21"/>
      <sheetName val="TINH_DUYET_THTT_CHINH21"/>
      <sheetName val="TDUYET_THTT_PHU21"/>
      <sheetName val="TINH_DAO_DONG_VA_DO_VONG21"/>
      <sheetName val="TINH_NEO21"/>
      <sheetName val="tong_hop_thanh_toan_thue21"/>
      <sheetName val="bang_ke_nop_thue21"/>
      <sheetName val="Tonh_hop_chi_phi21"/>
      <sheetName val="BK_chi_phi21"/>
      <sheetName val="KTra_DS_va_thue_GTGT21"/>
      <sheetName val="Kiãøm_tra_DS_thue_GTGT21"/>
      <sheetName val="XUAT(gia_von)21"/>
      <sheetName val="Xuat_(gia_ban)21"/>
      <sheetName val="Dchinh_TH_N-X-T21"/>
      <sheetName val="Tong_hop_N-X-T21"/>
      <sheetName val="thue_TH21"/>
      <sheetName val="tong_hop_200121"/>
      <sheetName val="qUYET_TOAN_THUE21"/>
      <sheetName val="BU_CTPH21"/>
      <sheetName val="BU_tran3+360_2221"/>
      <sheetName val="Tran3+360_2221"/>
      <sheetName val="BU_tran2+386_421"/>
      <sheetName val="Tran2+386_421"/>
      <sheetName val="DTcong_4-521"/>
      <sheetName val="Bu_1-221"/>
      <sheetName val="Bu_12-1321"/>
      <sheetName val="DTcong_12-1321"/>
      <sheetName val="DT_cong13-13+21"/>
      <sheetName val="BU-_nhanh21"/>
      <sheetName val="dtcong_nh1-221"/>
      <sheetName val="dtcong_nh0-121"/>
      <sheetName val="BU_11-1221"/>
      <sheetName val="DTcong_11-1221"/>
      <sheetName val="Pr-_CC21"/>
      <sheetName val="MD_3-421"/>
      <sheetName val="ND_3-421"/>
      <sheetName val="MD_1-221"/>
      <sheetName val="ND_1-221"/>
      <sheetName val="MD_0-121"/>
      <sheetName val="ND_0-121"/>
      <sheetName val="KL_tong21"/>
      <sheetName val="TH_(T1-6)21"/>
      <sheetName val="_NL21"/>
      <sheetName val="_NL_(2)21"/>
      <sheetName val="CDTHCT_(3)21"/>
      <sheetName val="thkl_(2)21"/>
      <sheetName val="long_tec21"/>
      <sheetName val="cd_viaK0-T621"/>
      <sheetName val="cdvia_T6-Tc2421"/>
      <sheetName val="cdvia_Tc24-T4621"/>
      <sheetName val="cd_btnL2k0+361-T1921"/>
      <sheetName val="CT_xa21"/>
      <sheetName val="CDTHU_CHI_T121"/>
      <sheetName val="THUCHI_221"/>
      <sheetName val="THU_CHI321"/>
      <sheetName val="THU_CHI_421"/>
      <sheetName val="THU_CHI521"/>
      <sheetName val="THU_CHI_621"/>
      <sheetName val="TU_CHI_721"/>
      <sheetName val="THU_CHI921"/>
      <sheetName val="THU_CHI_821"/>
      <sheetName val="THU_CHI_1021"/>
      <sheetName val="THU_CHI_1121"/>
      <sheetName val="THU_CHI_1221"/>
      <sheetName val="Xep_hang_20121"/>
      <sheetName val="toan_Cty21"/>
      <sheetName val="Cong_ty21"/>
      <sheetName val="XN_221"/>
      <sheetName val="XN_ong_CHi21"/>
      <sheetName val="N_XDCT&amp;_XKLD21"/>
      <sheetName val="CN_HCM21"/>
      <sheetName val="TT_XKLD(Nhan)21"/>
      <sheetName val="Ong_Hong21"/>
      <sheetName val="CN_hung_yen21"/>
      <sheetName val="Dong_nai21"/>
      <sheetName val="K249_K9821"/>
      <sheetName val="K249_K98_(2)21"/>
      <sheetName val="K251_K9821"/>
      <sheetName val="K251_SBase21"/>
      <sheetName val="K251_AC21"/>
      <sheetName val="K252_K9821"/>
      <sheetName val="K252_SBase21"/>
      <sheetName val="K252_AC21"/>
      <sheetName val="K253_K9821"/>
      <sheetName val="K253_Subbase21"/>
      <sheetName val="K253_Base_21"/>
      <sheetName val="K253_SBase21"/>
      <sheetName val="K253_AC21"/>
      <sheetName val="K255_SBase21"/>
      <sheetName val="K259_K9821"/>
      <sheetName val="K259_Subbase21"/>
      <sheetName val="K259_Base_21"/>
      <sheetName val="K259_AC21"/>
      <sheetName val="K260_K9821"/>
      <sheetName val="K260_Subbase21"/>
      <sheetName val="K260_Base21"/>
      <sheetName val="K260_AC21"/>
      <sheetName val="K261_K9821"/>
      <sheetName val="K261_Base21"/>
      <sheetName val="K261_AC21"/>
      <sheetName val="KL_Tram_Cty21"/>
      <sheetName val="Gam_may_Cty21"/>
      <sheetName val="KL_tram_KH21"/>
      <sheetName val="Gam_may_KH21"/>
      <sheetName val="Cach_dien21"/>
      <sheetName val="Mang_tai21"/>
      <sheetName val="KL_DDK21"/>
      <sheetName val="Mang_tai_DDK21"/>
      <sheetName val="KL_DDK0,421"/>
      <sheetName val="TT_Ky_thuat21"/>
      <sheetName val="CT_moi21"/>
      <sheetName val="Tu_dien21"/>
      <sheetName val="May_cat21"/>
      <sheetName val="Dao_Cly21"/>
      <sheetName val="Dao_Ptai21"/>
      <sheetName val="Tu_RMU21"/>
      <sheetName val="C_set21"/>
      <sheetName val="Sco_Cap21"/>
      <sheetName val="Sco_TB21"/>
      <sheetName val="TN_tram21"/>
      <sheetName val="TN_C_set21"/>
      <sheetName val="TN_TD_DDay21"/>
      <sheetName val="Phan_chung21"/>
      <sheetName val="cong_Q221"/>
      <sheetName val="T_U_luong_Q121"/>
      <sheetName val="T_U_luong_Q221"/>
      <sheetName val="T_U_luong_Q321"/>
      <sheetName val="Quyet_toan21"/>
      <sheetName val="Thu_hoi21"/>
      <sheetName val="Lai_vay21"/>
      <sheetName val="Tien_vay21"/>
      <sheetName val="Cong_no21"/>
      <sheetName val="Cop_pha21"/>
      <sheetName val="Gia_DAN21"/>
      <sheetName val="Phu_luc_HD21"/>
      <sheetName val="Gia_du_thau21"/>
      <sheetName val="Ca_xe21"/>
      <sheetName val="Dc_Dau21"/>
      <sheetName val="_o_to_Hien_821"/>
      <sheetName val="_o_to_Hien921"/>
      <sheetName val="_o_to_Hien1021"/>
      <sheetName val="_o_to_Hien1121"/>
      <sheetName val="_o_to_Hien12)21"/>
      <sheetName val="_o_to_Hien131"/>
      <sheetName val="_o_to_Hien221"/>
      <sheetName val="_o_to_Hien321"/>
      <sheetName val="_o_to_Hien421"/>
      <sheetName val="_o_to_Hien521"/>
      <sheetName val="_o_to_Phong_821"/>
      <sheetName val="_o_to_Phong921"/>
      <sheetName val="_o_to_Phong1021"/>
      <sheetName val="_o_to_Phong1121"/>
      <sheetName val="_o_to_Phong12)21"/>
      <sheetName val="_o_to_Phong131"/>
      <sheetName val="_o_to_Phong221"/>
      <sheetName val="_o_to_Phong321"/>
      <sheetName val="_o_to_Phong421"/>
      <sheetName val="_o_to_Phong521"/>
      <sheetName val="_o_to_Dung_8_21"/>
      <sheetName val="_D_tt_dau821"/>
      <sheetName val="_o_to_Dung_921"/>
      <sheetName val="_D9_tt_dau21"/>
      <sheetName val="_D10_tt_dau21"/>
      <sheetName val="_o_to_Dung_1021"/>
      <sheetName val="_o_to_Dung_1121"/>
      <sheetName val="_o_to_Dung_12)21"/>
      <sheetName val="_o_to_Dung_131"/>
      <sheetName val="_o_to_Dung221"/>
      <sheetName val="_o_to_Dung321"/>
      <sheetName val="_o_to_Dung421"/>
      <sheetName val="_o_totrongT10-1221"/>
      <sheetName val="_o_totrongT221"/>
      <sheetName val="_o_totrungT10-1221"/>
      <sheetName val="_o_toMinhT10-12_21"/>
      <sheetName val="_o_toMinhT221"/>
      <sheetName val="_o_toTrieuT10-12__21"/>
      <sheetName val="Luong_8_SP21"/>
      <sheetName val="Luong_9_SP_21"/>
      <sheetName val="Luong_10_SP_21"/>
      <sheetName val="Luong_11_SP_21"/>
      <sheetName val="Luong_12_SP21"/>
      <sheetName val="Luong_1_SP121"/>
      <sheetName val="Luong_2_SP221"/>
      <sheetName val="Luong_3_SP321"/>
      <sheetName val="Luong_4_SP421"/>
      <sheetName val="Luong_4_SP521"/>
      <sheetName val="KL_VL21"/>
      <sheetName val="QT_9-621"/>
      <sheetName val="Thuong_luu_HB21"/>
      <sheetName val="QT_Ky_T21"/>
      <sheetName val="bc_vt_TON_BAI21"/>
      <sheetName val="QT_Duoc_(Hai)21"/>
      <sheetName val="sent_to21"/>
      <sheetName val="KLTong_hop21"/>
      <sheetName val="Lan_can21"/>
      <sheetName val="Ranh_doc_(2)21"/>
      <sheetName val="Ranh_doc21"/>
      <sheetName val="Coc_tieu21"/>
      <sheetName val="Bien_bao21"/>
      <sheetName val="Nan_tuyen21"/>
      <sheetName val="Lan_121"/>
      <sheetName val="Lan__221"/>
      <sheetName val="Lan_321"/>
      <sheetName val="Gia_tri21"/>
      <sheetName val="Lan_521"/>
      <sheetName val="Cong_hop21"/>
      <sheetName val="kldukien_(107)21"/>
      <sheetName val="qui1_(2)21"/>
      <sheetName val="cap_so_lan_221"/>
      <sheetName val="cap_so_BHXH21"/>
      <sheetName val="tru_tien21"/>
      <sheetName val="yt_q221"/>
      <sheetName val="c45_t321"/>
      <sheetName val="c45_t621"/>
      <sheetName val="BHYT_Q3_200321"/>
      <sheetName val="C45_t721"/>
      <sheetName val="C47-t07_200321"/>
      <sheetName val="C45_t821"/>
      <sheetName val="C47-t08_200321"/>
      <sheetName val="C45_t0921"/>
      <sheetName val="C47-t09_200321"/>
      <sheetName val="C47_T1221"/>
      <sheetName val="BHYT_Q4-200321"/>
      <sheetName val="C45_T1021"/>
      <sheetName val="binh_do21"/>
      <sheetName val="cot_lieu21"/>
      <sheetName val="van_khuon21"/>
      <sheetName val="CT_BT21"/>
      <sheetName val="lay_mau21"/>
      <sheetName val="mat_ngoai_goi21"/>
      <sheetName val="coc_tram-bt21"/>
      <sheetName val="cong_bien_t1022"/>
      <sheetName val="luong_t9_22"/>
      <sheetName val="bb_t922"/>
      <sheetName val="KL_XL200022"/>
      <sheetName val="Chiet_tinh22"/>
      <sheetName val="Van_chuyen22"/>
      <sheetName val="THKP_(2)22"/>
      <sheetName val="T_Bi22"/>
      <sheetName val="Thiet_ke22"/>
      <sheetName val="K_luong22"/>
      <sheetName val="TT_L222"/>
      <sheetName val="TT_L122"/>
      <sheetName val="Thue_Ngoai22"/>
      <sheetName val="Dong_Dau22"/>
      <sheetName val="Dong_Dau_(2)22"/>
      <sheetName val="Sau_dong22"/>
      <sheetName val="Ma_xa22"/>
      <sheetName val="My_dinh22"/>
      <sheetName val="Tong_cong22"/>
      <sheetName val="Chi_tiet_-_Dv_lap22"/>
      <sheetName val="TH_KHTC22"/>
      <sheetName val="Gia_VL22"/>
      <sheetName val="Bang_gia_ca_may22"/>
      <sheetName val="Bang_luong_CB22"/>
      <sheetName val="Bang_P_tich_CT22"/>
      <sheetName val="D_toan_chi_tiet22"/>
      <sheetName val="Bang_TH_Dtoan22"/>
      <sheetName val="LUAN_CHUYEN22"/>
      <sheetName val="KE_QUY22"/>
      <sheetName val="LUONGGIAN_TIEP22"/>
      <sheetName val="VAY_VON22"/>
      <sheetName val="O_THAO22"/>
      <sheetName val="Q_TRUNG22"/>
      <sheetName val="Y_THANH22"/>
      <sheetName val="Sheet2_(2)22"/>
      <sheetName val="KH_2003_(moi_max)22"/>
      <sheetName val="Interim_payment22"/>
      <sheetName val="Bid_Sum22"/>
      <sheetName val="Item_B22"/>
      <sheetName val="Dg_A22"/>
      <sheetName val="Dg_B&amp;C22"/>
      <sheetName val="Material_at_site22"/>
      <sheetName val="Bang_VL22"/>
      <sheetName val="VL(No_V-c)22"/>
      <sheetName val="He_so22"/>
      <sheetName val="PL_Vua22"/>
      <sheetName val="Chitieu-dam_cac_loai22"/>
      <sheetName val="DG_Dam22"/>
      <sheetName val="DG_chung22"/>
      <sheetName val="VL-dac_chung22"/>
      <sheetName val="CT_1md_&amp;_dau_cong22"/>
      <sheetName val="Tong_hop22"/>
      <sheetName val="CT_cong22"/>
      <sheetName val="dg_cong22"/>
      <sheetName val="CDSL_(2)22"/>
      <sheetName val="__22"/>
      <sheetName val="san_vuon22"/>
      <sheetName val="khu_phu_tro22"/>
      <sheetName val="Thuyet_minh22"/>
      <sheetName val="be_tong22"/>
      <sheetName val="Tong_hop_thep22"/>
      <sheetName val="phan_tich_DG22"/>
      <sheetName val="gia_vat_lieu22"/>
      <sheetName val="gia_xe_may22"/>
      <sheetName val="gia_nhan_cong22"/>
      <sheetName val="BCC_(2)22"/>
      <sheetName val="Bao_cao22"/>
      <sheetName val="Bao_cao_222"/>
      <sheetName val="Khoi_luong22"/>
      <sheetName val="Khoi_luong_mat22"/>
      <sheetName val="Bang_ke22"/>
      <sheetName val="T_HopKL22"/>
      <sheetName val="S_Luong22"/>
      <sheetName val="D_Dap22"/>
      <sheetName val="Q_Toan22"/>
      <sheetName val="Phan_tich_chi_phi22"/>
      <sheetName val="Chi_phi_nen_theo_BVTC22"/>
      <sheetName val="nhan_cong_phu22"/>
      <sheetName val="nhan_cong_Hung22"/>
      <sheetName val="Nhan_cong22"/>
      <sheetName val="Khoi_luong_nen_theo_BVTC22"/>
      <sheetName val="cap_cho_cac_DT22"/>
      <sheetName val="Ung_-_hoan22"/>
      <sheetName val="CP_may22"/>
      <sheetName val="Phu_luc22"/>
      <sheetName val="Gia_trÞ22"/>
      <sheetName val="DS_them_luong_qui_4-200222"/>
      <sheetName val="Phuc_loi_2-9-0222"/>
      <sheetName val="Thuong_nhan_dip_21-12-0222"/>
      <sheetName val="Thuong_dip_nhan_danh_hieu_AHL22"/>
      <sheetName val="Thang_luong_thu_13_nam_200222"/>
      <sheetName val="Luong_SX#_dip_Tet_Qui_Mui(don22"/>
      <sheetName val="CT_Duong22"/>
      <sheetName val="D_gia22"/>
      <sheetName val="T_hop22"/>
      <sheetName val="CtP_tro22"/>
      <sheetName val="Nha_moi22"/>
      <sheetName val="TT-T_Tron_So_222"/>
      <sheetName val="Ct_Dam_22"/>
      <sheetName val="Ct_Duoi22"/>
      <sheetName val="Ct_Tren22"/>
      <sheetName val="D_giaMay22"/>
      <sheetName val="26+180-400_222"/>
      <sheetName val="26+180_Sub122"/>
      <sheetName val="26+180_Sub422"/>
      <sheetName val="26+180-400_5(k95)22"/>
      <sheetName val="26+400-620_3(k95)22"/>
      <sheetName val="26+400-640_1(k95)22"/>
      <sheetName val="26+960-27+150_922"/>
      <sheetName val="26+960-27+150_1022"/>
      <sheetName val="26+960-27+150_1122"/>
      <sheetName val="26+960-27+150_1222"/>
      <sheetName val="26+960-27+150_5(k95)22"/>
      <sheetName val="26+960-27+150_4(k95)22"/>
      <sheetName val="26+960-27+150_1(k95)22"/>
      <sheetName val="27+500-700_5(k95)22"/>
      <sheetName val="27+500-700_4(k95)22"/>
      <sheetName val="27+500-700_3(k95)22"/>
      <sheetName val="27+500-700_1(k95)22"/>
      <sheetName val="27+740-920_3(k95)22"/>
      <sheetName val="27+740-920_2122"/>
      <sheetName val="27+920-28+040_6,722"/>
      <sheetName val="27+920-28+040_1022"/>
      <sheetName val="27+920-28+160_Su322"/>
      <sheetName val="28+160-28+420_5K9522"/>
      <sheetName val="28+430-657_722"/>
      <sheetName val="Km28+430-657_822"/>
      <sheetName val="28+430-657_922"/>
      <sheetName val="28+430-667_1022"/>
      <sheetName val="28+430-657_1122"/>
      <sheetName val="28+430-657_4k9522"/>
      <sheetName val="28+500-657_1822"/>
      <sheetName val="28+520-657_1922"/>
      <sheetName val="C_TIEU22"/>
      <sheetName val="T_Luong22"/>
      <sheetName val="T_HAO22"/>
      <sheetName val="DT_TUYEN22"/>
      <sheetName val="DT_GIA22"/>
      <sheetName val="KHDT_(2)22"/>
      <sheetName val="CL_22"/>
      <sheetName val="KQ_(2)22"/>
      <sheetName val="Quang_Tri22"/>
      <sheetName val="Da_Nang22"/>
      <sheetName val="Quang_Nam22"/>
      <sheetName val="Quang_Ngai22"/>
      <sheetName val="TH_DH-QN22"/>
      <sheetName val="KP_HD22"/>
      <sheetName val="DB_HD22"/>
      <sheetName val="vat_tu22"/>
      <sheetName val="Thep_22"/>
      <sheetName val="Chi_tiet_Khoi_luong22"/>
      <sheetName val="TH_khoi_luong22"/>
      <sheetName val="Chiet_tinh_vat_lieu_22"/>
      <sheetName val="TH_KL_VL22"/>
      <sheetName val="AC_PC22"/>
      <sheetName val="TAI_TRONG22"/>
      <sheetName val="NOI_LUC22"/>
      <sheetName val="TINH_DUYET_THTT_CHINH22"/>
      <sheetName val="TDUYET_THTT_PHU22"/>
      <sheetName val="TINH_DAO_DONG_VA_DO_VONG22"/>
      <sheetName val="TINH_NEO22"/>
      <sheetName val="tong_hop_thanh_toan_thue22"/>
      <sheetName val="bang_ke_nop_thue22"/>
      <sheetName val="Tonh_hop_chi_phi22"/>
      <sheetName val="BK_chi_phi22"/>
      <sheetName val="KTra_DS_va_thue_GTGT22"/>
      <sheetName val="Kiãøm_tra_DS_thue_GTGT22"/>
      <sheetName val="XUAT(gia_von)22"/>
      <sheetName val="Xuat_(gia_ban)22"/>
      <sheetName val="Dchinh_TH_N-X-T22"/>
      <sheetName val="Tong_hop_N-X-T22"/>
      <sheetName val="thue_TH22"/>
      <sheetName val="tong_hop_200122"/>
      <sheetName val="qUYET_TOAN_THUE22"/>
      <sheetName val="BU_CTPH22"/>
      <sheetName val="BU_tran3+360_2222"/>
      <sheetName val="Tran3+360_2222"/>
      <sheetName val="BU_tran2+386_422"/>
      <sheetName val="Tran2+386_422"/>
      <sheetName val="DTcong_4-522"/>
      <sheetName val="Bu_1-222"/>
      <sheetName val="Bu_12-1322"/>
      <sheetName val="DTcong_12-1322"/>
      <sheetName val="DT_cong13-13+22"/>
      <sheetName val="BU-_nhanh22"/>
      <sheetName val="dtcong_nh1-222"/>
      <sheetName val="dtcong_nh0-122"/>
      <sheetName val="BU_11-1222"/>
      <sheetName val="DTcong_11-1222"/>
      <sheetName val="Pr-_CC22"/>
      <sheetName val="MD_3-422"/>
      <sheetName val="ND_3-422"/>
      <sheetName val="MD_1-222"/>
      <sheetName val="ND_1-222"/>
      <sheetName val="MD_0-122"/>
      <sheetName val="ND_0-122"/>
      <sheetName val="KL_tong22"/>
      <sheetName val="TH_(T1-6)22"/>
      <sheetName val="_NL22"/>
      <sheetName val="_NL_(2)22"/>
      <sheetName val="CDTHCT_(3)22"/>
      <sheetName val="thkl_(2)22"/>
      <sheetName val="long_tec22"/>
      <sheetName val="cd_viaK0-T622"/>
      <sheetName val="cdvia_T6-Tc2422"/>
      <sheetName val="cdvia_Tc24-T4622"/>
      <sheetName val="cd_btnL2k0+361-T1922"/>
      <sheetName val="CT_xa22"/>
      <sheetName val="CDTHU_CHI_T122"/>
      <sheetName val="THUCHI_222"/>
      <sheetName val="THU_CHI322"/>
      <sheetName val="THU_CHI_422"/>
      <sheetName val="THU_CHI522"/>
      <sheetName val="THU_CHI_622"/>
      <sheetName val="TU_CHI_722"/>
      <sheetName val="THU_CHI922"/>
      <sheetName val="THU_CHI_822"/>
      <sheetName val="THU_CHI_1022"/>
      <sheetName val="THU_CHI_1122"/>
      <sheetName val="THU_CHI_1222"/>
      <sheetName val="Xep_hang_20122"/>
      <sheetName val="toan_Cty22"/>
      <sheetName val="Cong_ty22"/>
      <sheetName val="XN_222"/>
      <sheetName val="XN_ong_CHi22"/>
      <sheetName val="N_XDCT&amp;_XKLD22"/>
      <sheetName val="CN_HCM22"/>
      <sheetName val="TT_XKLD(Nhan)22"/>
      <sheetName val="Ong_Hong22"/>
      <sheetName val="CN_hung_yen22"/>
      <sheetName val="Dong_nai22"/>
      <sheetName val="K249_K9822"/>
      <sheetName val="K249_K98_(2)22"/>
      <sheetName val="K251_K9822"/>
      <sheetName val="K251_SBase22"/>
      <sheetName val="K251_AC22"/>
      <sheetName val="K252_K9822"/>
      <sheetName val="K252_SBase22"/>
      <sheetName val="K252_AC22"/>
      <sheetName val="K253_K9822"/>
      <sheetName val="K253_Subbase22"/>
      <sheetName val="K253_Base_22"/>
      <sheetName val="K253_SBase22"/>
      <sheetName val="K253_AC22"/>
      <sheetName val="K255_SBase22"/>
      <sheetName val="K259_K9822"/>
      <sheetName val="K259_Subbase22"/>
      <sheetName val="K259_Base_22"/>
      <sheetName val="K259_AC22"/>
      <sheetName val="K260_K9822"/>
      <sheetName val="K260_Subbase22"/>
      <sheetName val="K260_Base22"/>
      <sheetName val="K260_AC22"/>
      <sheetName val="K261_K9822"/>
      <sheetName val="K261_Base22"/>
      <sheetName val="K261_AC22"/>
      <sheetName val="KL_Tram_Cty22"/>
      <sheetName val="Gam_may_Cty22"/>
      <sheetName val="KL_tram_KH22"/>
      <sheetName val="Gam_may_KH22"/>
      <sheetName val="Cach_dien22"/>
      <sheetName val="Mang_tai22"/>
      <sheetName val="KL_DDK22"/>
      <sheetName val="Mang_tai_DDK22"/>
      <sheetName val="KL_DDK0,422"/>
      <sheetName val="TT_Ky_thuat22"/>
      <sheetName val="CT_moi22"/>
      <sheetName val="Tu_dien22"/>
      <sheetName val="May_cat22"/>
      <sheetName val="Dao_Cly22"/>
      <sheetName val="Dao_Ptai22"/>
      <sheetName val="Tu_RMU22"/>
      <sheetName val="C_set22"/>
      <sheetName val="Sco_Cap22"/>
      <sheetName val="Sco_TB22"/>
      <sheetName val="TN_tram22"/>
      <sheetName val="TN_C_set22"/>
      <sheetName val="TN_TD_DDay22"/>
      <sheetName val="Phan_chung22"/>
      <sheetName val="cong_Q222"/>
      <sheetName val="T_U_luong_Q122"/>
      <sheetName val="T_U_luong_Q222"/>
      <sheetName val="T_U_luong_Q322"/>
      <sheetName val="Quyet_toan22"/>
      <sheetName val="Thu_hoi22"/>
      <sheetName val="Lai_vay22"/>
      <sheetName val="Tien_vay22"/>
      <sheetName val="Cong_no22"/>
      <sheetName val="Cop_pha22"/>
      <sheetName val="Gia_DAN22"/>
      <sheetName val="Phu_luc_HD22"/>
      <sheetName val="Gia_du_thau22"/>
      <sheetName val="Ca_xe22"/>
      <sheetName val="Dc_Dau22"/>
      <sheetName val="_o_to_Hien_822"/>
      <sheetName val="_o_to_Hien922"/>
      <sheetName val="_o_to_Hien1022"/>
      <sheetName val="_o_to_Hien1122"/>
      <sheetName val="_o_to_Hien12)22"/>
      <sheetName val="_o_to_Hien132"/>
      <sheetName val="_o_to_Hien222"/>
      <sheetName val="_o_to_Hien322"/>
      <sheetName val="_o_to_Hien422"/>
      <sheetName val="_o_to_Hien522"/>
      <sheetName val="_o_to_Phong_822"/>
      <sheetName val="_o_to_Phong922"/>
      <sheetName val="_o_to_Phong1022"/>
      <sheetName val="_o_to_Phong1122"/>
      <sheetName val="_o_to_Phong12)22"/>
      <sheetName val="_o_to_Phong132"/>
      <sheetName val="_o_to_Phong222"/>
      <sheetName val="_o_to_Phong322"/>
      <sheetName val="_o_to_Phong422"/>
      <sheetName val="_o_to_Phong522"/>
      <sheetName val="_o_to_Dung_8_22"/>
      <sheetName val="_D_tt_dau822"/>
      <sheetName val="_o_to_Dung_922"/>
      <sheetName val="_D9_tt_dau22"/>
      <sheetName val="_D10_tt_dau22"/>
      <sheetName val="_o_to_Dung_1022"/>
      <sheetName val="_o_to_Dung_1122"/>
      <sheetName val="_o_to_Dung_12)22"/>
      <sheetName val="_o_to_Dung_132"/>
      <sheetName val="_o_to_Dung222"/>
      <sheetName val="_o_to_Dung322"/>
      <sheetName val="_o_to_Dung422"/>
      <sheetName val="_o_totrongT10-1222"/>
      <sheetName val="_o_totrongT222"/>
      <sheetName val="_o_totrungT10-1222"/>
      <sheetName val="_o_toMinhT10-12_22"/>
      <sheetName val="_o_toMinhT222"/>
      <sheetName val="_o_toTrieuT10-12__22"/>
      <sheetName val="Luong_8_SP22"/>
      <sheetName val="Luong_9_SP_22"/>
      <sheetName val="Luong_10_SP_22"/>
      <sheetName val="Luong_11_SP_22"/>
      <sheetName val="Luong_12_SP22"/>
      <sheetName val="Luong_1_SP122"/>
      <sheetName val="Luong_2_SP222"/>
      <sheetName val="Luong_3_SP322"/>
      <sheetName val="Luong_4_SP422"/>
      <sheetName val="Luong_4_SP522"/>
      <sheetName val="KL_VL22"/>
      <sheetName val="QT_9-622"/>
      <sheetName val="Thuong_luu_HB22"/>
      <sheetName val="QT_Ky_T22"/>
      <sheetName val="bc_vt_TON_BAI22"/>
      <sheetName val="QT_Duoc_(Hai)22"/>
      <sheetName val="sent_to22"/>
      <sheetName val="KLTong_hop22"/>
      <sheetName val="Lan_can22"/>
      <sheetName val="Ranh_doc_(2)22"/>
      <sheetName val="Ranh_doc22"/>
      <sheetName val="Coc_tieu22"/>
      <sheetName val="Bien_bao22"/>
      <sheetName val="Nan_tuyen22"/>
      <sheetName val="Lan_122"/>
      <sheetName val="Lan__222"/>
      <sheetName val="Lan_322"/>
      <sheetName val="Gia_tri22"/>
      <sheetName val="Lan_522"/>
      <sheetName val="Cong_hop22"/>
      <sheetName val="kldukien_(107)22"/>
      <sheetName val="qui1_(2)22"/>
      <sheetName val="cap_so_lan_222"/>
      <sheetName val="cap_so_BHXH22"/>
      <sheetName val="tru_tien22"/>
      <sheetName val="yt_q222"/>
      <sheetName val="c45_t322"/>
      <sheetName val="c45_t622"/>
      <sheetName val="BHYT_Q3_200322"/>
      <sheetName val="C45_t722"/>
      <sheetName val="C47-t07_200322"/>
      <sheetName val="C45_t822"/>
      <sheetName val="C47-t08_200322"/>
      <sheetName val="C45_t0922"/>
      <sheetName val="C47-t09_200322"/>
      <sheetName val="C47_T1222"/>
      <sheetName val="BHYT_Q4-200322"/>
      <sheetName val="C45_T1022"/>
      <sheetName val="binh_do22"/>
      <sheetName val="cot_lieu22"/>
      <sheetName val="van_khuon22"/>
      <sheetName val="CT_BT22"/>
      <sheetName val="lay_mau22"/>
      <sheetName val="mat_ngoai_goi22"/>
      <sheetName val="coc_tram-bt22"/>
      <sheetName val="cong_bien_t1028"/>
      <sheetName val="luong_t9_28"/>
      <sheetName val="bb_t928"/>
      <sheetName val="KL_XL200028"/>
      <sheetName val="Chiet_tinh28"/>
      <sheetName val="Van_chuyen28"/>
      <sheetName val="THKP_(2)28"/>
      <sheetName val="T_Bi28"/>
      <sheetName val="Thiet_ke28"/>
      <sheetName val="K_luong28"/>
      <sheetName val="TT_L228"/>
      <sheetName val="TT_L128"/>
      <sheetName val="Thue_Ngoai28"/>
      <sheetName val="Dong_Dau28"/>
      <sheetName val="Dong_Dau_(2)28"/>
      <sheetName val="Sau_dong28"/>
      <sheetName val="Ma_xa28"/>
      <sheetName val="My_dinh28"/>
      <sheetName val="Tong_cong28"/>
      <sheetName val="Chi_tiet_-_Dv_lap28"/>
      <sheetName val="TH_KHTC28"/>
      <sheetName val="Gia_VL28"/>
      <sheetName val="Bang_gia_ca_may28"/>
      <sheetName val="Bang_luong_CB28"/>
      <sheetName val="Bang_P_tich_CT28"/>
      <sheetName val="D_toan_chi_tiet28"/>
      <sheetName val="Bang_TH_Dtoan28"/>
      <sheetName val="LUAN_CHUYEN28"/>
      <sheetName val="KE_QUY28"/>
      <sheetName val="LUONGGIAN_TIEP28"/>
      <sheetName val="VAY_VON28"/>
      <sheetName val="O_THAO28"/>
      <sheetName val="Q_TRUNG28"/>
      <sheetName val="Y_THANH28"/>
      <sheetName val="Sheet2_(2)28"/>
      <sheetName val="KH_2003_(moi_max)28"/>
      <sheetName val="Interim_payment28"/>
      <sheetName val="Bid_Sum28"/>
      <sheetName val="Item_B28"/>
      <sheetName val="Dg_A28"/>
      <sheetName val="Dg_B&amp;C28"/>
      <sheetName val="Material_at_site28"/>
      <sheetName val="Bang_VL28"/>
      <sheetName val="VL(No_V-c)28"/>
      <sheetName val="He_so28"/>
      <sheetName val="PL_Vua28"/>
      <sheetName val="Chitieu-dam_cac_loai28"/>
      <sheetName val="DG_Dam28"/>
      <sheetName val="DG_chung28"/>
      <sheetName val="VL-dac_chung28"/>
      <sheetName val="CT_1md_&amp;_dau_cong28"/>
      <sheetName val="Tong_hop28"/>
      <sheetName val="CT_cong28"/>
      <sheetName val="dg_cong28"/>
      <sheetName val="CDSL_(2)28"/>
      <sheetName val="__28"/>
      <sheetName val="san_vuon28"/>
      <sheetName val="khu_phu_tro28"/>
      <sheetName val="Thuyet_minh28"/>
      <sheetName val="be_tong28"/>
      <sheetName val="Tong_hop_thep28"/>
      <sheetName val="phan_tich_DG28"/>
      <sheetName val="gia_vat_lieu28"/>
      <sheetName val="gia_xe_may28"/>
      <sheetName val="gia_nhan_cong28"/>
      <sheetName val="BCC_(2)28"/>
      <sheetName val="Bao_cao28"/>
      <sheetName val="Bao_cao_228"/>
      <sheetName val="Khoi_luong28"/>
      <sheetName val="Khoi_luong_mat28"/>
      <sheetName val="Bang_ke28"/>
      <sheetName val="T_HopKL28"/>
      <sheetName val="S_Luong28"/>
      <sheetName val="D_Dap28"/>
      <sheetName val="Q_Toan28"/>
      <sheetName val="Phan_tich_chi_phi28"/>
      <sheetName val="Chi_phi_nen_theo_BVTC28"/>
      <sheetName val="nhan_cong_phu28"/>
      <sheetName val="nhan_cong_Hung28"/>
      <sheetName val="Nhan_cong28"/>
      <sheetName val="Khoi_luong_nen_theo_BVTC28"/>
      <sheetName val="cap_cho_cac_DT28"/>
      <sheetName val="Ung_-_hoan28"/>
      <sheetName val="CP_may28"/>
      <sheetName val="Phu_luc28"/>
      <sheetName val="Gia_trÞ28"/>
      <sheetName val="DS_them_luong_qui_4-200228"/>
      <sheetName val="Phuc_loi_2-9-0228"/>
      <sheetName val="Thuong_nhan_dip_21-12-0228"/>
      <sheetName val="Thuong_dip_nhan_danh_hieu_AHL28"/>
      <sheetName val="Thang_luong_thu_13_nam_200228"/>
      <sheetName val="Luong_SX#_dip_Tet_Qui_Mui(don28"/>
      <sheetName val="CT_Duong28"/>
      <sheetName val="D_gia28"/>
      <sheetName val="T_hop28"/>
      <sheetName val="CtP_tro28"/>
      <sheetName val="Nha_moi28"/>
      <sheetName val="TT-T_Tron_So_228"/>
      <sheetName val="Ct_Dam_28"/>
      <sheetName val="Ct_Duoi28"/>
      <sheetName val="Ct_Tren28"/>
      <sheetName val="D_giaMay28"/>
      <sheetName val="26+180-400_228"/>
      <sheetName val="26+180_Sub128"/>
      <sheetName val="26+180_Sub428"/>
      <sheetName val="26+180-400_5(k95)28"/>
      <sheetName val="26+400-620_3(k95)28"/>
      <sheetName val="26+400-640_1(k95)28"/>
      <sheetName val="26+960-27+150_928"/>
      <sheetName val="26+960-27+150_1028"/>
      <sheetName val="26+960-27+150_1128"/>
      <sheetName val="26+960-27+150_1228"/>
      <sheetName val="26+960-27+150_5(k95)28"/>
      <sheetName val="26+960-27+150_4(k95)28"/>
      <sheetName val="26+960-27+150_1(k95)28"/>
      <sheetName val="27+500-700_5(k95)28"/>
      <sheetName val="27+500-700_4(k95)28"/>
      <sheetName val="27+500-700_3(k95)28"/>
      <sheetName val="27+500-700_1(k95)28"/>
      <sheetName val="27+740-920_3(k95)28"/>
      <sheetName val="27+740-920_2128"/>
      <sheetName val="27+920-28+040_6,728"/>
      <sheetName val="27+920-28+040_1028"/>
      <sheetName val="27+920-28+160_Su328"/>
      <sheetName val="28+160-28+420_5K9528"/>
      <sheetName val="28+430-657_728"/>
      <sheetName val="Km28+430-657_828"/>
      <sheetName val="28+430-657_928"/>
      <sheetName val="28+430-667_1028"/>
      <sheetName val="28+430-657_1128"/>
      <sheetName val="28+430-657_4k9528"/>
      <sheetName val="28+500-657_1828"/>
      <sheetName val="28+520-657_1928"/>
      <sheetName val="C_TIEU28"/>
      <sheetName val="T_Luong28"/>
      <sheetName val="T_HAO28"/>
      <sheetName val="DT_TUYEN28"/>
      <sheetName val="DT_GIA28"/>
      <sheetName val="KHDT_(2)28"/>
      <sheetName val="CL_28"/>
      <sheetName val="KQ_(2)28"/>
      <sheetName val="Quang_Tri28"/>
      <sheetName val="Da_Nang28"/>
      <sheetName val="Quang_Nam28"/>
      <sheetName val="Quang_Ngai28"/>
      <sheetName val="TH_DH-QN28"/>
      <sheetName val="KP_HD28"/>
      <sheetName val="DB_HD28"/>
      <sheetName val="vat_tu28"/>
      <sheetName val="Thep_28"/>
      <sheetName val="Chi_tiet_Khoi_luong28"/>
      <sheetName val="TH_khoi_luong28"/>
      <sheetName val="Chiet_tinh_vat_lieu_28"/>
      <sheetName val="TH_KL_VL28"/>
      <sheetName val="AC_PC28"/>
      <sheetName val="TAI_TRONG28"/>
      <sheetName val="NOI_LUC28"/>
      <sheetName val="TINH_DUYET_THTT_CHINH28"/>
      <sheetName val="TDUYET_THTT_PHU28"/>
      <sheetName val="TINH_DAO_DONG_VA_DO_VONG28"/>
      <sheetName val="TINH_NEO28"/>
      <sheetName val="tong_hop_thanh_toan_thue28"/>
      <sheetName val="bang_ke_nop_thue28"/>
      <sheetName val="Tonh_hop_chi_phi28"/>
      <sheetName val="BK_chi_phi28"/>
      <sheetName val="KTra_DS_va_thue_GTGT28"/>
      <sheetName val="Kiãøm_tra_DS_thue_GTGT28"/>
      <sheetName val="XUAT(gia_von)28"/>
      <sheetName val="Xuat_(gia_ban)28"/>
      <sheetName val="Dchinh_TH_N-X-T28"/>
      <sheetName val="Tong_hop_N-X-T28"/>
      <sheetName val="thue_TH28"/>
      <sheetName val="tong_hop_200128"/>
      <sheetName val="qUYET_TOAN_THUE28"/>
      <sheetName val="BU_CTPH28"/>
      <sheetName val="BU_tran3+360_2228"/>
      <sheetName val="Tran3+360_2228"/>
      <sheetName val="BU_tran2+386_428"/>
      <sheetName val="Tran2+386_428"/>
      <sheetName val="DTcong_4-528"/>
      <sheetName val="Bu_1-228"/>
      <sheetName val="Bu_12-1328"/>
      <sheetName val="DTcong_12-1328"/>
      <sheetName val="DT_cong13-13+28"/>
      <sheetName val="BU-_nhanh28"/>
      <sheetName val="dtcong_nh1-228"/>
      <sheetName val="dtcong_nh0-128"/>
      <sheetName val="BU_11-1228"/>
      <sheetName val="DTcong_11-1228"/>
      <sheetName val="Pr-_CC28"/>
      <sheetName val="MD_3-428"/>
      <sheetName val="ND_3-428"/>
      <sheetName val="MD_1-228"/>
      <sheetName val="ND_1-228"/>
      <sheetName val="MD_0-128"/>
      <sheetName val="ND_0-128"/>
      <sheetName val="KL_tong28"/>
      <sheetName val="TH_(T1-6)28"/>
      <sheetName val="_NL28"/>
      <sheetName val="_NL_(2)28"/>
      <sheetName val="CDTHCT_(3)28"/>
      <sheetName val="thkl_(2)28"/>
      <sheetName val="long_tec28"/>
      <sheetName val="cd_viaK0-T628"/>
      <sheetName val="cdvia_T6-Tc2428"/>
      <sheetName val="cdvia_Tc24-T4628"/>
      <sheetName val="cd_btnL2k0+361-T1928"/>
      <sheetName val="CT_xa28"/>
      <sheetName val="CDTHU_CHI_T128"/>
      <sheetName val="THUCHI_228"/>
      <sheetName val="THU_CHI328"/>
      <sheetName val="THU_CHI_428"/>
      <sheetName val="THU_CHI528"/>
      <sheetName val="THU_CHI_628"/>
      <sheetName val="TU_CHI_728"/>
      <sheetName val="THU_CHI928"/>
      <sheetName val="THU_CHI_828"/>
      <sheetName val="THU_CHI_1028"/>
      <sheetName val="THU_CHI_1128"/>
      <sheetName val="THU_CHI_1228"/>
      <sheetName val="Xep_hang_20128"/>
      <sheetName val="toan_Cty28"/>
      <sheetName val="Cong_ty28"/>
      <sheetName val="XN_228"/>
      <sheetName val="XN_ong_CHi28"/>
      <sheetName val="N_XDCT&amp;_XKLD28"/>
      <sheetName val="CN_HCM28"/>
      <sheetName val="TT_XKLD(Nhan)28"/>
      <sheetName val="Ong_Hong28"/>
      <sheetName val="CN_hung_yen28"/>
      <sheetName val="Dong_nai28"/>
      <sheetName val="K249_K9828"/>
      <sheetName val="K249_K98_(2)28"/>
      <sheetName val="K251_K9828"/>
      <sheetName val="K251_SBase28"/>
      <sheetName val="K251_AC28"/>
      <sheetName val="K252_K9828"/>
      <sheetName val="K252_SBase28"/>
      <sheetName val="K252_AC28"/>
      <sheetName val="K253_K9828"/>
      <sheetName val="K253_Subbase28"/>
      <sheetName val="K253_Base_28"/>
      <sheetName val="K253_SBase28"/>
      <sheetName val="K253_AC28"/>
      <sheetName val="K255_SBase28"/>
      <sheetName val="K259_K9828"/>
      <sheetName val="K259_Subbase28"/>
      <sheetName val="K259_Base_28"/>
      <sheetName val="K259_AC28"/>
      <sheetName val="K260_K9828"/>
      <sheetName val="K260_Subbase28"/>
      <sheetName val="K260_Base28"/>
      <sheetName val="K260_AC28"/>
      <sheetName val="K261_K9828"/>
      <sheetName val="K261_Base28"/>
      <sheetName val="K261_AC28"/>
      <sheetName val="KL_Tram_Cty28"/>
      <sheetName val="Gam_may_Cty28"/>
      <sheetName val="KL_tram_KH28"/>
      <sheetName val="Gam_may_KH28"/>
      <sheetName val="Cach_dien28"/>
      <sheetName val="Mang_tai28"/>
      <sheetName val="KL_DDK28"/>
      <sheetName val="Mang_tai_DDK28"/>
      <sheetName val="KL_DDK0,428"/>
      <sheetName val="TT_Ky_thuat28"/>
      <sheetName val="CT_moi28"/>
      <sheetName val="Tu_dien28"/>
      <sheetName val="May_cat28"/>
      <sheetName val="Dao_Cly28"/>
      <sheetName val="Dao_Ptai28"/>
      <sheetName val="Tu_RMU28"/>
      <sheetName val="C_set28"/>
      <sheetName val="Sco_Cap28"/>
      <sheetName val="Sco_TB28"/>
      <sheetName val="TN_tram28"/>
      <sheetName val="TN_C_set28"/>
      <sheetName val="TN_TD_DDay28"/>
      <sheetName val="Phan_chung28"/>
      <sheetName val="cong_Q228"/>
      <sheetName val="T_U_luong_Q128"/>
      <sheetName val="T_U_luong_Q228"/>
      <sheetName val="T_U_luong_Q328"/>
      <sheetName val="Quyet_toan28"/>
      <sheetName val="Thu_hoi28"/>
      <sheetName val="Lai_vay28"/>
      <sheetName val="Tien_vay28"/>
      <sheetName val="Cong_no28"/>
      <sheetName val="Cop_pha28"/>
      <sheetName val="Gia_DAN28"/>
      <sheetName val="Phu_luc_HD28"/>
      <sheetName val="Gia_du_thau28"/>
      <sheetName val="Ca_xe28"/>
      <sheetName val="Dc_Dau28"/>
      <sheetName val="_o_to_Hien_828"/>
      <sheetName val="_o_to_Hien928"/>
      <sheetName val="_o_to_Hien1028"/>
      <sheetName val="_o_to_Hien1128"/>
      <sheetName val="_o_to_Hien12)28"/>
      <sheetName val="_o_to_Hien138"/>
      <sheetName val="_o_to_Hien228"/>
      <sheetName val="_o_to_Hien328"/>
      <sheetName val="_o_to_Hien428"/>
      <sheetName val="_o_to_Hien528"/>
      <sheetName val="_o_to_Phong_828"/>
      <sheetName val="_o_to_Phong928"/>
      <sheetName val="_o_to_Phong1028"/>
      <sheetName val="_o_to_Phong1128"/>
      <sheetName val="_o_to_Phong12)28"/>
      <sheetName val="_o_to_Phong138"/>
      <sheetName val="_o_to_Phong228"/>
      <sheetName val="_o_to_Phong328"/>
      <sheetName val="_o_to_Phong428"/>
      <sheetName val="_o_to_Phong528"/>
      <sheetName val="_o_to_Dung_8_28"/>
      <sheetName val="_D_tt_dau828"/>
      <sheetName val="_o_to_Dung_928"/>
      <sheetName val="_D9_tt_dau28"/>
      <sheetName val="_D10_tt_dau28"/>
      <sheetName val="_o_to_Dung_1028"/>
      <sheetName val="_o_to_Dung_1128"/>
      <sheetName val="_o_to_Dung_12)28"/>
      <sheetName val="_o_to_Dung_138"/>
      <sheetName val="_o_to_Dung228"/>
      <sheetName val="_o_to_Dung328"/>
      <sheetName val="_o_to_Dung428"/>
      <sheetName val="_o_totrongT10-1228"/>
      <sheetName val="_o_totrongT228"/>
      <sheetName val="_o_totrungT10-1228"/>
      <sheetName val="_o_toMinhT10-12_28"/>
      <sheetName val="_o_toMinhT228"/>
      <sheetName val="_o_toTrieuT10-12__28"/>
      <sheetName val="Luong_8_SP28"/>
      <sheetName val="Luong_9_SP_28"/>
      <sheetName val="Luong_10_SP_28"/>
      <sheetName val="Luong_11_SP_28"/>
      <sheetName val="Luong_12_SP28"/>
      <sheetName val="Luong_1_SP128"/>
      <sheetName val="Luong_2_SP228"/>
      <sheetName val="Luong_3_SP328"/>
      <sheetName val="Luong_4_SP428"/>
      <sheetName val="Luong_4_SP528"/>
      <sheetName val="KL_VL28"/>
      <sheetName val="QT_9-628"/>
      <sheetName val="Thuong_luu_HB28"/>
      <sheetName val="QT_Ky_T28"/>
      <sheetName val="bc_vt_TON_BAI28"/>
      <sheetName val="QT_Duoc_(Hai)28"/>
      <sheetName val="sent_to28"/>
      <sheetName val="KLTong_hop28"/>
      <sheetName val="Lan_can28"/>
      <sheetName val="Ranh_doc_(2)28"/>
      <sheetName val="Ranh_doc28"/>
      <sheetName val="Coc_tieu28"/>
      <sheetName val="Bien_bao28"/>
      <sheetName val="Nan_tuyen28"/>
      <sheetName val="Lan_128"/>
      <sheetName val="Lan__228"/>
      <sheetName val="Lan_328"/>
      <sheetName val="Gia_tri28"/>
      <sheetName val="Lan_528"/>
      <sheetName val="Cong_hop28"/>
      <sheetName val="kldukien_(107)28"/>
      <sheetName val="qui1_(2)28"/>
      <sheetName val="cap_so_lan_228"/>
      <sheetName val="cap_so_BHXH28"/>
      <sheetName val="tru_tien28"/>
      <sheetName val="yt_q228"/>
      <sheetName val="c45_t328"/>
      <sheetName val="c45_t628"/>
      <sheetName val="BHYT_Q3_200328"/>
      <sheetName val="C45_t728"/>
      <sheetName val="C47-t07_200328"/>
      <sheetName val="C45_t828"/>
      <sheetName val="C47-t08_200328"/>
      <sheetName val="C45_t0928"/>
      <sheetName val="C47-t09_200328"/>
      <sheetName val="C47_T1228"/>
      <sheetName val="BHYT_Q4-200328"/>
      <sheetName val="C45_T1028"/>
      <sheetName val="binh_do28"/>
      <sheetName val="cot_lieu28"/>
      <sheetName val="van_khuon28"/>
      <sheetName val="CT_BT28"/>
      <sheetName val="lay_mau28"/>
      <sheetName val="mat_ngoai_goi28"/>
      <sheetName val="coc_tram-bt28"/>
      <sheetName val="cong_bien_t1027"/>
      <sheetName val="luong_t9_27"/>
      <sheetName val="bb_t927"/>
      <sheetName val="KL_XL200027"/>
      <sheetName val="Chiet_tinh27"/>
      <sheetName val="Van_chuyen27"/>
      <sheetName val="THKP_(2)27"/>
      <sheetName val="T_Bi27"/>
      <sheetName val="Thiet_ke27"/>
      <sheetName val="K_luong27"/>
      <sheetName val="TT_L227"/>
      <sheetName val="TT_L127"/>
      <sheetName val="Thue_Ngoai27"/>
      <sheetName val="Dong_Dau27"/>
      <sheetName val="Dong_Dau_(2)27"/>
      <sheetName val="Sau_dong27"/>
      <sheetName val="Ma_xa27"/>
      <sheetName val="My_dinh27"/>
      <sheetName val="Tong_cong27"/>
      <sheetName val="Chi_tiet_-_Dv_lap27"/>
      <sheetName val="TH_KHTC27"/>
      <sheetName val="Gia_VL27"/>
      <sheetName val="Bang_gia_ca_may27"/>
      <sheetName val="Bang_luong_CB27"/>
      <sheetName val="Bang_P_tich_CT27"/>
      <sheetName val="D_toan_chi_tiet27"/>
      <sheetName val="Bang_TH_Dtoan27"/>
      <sheetName val="LUAN_CHUYEN27"/>
      <sheetName val="KE_QUY27"/>
      <sheetName val="LUONGGIAN_TIEP27"/>
      <sheetName val="VAY_VON27"/>
      <sheetName val="O_THAO27"/>
      <sheetName val="Q_TRUNG27"/>
      <sheetName val="Y_THANH27"/>
      <sheetName val="Sheet2_(2)27"/>
      <sheetName val="KH_2003_(moi_max)27"/>
      <sheetName val="Interim_payment27"/>
      <sheetName val="Bid_Sum27"/>
      <sheetName val="Item_B27"/>
      <sheetName val="Dg_A27"/>
      <sheetName val="Dg_B&amp;C27"/>
      <sheetName val="Material_at_site27"/>
      <sheetName val="Bang_VL27"/>
      <sheetName val="VL(No_V-c)27"/>
      <sheetName val="He_so27"/>
      <sheetName val="PL_Vua27"/>
      <sheetName val="Chitieu-dam_cac_loai27"/>
      <sheetName val="DG_Dam27"/>
      <sheetName val="DG_chung27"/>
      <sheetName val="VL-dac_chung27"/>
      <sheetName val="CT_1md_&amp;_dau_cong27"/>
      <sheetName val="Tong_hop27"/>
      <sheetName val="CT_cong27"/>
      <sheetName val="dg_cong27"/>
      <sheetName val="CDSL_(2)27"/>
      <sheetName val="__27"/>
      <sheetName val="san_vuon27"/>
      <sheetName val="khu_phu_tro27"/>
      <sheetName val="Thuyet_minh27"/>
      <sheetName val="be_tong27"/>
      <sheetName val="Tong_hop_thep27"/>
      <sheetName val="phan_tich_DG27"/>
      <sheetName val="gia_vat_lieu27"/>
      <sheetName val="gia_xe_may27"/>
      <sheetName val="gia_nhan_cong27"/>
      <sheetName val="BCC_(2)27"/>
      <sheetName val="Bao_cao27"/>
      <sheetName val="Bao_cao_227"/>
      <sheetName val="Khoi_luong27"/>
      <sheetName val="Khoi_luong_mat27"/>
      <sheetName val="Bang_ke27"/>
      <sheetName val="T_HopKL27"/>
      <sheetName val="S_Luong27"/>
      <sheetName val="D_Dap27"/>
      <sheetName val="Q_Toan27"/>
      <sheetName val="Phan_tich_chi_phi27"/>
      <sheetName val="Chi_phi_nen_theo_BVTC27"/>
      <sheetName val="nhan_cong_phu27"/>
      <sheetName val="nhan_cong_Hung27"/>
      <sheetName val="Nhan_cong27"/>
      <sheetName val="Khoi_luong_nen_theo_BVTC27"/>
      <sheetName val="cap_cho_cac_DT27"/>
      <sheetName val="Ung_-_hoan27"/>
      <sheetName val="CP_may27"/>
      <sheetName val="Phu_luc27"/>
      <sheetName val="Gia_trÞ27"/>
      <sheetName val="DS_them_luong_qui_4-200227"/>
      <sheetName val="Phuc_loi_2-9-0227"/>
      <sheetName val="Thuong_nhan_dip_21-12-0227"/>
      <sheetName val="Thuong_dip_nhan_danh_hieu_AHL27"/>
      <sheetName val="Thang_luong_thu_13_nam_200227"/>
      <sheetName val="Luong_SX#_dip_Tet_Qui_Mui(don27"/>
      <sheetName val="CT_Duong27"/>
      <sheetName val="D_gia27"/>
      <sheetName val="T_hop27"/>
      <sheetName val="CtP_tro27"/>
      <sheetName val="Nha_moi27"/>
      <sheetName val="TT-T_Tron_So_227"/>
      <sheetName val="Ct_Dam_27"/>
      <sheetName val="Ct_Duoi27"/>
      <sheetName val="Ct_Tren27"/>
      <sheetName val="D_giaMay27"/>
      <sheetName val="26+180-400_227"/>
      <sheetName val="26+180_Sub127"/>
      <sheetName val="26+180_Sub427"/>
      <sheetName val="26+180-400_5(k95)27"/>
      <sheetName val="26+400-620_3(k95)27"/>
      <sheetName val="26+400-640_1(k95)27"/>
      <sheetName val="26+960-27+150_927"/>
      <sheetName val="26+960-27+150_1027"/>
      <sheetName val="26+960-27+150_1127"/>
      <sheetName val="26+960-27+150_1227"/>
      <sheetName val="26+960-27+150_5(k95)27"/>
      <sheetName val="26+960-27+150_4(k95)27"/>
      <sheetName val="26+960-27+150_1(k95)27"/>
      <sheetName val="27+500-700_5(k95)27"/>
      <sheetName val="27+500-700_4(k95)27"/>
      <sheetName val="27+500-700_3(k95)27"/>
      <sheetName val="27+500-700_1(k95)27"/>
      <sheetName val="27+740-920_3(k95)27"/>
      <sheetName val="27+740-920_2127"/>
      <sheetName val="27+920-28+040_6,727"/>
      <sheetName val="27+920-28+040_1027"/>
      <sheetName val="27+920-28+160_Su327"/>
      <sheetName val="28+160-28+420_5K9527"/>
      <sheetName val="28+430-657_727"/>
      <sheetName val="Km28+430-657_827"/>
      <sheetName val="28+430-657_927"/>
      <sheetName val="28+430-667_1027"/>
      <sheetName val="28+430-657_1127"/>
      <sheetName val="28+430-657_4k9527"/>
      <sheetName val="28+500-657_1827"/>
      <sheetName val="28+520-657_1927"/>
      <sheetName val="C_TIEU27"/>
      <sheetName val="T_Luong27"/>
      <sheetName val="T_HAO27"/>
      <sheetName val="DT_TUYEN27"/>
      <sheetName val="DT_GIA27"/>
      <sheetName val="KHDT_(2)27"/>
      <sheetName val="CL_27"/>
      <sheetName val="KQ_(2)27"/>
      <sheetName val="Quang_Tri27"/>
      <sheetName val="Da_Nang27"/>
      <sheetName val="Quang_Nam27"/>
      <sheetName val="Quang_Ngai27"/>
      <sheetName val="TH_DH-QN27"/>
      <sheetName val="KP_HD27"/>
      <sheetName val="DB_HD27"/>
      <sheetName val="vat_tu27"/>
      <sheetName val="Thep_27"/>
      <sheetName val="Chi_tiet_Khoi_luong27"/>
      <sheetName val="TH_khoi_luong27"/>
      <sheetName val="Chiet_tinh_vat_lieu_27"/>
      <sheetName val="TH_KL_VL27"/>
      <sheetName val="AC_PC27"/>
      <sheetName val="TAI_TRONG27"/>
      <sheetName val="NOI_LUC27"/>
      <sheetName val="TINH_DUYET_THTT_CHINH27"/>
      <sheetName val="TDUYET_THTT_PHU27"/>
      <sheetName val="TINH_DAO_DONG_VA_DO_VONG27"/>
      <sheetName val="TINH_NEO27"/>
      <sheetName val="tong_hop_thanh_toan_thue27"/>
      <sheetName val="bang_ke_nop_thue27"/>
      <sheetName val="Tonh_hop_chi_phi27"/>
      <sheetName val="BK_chi_phi27"/>
      <sheetName val="KTra_DS_va_thue_GTGT27"/>
      <sheetName val="Kiãøm_tra_DS_thue_GTGT27"/>
      <sheetName val="XUAT(gia_von)27"/>
      <sheetName val="Xuat_(gia_ban)27"/>
      <sheetName val="Dchinh_TH_N-X-T27"/>
      <sheetName val="Tong_hop_N-X-T27"/>
      <sheetName val="thue_TH27"/>
      <sheetName val="tong_hop_200127"/>
      <sheetName val="qUYET_TOAN_THUE27"/>
      <sheetName val="BU_CTPH27"/>
      <sheetName val="BU_tran3+360_2227"/>
      <sheetName val="Tran3+360_2227"/>
      <sheetName val="BU_tran2+386_427"/>
      <sheetName val="Tran2+386_427"/>
      <sheetName val="DTcong_4-527"/>
      <sheetName val="Bu_1-227"/>
      <sheetName val="Bu_12-1327"/>
      <sheetName val="DTcong_12-1327"/>
      <sheetName val="DT_cong13-13+27"/>
      <sheetName val="BU-_nhanh27"/>
      <sheetName val="dtcong_nh1-227"/>
      <sheetName val="dtcong_nh0-127"/>
      <sheetName val="BU_11-1227"/>
      <sheetName val="DTcong_11-1227"/>
      <sheetName val="Pr-_CC27"/>
      <sheetName val="MD_3-427"/>
      <sheetName val="ND_3-427"/>
      <sheetName val="MD_1-227"/>
      <sheetName val="ND_1-227"/>
      <sheetName val="MD_0-127"/>
      <sheetName val="ND_0-127"/>
      <sheetName val="KL_tong27"/>
      <sheetName val="TH_(T1-6)27"/>
      <sheetName val="_NL27"/>
      <sheetName val="_NL_(2)27"/>
      <sheetName val="CDTHCT_(3)27"/>
      <sheetName val="thkl_(2)27"/>
      <sheetName val="long_tec27"/>
      <sheetName val="cd_viaK0-T627"/>
      <sheetName val="cdvia_T6-Tc2427"/>
      <sheetName val="cdvia_Tc24-T4627"/>
      <sheetName val="cd_btnL2k0+361-T1927"/>
      <sheetName val="CT_xa27"/>
      <sheetName val="CDTHU_CHI_T127"/>
      <sheetName val="THUCHI_227"/>
      <sheetName val="THU_CHI327"/>
      <sheetName val="THU_CHI_427"/>
      <sheetName val="THU_CHI527"/>
      <sheetName val="THU_CHI_627"/>
      <sheetName val="TU_CHI_727"/>
      <sheetName val="THU_CHI927"/>
      <sheetName val="THU_CHI_827"/>
      <sheetName val="THU_CHI_1027"/>
      <sheetName val="THU_CHI_1127"/>
      <sheetName val="THU_CHI_1227"/>
      <sheetName val="Xep_hang_20127"/>
      <sheetName val="toan_Cty27"/>
      <sheetName val="Cong_ty27"/>
      <sheetName val="XN_227"/>
      <sheetName val="XN_ong_CHi27"/>
      <sheetName val="N_XDCT&amp;_XKLD27"/>
      <sheetName val="CN_HCM27"/>
      <sheetName val="TT_XKLD(Nhan)27"/>
      <sheetName val="Ong_Hong27"/>
      <sheetName val="CN_hung_yen27"/>
      <sheetName val="Dong_nai27"/>
      <sheetName val="K249_K9827"/>
      <sheetName val="K249_K98_(2)27"/>
      <sheetName val="K251_K9827"/>
      <sheetName val="K251_SBase27"/>
      <sheetName val="K251_AC27"/>
      <sheetName val="K252_K9827"/>
      <sheetName val="K252_SBase27"/>
      <sheetName val="K252_AC27"/>
      <sheetName val="K253_K9827"/>
      <sheetName val="K253_Subbase27"/>
      <sheetName val="K253_Base_27"/>
      <sheetName val="K253_SBase27"/>
      <sheetName val="K253_AC27"/>
      <sheetName val="K255_SBase27"/>
      <sheetName val="K259_K9827"/>
      <sheetName val="K259_Subbase27"/>
      <sheetName val="K259_Base_27"/>
      <sheetName val="K259_AC27"/>
      <sheetName val="K260_K9827"/>
      <sheetName val="K260_Subbase27"/>
      <sheetName val="K260_Base27"/>
      <sheetName val="K260_AC27"/>
      <sheetName val="K261_K9827"/>
      <sheetName val="K261_Base27"/>
      <sheetName val="K261_AC27"/>
      <sheetName val="KL_Tram_Cty27"/>
      <sheetName val="Gam_may_Cty27"/>
      <sheetName val="KL_tram_KH27"/>
      <sheetName val="Gam_may_KH27"/>
      <sheetName val="Cach_dien27"/>
      <sheetName val="Mang_tai27"/>
      <sheetName val="KL_DDK27"/>
      <sheetName val="Mang_tai_DDK27"/>
      <sheetName val="KL_DDK0,427"/>
      <sheetName val="TT_Ky_thuat27"/>
      <sheetName val="CT_moi27"/>
      <sheetName val="Tu_dien27"/>
      <sheetName val="May_cat27"/>
      <sheetName val="Dao_Cly27"/>
      <sheetName val="Dao_Ptai27"/>
      <sheetName val="Tu_RMU27"/>
      <sheetName val="C_set27"/>
      <sheetName val="Sco_Cap27"/>
      <sheetName val="Sco_TB27"/>
      <sheetName val="TN_tram27"/>
      <sheetName val="TN_C_set27"/>
      <sheetName val="TN_TD_DDay27"/>
      <sheetName val="Phan_chung27"/>
      <sheetName val="cong_Q227"/>
      <sheetName val="T_U_luong_Q127"/>
      <sheetName val="T_U_luong_Q227"/>
      <sheetName val="T_U_luong_Q327"/>
      <sheetName val="Quyet_toan27"/>
      <sheetName val="Thu_hoi27"/>
      <sheetName val="Lai_vay27"/>
      <sheetName val="Tien_vay27"/>
      <sheetName val="Cong_no27"/>
      <sheetName val="Cop_pha27"/>
      <sheetName val="Gia_DAN27"/>
      <sheetName val="Phu_luc_HD27"/>
      <sheetName val="Gia_du_thau27"/>
      <sheetName val="Ca_xe27"/>
      <sheetName val="Dc_Dau27"/>
      <sheetName val="_o_to_Hien_827"/>
      <sheetName val="_o_to_Hien927"/>
      <sheetName val="_o_to_Hien1027"/>
      <sheetName val="_o_to_Hien1127"/>
      <sheetName val="_o_to_Hien12)27"/>
      <sheetName val="_o_to_Hien137"/>
      <sheetName val="_o_to_Hien227"/>
      <sheetName val="_o_to_Hien327"/>
      <sheetName val="_o_to_Hien427"/>
      <sheetName val="_o_to_Hien527"/>
      <sheetName val="_o_to_Phong_827"/>
      <sheetName val="_o_to_Phong927"/>
      <sheetName val="_o_to_Phong1027"/>
      <sheetName val="_o_to_Phong1127"/>
      <sheetName val="_o_to_Phong12)27"/>
      <sheetName val="_o_to_Phong137"/>
      <sheetName val="_o_to_Phong227"/>
      <sheetName val="_o_to_Phong327"/>
      <sheetName val="_o_to_Phong427"/>
      <sheetName val="_o_to_Phong527"/>
      <sheetName val="_o_to_Dung_8_27"/>
      <sheetName val="_D_tt_dau827"/>
      <sheetName val="_o_to_Dung_927"/>
      <sheetName val="_D9_tt_dau27"/>
      <sheetName val="_D10_tt_dau27"/>
      <sheetName val="_o_to_Dung_1027"/>
      <sheetName val="_o_to_Dung_1127"/>
      <sheetName val="_o_to_Dung_12)27"/>
      <sheetName val="_o_to_Dung_137"/>
      <sheetName val="_o_to_Dung227"/>
      <sheetName val="_o_to_Dung327"/>
      <sheetName val="_o_to_Dung427"/>
      <sheetName val="_o_totrongT10-1227"/>
      <sheetName val="_o_totrongT227"/>
      <sheetName val="_o_totrungT10-1227"/>
      <sheetName val="_o_toMinhT10-12_27"/>
      <sheetName val="_o_toMinhT227"/>
      <sheetName val="_o_toTrieuT10-12__27"/>
      <sheetName val="Luong_8_SP27"/>
      <sheetName val="Luong_9_SP_27"/>
      <sheetName val="Luong_10_SP_27"/>
      <sheetName val="Luong_11_SP_27"/>
      <sheetName val="Luong_12_SP27"/>
      <sheetName val="Luong_1_SP127"/>
      <sheetName val="Luong_2_SP227"/>
      <sheetName val="Luong_3_SP327"/>
      <sheetName val="Luong_4_SP427"/>
      <sheetName val="Luong_4_SP527"/>
      <sheetName val="KL_VL27"/>
      <sheetName val="QT_9-627"/>
      <sheetName val="Thuong_luu_HB27"/>
      <sheetName val="QT_Ky_T27"/>
      <sheetName val="bc_vt_TON_BAI27"/>
      <sheetName val="QT_Duoc_(Hai)27"/>
      <sheetName val="sent_to27"/>
      <sheetName val="KLTong_hop27"/>
      <sheetName val="Lan_can27"/>
      <sheetName val="Ranh_doc_(2)27"/>
      <sheetName val="Ranh_doc27"/>
      <sheetName val="Coc_tieu27"/>
      <sheetName val="Bien_bao27"/>
      <sheetName val="Nan_tuyen27"/>
      <sheetName val="Lan_127"/>
      <sheetName val="Lan__227"/>
      <sheetName val="Lan_327"/>
      <sheetName val="Gia_tri27"/>
      <sheetName val="Lan_527"/>
      <sheetName val="Cong_hop27"/>
      <sheetName val="kldukien_(107)27"/>
      <sheetName val="qui1_(2)27"/>
      <sheetName val="cap_so_lan_227"/>
      <sheetName val="cap_so_BHXH27"/>
      <sheetName val="tru_tien27"/>
      <sheetName val="yt_q227"/>
      <sheetName val="c45_t327"/>
      <sheetName val="c45_t627"/>
      <sheetName val="BHYT_Q3_200327"/>
      <sheetName val="C45_t727"/>
      <sheetName val="C47-t07_200327"/>
      <sheetName val="C45_t827"/>
      <sheetName val="C47-t08_200327"/>
      <sheetName val="C45_t0927"/>
      <sheetName val="C47-t09_200327"/>
      <sheetName val="C47_T1227"/>
      <sheetName val="BHYT_Q4-200327"/>
      <sheetName val="C45_T1027"/>
      <sheetName val="binh_do27"/>
      <sheetName val="cot_lieu27"/>
      <sheetName val="van_khuon27"/>
      <sheetName val="CT_BT27"/>
      <sheetName val="lay_mau27"/>
      <sheetName val="mat_ngoai_goi27"/>
      <sheetName val="coc_tram-bt27"/>
      <sheetName val="cong_bien_t1023"/>
      <sheetName val="luong_t9_23"/>
      <sheetName val="bb_t923"/>
      <sheetName val="KL_XL200023"/>
      <sheetName val="Chiet_tinh23"/>
      <sheetName val="Van_chuyen23"/>
      <sheetName val="THKP_(2)23"/>
      <sheetName val="T_Bi23"/>
      <sheetName val="Thiet_ke23"/>
      <sheetName val="K_luong23"/>
      <sheetName val="TT_L223"/>
      <sheetName val="TT_L123"/>
      <sheetName val="Thue_Ngoai23"/>
      <sheetName val="Dong_Dau23"/>
      <sheetName val="Dong_Dau_(2)23"/>
      <sheetName val="Sau_dong23"/>
      <sheetName val="Ma_xa23"/>
      <sheetName val="My_dinh23"/>
      <sheetName val="Tong_cong23"/>
      <sheetName val="Chi_tiet_-_Dv_lap23"/>
      <sheetName val="TH_KHTC23"/>
      <sheetName val="Gia_VL23"/>
      <sheetName val="Bang_gia_ca_may23"/>
      <sheetName val="Bang_luong_CB23"/>
      <sheetName val="Bang_P_tich_CT23"/>
      <sheetName val="D_toan_chi_tiet23"/>
      <sheetName val="Bang_TH_Dtoan23"/>
      <sheetName val="LUAN_CHUYEN23"/>
      <sheetName val="KE_QUY23"/>
      <sheetName val="LUONGGIAN_TIEP23"/>
      <sheetName val="VAY_VON23"/>
      <sheetName val="O_THAO23"/>
      <sheetName val="Q_TRUNG23"/>
      <sheetName val="Y_THANH23"/>
      <sheetName val="Sheet2_(2)23"/>
      <sheetName val="KH_2003_(moi_max)23"/>
      <sheetName val="Interim_payment23"/>
      <sheetName val="Bid_Sum23"/>
      <sheetName val="Item_B23"/>
      <sheetName val="Dg_A23"/>
      <sheetName val="Dg_B&amp;C23"/>
      <sheetName val="Material_at_site23"/>
      <sheetName val="Bang_VL23"/>
      <sheetName val="VL(No_V-c)23"/>
      <sheetName val="He_so23"/>
      <sheetName val="PL_Vua23"/>
      <sheetName val="Chitieu-dam_cac_loai23"/>
      <sheetName val="DG_Dam23"/>
      <sheetName val="DG_chung23"/>
      <sheetName val="VL-dac_chung23"/>
      <sheetName val="CT_1md_&amp;_dau_cong23"/>
      <sheetName val="Tong_hop23"/>
      <sheetName val="CT_cong23"/>
      <sheetName val="dg_cong23"/>
      <sheetName val="CDSL_(2)23"/>
      <sheetName val="__23"/>
      <sheetName val="san_vuon23"/>
      <sheetName val="khu_phu_tro23"/>
      <sheetName val="Thuyet_minh23"/>
      <sheetName val="be_tong23"/>
      <sheetName val="Tong_hop_thep23"/>
      <sheetName val="phan_tich_DG23"/>
      <sheetName val="gia_vat_lieu23"/>
      <sheetName val="gia_xe_may23"/>
      <sheetName val="gia_nhan_cong23"/>
      <sheetName val="BCC_(2)23"/>
      <sheetName val="Bao_cao23"/>
      <sheetName val="Bao_cao_223"/>
      <sheetName val="Khoi_luong23"/>
      <sheetName val="Khoi_luong_mat23"/>
      <sheetName val="Bang_ke23"/>
      <sheetName val="T_HopKL23"/>
      <sheetName val="S_Luong23"/>
      <sheetName val="D_Dap23"/>
      <sheetName val="Q_Toan23"/>
      <sheetName val="Phan_tich_chi_phi23"/>
      <sheetName val="Chi_phi_nen_theo_BVTC23"/>
      <sheetName val="nhan_cong_phu23"/>
      <sheetName val="nhan_cong_Hung23"/>
      <sheetName val="Nhan_cong23"/>
      <sheetName val="Khoi_luong_nen_theo_BVTC23"/>
      <sheetName val="cap_cho_cac_DT23"/>
      <sheetName val="Ung_-_hoan23"/>
      <sheetName val="CP_may23"/>
      <sheetName val="Phu_luc23"/>
      <sheetName val="Gia_trÞ23"/>
      <sheetName val="DS_them_luong_qui_4-200223"/>
      <sheetName val="Phuc_loi_2-9-0223"/>
      <sheetName val="Thuong_nhan_dip_21-12-0223"/>
      <sheetName val="Thuong_dip_nhan_danh_hieu_AHL23"/>
      <sheetName val="Thang_luong_thu_13_nam_200223"/>
      <sheetName val="Luong_SX#_dip_Tet_Qui_Mui(don23"/>
      <sheetName val="CT_Duong23"/>
      <sheetName val="D_gia23"/>
      <sheetName val="T_hop23"/>
      <sheetName val="CtP_tro23"/>
      <sheetName val="Nha_moi23"/>
      <sheetName val="TT-T_Tron_So_223"/>
      <sheetName val="Ct_Dam_23"/>
      <sheetName val="Ct_Duoi23"/>
      <sheetName val="Ct_Tren23"/>
      <sheetName val="D_giaMay23"/>
      <sheetName val="26+180-400_223"/>
      <sheetName val="26+180_Sub123"/>
      <sheetName val="26+180_Sub423"/>
      <sheetName val="26+180-400_5(k95)23"/>
      <sheetName val="26+400-620_3(k95)23"/>
      <sheetName val="26+400-640_1(k95)23"/>
      <sheetName val="26+960-27+150_923"/>
      <sheetName val="26+960-27+150_1023"/>
      <sheetName val="26+960-27+150_1123"/>
      <sheetName val="26+960-27+150_1223"/>
      <sheetName val="26+960-27+150_5(k95)23"/>
      <sheetName val="26+960-27+150_4(k95)23"/>
      <sheetName val="26+960-27+150_1(k95)23"/>
      <sheetName val="27+500-700_5(k95)23"/>
      <sheetName val="27+500-700_4(k95)23"/>
      <sheetName val="27+500-700_3(k95)23"/>
      <sheetName val="27+500-700_1(k95)23"/>
      <sheetName val="27+740-920_3(k95)23"/>
      <sheetName val="27+740-920_2123"/>
      <sheetName val="27+920-28+040_6,723"/>
      <sheetName val="27+920-28+040_1023"/>
      <sheetName val="27+920-28+160_Su323"/>
      <sheetName val="28+160-28+420_5K9523"/>
      <sheetName val="28+430-657_723"/>
      <sheetName val="Km28+430-657_823"/>
      <sheetName val="28+430-657_923"/>
      <sheetName val="28+430-667_1023"/>
      <sheetName val="28+430-657_1123"/>
      <sheetName val="28+430-657_4k9523"/>
      <sheetName val="28+500-657_1823"/>
      <sheetName val="28+520-657_1923"/>
      <sheetName val="C_TIEU23"/>
      <sheetName val="T_Luong23"/>
      <sheetName val="T_HAO23"/>
      <sheetName val="DT_TUYEN23"/>
      <sheetName val="DT_GIA23"/>
      <sheetName val="KHDT_(2)23"/>
      <sheetName val="CL_23"/>
      <sheetName val="KQ_(2)23"/>
      <sheetName val="Quang_Tri23"/>
      <sheetName val="Da_Nang23"/>
      <sheetName val="Quang_Nam23"/>
      <sheetName val="Quang_Ngai23"/>
      <sheetName val="TH_DH-QN23"/>
      <sheetName val="KP_HD23"/>
      <sheetName val="DB_HD23"/>
      <sheetName val="vat_tu23"/>
      <sheetName val="Thep_23"/>
      <sheetName val="Chi_tiet_Khoi_luong23"/>
      <sheetName val="TH_khoi_luong23"/>
      <sheetName val="Chiet_tinh_vat_lieu_23"/>
      <sheetName val="TH_KL_VL23"/>
      <sheetName val="AC_PC23"/>
      <sheetName val="TAI_TRONG23"/>
      <sheetName val="NOI_LUC23"/>
      <sheetName val="TINH_DUYET_THTT_CHINH23"/>
      <sheetName val="TDUYET_THTT_PHU23"/>
      <sheetName val="TINH_DAO_DONG_VA_DO_VONG23"/>
      <sheetName val="TINH_NEO23"/>
      <sheetName val="tong_hop_thanh_toan_thue23"/>
      <sheetName val="bang_ke_nop_thue23"/>
      <sheetName val="Tonh_hop_chi_phi23"/>
      <sheetName val="BK_chi_phi23"/>
      <sheetName val="KTra_DS_va_thue_GTGT23"/>
      <sheetName val="Kiãøm_tra_DS_thue_GTGT23"/>
      <sheetName val="XUAT(gia_von)23"/>
      <sheetName val="Xuat_(gia_ban)23"/>
      <sheetName val="Dchinh_TH_N-X-T23"/>
      <sheetName val="Tong_hop_N-X-T23"/>
      <sheetName val="thue_TH23"/>
      <sheetName val="tong_hop_200123"/>
      <sheetName val="qUYET_TOAN_THUE23"/>
      <sheetName val="BU_CTPH23"/>
      <sheetName val="BU_tran3+360_2223"/>
      <sheetName val="Tran3+360_2223"/>
      <sheetName val="BU_tran2+386_423"/>
      <sheetName val="Tran2+386_423"/>
      <sheetName val="DTcong_4-523"/>
      <sheetName val="Bu_1-223"/>
      <sheetName val="Bu_12-1323"/>
      <sheetName val="DTcong_12-1323"/>
      <sheetName val="DT_cong13-13+23"/>
      <sheetName val="BU-_nhanh23"/>
      <sheetName val="dtcong_nh1-223"/>
      <sheetName val="dtcong_nh0-123"/>
      <sheetName val="BU_11-1223"/>
      <sheetName val="DTcong_11-1223"/>
      <sheetName val="Pr-_CC23"/>
      <sheetName val="MD_3-423"/>
      <sheetName val="ND_3-423"/>
      <sheetName val="MD_1-223"/>
      <sheetName val="ND_1-223"/>
      <sheetName val="MD_0-123"/>
      <sheetName val="ND_0-123"/>
      <sheetName val="KL_tong23"/>
      <sheetName val="TH_(T1-6)23"/>
      <sheetName val="_NL23"/>
      <sheetName val="_NL_(2)23"/>
      <sheetName val="CDTHCT_(3)23"/>
      <sheetName val="thkl_(2)23"/>
      <sheetName val="long_tec23"/>
      <sheetName val="cd_viaK0-T623"/>
      <sheetName val="cdvia_T6-Tc2423"/>
      <sheetName val="cdvia_Tc24-T4623"/>
      <sheetName val="cd_btnL2k0+361-T1923"/>
      <sheetName val="CT_xa23"/>
      <sheetName val="CDTHU_CHI_T123"/>
      <sheetName val="THUCHI_223"/>
      <sheetName val="THU_CHI323"/>
      <sheetName val="THU_CHI_423"/>
      <sheetName val="THU_CHI523"/>
      <sheetName val="THU_CHI_623"/>
      <sheetName val="TU_CHI_723"/>
      <sheetName val="THU_CHI923"/>
      <sheetName val="THU_CHI_823"/>
      <sheetName val="THU_CHI_1023"/>
      <sheetName val="THU_CHI_1123"/>
      <sheetName val="THU_CHI_1223"/>
      <sheetName val="Xep_hang_20123"/>
      <sheetName val="toan_Cty23"/>
      <sheetName val="Cong_ty23"/>
      <sheetName val="XN_223"/>
      <sheetName val="XN_ong_CHi23"/>
      <sheetName val="N_XDCT&amp;_XKLD23"/>
      <sheetName val="CN_HCM23"/>
      <sheetName val="TT_XKLD(Nhan)23"/>
      <sheetName val="Ong_Hong23"/>
      <sheetName val="CN_hung_yen23"/>
      <sheetName val="Dong_nai23"/>
      <sheetName val="K249_K9823"/>
      <sheetName val="K249_K98_(2)23"/>
      <sheetName val="K251_K9823"/>
      <sheetName val="K251_SBase23"/>
      <sheetName val="K251_AC23"/>
      <sheetName val="K252_K9823"/>
      <sheetName val="K252_SBase23"/>
      <sheetName val="K252_AC23"/>
      <sheetName val="K253_K9823"/>
      <sheetName val="K253_Subbase23"/>
      <sheetName val="K253_Base_23"/>
      <sheetName val="K253_SBase23"/>
      <sheetName val="K253_AC23"/>
      <sheetName val="K255_SBase23"/>
      <sheetName val="K259_K9823"/>
      <sheetName val="K259_Subbase23"/>
      <sheetName val="K259_Base_23"/>
      <sheetName val="K259_AC23"/>
      <sheetName val="K260_K9823"/>
      <sheetName val="K260_Subbase23"/>
      <sheetName val="K260_Base23"/>
      <sheetName val="K260_AC23"/>
      <sheetName val="K261_K9823"/>
      <sheetName val="K261_Base23"/>
      <sheetName val="K261_AC23"/>
      <sheetName val="KL_Tram_Cty23"/>
      <sheetName val="Gam_may_Cty23"/>
      <sheetName val="KL_tram_KH23"/>
      <sheetName val="Gam_may_KH23"/>
      <sheetName val="Cach_dien23"/>
      <sheetName val="Mang_tai23"/>
      <sheetName val="KL_DDK23"/>
      <sheetName val="Mang_tai_DDK23"/>
      <sheetName val="KL_DDK0,423"/>
      <sheetName val="TT_Ky_thuat23"/>
      <sheetName val="CT_moi23"/>
      <sheetName val="Tu_dien23"/>
      <sheetName val="May_cat23"/>
      <sheetName val="Dao_Cly23"/>
      <sheetName val="Dao_Ptai23"/>
      <sheetName val="Tu_RMU23"/>
      <sheetName val="C_set23"/>
      <sheetName val="Sco_Cap23"/>
      <sheetName val="Sco_TB23"/>
      <sheetName val="TN_tram23"/>
      <sheetName val="TN_C_set23"/>
      <sheetName val="TN_TD_DDay23"/>
      <sheetName val="Phan_chung23"/>
      <sheetName val="cong_Q223"/>
      <sheetName val="T_U_luong_Q123"/>
      <sheetName val="T_U_luong_Q223"/>
      <sheetName val="T_U_luong_Q323"/>
      <sheetName val="Quyet_toan23"/>
      <sheetName val="Thu_hoi23"/>
      <sheetName val="Lai_vay23"/>
      <sheetName val="Tien_vay23"/>
      <sheetName val="Cong_no23"/>
      <sheetName val="Cop_pha23"/>
      <sheetName val="Gia_DAN23"/>
      <sheetName val="Phu_luc_HD23"/>
      <sheetName val="Gia_du_thau23"/>
      <sheetName val="Ca_xe23"/>
      <sheetName val="Dc_Dau23"/>
      <sheetName val="_o_to_Hien_823"/>
      <sheetName val="_o_to_Hien923"/>
      <sheetName val="_o_to_Hien1023"/>
      <sheetName val="_o_to_Hien1123"/>
      <sheetName val="_o_to_Hien12)23"/>
      <sheetName val="_o_to_Hien133"/>
      <sheetName val="_o_to_Hien223"/>
      <sheetName val="_o_to_Hien323"/>
      <sheetName val="_o_to_Hien423"/>
      <sheetName val="_o_to_Hien523"/>
      <sheetName val="_o_to_Phong_823"/>
      <sheetName val="_o_to_Phong923"/>
      <sheetName val="_o_to_Phong1023"/>
      <sheetName val="_o_to_Phong1123"/>
      <sheetName val="_o_to_Phong12)23"/>
      <sheetName val="_o_to_Phong133"/>
      <sheetName val="_o_to_Phong223"/>
      <sheetName val="_o_to_Phong323"/>
      <sheetName val="_o_to_Phong423"/>
      <sheetName val="_o_to_Phong523"/>
      <sheetName val="_o_to_Dung_8_23"/>
      <sheetName val="_D_tt_dau823"/>
      <sheetName val="_o_to_Dung_923"/>
      <sheetName val="_D9_tt_dau23"/>
      <sheetName val="_D10_tt_dau23"/>
      <sheetName val="_o_to_Dung_1023"/>
      <sheetName val="_o_to_Dung_1123"/>
      <sheetName val="_o_to_Dung_12)23"/>
      <sheetName val="_o_to_Dung_133"/>
      <sheetName val="_o_to_Dung223"/>
      <sheetName val="_o_to_Dung323"/>
      <sheetName val="_o_to_Dung423"/>
      <sheetName val="_o_totrongT10-1223"/>
      <sheetName val="_o_totrongT223"/>
      <sheetName val="_o_totrungT10-1223"/>
      <sheetName val="_o_toMinhT10-12_23"/>
      <sheetName val="_o_toMinhT223"/>
      <sheetName val="_o_toTrieuT10-12__23"/>
      <sheetName val="Luong_8_SP23"/>
      <sheetName val="Luong_9_SP_23"/>
      <sheetName val="Luong_10_SP_23"/>
      <sheetName val="Luong_11_SP_23"/>
      <sheetName val="Luong_12_SP23"/>
      <sheetName val="Luong_1_SP123"/>
      <sheetName val="Luong_2_SP223"/>
      <sheetName val="Luong_3_SP323"/>
      <sheetName val="Luong_4_SP423"/>
      <sheetName val="Luong_4_SP523"/>
      <sheetName val="KL_VL23"/>
      <sheetName val="QT_9-623"/>
      <sheetName val="Thuong_luu_HB23"/>
      <sheetName val="QT_Ky_T23"/>
      <sheetName val="bc_vt_TON_BAI23"/>
      <sheetName val="QT_Duoc_(Hai)23"/>
      <sheetName val="sent_to23"/>
      <sheetName val="KLTong_hop23"/>
      <sheetName val="Lan_can23"/>
      <sheetName val="Ranh_doc_(2)23"/>
      <sheetName val="Ranh_doc23"/>
      <sheetName val="Coc_tieu23"/>
      <sheetName val="Bien_bao23"/>
      <sheetName val="Nan_tuyen23"/>
      <sheetName val="Lan_123"/>
      <sheetName val="Lan__223"/>
      <sheetName val="Lan_323"/>
      <sheetName val="Gia_tri23"/>
      <sheetName val="Lan_523"/>
      <sheetName val="Cong_hop23"/>
      <sheetName val="kldukien_(107)23"/>
      <sheetName val="qui1_(2)23"/>
      <sheetName val="cap_so_lan_223"/>
      <sheetName val="cap_so_BHXH23"/>
      <sheetName val="tru_tien23"/>
      <sheetName val="yt_q223"/>
      <sheetName val="c45_t323"/>
      <sheetName val="c45_t623"/>
      <sheetName val="BHYT_Q3_200323"/>
      <sheetName val="C45_t723"/>
      <sheetName val="C47-t07_200323"/>
      <sheetName val="C45_t823"/>
      <sheetName val="C47-t08_200323"/>
      <sheetName val="C45_t0923"/>
      <sheetName val="C47-t09_200323"/>
      <sheetName val="C47_T1223"/>
      <sheetName val="BHYT_Q4-200323"/>
      <sheetName val="C45_T1023"/>
      <sheetName val="binh_do23"/>
      <sheetName val="cot_lieu23"/>
      <sheetName val="van_khuon23"/>
      <sheetName val="CT_BT23"/>
      <sheetName val="lay_mau23"/>
      <sheetName val="mat_ngoai_goi23"/>
      <sheetName val="coc_tram-bt23"/>
      <sheetName val="cong_bien_t1026"/>
      <sheetName val="luong_t9_26"/>
      <sheetName val="bb_t926"/>
      <sheetName val="KL_XL200026"/>
      <sheetName val="Chiet_tinh26"/>
      <sheetName val="Van_chuyen26"/>
      <sheetName val="THKP_(2)26"/>
      <sheetName val="T_Bi26"/>
      <sheetName val="Thiet_ke26"/>
      <sheetName val="K_luong26"/>
      <sheetName val="TT_L226"/>
      <sheetName val="TT_L126"/>
      <sheetName val="Thue_Ngoai26"/>
      <sheetName val="Dong_Dau26"/>
      <sheetName val="Dong_Dau_(2)26"/>
      <sheetName val="Sau_dong26"/>
      <sheetName val="Ma_xa26"/>
      <sheetName val="My_dinh26"/>
      <sheetName val="Tong_cong26"/>
      <sheetName val="Chi_tiet_-_Dv_lap26"/>
      <sheetName val="TH_KHTC26"/>
      <sheetName val="Gia_VL26"/>
      <sheetName val="Bang_gia_ca_may26"/>
      <sheetName val="Bang_luong_CB26"/>
      <sheetName val="Bang_P_tich_CT26"/>
      <sheetName val="D_toan_chi_tiet26"/>
      <sheetName val="Bang_TH_Dtoan26"/>
      <sheetName val="LUAN_CHUYEN26"/>
      <sheetName val="KE_QUY26"/>
      <sheetName val="LUONGGIAN_TIEP26"/>
      <sheetName val="VAY_VON26"/>
      <sheetName val="O_THAO26"/>
      <sheetName val="Q_TRUNG26"/>
      <sheetName val="Y_THANH26"/>
      <sheetName val="Sheet2_(2)26"/>
      <sheetName val="KH_2003_(moi_max)26"/>
      <sheetName val="Interim_payment26"/>
      <sheetName val="Bid_Sum26"/>
      <sheetName val="Item_B26"/>
      <sheetName val="Dg_A26"/>
      <sheetName val="Dg_B&amp;C26"/>
      <sheetName val="Material_at_site26"/>
      <sheetName val="Bang_VL26"/>
      <sheetName val="VL(No_V-c)26"/>
      <sheetName val="He_so26"/>
      <sheetName val="PL_Vua26"/>
      <sheetName val="Chitieu-dam_cac_loai26"/>
      <sheetName val="DG_Dam26"/>
      <sheetName val="DG_chung26"/>
      <sheetName val="VL-dac_chung26"/>
      <sheetName val="CT_1md_&amp;_dau_cong26"/>
      <sheetName val="Tong_hop26"/>
      <sheetName val="CT_cong26"/>
      <sheetName val="dg_cong26"/>
      <sheetName val="CDSL_(2)26"/>
      <sheetName val="__26"/>
      <sheetName val="san_vuon26"/>
      <sheetName val="khu_phu_tro26"/>
      <sheetName val="Thuyet_minh26"/>
      <sheetName val="be_tong26"/>
      <sheetName val="Tong_hop_thep26"/>
      <sheetName val="phan_tich_DG26"/>
      <sheetName val="gia_vat_lieu26"/>
      <sheetName val="gia_xe_may26"/>
      <sheetName val="gia_nhan_cong26"/>
      <sheetName val="BCC_(2)26"/>
      <sheetName val="Bao_cao26"/>
      <sheetName val="Bao_cao_226"/>
      <sheetName val="Khoi_luong26"/>
      <sheetName val="Khoi_luong_mat26"/>
      <sheetName val="Bang_ke26"/>
      <sheetName val="T_HopKL26"/>
      <sheetName val="S_Luong26"/>
      <sheetName val="D_Dap26"/>
      <sheetName val="Q_Toan26"/>
      <sheetName val="Phan_tich_chi_phi26"/>
      <sheetName val="Chi_phi_nen_theo_BVTC26"/>
      <sheetName val="nhan_cong_phu26"/>
      <sheetName val="nhan_cong_Hung26"/>
      <sheetName val="Nhan_cong26"/>
      <sheetName val="Khoi_luong_nen_theo_BVTC26"/>
      <sheetName val="cap_cho_cac_DT26"/>
      <sheetName val="Ung_-_hoan26"/>
      <sheetName val="CP_may26"/>
      <sheetName val="Phu_luc26"/>
      <sheetName val="Gia_trÞ26"/>
      <sheetName val="DS_them_luong_qui_4-200226"/>
      <sheetName val="Phuc_loi_2-9-0226"/>
      <sheetName val="Thuong_nhan_dip_21-12-0226"/>
      <sheetName val="Thuong_dip_nhan_danh_hieu_AHL26"/>
      <sheetName val="Thang_luong_thu_13_nam_200226"/>
      <sheetName val="Luong_SX#_dip_Tet_Qui_Mui(don26"/>
      <sheetName val="CT_Duong26"/>
      <sheetName val="D_gia26"/>
      <sheetName val="T_hop26"/>
      <sheetName val="CtP_tro26"/>
      <sheetName val="Nha_moi26"/>
      <sheetName val="TT-T_Tron_So_226"/>
      <sheetName val="Ct_Dam_26"/>
      <sheetName val="Ct_Duoi26"/>
      <sheetName val="Ct_Tren26"/>
      <sheetName val="D_giaMay26"/>
      <sheetName val="26+180-400_226"/>
      <sheetName val="26+180_Sub126"/>
      <sheetName val="26+180_Sub426"/>
      <sheetName val="26+180-400_5(k95)26"/>
      <sheetName val="26+400-620_3(k95)26"/>
      <sheetName val="26+400-640_1(k95)26"/>
      <sheetName val="26+960-27+150_926"/>
      <sheetName val="26+960-27+150_1026"/>
      <sheetName val="26+960-27+150_1126"/>
      <sheetName val="26+960-27+150_1226"/>
      <sheetName val="26+960-27+150_5(k95)26"/>
      <sheetName val="26+960-27+150_4(k95)26"/>
      <sheetName val="26+960-27+150_1(k95)26"/>
      <sheetName val="27+500-700_5(k95)26"/>
      <sheetName val="27+500-700_4(k95)26"/>
      <sheetName val="27+500-700_3(k95)26"/>
      <sheetName val="27+500-700_1(k95)26"/>
      <sheetName val="27+740-920_3(k95)26"/>
      <sheetName val="27+740-920_2126"/>
      <sheetName val="27+920-28+040_6,726"/>
      <sheetName val="27+920-28+040_1026"/>
      <sheetName val="27+920-28+160_Su326"/>
      <sheetName val="28+160-28+420_5K9526"/>
      <sheetName val="28+430-657_726"/>
      <sheetName val="Km28+430-657_826"/>
      <sheetName val="28+430-657_926"/>
      <sheetName val="28+430-667_1026"/>
      <sheetName val="28+430-657_1126"/>
      <sheetName val="28+430-657_4k9526"/>
      <sheetName val="28+500-657_1826"/>
      <sheetName val="28+520-657_1926"/>
      <sheetName val="C_TIEU26"/>
      <sheetName val="T_Luong26"/>
      <sheetName val="T_HAO26"/>
      <sheetName val="DT_TUYEN26"/>
      <sheetName val="DT_GIA26"/>
      <sheetName val="KHDT_(2)26"/>
      <sheetName val="CL_26"/>
      <sheetName val="KQ_(2)26"/>
      <sheetName val="Quang_Tri26"/>
      <sheetName val="Da_Nang26"/>
      <sheetName val="Quang_Nam26"/>
      <sheetName val="Quang_Ngai26"/>
      <sheetName val="TH_DH-QN26"/>
      <sheetName val="KP_HD26"/>
      <sheetName val="DB_HD26"/>
      <sheetName val="vat_tu26"/>
      <sheetName val="Thep_26"/>
      <sheetName val="Chi_tiet_Khoi_luong26"/>
      <sheetName val="TH_khoi_luong26"/>
      <sheetName val="Chiet_tinh_vat_lieu_26"/>
      <sheetName val="TH_KL_VL26"/>
      <sheetName val="AC_PC26"/>
      <sheetName val="TAI_TRONG26"/>
      <sheetName val="NOI_LUC26"/>
      <sheetName val="TINH_DUYET_THTT_CHINH26"/>
      <sheetName val="TDUYET_THTT_PHU26"/>
      <sheetName val="TINH_DAO_DONG_VA_DO_VONG26"/>
      <sheetName val="TINH_NEO26"/>
      <sheetName val="tong_hop_thanh_toan_thue26"/>
      <sheetName val="bang_ke_nop_thue26"/>
      <sheetName val="Tonh_hop_chi_phi26"/>
      <sheetName val="BK_chi_phi26"/>
      <sheetName val="KTra_DS_va_thue_GTGT26"/>
      <sheetName val="Kiãøm_tra_DS_thue_GTGT26"/>
      <sheetName val="XUAT(gia_von)26"/>
      <sheetName val="Xuat_(gia_ban)26"/>
      <sheetName val="Dchinh_TH_N-X-T26"/>
      <sheetName val="Tong_hop_N-X-T26"/>
      <sheetName val="thue_TH26"/>
      <sheetName val="tong_hop_200126"/>
      <sheetName val="qUYET_TOAN_THUE26"/>
      <sheetName val="BU_CTPH26"/>
      <sheetName val="BU_tran3+360_2226"/>
      <sheetName val="Tran3+360_2226"/>
      <sheetName val="BU_tran2+386_426"/>
      <sheetName val="Tran2+386_426"/>
      <sheetName val="DTcong_4-526"/>
      <sheetName val="Bu_1-226"/>
      <sheetName val="Bu_12-1326"/>
      <sheetName val="DTcong_12-1326"/>
      <sheetName val="DT_cong13-13+26"/>
      <sheetName val="BU-_nhanh26"/>
      <sheetName val="dtcong_nh1-226"/>
      <sheetName val="dtcong_nh0-126"/>
      <sheetName val="BU_11-1226"/>
      <sheetName val="DTcong_11-1226"/>
      <sheetName val="Pr-_CC26"/>
      <sheetName val="MD_3-426"/>
      <sheetName val="ND_3-426"/>
      <sheetName val="MD_1-226"/>
      <sheetName val="ND_1-226"/>
      <sheetName val="MD_0-126"/>
      <sheetName val="ND_0-126"/>
      <sheetName val="KL_tong26"/>
      <sheetName val="TH_(T1-6)26"/>
      <sheetName val="_NL26"/>
      <sheetName val="_NL_(2)26"/>
      <sheetName val="CDTHCT_(3)26"/>
      <sheetName val="thkl_(2)26"/>
      <sheetName val="long_tec26"/>
      <sheetName val="cd_viaK0-T626"/>
      <sheetName val="cdvia_T6-Tc2426"/>
      <sheetName val="cdvia_Tc24-T4626"/>
      <sheetName val="cd_btnL2k0+361-T1926"/>
      <sheetName val="CT_xa26"/>
      <sheetName val="CDTHU_CHI_T126"/>
      <sheetName val="THUCHI_226"/>
      <sheetName val="THU_CHI326"/>
      <sheetName val="THU_CHI_426"/>
      <sheetName val="THU_CHI526"/>
      <sheetName val="THU_CHI_626"/>
      <sheetName val="TU_CHI_726"/>
      <sheetName val="THU_CHI926"/>
      <sheetName val="THU_CHI_826"/>
      <sheetName val="THU_CHI_1026"/>
      <sheetName val="THU_CHI_1126"/>
      <sheetName val="THU_CHI_1226"/>
      <sheetName val="Xep_hang_20126"/>
      <sheetName val="toan_Cty26"/>
      <sheetName val="Cong_ty26"/>
      <sheetName val="XN_226"/>
      <sheetName val="XN_ong_CHi26"/>
      <sheetName val="N_XDCT&amp;_XKLD26"/>
      <sheetName val="CN_HCM26"/>
      <sheetName val="TT_XKLD(Nhan)26"/>
      <sheetName val="Ong_Hong26"/>
      <sheetName val="CN_hung_yen26"/>
      <sheetName val="Dong_nai26"/>
      <sheetName val="K249_K9826"/>
      <sheetName val="K249_K98_(2)26"/>
      <sheetName val="K251_K9826"/>
      <sheetName val="K251_SBase26"/>
      <sheetName val="K251_AC26"/>
      <sheetName val="K252_K9826"/>
      <sheetName val="K252_SBase26"/>
      <sheetName val="K252_AC26"/>
      <sheetName val="K253_K9826"/>
      <sheetName val="K253_Subbase26"/>
      <sheetName val="K253_Base_26"/>
      <sheetName val="K253_SBase26"/>
      <sheetName val="K253_AC26"/>
      <sheetName val="K255_SBase26"/>
      <sheetName val="K259_K9826"/>
      <sheetName val="K259_Subbase26"/>
      <sheetName val="K259_Base_26"/>
      <sheetName val="K259_AC26"/>
      <sheetName val="K260_K9826"/>
      <sheetName val="K260_Subbase26"/>
      <sheetName val="K260_Base26"/>
      <sheetName val="K260_AC26"/>
      <sheetName val="K261_K9826"/>
      <sheetName val="K261_Base26"/>
      <sheetName val="K261_AC26"/>
      <sheetName val="KL_Tram_Cty26"/>
      <sheetName val="Gam_may_Cty26"/>
      <sheetName val="KL_tram_KH26"/>
      <sheetName val="Gam_may_KH26"/>
      <sheetName val="Cach_dien26"/>
      <sheetName val="Mang_tai26"/>
      <sheetName val="KL_DDK26"/>
      <sheetName val="Mang_tai_DDK26"/>
      <sheetName val="KL_DDK0,426"/>
      <sheetName val="TT_Ky_thuat26"/>
      <sheetName val="CT_moi26"/>
      <sheetName val="Tu_dien26"/>
      <sheetName val="May_cat26"/>
      <sheetName val="Dao_Cly26"/>
      <sheetName val="Dao_Ptai26"/>
      <sheetName val="Tu_RMU26"/>
      <sheetName val="C_set26"/>
      <sheetName val="Sco_Cap26"/>
      <sheetName val="Sco_TB26"/>
      <sheetName val="TN_tram26"/>
      <sheetName val="TN_C_set26"/>
      <sheetName val="TN_TD_DDay26"/>
      <sheetName val="Phan_chung26"/>
      <sheetName val="cong_Q226"/>
      <sheetName val="T_U_luong_Q126"/>
      <sheetName val="T_U_luong_Q226"/>
      <sheetName val="T_U_luong_Q326"/>
      <sheetName val="Quyet_toan26"/>
      <sheetName val="Thu_hoi26"/>
      <sheetName val="Lai_vay26"/>
      <sheetName val="Tien_vay26"/>
      <sheetName val="Cong_no26"/>
      <sheetName val="Cop_pha26"/>
      <sheetName val="Gia_DAN26"/>
      <sheetName val="Phu_luc_HD26"/>
      <sheetName val="Gia_du_thau26"/>
      <sheetName val="Ca_xe26"/>
      <sheetName val="Dc_Dau26"/>
      <sheetName val="_o_to_Hien_826"/>
      <sheetName val="_o_to_Hien926"/>
      <sheetName val="_o_to_Hien1026"/>
      <sheetName val="_o_to_Hien1126"/>
      <sheetName val="_o_to_Hien12)26"/>
      <sheetName val="_o_to_Hien136"/>
      <sheetName val="_o_to_Hien226"/>
      <sheetName val="_o_to_Hien326"/>
      <sheetName val="_o_to_Hien426"/>
      <sheetName val="_o_to_Hien526"/>
      <sheetName val="_o_to_Phong_826"/>
      <sheetName val="_o_to_Phong926"/>
      <sheetName val="_o_to_Phong1026"/>
      <sheetName val="_o_to_Phong1126"/>
      <sheetName val="_o_to_Phong12)26"/>
      <sheetName val="_o_to_Phong136"/>
      <sheetName val="_o_to_Phong226"/>
      <sheetName val="_o_to_Phong326"/>
      <sheetName val="_o_to_Phong426"/>
      <sheetName val="_o_to_Phong526"/>
      <sheetName val="_o_to_Dung_8_26"/>
      <sheetName val="_D_tt_dau826"/>
      <sheetName val="_o_to_Dung_926"/>
      <sheetName val="_D9_tt_dau26"/>
      <sheetName val="_D10_tt_dau26"/>
      <sheetName val="_o_to_Dung_1026"/>
      <sheetName val="_o_to_Dung_1126"/>
      <sheetName val="_o_to_Dung_12)26"/>
      <sheetName val="_o_to_Dung_136"/>
      <sheetName val="_o_to_Dung226"/>
      <sheetName val="_o_to_Dung326"/>
      <sheetName val="_o_to_Dung426"/>
      <sheetName val="_o_totrongT10-1226"/>
      <sheetName val="_o_totrongT226"/>
      <sheetName val="_o_totrungT10-1226"/>
      <sheetName val="_o_toMinhT10-12_26"/>
      <sheetName val="_o_toMinhT226"/>
      <sheetName val="_o_toTrieuT10-12__26"/>
      <sheetName val="Luong_8_SP26"/>
      <sheetName val="Luong_9_SP_26"/>
      <sheetName val="Luong_10_SP_26"/>
      <sheetName val="Luong_11_SP_26"/>
      <sheetName val="Luong_12_SP26"/>
      <sheetName val="Luong_1_SP126"/>
      <sheetName val="Luong_2_SP226"/>
      <sheetName val="Luong_3_SP326"/>
      <sheetName val="Luong_4_SP426"/>
      <sheetName val="Luong_4_SP526"/>
      <sheetName val="KL_VL26"/>
      <sheetName val="QT_9-626"/>
      <sheetName val="Thuong_luu_HB26"/>
      <sheetName val="QT_Ky_T26"/>
      <sheetName val="bc_vt_TON_BAI26"/>
      <sheetName val="QT_Duoc_(Hai)26"/>
      <sheetName val="sent_to26"/>
      <sheetName val="KLTong_hop26"/>
      <sheetName val="Lan_can26"/>
      <sheetName val="Ranh_doc_(2)26"/>
      <sheetName val="Ranh_doc26"/>
      <sheetName val="Coc_tieu26"/>
      <sheetName val="Bien_bao26"/>
      <sheetName val="Nan_tuyen26"/>
      <sheetName val="Lan_126"/>
      <sheetName val="Lan__226"/>
      <sheetName val="Lan_326"/>
      <sheetName val="Gia_tri26"/>
      <sheetName val="Lan_526"/>
      <sheetName val="Cong_hop26"/>
      <sheetName val="kldukien_(107)26"/>
      <sheetName val="qui1_(2)26"/>
      <sheetName val="cap_so_lan_226"/>
      <sheetName val="cap_so_BHXH26"/>
      <sheetName val="tru_tien26"/>
      <sheetName val="yt_q226"/>
      <sheetName val="c45_t326"/>
      <sheetName val="c45_t626"/>
      <sheetName val="BHYT_Q3_200326"/>
      <sheetName val="C45_t726"/>
      <sheetName val="C47-t07_200326"/>
      <sheetName val="C45_t826"/>
      <sheetName val="C47-t08_200326"/>
      <sheetName val="C45_t0926"/>
      <sheetName val="C47-t09_200326"/>
      <sheetName val="C47_T1226"/>
      <sheetName val="BHYT_Q4-200326"/>
      <sheetName val="C45_T1026"/>
      <sheetName val="binh_do26"/>
      <sheetName val="cot_lieu26"/>
      <sheetName val="van_khuon26"/>
      <sheetName val="CT_BT26"/>
      <sheetName val="lay_mau26"/>
      <sheetName val="mat_ngoai_goi26"/>
      <sheetName val="coc_tram-bt26"/>
      <sheetName val="cong_bien_t1025"/>
      <sheetName val="luong_t9_25"/>
      <sheetName val="bb_t925"/>
      <sheetName val="KL_XL200025"/>
      <sheetName val="Chiet_tinh25"/>
      <sheetName val="Van_chuyen25"/>
      <sheetName val="THKP_(2)25"/>
      <sheetName val="T_Bi25"/>
      <sheetName val="Thiet_ke25"/>
      <sheetName val="K_luong25"/>
      <sheetName val="TT_L225"/>
      <sheetName val="TT_L125"/>
      <sheetName val="Thue_Ngoai25"/>
      <sheetName val="Dong_Dau25"/>
      <sheetName val="Dong_Dau_(2)25"/>
      <sheetName val="Sau_dong25"/>
      <sheetName val="Ma_xa25"/>
      <sheetName val="My_dinh25"/>
      <sheetName val="Tong_cong25"/>
      <sheetName val="Chi_tiet_-_Dv_lap25"/>
      <sheetName val="TH_KHTC25"/>
      <sheetName val="Gia_VL25"/>
      <sheetName val="Bang_gia_ca_may25"/>
      <sheetName val="Bang_luong_CB25"/>
      <sheetName val="Bang_P_tich_CT25"/>
      <sheetName val="D_toan_chi_tiet25"/>
      <sheetName val="Bang_TH_Dtoan25"/>
      <sheetName val="LUAN_CHUYEN25"/>
      <sheetName val="KE_QUY25"/>
      <sheetName val="LUONGGIAN_TIEP25"/>
      <sheetName val="VAY_VON25"/>
      <sheetName val="O_THAO25"/>
      <sheetName val="Q_TRUNG25"/>
      <sheetName val="Y_THANH25"/>
      <sheetName val="Sheet2_(2)25"/>
      <sheetName val="KH_2003_(moi_max)25"/>
      <sheetName val="Interim_payment25"/>
      <sheetName val="Bid_Sum25"/>
      <sheetName val="Item_B25"/>
      <sheetName val="Dg_A25"/>
      <sheetName val="Dg_B&amp;C25"/>
      <sheetName val="Material_at_site25"/>
      <sheetName val="Bang_VL25"/>
      <sheetName val="VL(No_V-c)25"/>
      <sheetName val="He_so25"/>
      <sheetName val="PL_Vua25"/>
      <sheetName val="Chitieu-dam_cac_loai25"/>
      <sheetName val="DG_Dam25"/>
      <sheetName val="DG_chung25"/>
      <sheetName val="VL-dac_chung25"/>
      <sheetName val="CT_1md_&amp;_dau_cong25"/>
      <sheetName val="Tong_hop25"/>
      <sheetName val="CT_cong25"/>
      <sheetName val="dg_cong25"/>
      <sheetName val="CDSL_(2)25"/>
      <sheetName val="__25"/>
      <sheetName val="san_vuon25"/>
      <sheetName val="khu_phu_tro25"/>
      <sheetName val="Thuyet_minh25"/>
      <sheetName val="be_tong25"/>
      <sheetName val="Tong_hop_thep25"/>
      <sheetName val="phan_tich_DG25"/>
      <sheetName val="gia_vat_lieu25"/>
      <sheetName val="gia_xe_may25"/>
      <sheetName val="gia_nhan_cong25"/>
      <sheetName val="BCC_(2)25"/>
      <sheetName val="Bao_cao25"/>
      <sheetName val="Bao_cao_225"/>
      <sheetName val="Khoi_luong25"/>
      <sheetName val="Khoi_luong_mat25"/>
      <sheetName val="Bang_ke25"/>
      <sheetName val="T_HopKL25"/>
      <sheetName val="S_Luong25"/>
      <sheetName val="D_Dap25"/>
      <sheetName val="Q_Toan25"/>
      <sheetName val="Phan_tich_chi_phi25"/>
      <sheetName val="Chi_phi_nen_theo_BVTC25"/>
      <sheetName val="nhan_cong_phu25"/>
      <sheetName val="nhan_cong_Hung25"/>
      <sheetName val="Nhan_cong25"/>
      <sheetName val="Khoi_luong_nen_theo_BVTC25"/>
      <sheetName val="cap_cho_cac_DT25"/>
      <sheetName val="Ung_-_hoan25"/>
      <sheetName val="CP_may25"/>
      <sheetName val="Phu_luc25"/>
      <sheetName val="Gia_trÞ25"/>
      <sheetName val="DS_them_luong_qui_4-200225"/>
      <sheetName val="Phuc_loi_2-9-0225"/>
      <sheetName val="Thuong_nhan_dip_21-12-0225"/>
      <sheetName val="Thuong_dip_nhan_danh_hieu_AHL25"/>
      <sheetName val="Thang_luong_thu_13_nam_200225"/>
      <sheetName val="Luong_SX#_dip_Tet_Qui_Mui(don25"/>
      <sheetName val="CT_Duong25"/>
      <sheetName val="D_gia25"/>
      <sheetName val="T_hop25"/>
      <sheetName val="CtP_tro25"/>
      <sheetName val="Nha_moi25"/>
      <sheetName val="TT-T_Tron_So_225"/>
      <sheetName val="Ct_Dam_25"/>
      <sheetName val="Ct_Duoi25"/>
      <sheetName val="Ct_Tren25"/>
      <sheetName val="D_giaMay25"/>
      <sheetName val="26+180-400_225"/>
      <sheetName val="26+180_Sub125"/>
      <sheetName val="26+180_Sub425"/>
      <sheetName val="26+180-400_5(k95)25"/>
      <sheetName val="26+400-620_3(k95)25"/>
      <sheetName val="26+400-640_1(k95)25"/>
      <sheetName val="26+960-27+150_925"/>
      <sheetName val="26+960-27+150_1025"/>
      <sheetName val="26+960-27+150_1125"/>
      <sheetName val="26+960-27+150_1225"/>
      <sheetName val="26+960-27+150_5(k95)25"/>
      <sheetName val="26+960-27+150_4(k95)25"/>
      <sheetName val="26+960-27+150_1(k95)25"/>
      <sheetName val="27+500-700_5(k95)25"/>
      <sheetName val="27+500-700_4(k95)25"/>
      <sheetName val="27+500-700_3(k95)25"/>
      <sheetName val="27+500-700_1(k95)25"/>
      <sheetName val="27+740-920_3(k95)25"/>
      <sheetName val="27+740-920_2125"/>
      <sheetName val="27+920-28+040_6,725"/>
      <sheetName val="27+920-28+040_1025"/>
      <sheetName val="27+920-28+160_Su325"/>
      <sheetName val="28+160-28+420_5K9525"/>
      <sheetName val="28+430-657_725"/>
      <sheetName val="Km28+430-657_825"/>
      <sheetName val="28+430-657_925"/>
      <sheetName val="28+430-667_1025"/>
      <sheetName val="28+430-657_1125"/>
      <sheetName val="28+430-657_4k9525"/>
      <sheetName val="28+500-657_1825"/>
      <sheetName val="28+520-657_1925"/>
      <sheetName val="C_TIEU25"/>
      <sheetName val="T_Luong25"/>
      <sheetName val="T_HAO25"/>
      <sheetName val="DT_TUYEN25"/>
      <sheetName val="DT_GIA25"/>
      <sheetName val="KHDT_(2)25"/>
      <sheetName val="CL_25"/>
      <sheetName val="KQ_(2)25"/>
      <sheetName val="Quang_Tri25"/>
      <sheetName val="Da_Nang25"/>
      <sheetName val="Quang_Nam25"/>
      <sheetName val="Quang_Ngai25"/>
      <sheetName val="TH_DH-QN25"/>
      <sheetName val="KP_HD25"/>
      <sheetName val="DB_HD25"/>
      <sheetName val="vat_tu25"/>
      <sheetName val="Thep_25"/>
      <sheetName val="Chi_tiet_Khoi_luong25"/>
      <sheetName val="TH_khoi_luong25"/>
      <sheetName val="Chiet_tinh_vat_lieu_25"/>
      <sheetName val="TH_KL_VL25"/>
      <sheetName val="AC_PC25"/>
      <sheetName val="TAI_TRONG25"/>
      <sheetName val="NOI_LUC25"/>
      <sheetName val="TINH_DUYET_THTT_CHINH25"/>
      <sheetName val="TDUYET_THTT_PHU25"/>
      <sheetName val="TINH_DAO_DONG_VA_DO_VONG25"/>
      <sheetName val="TINH_NEO25"/>
      <sheetName val="tong_hop_thanh_toan_thue25"/>
      <sheetName val="bang_ke_nop_thue25"/>
      <sheetName val="Tonh_hop_chi_phi25"/>
      <sheetName val="BK_chi_phi25"/>
      <sheetName val="KTra_DS_va_thue_GTGT25"/>
      <sheetName val="Kiãøm_tra_DS_thue_GTGT25"/>
      <sheetName val="XUAT(gia_von)25"/>
      <sheetName val="Xuat_(gia_ban)25"/>
      <sheetName val="Dchinh_TH_N-X-T25"/>
      <sheetName val="Tong_hop_N-X-T25"/>
      <sheetName val="thue_TH25"/>
      <sheetName val="tong_hop_200125"/>
      <sheetName val="qUYET_TOAN_THUE25"/>
      <sheetName val="BU_CTPH25"/>
      <sheetName val="BU_tran3+360_2225"/>
      <sheetName val="Tran3+360_2225"/>
      <sheetName val="BU_tran2+386_425"/>
      <sheetName val="Tran2+386_425"/>
      <sheetName val="DTcong_4-525"/>
      <sheetName val="Bu_1-225"/>
      <sheetName val="Bu_12-1325"/>
      <sheetName val="DTcong_12-1325"/>
      <sheetName val="DT_cong13-13+25"/>
      <sheetName val="BU-_nhanh25"/>
      <sheetName val="dtcong_nh1-225"/>
      <sheetName val="dtcong_nh0-125"/>
      <sheetName val="BU_11-1225"/>
      <sheetName val="DTcong_11-1225"/>
      <sheetName val="Pr-_CC25"/>
      <sheetName val="MD_3-425"/>
      <sheetName val="ND_3-425"/>
      <sheetName val="MD_1-225"/>
      <sheetName val="ND_1-225"/>
      <sheetName val="MD_0-125"/>
      <sheetName val="ND_0-125"/>
      <sheetName val="KL_tong25"/>
      <sheetName val="TH_(T1-6)25"/>
      <sheetName val="_NL25"/>
      <sheetName val="_NL_(2)25"/>
      <sheetName val="CDTHCT_(3)25"/>
      <sheetName val="thkl_(2)25"/>
      <sheetName val="long_tec25"/>
      <sheetName val="cd_viaK0-T625"/>
      <sheetName val="cdvia_T6-Tc2425"/>
      <sheetName val="cdvia_Tc24-T4625"/>
      <sheetName val="cd_btnL2k0+361-T1925"/>
      <sheetName val="CT_xa25"/>
      <sheetName val="CDTHU_CHI_T125"/>
      <sheetName val="THUCHI_225"/>
      <sheetName val="THU_CHI325"/>
      <sheetName val="THU_CHI_425"/>
      <sheetName val="THU_CHI525"/>
      <sheetName val="THU_CHI_625"/>
      <sheetName val="TU_CHI_725"/>
      <sheetName val="THU_CHI925"/>
      <sheetName val="THU_CHI_825"/>
      <sheetName val="THU_CHI_1025"/>
      <sheetName val="THU_CHI_1125"/>
      <sheetName val="THU_CHI_1225"/>
      <sheetName val="Xep_hang_20125"/>
      <sheetName val="toan_Cty25"/>
      <sheetName val="Cong_ty25"/>
      <sheetName val="XN_225"/>
      <sheetName val="XN_ong_CHi25"/>
      <sheetName val="N_XDCT&amp;_XKLD25"/>
      <sheetName val="CN_HCM25"/>
      <sheetName val="TT_XKLD(Nhan)25"/>
      <sheetName val="Ong_Hong25"/>
      <sheetName val="CN_hung_yen25"/>
      <sheetName val="Dong_nai25"/>
      <sheetName val="K249_K9825"/>
      <sheetName val="K249_K98_(2)25"/>
      <sheetName val="K251_K9825"/>
      <sheetName val="K251_SBase25"/>
      <sheetName val="K251_AC25"/>
      <sheetName val="K252_K9825"/>
      <sheetName val="K252_SBase25"/>
      <sheetName val="K252_AC25"/>
      <sheetName val="K253_K9825"/>
      <sheetName val="K253_Subbase25"/>
      <sheetName val="K253_Base_25"/>
      <sheetName val="K253_SBase25"/>
      <sheetName val="K253_AC25"/>
      <sheetName val="K255_SBase25"/>
      <sheetName val="K259_K9825"/>
      <sheetName val="K259_Subbase25"/>
      <sheetName val="K259_Base_25"/>
      <sheetName val="K259_AC25"/>
      <sheetName val="K260_K9825"/>
      <sheetName val="K260_Subbase25"/>
      <sheetName val="K260_Base25"/>
      <sheetName val="K260_AC25"/>
      <sheetName val="K261_K9825"/>
      <sheetName val="K261_Base25"/>
      <sheetName val="K261_AC25"/>
      <sheetName val="KL_Tram_Cty25"/>
      <sheetName val="Gam_may_Cty25"/>
      <sheetName val="KL_tram_KH25"/>
      <sheetName val="Gam_may_KH25"/>
      <sheetName val="Cach_dien25"/>
      <sheetName val="Mang_tai25"/>
      <sheetName val="KL_DDK25"/>
      <sheetName val="Mang_tai_DDK25"/>
      <sheetName val="KL_DDK0,425"/>
      <sheetName val="TT_Ky_thuat25"/>
      <sheetName val="CT_moi25"/>
      <sheetName val="Tu_dien25"/>
      <sheetName val="May_cat25"/>
      <sheetName val="Dao_Cly25"/>
      <sheetName val="Dao_Ptai25"/>
      <sheetName val="Tu_RMU25"/>
      <sheetName val="C_set25"/>
      <sheetName val="Sco_Cap25"/>
      <sheetName val="Sco_TB25"/>
      <sheetName val="TN_tram25"/>
      <sheetName val="TN_C_set25"/>
      <sheetName val="TN_TD_DDay25"/>
      <sheetName val="Phan_chung25"/>
      <sheetName val="cong_Q225"/>
      <sheetName val="T_U_luong_Q125"/>
      <sheetName val="T_U_luong_Q225"/>
      <sheetName val="T_U_luong_Q325"/>
      <sheetName val="Quyet_toan25"/>
      <sheetName val="Thu_hoi25"/>
      <sheetName val="Lai_vay25"/>
      <sheetName val="Tien_vay25"/>
      <sheetName val="Cong_no25"/>
      <sheetName val="Cop_pha25"/>
      <sheetName val="Gia_DAN25"/>
      <sheetName val="Phu_luc_HD25"/>
      <sheetName val="Gia_du_thau25"/>
      <sheetName val="Ca_xe25"/>
      <sheetName val="Dc_Dau25"/>
      <sheetName val="_o_to_Hien_825"/>
      <sheetName val="_o_to_Hien925"/>
      <sheetName val="_o_to_Hien1025"/>
      <sheetName val="_o_to_Hien1125"/>
      <sheetName val="_o_to_Hien12)25"/>
      <sheetName val="_o_to_Hien135"/>
      <sheetName val="_o_to_Hien225"/>
      <sheetName val="_o_to_Hien325"/>
      <sheetName val="_o_to_Hien425"/>
      <sheetName val="_o_to_Hien525"/>
      <sheetName val="_o_to_Phong_825"/>
      <sheetName val="_o_to_Phong925"/>
      <sheetName val="_o_to_Phong1025"/>
      <sheetName val="_o_to_Phong1125"/>
      <sheetName val="_o_to_Phong12)25"/>
      <sheetName val="_o_to_Phong135"/>
      <sheetName val="_o_to_Phong225"/>
      <sheetName val="_o_to_Phong325"/>
      <sheetName val="_o_to_Phong425"/>
      <sheetName val="_o_to_Phong525"/>
      <sheetName val="_o_to_Dung_8_25"/>
      <sheetName val="_D_tt_dau825"/>
      <sheetName val="_o_to_Dung_925"/>
      <sheetName val="_D9_tt_dau25"/>
      <sheetName val="_D10_tt_dau25"/>
      <sheetName val="_o_to_Dung_1025"/>
      <sheetName val="_o_to_Dung_1125"/>
      <sheetName val="_o_to_Dung_12)25"/>
      <sheetName val="_o_to_Dung_135"/>
      <sheetName val="_o_to_Dung225"/>
      <sheetName val="_o_to_Dung325"/>
      <sheetName val="_o_to_Dung425"/>
      <sheetName val="_o_totrongT10-1225"/>
      <sheetName val="_o_totrongT225"/>
      <sheetName val="_o_totrungT10-1225"/>
      <sheetName val="_o_toMinhT10-12_25"/>
      <sheetName val="_o_toMinhT225"/>
      <sheetName val="_o_toTrieuT10-12__25"/>
      <sheetName val="Luong_8_SP25"/>
      <sheetName val="Luong_9_SP_25"/>
      <sheetName val="Luong_10_SP_25"/>
      <sheetName val="Luong_11_SP_25"/>
      <sheetName val="Luong_12_SP25"/>
      <sheetName val="Luong_1_SP125"/>
      <sheetName val="Luong_2_SP225"/>
      <sheetName val="Luong_3_SP325"/>
      <sheetName val="Luong_4_SP425"/>
      <sheetName val="Luong_4_SP525"/>
      <sheetName val="KL_VL25"/>
      <sheetName val="QT_9-625"/>
      <sheetName val="Thuong_luu_HB25"/>
      <sheetName val="QT_Ky_T25"/>
      <sheetName val="bc_vt_TON_BAI25"/>
      <sheetName val="QT_Duoc_(Hai)25"/>
      <sheetName val="sent_to25"/>
      <sheetName val="KLTong_hop25"/>
      <sheetName val="Lan_can25"/>
      <sheetName val="Ranh_doc_(2)25"/>
      <sheetName val="Ranh_doc25"/>
      <sheetName val="Coc_tieu25"/>
      <sheetName val="Bien_bao25"/>
      <sheetName val="Nan_tuyen25"/>
      <sheetName val="Lan_125"/>
      <sheetName val="Lan__225"/>
      <sheetName val="Lan_325"/>
      <sheetName val="Gia_tri25"/>
      <sheetName val="Lan_525"/>
      <sheetName val="Cong_hop25"/>
      <sheetName val="kldukien_(107)25"/>
      <sheetName val="qui1_(2)25"/>
      <sheetName val="cap_so_lan_225"/>
      <sheetName val="cap_so_BHXH25"/>
      <sheetName val="tru_tien25"/>
      <sheetName val="yt_q225"/>
      <sheetName val="c45_t325"/>
      <sheetName val="c45_t625"/>
      <sheetName val="BHYT_Q3_200325"/>
      <sheetName val="C45_t725"/>
      <sheetName val="C47-t07_200325"/>
      <sheetName val="C45_t825"/>
      <sheetName val="C47-t08_200325"/>
      <sheetName val="C45_t0925"/>
      <sheetName val="C47-t09_200325"/>
      <sheetName val="C47_T1225"/>
      <sheetName val="BHYT_Q4-200325"/>
      <sheetName val="C45_T1025"/>
      <sheetName val="binh_do25"/>
      <sheetName val="cot_lieu25"/>
      <sheetName val="van_khuon25"/>
      <sheetName val="CT_BT25"/>
      <sheetName val="lay_mau25"/>
      <sheetName val="mat_ngoai_goi25"/>
      <sheetName val="coc_tram-bt25"/>
      <sheetName val="cong_bien_t1024"/>
      <sheetName val="luong_t9_24"/>
      <sheetName val="bb_t924"/>
      <sheetName val="KL_XL200024"/>
      <sheetName val="Chiet_tinh24"/>
      <sheetName val="Van_chuyen24"/>
      <sheetName val="THKP_(2)24"/>
      <sheetName val="T_Bi24"/>
      <sheetName val="Thiet_ke24"/>
      <sheetName val="K_luong24"/>
      <sheetName val="TT_L224"/>
      <sheetName val="TT_L124"/>
      <sheetName val="Thue_Ngoai24"/>
      <sheetName val="Dong_Dau24"/>
      <sheetName val="Dong_Dau_(2)24"/>
      <sheetName val="Sau_dong24"/>
      <sheetName val="Ma_xa24"/>
      <sheetName val="My_dinh24"/>
      <sheetName val="Tong_cong24"/>
      <sheetName val="Chi_tiet_-_Dv_lap24"/>
      <sheetName val="TH_KHTC24"/>
      <sheetName val="Gia_VL24"/>
      <sheetName val="Bang_gia_ca_may24"/>
      <sheetName val="Bang_luong_CB24"/>
      <sheetName val="Bang_P_tich_CT24"/>
      <sheetName val="D_toan_chi_tiet24"/>
      <sheetName val="Bang_TH_Dtoan24"/>
      <sheetName val="LUAN_CHUYEN24"/>
      <sheetName val="KE_QUY24"/>
      <sheetName val="LUONGGIAN_TIEP24"/>
      <sheetName val="VAY_VON24"/>
      <sheetName val="O_THAO24"/>
      <sheetName val="Q_TRUNG24"/>
      <sheetName val="Y_THANH24"/>
      <sheetName val="Sheet2_(2)24"/>
      <sheetName val="KH_2003_(moi_max)24"/>
      <sheetName val="Interim_payment24"/>
      <sheetName val="Bid_Sum24"/>
      <sheetName val="Item_B24"/>
      <sheetName val="Dg_A24"/>
      <sheetName val="Dg_B&amp;C24"/>
      <sheetName val="Material_at_site24"/>
      <sheetName val="Bang_VL24"/>
      <sheetName val="VL(No_V-c)24"/>
      <sheetName val="He_so24"/>
      <sheetName val="PL_Vua24"/>
      <sheetName val="Chitieu-dam_cac_loai24"/>
      <sheetName val="DG_Dam24"/>
      <sheetName val="DG_chung24"/>
      <sheetName val="VL-dac_chung24"/>
      <sheetName val="CT_1md_&amp;_dau_cong24"/>
      <sheetName val="Tong_hop24"/>
      <sheetName val="CT_cong24"/>
      <sheetName val="dg_cong24"/>
      <sheetName val="CDSL_(2)24"/>
      <sheetName val="__24"/>
      <sheetName val="san_vuon24"/>
      <sheetName val="khu_phu_tro24"/>
      <sheetName val="Thuyet_minh24"/>
      <sheetName val="be_tong24"/>
      <sheetName val="Tong_hop_thep24"/>
      <sheetName val="phan_tich_DG24"/>
      <sheetName val="gia_vat_lieu24"/>
      <sheetName val="gia_xe_may24"/>
      <sheetName val="gia_nhan_cong24"/>
      <sheetName val="BCC_(2)24"/>
      <sheetName val="Bao_cao24"/>
      <sheetName val="Bao_cao_224"/>
      <sheetName val="Khoi_luong24"/>
      <sheetName val="Khoi_luong_mat24"/>
      <sheetName val="Bang_ke24"/>
      <sheetName val="T_HopKL24"/>
      <sheetName val="S_Luong24"/>
      <sheetName val="D_Dap24"/>
      <sheetName val="Q_Toan24"/>
      <sheetName val="Phan_tich_chi_phi24"/>
      <sheetName val="Chi_phi_nen_theo_BVTC24"/>
      <sheetName val="nhan_cong_phu24"/>
      <sheetName val="nhan_cong_Hung24"/>
      <sheetName val="Nhan_cong24"/>
      <sheetName val="Khoi_luong_nen_theo_BVTC24"/>
      <sheetName val="cap_cho_cac_DT24"/>
      <sheetName val="Ung_-_hoan24"/>
      <sheetName val="CP_may24"/>
      <sheetName val="Phu_luc24"/>
      <sheetName val="Gia_trÞ24"/>
      <sheetName val="DS_them_luong_qui_4-200224"/>
      <sheetName val="Phuc_loi_2-9-0224"/>
      <sheetName val="Thuong_nhan_dip_21-12-0224"/>
      <sheetName val="Thuong_dip_nhan_danh_hieu_AHL24"/>
      <sheetName val="Thang_luong_thu_13_nam_200224"/>
      <sheetName val="Luong_SX#_dip_Tet_Qui_Mui(don24"/>
      <sheetName val="CT_Duong24"/>
      <sheetName val="D_gia24"/>
      <sheetName val="T_hop24"/>
      <sheetName val="CtP_tro24"/>
      <sheetName val="Nha_moi24"/>
      <sheetName val="TT-T_Tron_So_224"/>
      <sheetName val="Ct_Dam_24"/>
      <sheetName val="Ct_Duoi24"/>
      <sheetName val="Ct_Tren24"/>
      <sheetName val="D_giaMay24"/>
      <sheetName val="26+180-400_224"/>
      <sheetName val="26+180_Sub124"/>
      <sheetName val="26+180_Sub424"/>
      <sheetName val="26+180-400_5(k95)24"/>
      <sheetName val="26+400-620_3(k95)24"/>
      <sheetName val="26+400-640_1(k95)24"/>
      <sheetName val="26+960-27+150_924"/>
      <sheetName val="26+960-27+150_1024"/>
      <sheetName val="26+960-27+150_1124"/>
      <sheetName val="26+960-27+150_1224"/>
      <sheetName val="26+960-27+150_5(k95)24"/>
      <sheetName val="26+960-27+150_4(k95)24"/>
      <sheetName val="26+960-27+150_1(k95)24"/>
      <sheetName val="27+500-700_5(k95)24"/>
      <sheetName val="27+500-700_4(k95)24"/>
      <sheetName val="27+500-700_3(k95)24"/>
      <sheetName val="27+500-700_1(k95)24"/>
      <sheetName val="27+740-920_3(k95)24"/>
      <sheetName val="27+740-920_2124"/>
      <sheetName val="27+920-28+040_6,724"/>
      <sheetName val="27+920-28+040_1024"/>
      <sheetName val="27+920-28+160_Su324"/>
      <sheetName val="28+160-28+420_5K9524"/>
      <sheetName val="28+430-657_724"/>
      <sheetName val="Km28+430-657_824"/>
      <sheetName val="28+430-657_924"/>
      <sheetName val="28+430-667_1024"/>
      <sheetName val="28+430-657_1124"/>
      <sheetName val="28+430-657_4k9524"/>
      <sheetName val="28+500-657_1824"/>
      <sheetName val="28+520-657_1924"/>
      <sheetName val="C_TIEU24"/>
      <sheetName val="T_Luong24"/>
      <sheetName val="T_HAO24"/>
      <sheetName val="DT_TUYEN24"/>
      <sheetName val="DT_GIA24"/>
      <sheetName val="KHDT_(2)24"/>
      <sheetName val="CL_24"/>
      <sheetName val="KQ_(2)24"/>
      <sheetName val="Quang_Tri24"/>
      <sheetName val="Da_Nang24"/>
      <sheetName val="Quang_Nam24"/>
      <sheetName val="Quang_Ngai24"/>
      <sheetName val="TH_DH-QN24"/>
      <sheetName val="KP_HD24"/>
      <sheetName val="DB_HD24"/>
      <sheetName val="vat_tu24"/>
      <sheetName val="Thep_24"/>
      <sheetName val="Chi_tiet_Khoi_luong24"/>
      <sheetName val="TH_khoi_luong24"/>
      <sheetName val="Chiet_tinh_vat_lieu_24"/>
      <sheetName val="TH_KL_VL24"/>
      <sheetName val="AC_PC24"/>
      <sheetName val="TAI_TRONG24"/>
      <sheetName val="NOI_LUC24"/>
      <sheetName val="TINH_DUYET_THTT_CHINH24"/>
      <sheetName val="TDUYET_THTT_PHU24"/>
      <sheetName val="TINH_DAO_DONG_VA_DO_VONG24"/>
      <sheetName val="TINH_NEO24"/>
      <sheetName val="tong_hop_thanh_toan_thue24"/>
      <sheetName val="bang_ke_nop_thue24"/>
      <sheetName val="Tonh_hop_chi_phi24"/>
      <sheetName val="BK_chi_phi24"/>
      <sheetName val="KTra_DS_va_thue_GTGT24"/>
      <sheetName val="Kiãøm_tra_DS_thue_GTGT24"/>
      <sheetName val="XUAT(gia_von)24"/>
      <sheetName val="Xuat_(gia_ban)24"/>
      <sheetName val="Dchinh_TH_N-X-T24"/>
      <sheetName val="Tong_hop_N-X-T24"/>
      <sheetName val="thue_TH24"/>
      <sheetName val="tong_hop_200124"/>
      <sheetName val="qUYET_TOAN_THUE24"/>
      <sheetName val="BU_CTPH24"/>
      <sheetName val="BU_tran3+360_2224"/>
      <sheetName val="Tran3+360_2224"/>
      <sheetName val="BU_tran2+386_424"/>
      <sheetName val="Tran2+386_424"/>
      <sheetName val="DTcong_4-524"/>
      <sheetName val="Bu_1-224"/>
      <sheetName val="Bu_12-1324"/>
      <sheetName val="DTcong_12-1324"/>
      <sheetName val="DT_cong13-13+24"/>
      <sheetName val="BU-_nhanh24"/>
      <sheetName val="dtcong_nh1-224"/>
      <sheetName val="dtcong_nh0-124"/>
      <sheetName val="BU_11-1224"/>
      <sheetName val="DTcong_11-1224"/>
      <sheetName val="Pr-_CC24"/>
      <sheetName val="MD_3-424"/>
      <sheetName val="ND_3-424"/>
      <sheetName val="MD_1-224"/>
      <sheetName val="ND_1-224"/>
      <sheetName val="MD_0-124"/>
      <sheetName val="ND_0-124"/>
      <sheetName val="KL_tong24"/>
      <sheetName val="TH_(T1-6)24"/>
      <sheetName val="_NL24"/>
      <sheetName val="_NL_(2)24"/>
      <sheetName val="CDTHCT_(3)24"/>
      <sheetName val="thkl_(2)24"/>
      <sheetName val="long_tec24"/>
      <sheetName val="cd_viaK0-T624"/>
      <sheetName val="cdvia_T6-Tc2424"/>
      <sheetName val="cdvia_Tc24-T4624"/>
      <sheetName val="cd_btnL2k0+361-T1924"/>
      <sheetName val="CT_xa24"/>
      <sheetName val="CDTHU_CHI_T124"/>
      <sheetName val="THUCHI_224"/>
      <sheetName val="THU_CHI324"/>
      <sheetName val="THU_CHI_424"/>
      <sheetName val="THU_CHI524"/>
      <sheetName val="THU_CHI_624"/>
      <sheetName val="TU_CHI_724"/>
      <sheetName val="THU_CHI924"/>
      <sheetName val="THU_CHI_824"/>
      <sheetName val="THU_CHI_1024"/>
      <sheetName val="THU_CHI_1124"/>
      <sheetName val="THU_CHI_1224"/>
      <sheetName val="Xep_hang_20124"/>
      <sheetName val="toan_Cty24"/>
      <sheetName val="Cong_ty24"/>
      <sheetName val="XN_224"/>
      <sheetName val="XN_ong_CHi24"/>
      <sheetName val="N_XDCT&amp;_XKLD24"/>
      <sheetName val="CN_HCM24"/>
      <sheetName val="TT_XKLD(Nhan)24"/>
      <sheetName val="Ong_Hong24"/>
      <sheetName val="CN_hung_yen24"/>
      <sheetName val="Dong_nai24"/>
      <sheetName val="K249_K9824"/>
      <sheetName val="K249_K98_(2)24"/>
      <sheetName val="K251_K9824"/>
      <sheetName val="K251_SBase24"/>
      <sheetName val="K251_AC24"/>
      <sheetName val="K252_K9824"/>
      <sheetName val="K252_SBase24"/>
      <sheetName val="K252_AC24"/>
      <sheetName val="K253_K9824"/>
      <sheetName val="K253_Subbase24"/>
      <sheetName val="K253_Base_24"/>
      <sheetName val="K253_SBase24"/>
      <sheetName val="K253_AC24"/>
      <sheetName val="K255_SBase24"/>
      <sheetName val="K259_K9824"/>
      <sheetName val="K259_Subbase24"/>
      <sheetName val="K259_Base_24"/>
      <sheetName val="K259_AC24"/>
      <sheetName val="K260_K9824"/>
      <sheetName val="K260_Subbase24"/>
      <sheetName val="K260_Base24"/>
      <sheetName val="K260_AC24"/>
      <sheetName val="K261_K9824"/>
      <sheetName val="K261_Base24"/>
      <sheetName val="K261_AC24"/>
      <sheetName val="KL_Tram_Cty24"/>
      <sheetName val="Gam_may_Cty24"/>
      <sheetName val="KL_tram_KH24"/>
      <sheetName val="Gam_may_KH24"/>
      <sheetName val="Cach_dien24"/>
      <sheetName val="Mang_tai24"/>
      <sheetName val="KL_DDK24"/>
      <sheetName val="Mang_tai_DDK24"/>
      <sheetName val="KL_DDK0,424"/>
      <sheetName val="TT_Ky_thuat24"/>
      <sheetName val="CT_moi24"/>
      <sheetName val="Tu_dien24"/>
      <sheetName val="May_cat24"/>
      <sheetName val="Dao_Cly24"/>
      <sheetName val="Dao_Ptai24"/>
      <sheetName val="Tu_RMU24"/>
      <sheetName val="C_set24"/>
      <sheetName val="Sco_Cap24"/>
      <sheetName val="Sco_TB24"/>
      <sheetName val="TN_tram24"/>
      <sheetName val="TN_C_set24"/>
      <sheetName val="TN_TD_DDay24"/>
      <sheetName val="Phan_chung24"/>
      <sheetName val="cong_Q224"/>
      <sheetName val="T_U_luong_Q124"/>
      <sheetName val="T_U_luong_Q224"/>
      <sheetName val="T_U_luong_Q324"/>
      <sheetName val="Quyet_toan24"/>
      <sheetName val="Thu_hoi24"/>
      <sheetName val="Lai_vay24"/>
      <sheetName val="Tien_vay24"/>
      <sheetName val="Cong_no24"/>
      <sheetName val="Cop_pha24"/>
      <sheetName val="Gia_DAN24"/>
      <sheetName val="Phu_luc_HD24"/>
      <sheetName val="Gia_du_thau24"/>
      <sheetName val="Ca_xe24"/>
      <sheetName val="Dc_Dau24"/>
      <sheetName val="_o_to_Hien_824"/>
      <sheetName val="_o_to_Hien924"/>
      <sheetName val="_o_to_Hien1024"/>
      <sheetName val="_o_to_Hien1124"/>
      <sheetName val="_o_to_Hien12)24"/>
      <sheetName val="_o_to_Hien134"/>
      <sheetName val="_o_to_Hien224"/>
      <sheetName val="_o_to_Hien324"/>
      <sheetName val="_o_to_Hien424"/>
      <sheetName val="_o_to_Hien524"/>
      <sheetName val="_o_to_Phong_824"/>
      <sheetName val="_o_to_Phong924"/>
      <sheetName val="_o_to_Phong1024"/>
      <sheetName val="_o_to_Phong1124"/>
      <sheetName val="_o_to_Phong12)24"/>
      <sheetName val="_o_to_Phong134"/>
      <sheetName val="_o_to_Phong224"/>
      <sheetName val="_o_to_Phong324"/>
      <sheetName val="_o_to_Phong424"/>
      <sheetName val="_o_to_Phong524"/>
      <sheetName val="_o_to_Dung_8_24"/>
      <sheetName val="_D_tt_dau824"/>
      <sheetName val="_o_to_Dung_924"/>
      <sheetName val="_D9_tt_dau24"/>
      <sheetName val="_D10_tt_dau24"/>
      <sheetName val="_o_to_Dung_1024"/>
      <sheetName val="_o_to_Dung_1124"/>
      <sheetName val="_o_to_Dung_12)24"/>
      <sheetName val="_o_to_Dung_134"/>
      <sheetName val="_o_to_Dung224"/>
      <sheetName val="_o_to_Dung324"/>
      <sheetName val="_o_to_Dung424"/>
      <sheetName val="_o_totrongT10-1224"/>
      <sheetName val="_o_totrongT224"/>
      <sheetName val="_o_totrungT10-1224"/>
      <sheetName val="_o_toMinhT10-12_24"/>
      <sheetName val="_o_toMinhT224"/>
      <sheetName val="_o_toTrieuT10-12__24"/>
      <sheetName val="Luong_8_SP24"/>
      <sheetName val="Luong_9_SP_24"/>
      <sheetName val="Luong_10_SP_24"/>
      <sheetName val="Luong_11_SP_24"/>
      <sheetName val="Luong_12_SP24"/>
      <sheetName val="Luong_1_SP124"/>
      <sheetName val="Luong_2_SP224"/>
      <sheetName val="Luong_3_SP324"/>
      <sheetName val="Luong_4_SP424"/>
      <sheetName val="Luong_4_SP524"/>
      <sheetName val="KL_VL24"/>
      <sheetName val="QT_9-624"/>
      <sheetName val="Thuong_luu_HB24"/>
      <sheetName val="QT_Ky_T24"/>
      <sheetName val="bc_vt_TON_BAI24"/>
      <sheetName val="QT_Duoc_(Hai)24"/>
      <sheetName val="sent_to24"/>
      <sheetName val="KLTong_hop24"/>
      <sheetName val="Lan_can24"/>
      <sheetName val="Ranh_doc_(2)24"/>
      <sheetName val="Ranh_doc24"/>
      <sheetName val="Coc_tieu24"/>
      <sheetName val="Bien_bao24"/>
      <sheetName val="Nan_tuyen24"/>
      <sheetName val="Lan_124"/>
      <sheetName val="Lan__224"/>
      <sheetName val="Lan_324"/>
      <sheetName val="Gia_tri24"/>
      <sheetName val="Lan_524"/>
      <sheetName val="Cong_hop24"/>
      <sheetName val="kldukien_(107)24"/>
      <sheetName val="qui1_(2)24"/>
      <sheetName val="cap_so_lan_224"/>
      <sheetName val="cap_so_BHXH24"/>
      <sheetName val="tru_tien24"/>
      <sheetName val="yt_q224"/>
      <sheetName val="c45_t324"/>
      <sheetName val="c45_t624"/>
      <sheetName val="BHYT_Q3_200324"/>
      <sheetName val="C45_t724"/>
      <sheetName val="C47-t07_200324"/>
      <sheetName val="C45_t824"/>
      <sheetName val="C47-t08_200324"/>
      <sheetName val="C45_t0924"/>
      <sheetName val="C47-t09_200324"/>
      <sheetName val="C47_T1224"/>
      <sheetName val="BHYT_Q4-200324"/>
      <sheetName val="C45_T1024"/>
      <sheetName val="binh_do24"/>
      <sheetName val="cot_lieu24"/>
      <sheetName val="van_khuon24"/>
      <sheetName val="CT_BT24"/>
      <sheetName val="lay_mau24"/>
      <sheetName val="mat_ngoai_goi24"/>
      <sheetName val="coc_tram-bt24"/>
      <sheetName val="Valor mensal"/>
      <sheetName val="EST013"/>
      <sheetName val="Silo with internal cone"/>
      <sheetName val="labour coeff"/>
      <sheetName val="Meas.-Hotel Part"/>
      <sheetName val="Lead"/>
      <sheetName val="6,000"/>
      <sheetName val="R2_0908"/>
      <sheetName val="BOLT"/>
      <sheetName val="하도급업체"/>
      <sheetName val="(2)"/>
      <sheetName val="COMMERCIAL OFFER"/>
      <sheetName val="27*920-28+160.Su3"/>
      <sheetName val="NGUYEN 1"/>
      <sheetName val="TIEP 1"/>
      <sheetName val="HUNG 1"/>
      <sheetName val="BIEU DO"/>
      <sheetName val="Chi tieu 11"/>
      <sheetName val="HE SO LUONG"/>
      <sheetName val="SCAU"/>
      <sheetName val="DUOC"/>
      <sheetName val="TOC"/>
      <sheetName val="TU"/>
      <sheetName val="BINH"/>
      <sheetName val="HAN"/>
      <sheetName val="DIEU"/>
      <sheetName val="PHUNG"/>
      <sheetName val="TRI"/>
      <sheetName val="VAN"/>
      <sheetName val="NGUYEN"/>
      <sheetName val="TIEP"/>
      <sheetName val="HUNG"/>
      <sheetName val="LUONG 12"/>
      <sheetName val="clvÃ"/>
      <sheetName val="Q1-0_x0005_"/>
      <sheetName val="Q1-0þ"/>
      <sheetName val="0"/>
      <sheetName val="kich thuoc"/>
      <sheetName val="DG CANTHO"/>
      <sheetName val="Dutoan KL"/>
      <sheetName val="PT VATTU"/>
      <sheetName val="CT-35"/>
      <sheetName val="g-vl"/>
      <sheetName val="Para"/>
      <sheetName val="_ｹ-ﾌﾞﾙ1"/>
      <sheetName val="General_Data1"/>
      <sheetName val="내역서_1"/>
      <sheetName val="Form_A_1_III1"/>
      <sheetName val="Form_A_11"/>
      <sheetName val="Form_A_1_11"/>
      <sheetName val="BOM_Indirect1"/>
      <sheetName val="Form_A_1_II_11"/>
      <sheetName val="Form_A_1_II_21"/>
      <sheetName val="Rekap-Base_Price1"/>
      <sheetName val="D_&amp;_B_Summary1"/>
      <sheetName val="Summary_Sheets1"/>
      <sheetName val="Data_-_Codes1"/>
      <sheetName val="CAL_1"/>
      <sheetName val="Architecture_Work1"/>
      <sheetName val="Cable_Data_CP52"/>
      <sheetName val="sc0314_Index"/>
      <sheetName val="4_주별물량Table1"/>
      <sheetName val="2_2_띠장의_설계1"/>
      <sheetName val="Cover_Sheet"/>
      <sheetName val="BREAK_DOWN"/>
      <sheetName val="THDG"/>
      <sheetName val="CBL_Termination"/>
      <sheetName val="Uhde_Equip_List"/>
      <sheetName val="Pengalaman_Per"/>
      <sheetName val="Engineering_Forecast"/>
      <sheetName val="GM_000"/>
      <sheetName val="Code_02"/>
      <sheetName val="Code_03"/>
      <sheetName val="Code_04"/>
      <sheetName val="Code_05"/>
      <sheetName val="Code_06"/>
      <sheetName val="Code_07"/>
      <sheetName val="Code_09"/>
      <sheetName val="PO_Contabilizado_31-12-041"/>
      <sheetName val="HRSG_PRINT1"/>
      <sheetName val="&lt;&lt;380V&gt;&gt;_1"/>
      <sheetName val="_Est_1"/>
      <sheetName val="tank_list"/>
      <sheetName val="공사비_내역_(가)1"/>
      <sheetName val="Resumen_Prestamos1"/>
      <sheetName val="Price_Sheet1"/>
      <sheetName val="REF_ONLY"/>
      <sheetName val="BQ_List"/>
      <sheetName val="Block#1-DVU_CDU"/>
      <sheetName val="Append__4_1__Cash_Flow_Input"/>
      <sheetName val="Append_5_1__Costing_Sheet"/>
      <sheetName val="Append_5_5__Labour_Cost_"/>
      <sheetName val="Append_5_1__Unit_Rates"/>
      <sheetName val="Append_5_4__Site_Staff_"/>
      <sheetName val="Append__5_3__SiteEstablishment"/>
      <sheetName val="Append_3__Investments"/>
      <sheetName val="Append_5_2__Material_Summary_"/>
      <sheetName val="co-no_2"/>
      <sheetName val="CAL(1)_"/>
      <sheetName val="Articoli_da_prezziario"/>
      <sheetName val="Gravel_in_pond"/>
      <sheetName val="PRECAST_lightconc-II"/>
      <sheetName val="ﾄﾞﾊﾞｲFUEL_GAS追見"/>
      <sheetName val="BASE_MET"/>
      <sheetName val="PO_List"/>
      <sheetName val="Subcon_Status_-_Sum_New_Format"/>
      <sheetName val="Subcontract_Status_-_Sum_all_$"/>
      <sheetName val="SD_(1)"/>
      <sheetName val="COST_SUMM"/>
      <sheetName val="CC_Down_load_0716"/>
      <sheetName val="전차선로_물량표"/>
      <sheetName val="DESIGN_CRITERIA"/>
      <sheetName val="Repo_Date"/>
      <sheetName val="HELP項目"/>
      <sheetName val="REMUNERASISTANDAR"/>
      <sheetName val="TABEL-DETASIR"/>
      <sheetName val="VTu nam"/>
      <sheetName val="CFNlieu"/>
      <sheetName val="CFDien"/>
      <sheetName val="Nuoc"/>
      <sheetName val="SPTDoi"/>
      <sheetName val="KH SClon"/>
      <sheetName val="KH DTtapchung"/>
      <sheetName val="KLSCTX"/>
      <sheetName val="NSL"/>
      <sheetName val="TDÃ"/>
      <sheetName val="DN d72"/>
      <sheetName val="ADuong"/>
      <sheetName val="DN72"/>
      <sheetName val="XN ! gach nen"/>
      <sheetName val="Anh Dung 100"/>
      <sheetName val="Anh Duong"/>
      <sheetName val="XN So 1"/>
      <sheetName val="Gach XN 725"/>
      <sheetName val="van chuyen 725"/>
      <sheetName val="gach chinh"/>
      <sheetName val="van chuyen Block"/>
      <sheetName val="Van chuyen C Dinh"/>
      <sheetName val="Ong N¨ng"/>
      <sheetName val="Vuong do"/>
      <sheetName val="Gia_GC_Satthep"/>
      <sheetName val="노임단가"/>
      <sheetName val="전기"/>
      <sheetName val="Coax Designer"/>
      <sheetName val="TNHCHINH"/>
      <sheetName val="dongia (2)"/>
      <sheetName val="Temp&amp;Site"/>
      <sheetName val="FitOutConfCentre"/>
      <sheetName val="B3A - TOWER A"/>
      <sheetName val="Budget E"/>
      <sheetName val="Casting"/>
      <sheetName val="Elec. Load"/>
      <sheetName val="THDGþ"/>
      <sheetName val="Caod"/>
      <sheetName val="CaodÈ"/>
      <sheetName val="DaÈ"/>
      <sheetName val="Daþ"/>
      <sheetName val="1. THGT(cu)"/>
      <sheetName val="00- BIA"/>
      <sheetName val="Đọc số"/>
      <sheetName val="THGT ĐC"/>
      <sheetName val="GT PS"/>
      <sheetName val="XÁC NHẬN ĐMPS"/>
      <sheetName val="PHÁT SINH"/>
      <sheetName val="1. THGT HĐ"/>
      <sheetName val="2. Dự thầu"/>
      <sheetName val="3. Cẩu tháp"/>
      <sheetName val="4. Đặt chờ ME"/>
      <sheetName val="3- BG.TRI"/>
      <sheetName val="5. DMVT"/>
      <sheetName val="6. PVCV"/>
      <sheetName val="1.3 Chi Phí HSES - Br"/>
      <sheetName val="1.3 Điện nước tạm"/>
      <sheetName val="2.1 TH ME Tạm"/>
      <sheetName val="2.2 ME tạm "/>
      <sheetName val="3. CP thí nghiệm"/>
      <sheetName val="TN đặt chờ ME"/>
      <sheetName val="Chi tiet tủ điện"/>
      <sheetName val="Data (2)"/>
      <sheetName val=" o tk Dung 1"/>
      <sheetName val="発注"/>
      <sheetName val="mau02"/>
      <sheetName val="m3npk"/>
      <sheetName val="m5npk"/>
      <sheetName val="m3hvg"/>
      <sheetName val="m5hvg"/>
      <sheetName val="m3bhg"/>
      <sheetName val="m5bhg"/>
      <sheetName val="mau04"/>
      <sheetName val="Quotation AREA"/>
      <sheetName val="FORM-0"/>
      <sheetName val="SADSAQ"/>
      <sheetName val="Chi tiet_x0000__x0000__x0000__x0000__x0000__x0000__x0000__x0000__x0000_"/>
      <sheetName val="CPTNo"/>
      <sheetName val="Truot_nen"/>
      <sheetName val="73-38-71"/>
      <sheetName val="DataBar"/>
      <sheetName val="Công trình-BB-ĐKT"/>
      <sheetName val="transfer"/>
      <sheetName val="Chiettinh dz0,4"/>
      <sheetName val="CNKH"/>
      <sheetName val="Income Statement 1"/>
      <sheetName val="Income Statement1"/>
      <sheetName val="Packing type 2"/>
      <sheetName val="Transaction"/>
      <sheetName val="Details"/>
      <sheetName val="SLCB"/>
      <sheetName val="STRU-4"/>
      <sheetName val="CT_LCGT"/>
      <sheetName val="CT_LCTT"/>
      <sheetName val="TM_ChenhLechCT"/>
      <sheetName val="Dieu_chinh"/>
      <sheetName val="Danh_muc"/>
      <sheetName val="Phan_bo"/>
      <sheetName val="Thong_tin"/>
      <sheetName val="bcth.Hoang"/>
      <sheetName val="bcth.Nhung"/>
      <sheetName val="bcth.Ngoc"/>
      <sheetName val="bcth.Vu"/>
      <sheetName val="CDQDT"/>
      <sheetName val=" 10 ngày"/>
      <sheetName val="20ngay"/>
      <sheetName val="31 ngày"/>
      <sheetName val="bcthang"/>
      <sheetName val="báo cáo thang11 mới"/>
      <sheetName val="AC_DATA"/>
      <sheetName val="Balance Sheet"/>
      <sheetName val="chitimc"/>
      <sheetName val="01. KHO A-&gt;E"/>
      <sheetName val="RAB AR&amp;STR"/>
      <sheetName val="Phieu_NX"/>
      <sheetName val="THEKHO"/>
      <sheetName val="#REF!"/>
      <sheetName val="BX T7"/>
      <sheetName val="Giai trinh"/>
      <sheetName val="THU _x0005_"/>
      <sheetName val="뜃맟뭁돽띿ᘀ᨜԰"/>
      <sheetName val="Menu qly"/>
      <sheetName val="BQ1"/>
      <sheetName val="VTD-TLANG"/>
      <sheetName val="TNHAT-N.PHUOC"/>
      <sheetName val="KPhong - ap3PTTA"/>
      <sheetName val="Q1"/>
      <sheetName val="Q2"/>
      <sheetName val="6 thang dau nam"/>
      <sheetName val="Q3"/>
      <sheetName val="Q4"/>
      <sheetName val="2007"/>
      <sheetName val="Duc_bk"/>
      <sheetName val="beam"/>
      <sheetName val="GENERAL REQUIREMENTS"/>
      <sheetName val="P&amp;L"/>
      <sheetName val="cov-estimate"/>
      <sheetName val="날개벽(시점좌측)"/>
      <sheetName val="설계조건"/>
      <sheetName val="안정계산"/>
      <sheetName val="단면검토"/>
      <sheetName val="마산방향철근집계"/>
      <sheetName val="진주방향"/>
      <sheetName val="마산방향"/>
      <sheetName val="SITE-E"/>
      <sheetName val="TransIn"/>
      <sheetName val="RAB"/>
      <sheetName val="WT-LIST"/>
      <sheetName val="Dbase"/>
      <sheetName val="custom check"/>
      <sheetName val="atap"/>
      <sheetName val="harga"/>
      <sheetName val="Sensitivitas"/>
      <sheetName val="BM "/>
      <sheetName val="DWG LIST"/>
      <sheetName val="Cover Shee"/>
      <sheetName val="見積材"/>
      <sheetName val="Assetdb"/>
      <sheetName val="PersList"/>
      <sheetName val="AssetPar"/>
      <sheetName val="Sales Parameter"/>
      <sheetName val="ﾄﾞﾊﾞｲFUEL_GAS追見1"/>
      <sheetName val="Code_021"/>
      <sheetName val="Code_031"/>
      <sheetName val="Code_041"/>
      <sheetName val="Code_051"/>
      <sheetName val="Code_061"/>
      <sheetName val="Code_071"/>
      <sheetName val="Code_091"/>
      <sheetName val="sc0314_Index1"/>
      <sheetName val="Cover_Sheet1"/>
      <sheetName val="BREAK_DOWN1"/>
      <sheetName val="CBL_Termination1"/>
      <sheetName val="Uhde_Equip_List1"/>
      <sheetName val="Pengalaman_Per1"/>
      <sheetName val="Engineering_Forecast1"/>
      <sheetName val="GM_0001"/>
      <sheetName val="등급변환"/>
      <sheetName val="예산M2"/>
      <sheetName val="예산M5A"/>
      <sheetName val="SG"/>
      <sheetName val="예산M12A"/>
      <sheetName val="각종양식"/>
      <sheetName val="八幡"/>
      <sheetName val="ATS Report"/>
      <sheetName val="노원열병합  건축공사기성내역서"/>
      <sheetName val="PANEL가격"/>
      <sheetName val="FIVE YR STORM"/>
      <sheetName val="진도자료"/>
      <sheetName val="품셈"/>
      <sheetName val="중간재 재공"/>
      <sheetName val="요인분석"/>
      <sheetName val="POLY 1"/>
      <sheetName val="EQUIPMENT LIST(TANK)"/>
      <sheetName val="불합리 시트"/>
      <sheetName val="Sheet1 (2)"/>
      <sheetName val="REBAR"/>
      <sheetName val="단가산출1"/>
      <sheetName val="견적 집계"/>
      <sheetName val="Conversions"/>
      <sheetName val="Setup"/>
      <sheetName val="Check Sheet"/>
      <sheetName val="合成単価作成表-BLD窤"/>
      <sheetName val="THDGÆ"/>
      <sheetName val="THDGH"/>
      <sheetName val="THDGX"/>
      <sheetName val="THDG_x0018_"/>
      <sheetName val="THDG_x0008_"/>
      <sheetName val="THDG¨"/>
      <sheetName val="THDG("/>
      <sheetName val="THDGÈ"/>
      <sheetName val="THDG8"/>
      <sheetName val="THDG°"/>
      <sheetName val="Level 1- A"/>
      <sheetName val="ￒaￒg_TH_Dtoan1"/>
      <sheetName val="TIEN_GOI2"/>
      <sheetName val="NHAT_KY_THU_TIEN_T_GOI2"/>
      <sheetName val="LUONG_GIAN_TIEP2"/>
      <sheetName val="NHAT_KY_THU_TIEN_TM2"/>
      <sheetName val="UOC_THUC_HIEN_THUE_TNDN2"/>
      <sheetName val="QUY_TM2"/>
      <sheetName val="NKCT_-_012"/>
      <sheetName val="_ｹ-ﾌﾞﾙ2"/>
      <sheetName val="General_Data2"/>
      <sheetName val="내역서_2"/>
      <sheetName val="ITB_COST2"/>
      <sheetName val="Form_A_1_III2"/>
      <sheetName val="Form_A_12"/>
      <sheetName val="Form_A_1_12"/>
      <sheetName val="BOM_Indirect2"/>
      <sheetName val="Form_A_1_II_12"/>
      <sheetName val="Form_A_1_II_22"/>
      <sheetName val="Rekap-Base_Price2"/>
      <sheetName val="LAI_-_LO2"/>
      <sheetName val="TO_KHAI_CHI_TIET2"/>
      <sheetName val="THUE_PII2"/>
      <sheetName val="THUE_PIII2"/>
      <sheetName val="Architecture_Work2"/>
      <sheetName val="w't_table2"/>
      <sheetName val="QUYET_TOAN_THUE_TNDN2"/>
      <sheetName val="BANG_CAN_DOI_RUT_GON2"/>
      <sheetName val="BANG_CAN_DOI2"/>
      <sheetName val="NHAT_KY_CHI_TIEN2"/>
      <sheetName val="LAI_LO2"/>
      <sheetName val="TO_KHAI_THUE_DT_-TNDN-_CP2"/>
      <sheetName val="QUYET_TOAN_THUE-_CAC_KHOAN2"/>
      <sheetName val="GIA_THANH2"/>
      <sheetName val="BAI_DUNG_2"/>
      <sheetName val="BIA_NAM2"/>
      <sheetName val="TM_BAO_CAO2"/>
      <sheetName val="D_&amp;_B_Summary2"/>
      <sheetName val="Summary_Sheets2"/>
      <sheetName val="Data_-_Codes2"/>
      <sheetName val="Cable_Data_CP53"/>
      <sheetName val="CAL_2"/>
      <sheetName val="4_주별물량Table2"/>
      <sheetName val="2_2_띠장의_설계2"/>
      <sheetName val="PO_Contabilizado_31-12-042"/>
      <sheetName val="HRSG_PRINT2"/>
      <sheetName val="&lt;&lt;380V&gt;&gt;_2"/>
      <sheetName val="_Est_2"/>
      <sheetName val="tank_list1"/>
      <sheetName val="공사비_내역_(가)2"/>
      <sheetName val="Price_Sheet2"/>
      <sheetName val="Resumen_Prestamos2"/>
      <sheetName val="Articoli_da_prezziario1"/>
      <sheetName val="CAL(1)_1"/>
      <sheetName val="Gravel_in_pond1"/>
      <sheetName val="PRECAST_lightconc-II1"/>
      <sheetName val="BASE_MET1"/>
      <sheetName val="REF_ONLY1"/>
      <sheetName val="BQ_List1"/>
      <sheetName val="Block#1-DVU_CDU1"/>
      <sheetName val="Append__4_1__Cash_Flow_Input1"/>
      <sheetName val="Append_5_1__Costing_Sheet1"/>
      <sheetName val="Append_5_5__Labour_Cost_1"/>
      <sheetName val="Append_5_1__Unit_Rates1"/>
      <sheetName val="Append_5_4__Site_Staff_1"/>
      <sheetName val="Append__5_3__SiteEstablishment1"/>
      <sheetName val="Append_3__Investments1"/>
      <sheetName val="Append_5_2__Material_Summary_1"/>
      <sheetName val="co-no_21"/>
      <sheetName val="PO_List1"/>
      <sheetName val="Subcon_Status_-_Sum_New_Format1"/>
      <sheetName val="Subcontract_Status_-_Sum_all_$1"/>
      <sheetName val="SD_(1)1"/>
      <sheetName val="COST_SUMM1"/>
      <sheetName val="CC_Down_load_07161"/>
      <sheetName val="전차선로_물량표1"/>
      <sheetName val="DESIGN_CRITERIA1"/>
      <sheetName val="Repo_Date1"/>
      <sheetName val="견적대비_견적서"/>
      <sheetName val="1_우편집중내역서"/>
      <sheetName val="BSD_(2)"/>
      <sheetName val="간접인원_급료산출"/>
      <sheetName val="30개월기준대비표_아랍택)"/>
      <sheetName val="총괄표_(2)"/>
      <sheetName val="project_management"/>
      <sheetName val="clv"/>
      <sheetName val="PGV-Th_(2)"/>
      <sheetName val="Q5434_EQ_LIST"/>
      <sheetName val="motor_power"/>
      <sheetName val="NONS__60"/>
      <sheetName val="VALVE_LIST"/>
      <sheetName val="Build_Up"/>
      <sheetName val="1_설계조건"/>
      <sheetName val="Valor_mensal"/>
      <sheetName val="A1_Thru_A11-_LUMP_SUM_CONSTR"/>
      <sheetName val="Process_Piping"/>
      <sheetName val="OCT_FDN"/>
      <sheetName val="33628-Rev__A"/>
      <sheetName val="studbolt_no_"/>
      <sheetName val="studbolt_size"/>
      <sheetName val="item_sort_no"/>
      <sheetName val="Silo_with_internal_cone"/>
      <sheetName val="labour_coeff"/>
      <sheetName val="Meas_-Hotel_Part"/>
      <sheetName val="huy_dong_von4"/>
      <sheetName val="Lai_vayxd4"/>
      <sheetName val="Lai_vayphaitra4"/>
      <sheetName val="Lai_vay_4"/>
      <sheetName val="tra_von4"/>
      <sheetName val="KH_chi_tiet4"/>
      <sheetName val="nguyen_lieu4"/>
      <sheetName val="soi_tho_soi_det4"/>
      <sheetName val="soi_thuong4"/>
      <sheetName val="vai_det4"/>
      <sheetName val="chi_phi_1tan4"/>
      <sheetName val="von_luu_dong4"/>
      <sheetName val="thue_VAT4"/>
      <sheetName val="doanh_thu4"/>
      <sheetName val="doanh_thu_loi_nhuan4"/>
      <sheetName val="dong_tien4"/>
      <sheetName val="thu_hoi_von4"/>
      <sheetName val="hoan_von4"/>
      <sheetName val="dothi_npv4"/>
      <sheetName val="diem_hoa_von4"/>
      <sheetName val="nop_ngan_sach4"/>
      <sheetName val="chi_tieu4"/>
      <sheetName val="TIEN_GOI3"/>
      <sheetName val="NHAT_KY_THU_TIEN_T_GOI3"/>
      <sheetName val="LUONG_GIAN_TIEP3"/>
      <sheetName val="NHAT_KY_THU_TIEN_TM3"/>
      <sheetName val="UOC_THUC_HIEN_THUE_TNDN3"/>
      <sheetName val="QUY_TM3"/>
      <sheetName val="NKCT_-_013"/>
      <sheetName val="_ｹ-ﾌﾞﾙ3"/>
      <sheetName val="General_Data3"/>
      <sheetName val="BLR_13"/>
      <sheetName val="Tong_Thu3"/>
      <sheetName val="Tong_Chi3"/>
      <sheetName val="Truong_hoc3"/>
      <sheetName val="Cty_CP3"/>
      <sheetName val="G_thau_3B3"/>
      <sheetName val="T_Hop_Thu-chi3"/>
      <sheetName val="TH_mau_moi_tu_T103"/>
      <sheetName val="Tong_hop_Quy_IV3"/>
      <sheetName val="gia_phan_mong3"/>
      <sheetName val="VAT_TU_NHAN_TXQN3"/>
      <sheetName val="bang_tong_ke_khoi_luong_vat_tu3"/>
      <sheetName val="hcong_tkhe3"/>
      <sheetName val="VAT_TU_NHAN_TKHE3"/>
      <sheetName val="hcong_qn3"/>
      <sheetName val="VAT_TU_NHAN_(2)3"/>
      <sheetName val="B_T_HOP3"/>
      <sheetName val="HT_HE_DUONG3"/>
      <sheetName val="DH_D1,23"/>
      <sheetName val="Tro_giup3"/>
      <sheetName val="내역서_3"/>
      <sheetName val="ITB_COST3"/>
      <sheetName val="Form_A_1_III3"/>
      <sheetName val="Form_A_13"/>
      <sheetName val="Form_A_1_13"/>
      <sheetName val="BOM_Indirect3"/>
      <sheetName val="Form_A_1_II_13"/>
      <sheetName val="Form_A_1_II_23"/>
      <sheetName val="Rekap-Base_Price3"/>
      <sheetName val="LAI_-_LO3"/>
      <sheetName val="TO_KHAI_CHI_TIET3"/>
      <sheetName val="THUE_PII3"/>
      <sheetName val="THUE_PIII3"/>
      <sheetName val="Architecture_Work3"/>
      <sheetName val="w't_table3"/>
      <sheetName val="QUYET_TOAN_THUE_TNDN3"/>
      <sheetName val="BANG_CAN_DOI_RUT_GON3"/>
      <sheetName val="BANG_CAN_DOI3"/>
      <sheetName val="NHAT_KY_CHI_TIEN3"/>
      <sheetName val="LAI_LO3"/>
      <sheetName val="TO_KHAI_THUE_DT_-TNDN-_CP3"/>
      <sheetName val="QUYET_TOAN_THUE-_CAC_KHOAN3"/>
      <sheetName val="GIA_THANH3"/>
      <sheetName val="BAI_DUNG_3"/>
      <sheetName val="BIA_NAM3"/>
      <sheetName val="TM_BAO_CAO3"/>
      <sheetName val="D_&amp;_B_Summary3"/>
      <sheetName val="Summary_Sheets3"/>
      <sheetName val="Data_-_Codes3"/>
      <sheetName val="Cable_Data_CP54"/>
      <sheetName val="CAL_3"/>
      <sheetName val="sc0314_Index2"/>
      <sheetName val="4_주별물량Table3"/>
      <sheetName val="2_2_띠장의_설계3"/>
      <sheetName val="Cover_Sheet2"/>
      <sheetName val="BREAK_DOWN2"/>
      <sheetName val="CBL_Termination2"/>
      <sheetName val="Uhde_Equip_List2"/>
      <sheetName val="Pengalaman_Per2"/>
      <sheetName val="Engineering_Forecast2"/>
      <sheetName val="GM_0002"/>
      <sheetName val="Code_022"/>
      <sheetName val="Code_032"/>
      <sheetName val="Code_042"/>
      <sheetName val="Code_052"/>
      <sheetName val="Code_062"/>
      <sheetName val="Code_072"/>
      <sheetName val="Code_092"/>
      <sheetName val="PO_Contabilizado_31-12-043"/>
      <sheetName val="Du_thau3"/>
      <sheetName val="Phan_tich_don_gia_(doc)3"/>
      <sheetName val="HRSG_PRINT3"/>
      <sheetName val="luong_thang_103"/>
      <sheetName val="tong_hop_thang_103"/>
      <sheetName val="TH_113"/>
      <sheetName val="px_khai_thac_23"/>
      <sheetName val="dao_lo_so_23"/>
      <sheetName val="luong_vp_thang_103"/>
      <sheetName val="&lt;&lt;380V&gt;&gt;_3"/>
      <sheetName val="_Est_3"/>
      <sheetName val="tank_list2"/>
      <sheetName val="공사비_내역_(가)3"/>
      <sheetName val="Price_Sheet3"/>
      <sheetName val="Resumen_Prestamos3"/>
      <sheetName val="Articoli_da_prezziario2"/>
      <sheetName val="CAL(1)_2"/>
      <sheetName val="Gravel_in_pond2"/>
      <sheetName val="PRECAST_lightconc-II2"/>
      <sheetName val="ﾄﾞﾊﾞｲFUEL_GAS追見2"/>
      <sheetName val="BASE_MET2"/>
      <sheetName val="REF_ONLY2"/>
      <sheetName val="BQ_List2"/>
      <sheetName val="Block#1-DVU_CDU2"/>
      <sheetName val="Append__4_1__Cash_Flow_Input2"/>
      <sheetName val="Append_5_1__Costing_Sheet2"/>
      <sheetName val="Append_5_5__Labour_Cost_2"/>
      <sheetName val="Append_5_1__Unit_Rates2"/>
      <sheetName val="Append_5_4__Site_Staff_2"/>
      <sheetName val="Append__5_3__SiteEstablishment2"/>
      <sheetName val="Append_3__Investments2"/>
      <sheetName val="Append_5_2__Material_Summary_2"/>
      <sheetName val="Liệt_kê2"/>
      <sheetName val="bANG_THANH_TOAN_LUONG_SC2"/>
      <sheetName val="DON_GIA_TIEN_LUONG_SXCB2"/>
      <sheetName val="bang_ke_luong_sc2"/>
      <sheetName val="DICH_VU2"/>
      <sheetName val="BD_LE_TET2"/>
      <sheetName val="BANG_THANH_TOAN_LUONG_TO_SO_CH2"/>
      <sheetName val="BANG_TONG_HOP_LUONG_SP2"/>
      <sheetName val="Bang_ke_tien_luong_O_phong2"/>
      <sheetName val="bang_ke_luong_SP2"/>
      <sheetName val="tam_ung_luong_ky_I2"/>
      <sheetName val="bao_cao_BHXH_6_thang2"/>
      <sheetName val="CAU_12"/>
      <sheetName val="CAU5_A_Thu2"/>
      <sheetName val="yen_lenh2"/>
      <sheetName val="CAU5_(1+2)2"/>
      <sheetName val="co-no_22"/>
      <sheetName val="PO_List2"/>
      <sheetName val="Subcon_Status_-_Sum_New_Format2"/>
      <sheetName val="Subcontract_Status_-_Sum_all_$2"/>
      <sheetName val="SD_(1)2"/>
      <sheetName val="COST_SUMM2"/>
      <sheetName val="CC_Down_load_07162"/>
      <sheetName val="전차선로_물량표2"/>
      <sheetName val="DESIGN_CRITERIA2"/>
      <sheetName val="Repo_Date2"/>
      <sheetName val="견적대비_견적서1"/>
      <sheetName val="1_우편집중내역서1"/>
      <sheetName val="BSD_(2)1"/>
      <sheetName val="간접인원_급료산출1"/>
      <sheetName val="30개월기준대비표_아랍택)1"/>
      <sheetName val="총괄표_(2)1"/>
      <sheetName val="project_management1"/>
      <sheetName val="PGV-Th_(2)1"/>
      <sheetName val="Q5434_EQ_LIST1"/>
      <sheetName val="motor_power1"/>
      <sheetName val="NONS__601"/>
      <sheetName val="VALVE_LIST1"/>
      <sheetName val="Build_Up1"/>
      <sheetName val="1_설계조건1"/>
      <sheetName val="Valor_mensal1"/>
      <sheetName val="A1_Thru_A11-_LUMP_SUM_CONSTR1"/>
      <sheetName val="Process_Piping1"/>
      <sheetName val="OCT_FDN1"/>
      <sheetName val="33628-Rev__A1"/>
      <sheetName val="studbolt_no_1"/>
      <sheetName val="studbolt_size1"/>
      <sheetName val="item_sort_no1"/>
      <sheetName val="Silo_with_internal_cone1"/>
      <sheetName val="labour_coeff1"/>
      <sheetName val="Meas_-Hotel_Part1"/>
      <sheetName val="TIEN_GOI4"/>
      <sheetName val="XE_DAU4"/>
      <sheetName val="XE_XANG4"/>
      <sheetName val="Tien_ung4"/>
      <sheetName val="phi_luong34"/>
      <sheetName val="THVT_T54"/>
      <sheetName val="XL1_t54"/>
      <sheetName val="XL2_T54"/>
      <sheetName val="XL3_T54"/>
      <sheetName val="XL5_T54"/>
      <sheetName val="CC_XL14"/>
      <sheetName val="BLR_14"/>
      <sheetName val="Tong_Thu4"/>
      <sheetName val="Tong_Chi4"/>
      <sheetName val="Truong_hoc4"/>
      <sheetName val="Cty_CP4"/>
      <sheetName val="G_thau_3B4"/>
      <sheetName val="T_Hop_Thu-chi4"/>
      <sheetName val="TH_mau_moi_tu_T104"/>
      <sheetName val="Tong_hop_Quy_IV4"/>
      <sheetName val="KKTS_044"/>
      <sheetName val="nha_kct4"/>
      <sheetName val="Chenh_lech4"/>
      <sheetName val="Kinh_phí4"/>
      <sheetName val="THKL_H94"/>
      <sheetName val="THKL_H44"/>
      <sheetName val="NAM_20044"/>
      <sheetName val="CO_SO_DU_LIEU_PTVL4"/>
      <sheetName val="DG_SOC4"/>
      <sheetName val="DG_HQ4"/>
      <sheetName val="Bot_Giat_C4"/>
      <sheetName val="Bot_Giat_P_4"/>
      <sheetName val="THAY_THUNG_H4"/>
      <sheetName val="thi_nghiem4"/>
      <sheetName val="gia_phan_mong4"/>
      <sheetName val="VAT_TU_NHAN_TXQN4"/>
      <sheetName val="bang_tong_ke_khoi_luong_vat_tu4"/>
      <sheetName val="hcong_tkhe4"/>
      <sheetName val="VAT_TU_NHAN_TKHE4"/>
      <sheetName val="hcong_qn4"/>
      <sheetName val="VAT_TU_NHAN_(2)4"/>
      <sheetName val="huy_dong_von5"/>
      <sheetName val="Lai_vayxd5"/>
      <sheetName val="Lai_vayphaitra5"/>
      <sheetName val="Lai_vay_5"/>
      <sheetName val="tra_von5"/>
      <sheetName val="KH_chi_tiet5"/>
      <sheetName val="nguyen_lieu5"/>
      <sheetName val="soi_tho_soi_det5"/>
      <sheetName val="soi_thuong5"/>
      <sheetName val="vai_det5"/>
      <sheetName val="chi_phi_1tan5"/>
      <sheetName val="von_luu_dong5"/>
      <sheetName val="thue_VAT5"/>
      <sheetName val="doanh_thu5"/>
      <sheetName val="Cau_2(3)4"/>
      <sheetName val="Hat_14"/>
      <sheetName val="_H8_duong4"/>
      <sheetName val="Hat_7dg4"/>
      <sheetName val="TH_duong_1B4"/>
      <sheetName val="TH_cau_1B4"/>
      <sheetName val="cau_H14"/>
      <sheetName val="Son_dg4"/>
      <sheetName val="congtac_vien-uy4"/>
      <sheetName val="Nhan_luc20014"/>
      <sheetName val="Co_quan_TCT4"/>
      <sheetName val="BOT_(PA_chon)4"/>
      <sheetName val="Yaly_&amp;_Ri_Ninh4"/>
      <sheetName val="Thuy_dien_Na_Loi4"/>
      <sheetName val="bang_so_sanh_tong_hop4"/>
      <sheetName val="bang_so_sanh_tong_hop_(ty_le)4"/>
      <sheetName val="thu_nhap_binh_quan_(2)4"/>
      <sheetName val="dang_huong4"/>
      <sheetName val="phuong_an_14"/>
      <sheetName val="phuong_an_1_(2)4"/>
      <sheetName val="phuong_an24"/>
      <sheetName val="tong_hop_BQ4"/>
      <sheetName val="tong_hop_BQ-14"/>
      <sheetName val="phuong_an_chon4"/>
      <sheetName val="bang_so_sanh_tong_hop_(_PA_cho4"/>
      <sheetName val="dang_ap_dung4"/>
      <sheetName val="bang_tong_hop_(dang_huong)4"/>
      <sheetName val="TH_du_toan_4"/>
      <sheetName val="Du_toan_4"/>
      <sheetName val="C_Tinh4"/>
      <sheetName val="B_T_HOP4"/>
      <sheetName val="HT_HE_DUONG4"/>
      <sheetName val="DH_D1,24"/>
      <sheetName val="Tro_giup4"/>
      <sheetName val="내역서_4"/>
      <sheetName val="NHAT_KY_THU_TIEN_T_GOI4"/>
      <sheetName val="LUONG_GIAN_TIEP4"/>
      <sheetName val="NHAT_KY_THU_TIEN_TM4"/>
      <sheetName val="UOC_THUC_HIEN_THUE_TNDN4"/>
      <sheetName val="QUY_TM4"/>
      <sheetName val="NKCT_-_014"/>
      <sheetName val="doanh_thu_loi_nhuan5"/>
      <sheetName val="dong_tien5"/>
      <sheetName val="thu_hoi_von5"/>
      <sheetName val="hoan_von5"/>
      <sheetName val="dothi_npv5"/>
      <sheetName val="diem_hoa_von5"/>
      <sheetName val="nop_ngan_sach5"/>
      <sheetName val="chi_tieu5"/>
      <sheetName val="_ｹ-ﾌﾞﾙ4"/>
      <sheetName val="General_Data4"/>
      <sheetName val="ITB_COST4"/>
      <sheetName val="Form_A_1_III4"/>
      <sheetName val="Form_A_14"/>
      <sheetName val="Form_A_1_14"/>
      <sheetName val="BOM_Indirect4"/>
      <sheetName val="Form_A_1_II_14"/>
      <sheetName val="Form_A_1_II_24"/>
      <sheetName val="Rekap-Base_Price4"/>
      <sheetName val="LAI_-_LO4"/>
      <sheetName val="TO_KHAI_CHI_TIET4"/>
      <sheetName val="THUE_PII4"/>
      <sheetName val="THUE_PIII4"/>
      <sheetName val="Architecture_Work4"/>
      <sheetName val="w't_table4"/>
      <sheetName val="QUYET_TOAN_THUE_TNDN4"/>
      <sheetName val="BANG_CAN_DOI_RUT_GON4"/>
      <sheetName val="BANG_CAN_DOI4"/>
      <sheetName val="NHAT_KY_CHI_TIEN4"/>
      <sheetName val="LAI_LO4"/>
      <sheetName val="TO_KHAI_THUE_DT_-TNDN-_CP4"/>
      <sheetName val="QUYET_TOAN_THUE-_CAC_KHOAN4"/>
      <sheetName val="GIA_THANH4"/>
      <sheetName val="BAI_DUNG_4"/>
      <sheetName val="BIA_NAM4"/>
      <sheetName val="TM_BAO_CAO4"/>
      <sheetName val="D_&amp;_B_Summary4"/>
      <sheetName val="Summary_Sheets4"/>
      <sheetName val="Data_-_Codes4"/>
      <sheetName val="Cable_Data_CP55"/>
      <sheetName val="CAL_4"/>
      <sheetName val="PO_Contabilizado_31-12-044"/>
      <sheetName val="2_2_띠장의_설계4"/>
      <sheetName val="tank_list3"/>
      <sheetName val="sc0314_Index3"/>
      <sheetName val="4_주별물량Table4"/>
      <sheetName val="Cover_Sheet3"/>
      <sheetName val="BREAK_DOWN3"/>
      <sheetName val="CBL_Termination3"/>
      <sheetName val="Uhde_Equip_List3"/>
      <sheetName val="Pengalaman_Per3"/>
      <sheetName val="Engineering_Forecast3"/>
      <sheetName val="GM_0003"/>
      <sheetName val="Code_023"/>
      <sheetName val="Code_033"/>
      <sheetName val="Code_043"/>
      <sheetName val="Code_053"/>
      <sheetName val="Code_063"/>
      <sheetName val="Code_073"/>
      <sheetName val="Code_093"/>
      <sheetName val="Du_thau4"/>
      <sheetName val="Phan_tich_don_gia_(doc)4"/>
      <sheetName val="HRSG_PRINT4"/>
      <sheetName val="luong_thang_104"/>
      <sheetName val="tong_hop_thang_104"/>
      <sheetName val="TH_114"/>
      <sheetName val="px_khai_thac_24"/>
      <sheetName val="dao_lo_so_24"/>
      <sheetName val="luong_vp_thang_104"/>
      <sheetName val="&lt;&lt;380V&gt;&gt;_4"/>
      <sheetName val="_Est_4"/>
      <sheetName val="공사비_내역_(가)4"/>
      <sheetName val="Price_Sheet4"/>
      <sheetName val="Resumen_Prestamos4"/>
      <sheetName val="Articoli_da_prezziario3"/>
      <sheetName val="CAL(1)_3"/>
      <sheetName val="Gravel_in_pond3"/>
      <sheetName val="PRECAST_lightconc-II3"/>
      <sheetName val="PIPE-03E_XLS3"/>
      <sheetName val="ﾄﾞﾊﾞｲFUEL_GAS追見3"/>
      <sheetName val="BASE_MET3"/>
      <sheetName val="Liệt_kê3"/>
      <sheetName val="PO_List3"/>
      <sheetName val="Subcon_Status_-_Sum_New_Format3"/>
      <sheetName val="Subcontract_Status_-_Sum_all_$3"/>
      <sheetName val="SD_(1)3"/>
      <sheetName val="COST_SUMM3"/>
      <sheetName val="CC_Down_load_07163"/>
      <sheetName val="전차선로_물량표3"/>
      <sheetName val="MTO_REV_03"/>
      <sheetName val="Bang_gia_NC3"/>
      <sheetName val="TH_DZ353"/>
      <sheetName val="bANG_THANH_TOAN_LUONG_SC3"/>
      <sheetName val="DON_GIA_TIEN_LUONG_SXCB3"/>
      <sheetName val="bang_ke_luong_sc3"/>
      <sheetName val="DICH_VU3"/>
      <sheetName val="BD_LE_TET3"/>
      <sheetName val="BANG_THANH_TOAN_LUONG_TO_SO_CH3"/>
      <sheetName val="BANG_TONG_HOP_LUONG_SP3"/>
      <sheetName val="Bang_ke_tien_luong_O_phong3"/>
      <sheetName val="bang_ke_luong_SP3"/>
      <sheetName val="tam_ung_luong_ky_I3"/>
      <sheetName val="bao_cao_BHXH_6_thang3"/>
      <sheetName val="CAU_13"/>
      <sheetName val="CAU5_A_Thu3"/>
      <sheetName val="yen_lenh3"/>
      <sheetName val="CAU5_(1+2)3"/>
      <sheetName val="co-no_23"/>
      <sheetName val="REF_ONLY3"/>
      <sheetName val="BQ_List3"/>
      <sheetName val="Block#1-DVU_CDU3"/>
      <sheetName val="Append__4_1__Cash_Flow_Input3"/>
      <sheetName val="Append_5_1__Costing_Sheet3"/>
      <sheetName val="Append_5_5__Labour_Cost_3"/>
      <sheetName val="Append_5_1__Unit_Rates3"/>
      <sheetName val="Append_5_4__Site_Staff_3"/>
      <sheetName val="Append__5_3__SiteEstablishment3"/>
      <sheetName val="Append_3__Investments3"/>
      <sheetName val="Append_5_2__Material_Summary_3"/>
      <sheetName val="DESIGN_CRITERIA3"/>
      <sheetName val="Repo_Date3"/>
      <sheetName val="견적대비_견적서2"/>
      <sheetName val="VËt_liÖu2"/>
      <sheetName val="K_L­¬ng_2"/>
      <sheetName val="GTDT_2"/>
      <sheetName val="Bï_VL_2"/>
      <sheetName val="Tæng_Hîp2"/>
      <sheetName val="Kinh_PhÝ2"/>
      <sheetName val="T_kÕ2"/>
      <sheetName val="tÝnh_VL2"/>
      <sheetName val="KL_®Ëp2"/>
      <sheetName val="Lµng_Lµ2"/>
      <sheetName val="1_우편집중내역서2"/>
      <sheetName val="BSD_(2)2"/>
      <sheetName val="간접인원_급료산출2"/>
      <sheetName val="30개월기준대비표_아랍택)2"/>
      <sheetName val="총괄표_(2)2"/>
      <sheetName val="project_management2"/>
      <sheetName val="PGV-Th_(2)2"/>
      <sheetName val="Q5434_EQ_LIST2"/>
      <sheetName val="motor_power2"/>
      <sheetName val="NONS__602"/>
      <sheetName val="VALVE_LIST2"/>
      <sheetName val="Build_Up2"/>
      <sheetName val="1_설계조건2"/>
      <sheetName val="Valor_mensal2"/>
      <sheetName val="A1_Thru_A11-_LUMP_SUM_CONSTR2"/>
      <sheetName val="Process_Piping2"/>
      <sheetName val="OCT_FDN2"/>
      <sheetName val="33628-Rev__A2"/>
      <sheetName val="studbolt_no_2"/>
      <sheetName val="studbolt_size2"/>
      <sheetName val="item_sort_no2"/>
      <sheetName val="Silo_with_internal_cone2"/>
      <sheetName val="labour_coeff2"/>
      <sheetName val="Meas_-Hotel_Part2"/>
      <sheetName val="data_dci"/>
      <sheetName val="data_mci"/>
      <sheetName val="behind"/>
      <sheetName val="BUI"/>
      <sheetName val="Pr- AC"/>
      <sheetName val="Mau nha DD"/>
      <sheetName val="경비2내역"/>
      <sheetName val="tifico"/>
      <sheetName val="BUI_x0000_Ԁ"/>
      <sheetName val="huy_dong_von6"/>
      <sheetName val="Lai_vayxd6"/>
      <sheetName val="Lai_vayphaitra6"/>
      <sheetName val="Lai_vay_6"/>
      <sheetName val="tra_von6"/>
      <sheetName val="KH_chi_tiet6"/>
      <sheetName val="nguyen_lieu6"/>
      <sheetName val="soi_tho_soi_det6"/>
      <sheetName val="soi_thuong6"/>
      <sheetName val="vai_det6"/>
      <sheetName val="chi_phi_1tan6"/>
      <sheetName val="von_luu_dong6"/>
      <sheetName val="thue_VAT6"/>
      <sheetName val="doanh_thu6"/>
      <sheetName val="doanh_thu_loi_nhuan6"/>
      <sheetName val="dong_tien6"/>
      <sheetName val="thu_hoi_von6"/>
      <sheetName val="hoan_von6"/>
      <sheetName val="dothi_npv6"/>
      <sheetName val="diem_hoa_von6"/>
      <sheetName val="nop_ngan_sach6"/>
      <sheetName val="chi_tieu6"/>
      <sheetName val="TIEN_GOI5"/>
      <sheetName val="Chenh_lech5"/>
      <sheetName val="Kinh_phí5"/>
      <sheetName val="NHAT_KY_THU_TIEN_T_GOI5"/>
      <sheetName val="LUONG_GIAN_TIEP5"/>
      <sheetName val="NHAT_KY_THU_TIEN_TM5"/>
      <sheetName val="UOC_THUC_HIEN_THUE_TNDN5"/>
      <sheetName val="QUY_TM5"/>
      <sheetName val="NKCT_-_015"/>
      <sheetName val="_ｹ-ﾌﾞﾙ5"/>
      <sheetName val="General_Data5"/>
      <sheetName val="XE_DAU5"/>
      <sheetName val="XE_XANG5"/>
      <sheetName val="Tien_ung5"/>
      <sheetName val="phi_luong35"/>
      <sheetName val="THVT_T55"/>
      <sheetName val="XL1_t55"/>
      <sheetName val="XL2_T55"/>
      <sheetName val="XL3_T55"/>
      <sheetName val="XL5_T55"/>
      <sheetName val="CC_XL15"/>
      <sheetName val="BLR_15"/>
      <sheetName val="Tong_Thu5"/>
      <sheetName val="Tong_Chi5"/>
      <sheetName val="Truong_hoc5"/>
      <sheetName val="Cty_CP5"/>
      <sheetName val="G_thau_3B5"/>
      <sheetName val="T_Hop_Thu-chi5"/>
      <sheetName val="TH_mau_moi_tu_T105"/>
      <sheetName val="Tong_hop_Quy_IV5"/>
      <sheetName val="KKTS_045"/>
      <sheetName val="nha_kct5"/>
      <sheetName val="THKL_H95"/>
      <sheetName val="THKL_H45"/>
      <sheetName val="NAM_20045"/>
      <sheetName val="CO_SO_DU_LIEU_PTVL5"/>
      <sheetName val="DG_SOC5"/>
      <sheetName val="DG_HQ5"/>
      <sheetName val="Bot_Giat_C5"/>
      <sheetName val="Bot_Giat_P_5"/>
      <sheetName val="THAY_THUNG_H5"/>
      <sheetName val="thi_nghiem5"/>
      <sheetName val="gia_phan_mong5"/>
      <sheetName val="VAT_TU_NHAN_TXQN5"/>
      <sheetName val="bang_tong_ke_khoi_luong_vat_tu5"/>
      <sheetName val="hcong_tkhe5"/>
      <sheetName val="VAT_TU_NHAN_TKHE5"/>
      <sheetName val="hcong_qn5"/>
      <sheetName val="VAT_TU_NHAN_(2)5"/>
      <sheetName val="Cau_2(3)5"/>
      <sheetName val="Hat_15"/>
      <sheetName val="_H8_duong5"/>
      <sheetName val="Hat_7dg5"/>
      <sheetName val="TH_duong_1B5"/>
      <sheetName val="TH_cau_1B5"/>
      <sheetName val="cau_H15"/>
      <sheetName val="Son_dg5"/>
      <sheetName val="congtac_vien-uy5"/>
      <sheetName val="Nhan_luc20015"/>
      <sheetName val="Co_quan_TCT5"/>
      <sheetName val="BOT_(PA_chon)5"/>
      <sheetName val="Yaly_&amp;_Ri_Ninh5"/>
      <sheetName val="Thuy_dien_Na_Loi5"/>
      <sheetName val="bang_so_sanh_tong_hop5"/>
      <sheetName val="bang_so_sanh_tong_hop_(ty_le)5"/>
      <sheetName val="thu_nhap_binh_quan_(2)5"/>
      <sheetName val="dang_huong5"/>
      <sheetName val="phuong_an_15"/>
      <sheetName val="phuong_an_1_(2)5"/>
      <sheetName val="phuong_an25"/>
      <sheetName val="tong_hop_BQ5"/>
      <sheetName val="tong_hop_BQ-15"/>
      <sheetName val="phuong_an_chon5"/>
      <sheetName val="bang_so_sanh_tong_hop_(_PA_cho5"/>
      <sheetName val="dang_ap_dung5"/>
      <sheetName val="bang_tong_hop_(dang_huong)5"/>
      <sheetName val="TH_du_toan_5"/>
      <sheetName val="Du_toan_5"/>
      <sheetName val="C_Tinh5"/>
      <sheetName val="B_T_HOP5"/>
      <sheetName val="HT_HE_DUONG5"/>
      <sheetName val="DH_D1,25"/>
      <sheetName val="Tro_giup5"/>
      <sheetName val="내역서_5"/>
      <sheetName val="ITB_COST5"/>
      <sheetName val="Form_A_1_III5"/>
      <sheetName val="Form_A_15"/>
      <sheetName val="Form_A_1_15"/>
      <sheetName val="BOM_Indirect5"/>
      <sheetName val="Form_A_1_II_15"/>
      <sheetName val="Form_A_1_II_25"/>
      <sheetName val="Rekap-Base_Price5"/>
      <sheetName val="LAI_-_LO5"/>
      <sheetName val="TO_KHAI_CHI_TIET5"/>
      <sheetName val="THUE_PII5"/>
      <sheetName val="THUE_PIII5"/>
      <sheetName val="Architecture_Work5"/>
      <sheetName val="w't_table5"/>
      <sheetName val="QUYET_TOAN_THUE_TNDN5"/>
      <sheetName val="BANG_CAN_DOI_RUT_GON5"/>
      <sheetName val="BANG_CAN_DOI5"/>
      <sheetName val="NHAT_KY_CHI_TIEN5"/>
      <sheetName val="LAI_LO5"/>
      <sheetName val="TO_KHAI_THUE_DT_-TNDN-_CP5"/>
      <sheetName val="QUYET_TOAN_THUE-_CAC_KHOAN5"/>
      <sheetName val="GIA_THANH5"/>
      <sheetName val="BAI_DUNG_5"/>
      <sheetName val="BIA_NAM5"/>
      <sheetName val="TM_BAO_CAO5"/>
      <sheetName val="D_&amp;_B_Summary5"/>
      <sheetName val="Summary_Sheets5"/>
      <sheetName val="Data_-_Codes5"/>
      <sheetName val="Cable_Data_CP56"/>
      <sheetName val="CAL_5"/>
      <sheetName val="sc0314_Index4"/>
      <sheetName val="4_주별물량Table5"/>
      <sheetName val="2_2_띠장의_설계5"/>
      <sheetName val="Cover_Sheet4"/>
      <sheetName val="BREAK_DOWN4"/>
      <sheetName val="CBL_Termination4"/>
      <sheetName val="Uhde_Equip_List4"/>
      <sheetName val="Pengalaman_Per4"/>
      <sheetName val="Engineering_Forecast4"/>
      <sheetName val="GM_0004"/>
      <sheetName val="Thang_124"/>
      <sheetName val="Thang_15"/>
      <sheetName val="Thang_12_(2)4"/>
      <sheetName val="Thang_014"/>
      <sheetName val="Code_024"/>
      <sheetName val="Code_034"/>
      <sheetName val="Code_044"/>
      <sheetName val="Code_054"/>
      <sheetName val="Code_064"/>
      <sheetName val="Code_074"/>
      <sheetName val="Code_094"/>
      <sheetName val="PO_Contabilizado_31-12-045"/>
      <sheetName val="Du_thau5"/>
      <sheetName val="Phan_tich_don_gia_(doc)5"/>
      <sheetName val="HRSG_PRINT5"/>
      <sheetName val="luong_thang_105"/>
      <sheetName val="tong_hop_thang_105"/>
      <sheetName val="TH_115"/>
      <sheetName val="px_khai_thac_25"/>
      <sheetName val="dao_lo_so_25"/>
      <sheetName val="luong_vp_thang_105"/>
      <sheetName val="&lt;&lt;380V&gt;&gt;_5"/>
      <sheetName val="_Est_5"/>
      <sheetName val="tank_list4"/>
      <sheetName val="공사비_내역_(가)5"/>
      <sheetName val="Price_Sheet5"/>
      <sheetName val="Resumen_Prestamos5"/>
      <sheetName val="Articoli_da_prezziario4"/>
      <sheetName val="CAL(1)_4"/>
      <sheetName val="Gravel_in_pond4"/>
      <sheetName val="PRECAST_lightconc-II4"/>
      <sheetName val="PIPE-03E_XLS4"/>
      <sheetName val="ﾄﾞﾊﾞｲFUEL_GAS追見4"/>
      <sheetName val="BASE_MET4"/>
      <sheetName val="REF_ONLY4"/>
      <sheetName val="BQ_List4"/>
      <sheetName val="Block#1-DVU_CDU4"/>
      <sheetName val="Append__4_1__Cash_Flow_Input4"/>
      <sheetName val="Append_5_1__Costing_Sheet4"/>
      <sheetName val="Append_5_5__Labour_Cost_4"/>
      <sheetName val="Append_5_1__Unit_Rates4"/>
      <sheetName val="Append_5_4__Site_Staff_4"/>
      <sheetName val="Append__5_3__SiteEstablishment4"/>
      <sheetName val="Append_3__Investments4"/>
      <sheetName val="Append_5_2__Material_Summary_4"/>
      <sheetName val="Liệt_kê4"/>
      <sheetName val="CT_034"/>
      <sheetName val="TH_034"/>
      <sheetName val="MTO_REV_04"/>
      <sheetName val="Bang_gia_NC4"/>
      <sheetName val="TH_DZ354"/>
      <sheetName val="bANG_THANH_TOAN_LUONG_SC4"/>
      <sheetName val="DON_GIA_TIEN_LUONG_SXCB4"/>
      <sheetName val="bang_ke_luong_sc4"/>
      <sheetName val="DICH_VU4"/>
      <sheetName val="BD_LE_TET4"/>
      <sheetName val="BANG_THANH_TOAN_LUONG_TO_SO_CH4"/>
      <sheetName val="BANG_TONG_HOP_LUONG_SP4"/>
      <sheetName val="Bang_ke_tien_luong_O_phong4"/>
      <sheetName val="bang_ke_luong_SP4"/>
      <sheetName val="tam_ung_luong_ky_I4"/>
      <sheetName val="bao_cao_BHXH_6_thang4"/>
      <sheetName val="CAU_14"/>
      <sheetName val="CAU5_A_Thu4"/>
      <sheetName val="yen_lenh4"/>
      <sheetName val="CAU5_(1+2)4"/>
      <sheetName val="co-no_24"/>
      <sheetName val="PO_List4"/>
      <sheetName val="Subcon_Status_-_Sum_New_Format4"/>
      <sheetName val="Subcontract_Status_-_Sum_all_$4"/>
      <sheetName val="SD_(1)4"/>
      <sheetName val="COST_SUMM4"/>
      <sheetName val="CC_Down_load_07164"/>
      <sheetName val="전차선로_물량표4"/>
      <sheetName val="DESIGN_CRITERIA4"/>
      <sheetName val="Repo_Date4"/>
      <sheetName val="TSCD_ko_dung3"/>
      <sheetName val="Tong_vat_tu3"/>
      <sheetName val="VT_luu3"/>
      <sheetName val="Vtu_u_dong3"/>
      <sheetName val="TSLD_khac3"/>
      <sheetName val="CC_da_pbo_het3"/>
      <sheetName val="견적대비_견적서3"/>
      <sheetName val="VËt_liÖu3"/>
      <sheetName val="K_L­¬ng_3"/>
      <sheetName val="GTDT_3"/>
      <sheetName val="Bï_VL_3"/>
      <sheetName val="Tæng_Hîp3"/>
      <sheetName val="Kinh_PhÝ3"/>
      <sheetName val="T_kÕ3"/>
      <sheetName val="tÝnh_VL3"/>
      <sheetName val="KL_®Ëp3"/>
      <sheetName val="Lµng_Lµ3"/>
      <sheetName val="1_우편집중내역서3"/>
      <sheetName val="BSD_(2)3"/>
      <sheetName val="간접인원_급료산출3"/>
      <sheetName val="30개월기준대비표_아랍택)3"/>
      <sheetName val="총괄표_(2)3"/>
      <sheetName val="project_management3"/>
      <sheetName val="Du_toan3"/>
      <sheetName val="Phan_tich_vat_tu3"/>
      <sheetName val="Tong_hop_vat_tu3"/>
      <sheetName val="Gia_tri_vat_tu3"/>
      <sheetName val="Chenh_lech_vat_tu3"/>
      <sheetName val="Chi_phi_van_chuyen3"/>
      <sheetName val="Don_gia_chi_tiet3"/>
      <sheetName val="Tong_hop_kinh_phi3"/>
      <sheetName val="Tu_van_Thiet_ke3"/>
      <sheetName val="Tien_do_thi_cong3"/>
      <sheetName val="Bia_du_toan3"/>
      <sheetName val="28+!60-28+420_5K953"/>
      <sheetName val="PGV-Th_(2)3"/>
      <sheetName val="Q5434_EQ_LIST3"/>
      <sheetName val="motor_power3"/>
      <sheetName val="NONS__603"/>
      <sheetName val="VALVE_LIST3"/>
      <sheetName val="Build_Up3"/>
      <sheetName val="1_설계조건3"/>
      <sheetName val="Valor_mensal3"/>
      <sheetName val="A1_Thru_A11-_LUMP_SUM_CONSTR3"/>
      <sheetName val="Process_Piping3"/>
      <sheetName val="OCT_FDN3"/>
      <sheetName val="33628-Rev__A3"/>
      <sheetName val="studbolt_no_3"/>
      <sheetName val="studbolt_size3"/>
      <sheetName val="item_sort_no3"/>
      <sheetName val="Silo_with_internal_cone3"/>
      <sheetName val="labour_coeff3"/>
      <sheetName val="Meas_-Hotel_Part3"/>
      <sheetName val="huy_dong_von7"/>
      <sheetName val="Lai_vayxd7"/>
      <sheetName val="Lai_vayphaitra7"/>
      <sheetName val="Lai_vay_7"/>
      <sheetName val="tra_von7"/>
      <sheetName val="KH_chi_tiet7"/>
      <sheetName val="nguyen_lieu7"/>
      <sheetName val="soi_tho_soi_det7"/>
      <sheetName val="soi_thuong7"/>
      <sheetName val="vai_det7"/>
      <sheetName val="chi_phi_1tan7"/>
      <sheetName val="von_luu_dong7"/>
      <sheetName val="thue_VAT7"/>
      <sheetName val="doanh_thu7"/>
      <sheetName val="doanh_thu_loi_nhuan7"/>
      <sheetName val="dong_tien7"/>
      <sheetName val="thu_hoi_von7"/>
      <sheetName val="hoan_von7"/>
      <sheetName val="dothi_npv7"/>
      <sheetName val="diem_hoa_von7"/>
      <sheetName val="nop_ngan_sach7"/>
      <sheetName val="chi_tieu7"/>
      <sheetName val="TIEN_GOI6"/>
      <sheetName val="Chenh_lech6"/>
      <sheetName val="Kinh_phí6"/>
      <sheetName val="NHAT_KY_THU_TIEN_T_GOI6"/>
      <sheetName val="LUONG_GIAN_TIEP6"/>
      <sheetName val="NHAT_KY_THU_TIEN_TM6"/>
      <sheetName val="UOC_THUC_HIEN_THUE_TNDN6"/>
      <sheetName val="QUY_TM6"/>
      <sheetName val="NKCT_-_016"/>
      <sheetName val="_ｹ-ﾌﾞﾙ6"/>
      <sheetName val="General_Data6"/>
      <sheetName val="XE_DAU6"/>
      <sheetName val="XE_XANG6"/>
      <sheetName val="Tien_ung6"/>
      <sheetName val="phi_luong36"/>
      <sheetName val="THVT_T56"/>
      <sheetName val="XL1_t56"/>
      <sheetName val="XL2_T56"/>
      <sheetName val="XL3_T56"/>
      <sheetName val="XL5_T56"/>
      <sheetName val="CC_XL16"/>
      <sheetName val="BLR_16"/>
      <sheetName val="Tong_Thu6"/>
      <sheetName val="Tong_Chi6"/>
      <sheetName val="Truong_hoc6"/>
      <sheetName val="Cty_CP6"/>
      <sheetName val="G_thau_3B6"/>
      <sheetName val="T_Hop_Thu-chi6"/>
      <sheetName val="TH_mau_moi_tu_T106"/>
      <sheetName val="Tong_hop_Quy_IV6"/>
      <sheetName val="KKTS_046"/>
      <sheetName val="nha_kct6"/>
      <sheetName val="THKL_H96"/>
      <sheetName val="THKL_H46"/>
      <sheetName val="NAM_20046"/>
      <sheetName val="CO_SO_DU_LIEU_PTVL6"/>
      <sheetName val="DG_SOC6"/>
      <sheetName val="DG_HQ6"/>
      <sheetName val="Bot_Giat_C6"/>
      <sheetName val="Bot_Giat_P_6"/>
      <sheetName val="THAY_THUNG_H6"/>
      <sheetName val="thi_nghiem6"/>
      <sheetName val="gia_phan_mong6"/>
      <sheetName val="VAT_TU_NHAN_TXQN6"/>
      <sheetName val="bang_tong_ke_khoi_luong_vat_tu6"/>
      <sheetName val="hcong_tkhe6"/>
      <sheetName val="VAT_TU_NHAN_TKHE6"/>
      <sheetName val="hcong_qn6"/>
      <sheetName val="VAT_TU_NHAN_(2)6"/>
      <sheetName val="Cau_2(3)6"/>
      <sheetName val="Hat_16"/>
      <sheetName val="_H8_duong6"/>
      <sheetName val="Hat_7dg6"/>
      <sheetName val="TH_duong_1B6"/>
      <sheetName val="TH_cau_1B6"/>
      <sheetName val="cau_H16"/>
      <sheetName val="Son_dg6"/>
      <sheetName val="congtac_vien-uy6"/>
      <sheetName val="Nhan_luc20016"/>
      <sheetName val="Co_quan_TCT6"/>
      <sheetName val="BOT_(PA_chon)6"/>
      <sheetName val="Yaly_&amp;_Ri_Ninh6"/>
      <sheetName val="Thuy_dien_Na_Loi6"/>
      <sheetName val="bang_so_sanh_tong_hop6"/>
      <sheetName val="bang_so_sanh_tong_hop_(ty_le)6"/>
      <sheetName val="thu_nhap_binh_quan_(2)6"/>
      <sheetName val="dang_huong6"/>
      <sheetName val="phuong_an_16"/>
      <sheetName val="phuong_an_1_(2)6"/>
      <sheetName val="phuong_an26"/>
      <sheetName val="tong_hop_BQ6"/>
      <sheetName val="tong_hop_BQ-16"/>
      <sheetName val="phuong_an_chon6"/>
      <sheetName val="bang_so_sanh_tong_hop_(_PA_cho6"/>
      <sheetName val="dang_ap_dung6"/>
      <sheetName val="bang_tong_hop_(dang_huong)6"/>
      <sheetName val="TH_du_toan_6"/>
      <sheetName val="Du_toan_6"/>
      <sheetName val="C_Tinh6"/>
      <sheetName val="B_T_HOP6"/>
      <sheetName val="HT_HE_DUONG6"/>
      <sheetName val="DH_D1,26"/>
      <sheetName val="Tro_giup6"/>
      <sheetName val="내역서_6"/>
      <sheetName val="ITB_COST6"/>
      <sheetName val="Form_A_1_III6"/>
      <sheetName val="Form_A_16"/>
      <sheetName val="Form_A_1_16"/>
      <sheetName val="BOM_Indirect6"/>
      <sheetName val="Form_A_1_II_16"/>
      <sheetName val="Form_A_1_II_26"/>
      <sheetName val="Rekap-Base_Price6"/>
      <sheetName val="LAI_-_LO6"/>
      <sheetName val="TO_KHAI_CHI_TIET6"/>
      <sheetName val="THUE_PII6"/>
      <sheetName val="THUE_PIII6"/>
      <sheetName val="Architecture_Work6"/>
      <sheetName val="w't_table6"/>
      <sheetName val="QUYET_TOAN_THUE_TNDN6"/>
      <sheetName val="BANG_CAN_DOI_RUT_GON6"/>
      <sheetName val="BANG_CAN_DOI6"/>
      <sheetName val="NHAT_KY_CHI_TIEN6"/>
      <sheetName val="LAI_LO6"/>
      <sheetName val="TO_KHAI_THUE_DT_-TNDN-_CP6"/>
      <sheetName val="QUYET_TOAN_THUE-_CAC_KHOAN6"/>
      <sheetName val="GIA_THANH6"/>
      <sheetName val="BAI_DUNG_6"/>
      <sheetName val="BIA_NAM6"/>
      <sheetName val="TM_BAO_CAO6"/>
      <sheetName val="D_&amp;_B_Summary6"/>
      <sheetName val="Summary_Sheets6"/>
      <sheetName val="Data_-_Codes6"/>
      <sheetName val="Cable_Data_CP57"/>
      <sheetName val="CAL_6"/>
      <sheetName val="sc0314_Index5"/>
      <sheetName val="4_주별물량Table6"/>
      <sheetName val="2_2_띠장의_설계6"/>
      <sheetName val="Cover_Sheet5"/>
      <sheetName val="BREAK_DOWN5"/>
      <sheetName val="CBL_Termination5"/>
      <sheetName val="Uhde_Equip_List5"/>
      <sheetName val="Pengalaman_Per5"/>
      <sheetName val="Engineering_Forecast5"/>
      <sheetName val="GM_0005"/>
      <sheetName val="Thang_125"/>
      <sheetName val="Thang_16"/>
      <sheetName val="Thang_12_(2)5"/>
      <sheetName val="Thang_015"/>
      <sheetName val="Code_025"/>
      <sheetName val="Code_035"/>
      <sheetName val="Code_045"/>
      <sheetName val="Code_055"/>
      <sheetName val="Code_065"/>
      <sheetName val="Code_075"/>
      <sheetName val="Code_095"/>
      <sheetName val="PO_Contabilizado_31-12-046"/>
      <sheetName val="Du_thau6"/>
      <sheetName val="Phan_tich_don_gia_(doc)6"/>
      <sheetName val="HRSG_PRINT6"/>
      <sheetName val="luong_thang_106"/>
      <sheetName val="tong_hop_thang_106"/>
      <sheetName val="TH_116"/>
      <sheetName val="px_khai_thac_26"/>
      <sheetName val="dao_lo_so_26"/>
      <sheetName val="luong_vp_thang_106"/>
      <sheetName val="&lt;&lt;380V&gt;&gt;_6"/>
      <sheetName val="_Est_6"/>
      <sheetName val="tank_list5"/>
      <sheetName val="공사비_내역_(가)6"/>
      <sheetName val="Price_Sheet6"/>
      <sheetName val="Resumen_Prestamos6"/>
      <sheetName val="Articoli_da_prezziario5"/>
      <sheetName val="CAL(1)_5"/>
      <sheetName val="Gravel_in_pond5"/>
      <sheetName val="PRECAST_lightconc-II5"/>
      <sheetName val="PIPE-03E_XLS5"/>
      <sheetName val="ﾄﾞﾊﾞｲFUEL_GAS追見5"/>
      <sheetName val="BASE_MET5"/>
      <sheetName val="REF_ONLY5"/>
      <sheetName val="BQ_List5"/>
      <sheetName val="Block#1-DVU_CDU5"/>
      <sheetName val="Append__4_1__Cash_Flow_Input5"/>
      <sheetName val="Append_5_1__Costing_Sheet5"/>
      <sheetName val="Append_5_5__Labour_Cost_5"/>
      <sheetName val="Append_5_1__Unit_Rates5"/>
      <sheetName val="Append_5_4__Site_Staff_5"/>
      <sheetName val="Append__5_3__SiteEstablishment5"/>
      <sheetName val="Append_3__Investments5"/>
      <sheetName val="Append_5_2__Material_Summary_5"/>
      <sheetName val="Liệt_kê5"/>
      <sheetName val="CT_035"/>
      <sheetName val="TH_035"/>
      <sheetName val="MTO_REV_05"/>
      <sheetName val="Bang_gia_NC5"/>
      <sheetName val="TH_DZ355"/>
      <sheetName val="bANG_THANH_TOAN_LUONG_SC5"/>
      <sheetName val="DON_GIA_TIEN_LUONG_SXCB5"/>
      <sheetName val="bang_ke_luong_sc5"/>
      <sheetName val="DICH_VU5"/>
      <sheetName val="BD_LE_TET5"/>
      <sheetName val="BANG_THANH_TOAN_LUONG_TO_SO_CH5"/>
      <sheetName val="BANG_TONG_HOP_LUONG_SP5"/>
      <sheetName val="Bang_ke_tien_luong_O_phong5"/>
      <sheetName val="bang_ke_luong_SP5"/>
      <sheetName val="tam_ung_luong_ky_I5"/>
      <sheetName val="bao_cao_BHXH_6_thang5"/>
      <sheetName val="CAU_15"/>
      <sheetName val="CAU5_A_Thu5"/>
      <sheetName val="yen_lenh5"/>
      <sheetName val="CAU5_(1+2)5"/>
      <sheetName val="co-no_25"/>
      <sheetName val="PO_List5"/>
      <sheetName val="Subcon_Status_-_Sum_New_Format5"/>
      <sheetName val="Subcontract_Status_-_Sum_all_$5"/>
      <sheetName val="SD_(1)5"/>
      <sheetName val="COST_SUMM5"/>
      <sheetName val="CC_Down_load_07165"/>
      <sheetName val="전차선로_물량표5"/>
      <sheetName val="DESIGN_CRITERIA5"/>
      <sheetName val="Repo_Date5"/>
      <sheetName val="TSCD_ko_dung4"/>
      <sheetName val="Tong_vat_tu4"/>
      <sheetName val="VT_luu4"/>
      <sheetName val="Vtu_u_dong4"/>
      <sheetName val="TSLD_khac4"/>
      <sheetName val="CC_da_pbo_het4"/>
      <sheetName val="견적대비_견적서4"/>
      <sheetName val="VËt_liÖu4"/>
      <sheetName val="K_L­¬ng_4"/>
      <sheetName val="GTDT_4"/>
      <sheetName val="Bï_VL_4"/>
      <sheetName val="Tæng_Hîp4"/>
      <sheetName val="Kinh_PhÝ4"/>
      <sheetName val="T_kÕ4"/>
      <sheetName val="tÝnh_VL4"/>
      <sheetName val="KL_®Ëp4"/>
      <sheetName val="Lµng_Lµ4"/>
      <sheetName val="1_우편집중내역서4"/>
      <sheetName val="BSD_(2)4"/>
      <sheetName val="간접인원_급료산출4"/>
      <sheetName val="30개월기준대비표_아랍택)4"/>
      <sheetName val="총괄표_(2)4"/>
      <sheetName val="project_management4"/>
      <sheetName val="Du_toan4"/>
      <sheetName val="Phan_tich_vat_tu4"/>
      <sheetName val="Tong_hop_vat_tu4"/>
      <sheetName val="Gia_tri_vat_tu4"/>
      <sheetName val="Chenh_lech_vat_tu4"/>
      <sheetName val="Chi_phi_van_chuyen4"/>
      <sheetName val="Don_gia_chi_tiet4"/>
      <sheetName val="Tong_hop_kinh_phi4"/>
      <sheetName val="Tu_van_Thiet_ke4"/>
      <sheetName val="Tien_do_thi_cong4"/>
      <sheetName val="Bia_du_toan4"/>
      <sheetName val="28+!60-28+420_5K954"/>
      <sheetName val="PGV-Th_(2)4"/>
      <sheetName val="Q5434_EQ_LIST4"/>
      <sheetName val="motor_power4"/>
      <sheetName val="NONS__604"/>
      <sheetName val="VALVE_LIST4"/>
      <sheetName val="Build_Up4"/>
      <sheetName val="1_설계조건4"/>
      <sheetName val="Valor_mensal4"/>
      <sheetName val="A1_Thru_A11-_LUMP_SUM_CONSTR4"/>
      <sheetName val="Process_Piping4"/>
      <sheetName val="OCT_FDN4"/>
      <sheetName val="33628-Rev__A4"/>
      <sheetName val="studbolt_no_4"/>
      <sheetName val="studbolt_size4"/>
      <sheetName val="item_sort_no4"/>
      <sheetName val="Silo_with_internal_cone4"/>
      <sheetName val="labour_coeff4"/>
      <sheetName val="Meas_-Hotel_Part4"/>
      <sheetName val="EC600"/>
      <sheetName val="cuoc vc"/>
      <sheetName val="_x0005__x0004_é_x0001_"/>
      <sheetName val="Curve(Commissioning)"/>
      <sheetName val="Plan Raw Data"/>
      <sheetName val="Diễn giải"/>
      <sheetName val="3. KC - PODIUM"/>
      <sheetName val="THDG"/>
      <sheetName val="THDG"/>
      <sheetName val="KH_200³_(moi_max)4"/>
      <sheetName val="KH_200³_(moi_max)5"/>
      <sheetName val="KH_200³_(moi_max)6"/>
      <sheetName val="DMNV"/>
      <sheetName val="DSNPP"/>
      <sheetName val="C.S.A"/>
      <sheetName val="Sk _x0000__x0008__x0005_"/>
      <sheetName val="san "/>
      <sheetName val="GTCL"/>
      <sheetName val="Ranh ࡤoc"/>
      <sheetName val="Đầu vào"/>
      <sheetName val="Tong_hop_gia3"/>
      <sheetName val="TK_331c13"/>
      <sheetName val="cong_bien_t1&lt;3"/>
      <sheetName val="Bang_2B3"/>
      <sheetName val="Dgia_vat_tu3"/>
      <sheetName val="Don_gia_III3"/>
      <sheetName val="Dgia_VT3"/>
      <sheetName val="L_D17043"/>
      <sheetName val="THV_CHI_63"/>
      <sheetName val="27+500-700_4(k85)3"/>
      <sheetName val="D_Da03"/>
      <sheetName val="26+960-27+050_93"/>
      <sheetName val="CT_3313"/>
      <sheetName val="CT_1313"/>
      <sheetName val="Thi_sinh3"/>
      <sheetName val="Cham_cong3"/>
      <sheetName val="Bang_luong3"/>
      <sheetName val="STH_1523"/>
      <sheetName val="CN_3313"/>
      <sheetName val="VC_MONG3"/>
      <sheetName val="LUONG_NC3"/>
      <sheetName val="BKE_CT_GOC3"/>
      <sheetName val="BKE_CT_GOC_(2)3"/>
      <sheetName val="CTGS10_(2)3"/>
      <sheetName val="B9_SCL_(2)3"/>
      <sheetName val="Thang_7-053"/>
      <sheetName val="Bia_dvi3"/>
      <sheetName val="B3_Tonghop_thang3"/>
      <sheetName val="BB_NT_GD_H-thanh3"/>
      <sheetName val="BB_NT_KL3"/>
      <sheetName val="CL_PP3"/>
      <sheetName val="TH_DgPP3"/>
      <sheetName val="Dg_PP3"/>
      <sheetName val="CL_DgPP3"/>
      <sheetName val="TH_DDau3"/>
      <sheetName val="TH_DVu3"/>
      <sheetName val="CL_Dvu3"/>
      <sheetName val="TH_DgDvu3"/>
      <sheetName val="Dg_DV3"/>
      <sheetName val="C_O3"/>
      <sheetName val="TH_dg_OC3"/>
      <sheetName val="CL_CatOng3"/>
      <sheetName val="Bang_qui_cach_Vtu3"/>
      <sheetName val="Div__A3"/>
      <sheetName val="CHIET_TINH_TBA3"/>
      <sheetName val="CHIET_TINH_DZ_0,43"/>
      <sheetName val="CHIET_TINH_CCT3"/>
      <sheetName val="Cong_doan3"/>
      <sheetName val="26+960-27+150_5(k95!2"/>
      <sheetName val="TH_du_toanþ2"/>
      <sheetName val="THDN_MBA_phu_tai2"/>
      <sheetName val="TBA_CC2"/>
      <sheetName val="Purchase_Order2"/>
      <sheetName val="Customize_Your_Purchase_Order2"/>
      <sheetName val="A__Building__2"/>
      <sheetName val="Qty-(Arc_)2"/>
      <sheetName val="TH_K_II2"/>
      <sheetName val="TH_K_I2"/>
      <sheetName val="Electrical_Breakdown2"/>
      <sheetName val="TH_du_toan¸2"/>
      <sheetName val="TH_du_toann2"/>
      <sheetName val="DGchitiet_2"/>
      <sheetName val="DTcojg_4-52"/>
      <sheetName val="P_LIST2"/>
      <sheetName val="MAKING_BILL2"/>
      <sheetName val="CO_FORM_A2"/>
      <sheetName val="HOI_PHIEU2"/>
      <sheetName val="YEU_CAU_TT_TECH_(LC)2"/>
      <sheetName val="shipping_advice2"/>
      <sheetName val="May_thi_cong2"/>
      <sheetName val="Chi_phi_chung2"/>
      <sheetName val="20_9_052"/>
      <sheetName val="Thanh_toan2"/>
      <sheetName val="B_11D_2"/>
      <sheetName val="Gia_tr?2"/>
      <sheetName val="Ki??m_tra_DS_thue_GTGT2"/>
      <sheetName val="Thuong_dip_nhan_danh_hieu_AHL?2"/>
      <sheetName val="연령현황"/>
      <sheetName val="총무"/>
      <sheetName val="고객별 담당자"/>
      <sheetName val="Đon gia"/>
      <sheetName val="Rates"/>
      <sheetName val="ABUT수량-A1"/>
      <sheetName val="GAEYO"/>
      <sheetName val="sub struc-Omission"/>
      <sheetName val="BQ-E20-02(Rp)"/>
      <sheetName val="alpha1"/>
      <sheetName val="一発シート"/>
      <sheetName val="LB020A(月)"/>
      <sheetName val="完成工事"/>
      <sheetName val="未成工事"/>
      <sheetName val="外気負荷"/>
      <sheetName val="FI"/>
      <sheetName val="工事名、社内ﾚｰﾄ"/>
      <sheetName val="電気設備表"/>
      <sheetName val="AG原単位"/>
      <sheetName val="社内ﾚｰﾄ"/>
      <sheetName val="当初予算"/>
      <sheetName val="4月分"/>
      <sheetName val="6月分"/>
      <sheetName val="8月分"/>
      <sheetName val="設備Pe"/>
      <sheetName val="p1016-p1069(Aｻｲﾄ内訳) "/>
      <sheetName val="MOTO"/>
      <sheetName val="AUTOMATIC SELECT"/>
      <sheetName val="Page 3"/>
      <sheetName val="K260 BßGe"/>
      <sheetName val="見積原稿99831"/>
      <sheetName val="Data.T8"/>
      <sheetName val="HTTK"/>
      <sheetName val="THCP198"/>
      <sheetName val="DataSheet"/>
      <sheetName val="Original"/>
      <sheetName val="TB Grouping"/>
      <sheetName val="OAR-FS"/>
      <sheetName val="Summary ( No use) "/>
      <sheetName val="qhlk"/>
      <sheetName val="Trang mở đầu"/>
      <sheetName val="CONSOIDATE 4"/>
      <sheetName val="CONSOIDATE 2"/>
      <sheetName val="1CT-CAUTHANG-TT-T13(TRIU)&lt;16&gt;16"/>
      <sheetName val="3,CT-CAUTHANG-T23-24&gt;50"/>
      <sheetName val="Doc Count"/>
      <sheetName val="Electrical"/>
      <sheetName val="Instrument"/>
      <sheetName val="Structural"/>
      <sheetName val="Mechanical"/>
      <sheetName val="Process"/>
      <sheetName val="Safety"/>
      <sheetName val="Telecoms"/>
      <sheetName val="Pipeline"/>
      <sheetName val="DATA ENTRY"/>
      <sheetName val="PEDESB"/>
      <sheetName val="Cham cong T8 "/>
      <sheetName val="K5-1"/>
      <sheetName val="기안"/>
      <sheetName val="BechLab"/>
      <sheetName val="個案9411"/>
      <sheetName val="IBASE"/>
      <sheetName val="van_phong_Quy_1"/>
      <sheetName val="Cong_ty_Quy_1"/>
      <sheetName val="Buy_vs__Lease_Car"/>
      <sheetName val="CP_Khac_cuoc_VC"/>
      <sheetName val="T_KE_CP1"/>
      <sheetName val="SCOPE OF WORK"/>
      <sheetName val="Ref"/>
      <sheetName val="THONG KE CAU KIEN"/>
      <sheetName val="PRE (E)"/>
      <sheetName val="6PILE  (돌출)"/>
      <sheetName val="공사개요-C"/>
      <sheetName val="Div26 - Elect"/>
      <sheetName val="총원가계산서(요율)"/>
      <sheetName val="Thoat nuoc"/>
      <sheetName val="FD"/>
      <sheetName val="GI"/>
      <sheetName val="EE (3)"/>
      <sheetName val="PAVEMENT"/>
      <sheetName val="TRAFFIC"/>
      <sheetName val="Planning"/>
      <sheetName val="대비"/>
      <sheetName val="hinhhoc"/>
      <sheetName val="공사개요"/>
      <sheetName val="매부"/>
      <sheetName val="현관"/>
      <sheetName val="breakdown"/>
      <sheetName val="B15"/>
      <sheetName val="B16"/>
      <sheetName val="B17"/>
      <sheetName val="B4-D3"/>
      <sheetName val="B8"/>
      <sheetName val="Ts"/>
      <sheetName val="NC"/>
      <sheetName val="TB"/>
      <sheetName val="Tai khoan"/>
      <sheetName val="Chucdanh don vi"/>
      <sheetName val="X"/>
      <sheetName val="è"/>
      <sheetName val="2012"/>
      <sheetName val="C.TIE "/>
      <sheetName val="C.TIE_x0000_"/>
      <sheetName val="PL03"/>
      <sheetName val="BU9-10_x0000__x0000__x0000__x0015_[PIPE-03E.XLS]BU10-11"/>
      <sheetName val="Nnh1-2+80_x0000__x0000__x0000__x0000__x0019_[PIPE-03E.XLS]MD1"/>
      <sheetName val="Mnh0-1_x0000__x0000__x0000__x0014_[PIPE-03E.XLS]Nnh0-1_x0000_"/>
      <sheetName val="KL datdaolap "/>
      <sheetName val="Chi tiet ma"/>
      <sheetName val="EDITPAGE"/>
      <sheetName val="TH TB+XD"/>
      <sheetName val="26+180-000.2"/>
      <sheetName val="26+180.Sub0"/>
      <sheetName val="26+960-23+150.12"/>
      <sheetName val="ton T1"/>
      <sheetName val="thang 2"/>
      <sheetName val="Thang1"/>
      <sheetName val="loai cd"/>
      <sheetName val="loai khac"/>
      <sheetName val="Tra Cứu"/>
      <sheetName val="Ty trong phan A"/>
      <sheetName val="DM 285"/>
      <sheetName val="Request"/>
      <sheetName val="前期_BS"/>
      <sheetName val="DG_SOC7"/>
      <sheetName val="DG_HQ7"/>
      <sheetName val="Bot_Giat_C7"/>
      <sheetName val="Bot_Giat_P_7"/>
      <sheetName val="THAY_THUNG_H7"/>
      <sheetName val="thi_nghiem7"/>
      <sheetName val="Tong_Thu7"/>
      <sheetName val="Tong_Chi7"/>
      <sheetName val="Truong_hoc7"/>
      <sheetName val="Cty_CP7"/>
      <sheetName val="G_thau_3B7"/>
      <sheetName val="T_Hop_Thu-chi7"/>
      <sheetName val="Thang_126"/>
      <sheetName val="Thang_17"/>
      <sheetName val="Thang_12_(2)6"/>
      <sheetName val="Thang_016"/>
      <sheetName val="DG_SOC8"/>
      <sheetName val="DG_HQ8"/>
      <sheetName val="Bot_Giat_C8"/>
      <sheetName val="Bot_Giat_P_8"/>
      <sheetName val="THAY_THUNG_H8"/>
      <sheetName val="thi_nghiem8"/>
      <sheetName val="Tong_Thu8"/>
      <sheetName val="Tong_Chi8"/>
      <sheetName val="Truong_hoc8"/>
      <sheetName val="Cty_CP8"/>
      <sheetName val="G_thau_3B8"/>
      <sheetName val="T_Hop_Thu-chi8"/>
      <sheetName val="Tien_ung7"/>
      <sheetName val="phi_luong37"/>
      <sheetName val="THVT_T57"/>
      <sheetName val="XL1_t57"/>
      <sheetName val="XL2_T57"/>
      <sheetName val="XL3_T57"/>
      <sheetName val="XL5_T57"/>
      <sheetName val="CC_XL17"/>
      <sheetName val="KKTS_047"/>
      <sheetName val="nha_kct7"/>
      <sheetName val="TH_du_toan_7"/>
      <sheetName val="Du_toan_7"/>
      <sheetName val="C_Tinh7"/>
      <sheetName val="congtac_vien-uy7"/>
      <sheetName val="Nhan_luc20017"/>
      <sheetName val="XE_DAU7"/>
      <sheetName val="XE_XANG7"/>
      <sheetName val="Hat_17"/>
      <sheetName val="_H8_duong7"/>
      <sheetName val="Hat_7dg7"/>
      <sheetName val="TH_duong_1B7"/>
      <sheetName val="TH_cau_1B7"/>
      <sheetName val="cau_H17"/>
      <sheetName val="Son_dg7"/>
      <sheetName val="THKL_H97"/>
      <sheetName val="VAT_TU_NHAN_TXQN7"/>
      <sheetName val="bang_tong_ke_khoi_luong_vat_tu7"/>
      <sheetName val="hcong_tkhe7"/>
      <sheetName val="VAT_TU_NHAN_TKHE7"/>
      <sheetName val="hcong_qn7"/>
      <sheetName val="VAT_TU_NHAN_(2)7"/>
      <sheetName val="CO_SO_DU_LIEU_PTVL7"/>
      <sheetName val="Thang_127"/>
      <sheetName val="Thang_18"/>
      <sheetName val="Thang_12_(2)7"/>
      <sheetName val="Thang_017"/>
      <sheetName val="TH_mau_moi_tu_T107"/>
      <sheetName val="Tong_hop_Quy_IV7"/>
      <sheetName val="DG_SOC9"/>
      <sheetName val="DG_HQ9"/>
      <sheetName val="Bot_Giat_C9"/>
      <sheetName val="Bot_Giat_P_9"/>
      <sheetName val="THAY_THUNG_H9"/>
      <sheetName val="thi_nghiem9"/>
      <sheetName val="Tong_Thu9"/>
      <sheetName val="Tong_Chi9"/>
      <sheetName val="Truong_hoc9"/>
      <sheetName val="Cty_CP9"/>
      <sheetName val="G_thau_3B9"/>
      <sheetName val="T_Hop_Thu-chi9"/>
      <sheetName val="DG_SOC11"/>
      <sheetName val="DG_HQ11"/>
      <sheetName val="Bot_Giat_C11"/>
      <sheetName val="Bot_Giat_P_11"/>
      <sheetName val="THAY_THUNG_H11"/>
      <sheetName val="thi_nghiem11"/>
      <sheetName val="Tong_Thu11"/>
      <sheetName val="Tong_Chi11"/>
      <sheetName val="Truong_hoc11"/>
      <sheetName val="Cty_CP11"/>
      <sheetName val="G_thau_3B11"/>
      <sheetName val="T_Hop_Thu-chi11"/>
      <sheetName val="Tien_ung9"/>
      <sheetName val="phi_luong39"/>
      <sheetName val="THVT_T59"/>
      <sheetName val="XL1_t59"/>
      <sheetName val="XL2_T59"/>
      <sheetName val="XL3_T59"/>
      <sheetName val="XL5_T59"/>
      <sheetName val="CC_XL19"/>
      <sheetName val="KKTS_049"/>
      <sheetName val="nha_kct9"/>
      <sheetName val="TH_du_toan_9"/>
      <sheetName val="Du_toan_9"/>
      <sheetName val="C_Tinh9"/>
      <sheetName val="congtac_vien-uy9"/>
      <sheetName val="Nhan_luc20019"/>
      <sheetName val="huy_dong_von9"/>
      <sheetName val="Lai_vayxd9"/>
      <sheetName val="Lai_vayphaitra9"/>
      <sheetName val="Lai_vay_9"/>
      <sheetName val="tra_von9"/>
      <sheetName val="KH_chi_tiet9"/>
      <sheetName val="XE_DAU9"/>
      <sheetName val="XE_XANG9"/>
      <sheetName val="Hat_19"/>
      <sheetName val="_H8_duong9"/>
      <sheetName val="Hat_7dg9"/>
      <sheetName val="TH_duong_1B9"/>
      <sheetName val="TH_cau_1B9"/>
      <sheetName val="cau_H19"/>
      <sheetName val="Son_dg9"/>
      <sheetName val="THKL_H99"/>
      <sheetName val="VAT_TU_NHAN_TXQN9"/>
      <sheetName val="bang_tong_ke_khoi_luong_vat_tu9"/>
      <sheetName val="hcong_tkhe9"/>
      <sheetName val="VAT_TU_NHAN_TKHE9"/>
      <sheetName val="hcong_qn9"/>
      <sheetName val="VAT_TU_NHAN_(2)9"/>
      <sheetName val="CO_SO_DU_LIEU_PTVL9"/>
      <sheetName val="Thang_129"/>
      <sheetName val="Thang_110"/>
      <sheetName val="Thang_12_(2)9"/>
      <sheetName val="Thang_019"/>
      <sheetName val="TH_mau_moi_tu_T109"/>
      <sheetName val="Tong_hop_Quy_IV9"/>
      <sheetName val="DG_SOC10"/>
      <sheetName val="DG_HQ10"/>
      <sheetName val="Bot_Giat_C10"/>
      <sheetName val="Bot_Giat_P_10"/>
      <sheetName val="THAY_THUNG_H10"/>
      <sheetName val="thi_nghiem10"/>
      <sheetName val="Tong_Thu10"/>
      <sheetName val="Tong_Chi10"/>
      <sheetName val="Truong_hoc10"/>
      <sheetName val="Cty_CP10"/>
      <sheetName val="G_thau_3B10"/>
      <sheetName val="T_Hop_Thu-chi10"/>
      <sheetName val="Tien_ung8"/>
      <sheetName val="phi_luong38"/>
      <sheetName val="THVT_T58"/>
      <sheetName val="XL1_t58"/>
      <sheetName val="XL2_T58"/>
      <sheetName val="XL3_T58"/>
      <sheetName val="XL5_T58"/>
      <sheetName val="CC_XL18"/>
      <sheetName val="KKTS_048"/>
      <sheetName val="nha_kct8"/>
      <sheetName val="TH_du_toan_8"/>
      <sheetName val="Du_toan_8"/>
      <sheetName val="C_Tinh8"/>
      <sheetName val="congtac_vien-uy8"/>
      <sheetName val="Nhan_luc20018"/>
      <sheetName val="huy_dong_von8"/>
      <sheetName val="Lai_vayxd8"/>
      <sheetName val="Lai_vayphaitra8"/>
      <sheetName val="Lai_vay_8"/>
      <sheetName val="tra_von8"/>
      <sheetName val="KH_chi_tiet8"/>
      <sheetName val="XE_DAU8"/>
      <sheetName val="XE_XANG8"/>
      <sheetName val="Hat_18"/>
      <sheetName val="_H8_duong8"/>
      <sheetName val="Hat_7dg8"/>
      <sheetName val="TH_duong_1B8"/>
      <sheetName val="TH_cau_1B8"/>
      <sheetName val="cau_H18"/>
      <sheetName val="Son_dg8"/>
      <sheetName val="THKL_H98"/>
      <sheetName val="VAT_TU_NHAN_TXQN8"/>
      <sheetName val="bang_tong_ke_khoi_luong_vat_tu8"/>
      <sheetName val="hcong_tkhe8"/>
      <sheetName val="VAT_TU_NHAN_TKHE8"/>
      <sheetName val="hcong_qn8"/>
      <sheetName val="VAT_TU_NHAN_(2)8"/>
      <sheetName val="CO_SO_DU_LIEU_PTVL8"/>
      <sheetName val="Thang_128"/>
      <sheetName val="Thang_19"/>
      <sheetName val="Thang_12_(2)8"/>
      <sheetName val="Thang_018"/>
      <sheetName val="TH_mau_moi_tu_T108"/>
      <sheetName val="Tong_hop_Quy_IV8"/>
      <sheetName val="DG_SOC12"/>
      <sheetName val="DG_HQ12"/>
      <sheetName val="Bot_Giat_C12"/>
      <sheetName val="Bot_Giat_P_12"/>
      <sheetName val="THAY_THUNG_H12"/>
      <sheetName val="thi_nghiem12"/>
      <sheetName val="Tong_Thu12"/>
      <sheetName val="Tong_Chi12"/>
      <sheetName val="Truong_hoc12"/>
      <sheetName val="Cty_CP12"/>
      <sheetName val="G_thau_3B12"/>
      <sheetName val="T_Hop_Thu-chi12"/>
      <sheetName val="Tien_ung10"/>
      <sheetName val="phi_luong310"/>
      <sheetName val="THVT_T510"/>
      <sheetName val="XL1_t510"/>
      <sheetName val="XL2_T510"/>
      <sheetName val="XL3_T510"/>
      <sheetName val="XL5_T510"/>
      <sheetName val="CC_XL110"/>
      <sheetName val="KKTS_0410"/>
      <sheetName val="nha_kct10"/>
      <sheetName val="TH_du_toan_10"/>
      <sheetName val="Du_toan_10"/>
      <sheetName val="C_Tinh10"/>
      <sheetName val="congtac_vien-uy10"/>
      <sheetName val="Nhan_luc200110"/>
      <sheetName val="huy_dong_von10"/>
      <sheetName val="Lai_vayxd10"/>
      <sheetName val="Lai_vayphaitra10"/>
      <sheetName val="Lai_vay_10"/>
      <sheetName val="tra_von10"/>
      <sheetName val="KH_chi_tiet10"/>
      <sheetName val="XE_DAU10"/>
      <sheetName val="XE_XANG10"/>
      <sheetName val="Hat_110"/>
      <sheetName val="_H8_duong10"/>
      <sheetName val="Hat_7dg10"/>
      <sheetName val="TH_duong_1B10"/>
      <sheetName val="TH_cau_1B10"/>
      <sheetName val="cau_H110"/>
      <sheetName val="Son_dg10"/>
      <sheetName val="THKL_H910"/>
      <sheetName val="VAT_TU_NHAN_TXQN10"/>
      <sheetName val="bang_tong_ke_khoi_luong_vat_t10"/>
      <sheetName val="hcong_tkhe10"/>
      <sheetName val="VAT_TU_NHAN_TKHE10"/>
      <sheetName val="hcong_qn10"/>
      <sheetName val="VAT_TU_NHAN_(2)10"/>
      <sheetName val="CO_SO_DU_LIEU_PTVL10"/>
      <sheetName val="Thang_1210"/>
      <sheetName val="Thang_111"/>
      <sheetName val="Thang_12_(2)10"/>
      <sheetName val="Thang_0110"/>
      <sheetName val="TH_mau_moi_tu_T1010"/>
      <sheetName val="Tong_hop_Quy_IV10"/>
      <sheetName val="DG_SOC13"/>
      <sheetName val="DG_HQ13"/>
      <sheetName val="Bot_Giat_C13"/>
      <sheetName val="Bot_Giat_P_13"/>
      <sheetName val="THAY_THUNG_H13"/>
      <sheetName val="thi_nghiem13"/>
      <sheetName val="Tong_Thu13"/>
      <sheetName val="Tong_Chi13"/>
      <sheetName val="Truong_hoc13"/>
      <sheetName val="Cty_CP13"/>
      <sheetName val="G_thau_3B13"/>
      <sheetName val="T_Hop_Thu-chi13"/>
      <sheetName val="Tien_ung11"/>
      <sheetName val="phi_luong311"/>
      <sheetName val="THVT_T511"/>
      <sheetName val="XL1_t511"/>
      <sheetName val="XL2_T511"/>
      <sheetName val="XL3_T511"/>
      <sheetName val="XL5_T511"/>
      <sheetName val="CC_XL111"/>
      <sheetName val="KKTS_0411"/>
      <sheetName val="nha_kct11"/>
      <sheetName val="TH_du_toan_11"/>
      <sheetName val="Du_toan_11"/>
      <sheetName val="C_Tinh11"/>
      <sheetName val="congtac_vien-uy11"/>
      <sheetName val="Nhan_luc200111"/>
      <sheetName val="huy_dong_von11"/>
      <sheetName val="Lai_vayxd11"/>
      <sheetName val="Lai_vayphaitra11"/>
      <sheetName val="Lai_vay_11"/>
      <sheetName val="tra_von11"/>
      <sheetName val="KH_chi_tiet11"/>
      <sheetName val="XE_DAU11"/>
      <sheetName val="XE_XANG11"/>
      <sheetName val="Hat_111"/>
      <sheetName val="_H8_duong11"/>
      <sheetName val="Hat_7dg11"/>
      <sheetName val="TH_duong_1B11"/>
      <sheetName val="TH_cau_1B11"/>
      <sheetName val="cau_H111"/>
      <sheetName val="Son_dg11"/>
      <sheetName val="THKL_H911"/>
      <sheetName val="VAT_TU_NHAN_TXQN11"/>
      <sheetName val="bang_tong_ke_khoi_luong_vat_t11"/>
      <sheetName val="hcong_tkhe11"/>
      <sheetName val="VAT_TU_NHAN_TKHE11"/>
      <sheetName val="hcong_qn11"/>
      <sheetName val="VAT_TU_NHAN_(2)11"/>
      <sheetName val="CO_SO_DU_LIEU_PTVL11"/>
      <sheetName val="Thang_1211"/>
      <sheetName val="Thang_112"/>
      <sheetName val="Thang_12_(2)11"/>
      <sheetName val="Thang_0111"/>
      <sheetName val="TH_mau_moi_tu_T1011"/>
      <sheetName val="Tong_hop_Quy_IV11"/>
      <sheetName val="DG_SOC14"/>
      <sheetName val="DG_HQ14"/>
      <sheetName val="Bot_Giat_C14"/>
      <sheetName val="Bot_Giat_P_14"/>
      <sheetName val="THAY_THUNG_H14"/>
      <sheetName val="thi_nghiem14"/>
      <sheetName val="Tong_Thu14"/>
      <sheetName val="Tong_Chi14"/>
      <sheetName val="Truong_hoc14"/>
      <sheetName val="Cty_CP14"/>
      <sheetName val="G_thau_3B14"/>
      <sheetName val="T_Hop_Thu-chi14"/>
      <sheetName val="Tien_ung12"/>
      <sheetName val="phi_luong312"/>
      <sheetName val="THVT_T512"/>
      <sheetName val="XL1_t512"/>
      <sheetName val="XL2_T512"/>
      <sheetName val="XL3_T512"/>
      <sheetName val="XL5_T512"/>
      <sheetName val="CC_XL112"/>
      <sheetName val="KKTS_0412"/>
      <sheetName val="nha_kct12"/>
      <sheetName val="TH_du_toan_12"/>
      <sheetName val="Du_toan_12"/>
      <sheetName val="C_Tinh12"/>
      <sheetName val="congtac_vien-uy12"/>
      <sheetName val="Nhan_luc200112"/>
      <sheetName val="huy_dong_von12"/>
      <sheetName val="Lai_vayxd12"/>
      <sheetName val="Lai_vayphaitra12"/>
      <sheetName val="Lai_vay_12"/>
      <sheetName val="tra_von12"/>
      <sheetName val="KH_chi_tiet12"/>
      <sheetName val="XE_DAU12"/>
      <sheetName val="XE_XANG12"/>
      <sheetName val="Hat_112"/>
      <sheetName val="_H8_duong12"/>
      <sheetName val="Hat_7dg12"/>
      <sheetName val="TH_duong_1B12"/>
      <sheetName val="TH_cau_1B12"/>
      <sheetName val="cau_H112"/>
      <sheetName val="Son_dg12"/>
      <sheetName val="THKL_H912"/>
      <sheetName val="VAT_TU_NHAN_TXQN12"/>
      <sheetName val="bang_tong_ke_khoi_luong_vat_t12"/>
      <sheetName val="hcong_tkhe12"/>
      <sheetName val="VAT_TU_NHAN_TKHE12"/>
      <sheetName val="hcong_qn12"/>
      <sheetName val="VAT_TU_NHAN_(2)12"/>
      <sheetName val="CO_SO_DU_LIEU_PTVL12"/>
      <sheetName val="Thang_1212"/>
      <sheetName val="Thang_113"/>
      <sheetName val="Thang_12_(2)12"/>
      <sheetName val="Thang_0112"/>
      <sheetName val="TH_mau_moi_tu_T1012"/>
      <sheetName val="Tong_hop_Quy_IV12"/>
      <sheetName val="DG_SOC15"/>
      <sheetName val="DG_HQ15"/>
      <sheetName val="Bot_Giat_C15"/>
      <sheetName val="Bot_Giat_P_15"/>
      <sheetName val="THAY_THUNG_H15"/>
      <sheetName val="thi_nghiem15"/>
      <sheetName val="Tong_Thu15"/>
      <sheetName val="Tong_Chi15"/>
      <sheetName val="Truong_hoc15"/>
      <sheetName val="Cty_CP15"/>
      <sheetName val="G_thau_3B15"/>
      <sheetName val="T_Hop_Thu-chi15"/>
      <sheetName val="Tien_ung13"/>
      <sheetName val="phi_luong313"/>
      <sheetName val="THVT_T513"/>
      <sheetName val="XL1_t513"/>
      <sheetName val="XL2_T513"/>
      <sheetName val="XL3_T513"/>
      <sheetName val="XL5_T513"/>
      <sheetName val="CC_XL113"/>
      <sheetName val="KKTS_0413"/>
      <sheetName val="nha_kct13"/>
      <sheetName val="TH_du_toan_13"/>
      <sheetName val="Du_toan_13"/>
      <sheetName val="C_Tinh13"/>
      <sheetName val="congtac_vien-uy13"/>
      <sheetName val="Nhan_luc200113"/>
      <sheetName val="huy_dong_von13"/>
      <sheetName val="Lai_vayxd13"/>
      <sheetName val="Lai_vayphaitra13"/>
      <sheetName val="Lai_vay_13"/>
      <sheetName val="tra_von13"/>
      <sheetName val="KH_chi_tiet13"/>
      <sheetName val="XE_DAU13"/>
      <sheetName val="XE_XANG13"/>
      <sheetName val="Hat_113"/>
      <sheetName val="_H8_duong13"/>
      <sheetName val="Hat_7dg13"/>
      <sheetName val="TH_duong_1B13"/>
      <sheetName val="TH_cau_1B13"/>
      <sheetName val="cau_H113"/>
      <sheetName val="Son_dg13"/>
      <sheetName val="THKL_H913"/>
      <sheetName val="VAT_TU_NHAN_TXQN13"/>
      <sheetName val="bang_tong_ke_khoi_luong_vat_t13"/>
      <sheetName val="hcong_tkhe13"/>
      <sheetName val="VAT_TU_NHAN_TKHE13"/>
      <sheetName val="hcong_qn13"/>
      <sheetName val="VAT_TU_NHAN_(2)13"/>
      <sheetName val="CO_SO_DU_LIEU_PTVL13"/>
      <sheetName val="Thang_1213"/>
      <sheetName val="Thang_114"/>
      <sheetName val="Thang_12_(2)13"/>
      <sheetName val="Thang_0113"/>
      <sheetName val="TH_mau_moi_tu_T1013"/>
      <sheetName val="Tong_hop_Quy_IV13"/>
      <sheetName val="DG_SOC16"/>
      <sheetName val="DG_HQ16"/>
      <sheetName val="Bot_Giat_C16"/>
      <sheetName val="Bot_Giat_P_16"/>
      <sheetName val="THAY_THUNG_H16"/>
      <sheetName val="thi_nghiem16"/>
      <sheetName val="Tong_Thu16"/>
      <sheetName val="Tong_Chi16"/>
      <sheetName val="Truong_hoc16"/>
      <sheetName val="Cty_CP16"/>
      <sheetName val="G_thau_3B16"/>
      <sheetName val="T_Hop_Thu-chi16"/>
      <sheetName val="Tien_ung14"/>
      <sheetName val="phi_luong314"/>
      <sheetName val="THVT_T514"/>
      <sheetName val="XL1_t514"/>
      <sheetName val="XL2_T514"/>
      <sheetName val="XL3_T514"/>
      <sheetName val="XL5_T514"/>
      <sheetName val="CC_XL114"/>
      <sheetName val="KKTS_0414"/>
      <sheetName val="nha_kct14"/>
      <sheetName val="TH_du_toan_14"/>
      <sheetName val="Du_toan_14"/>
      <sheetName val="C_Tinh14"/>
      <sheetName val="congtac_vien-uy14"/>
      <sheetName val="Nhan_luc200114"/>
      <sheetName val="huy_dong_von14"/>
      <sheetName val="Lai_vayxd14"/>
      <sheetName val="Lai_vayphaitra14"/>
      <sheetName val="Lai_vay_14"/>
      <sheetName val="tra_von14"/>
      <sheetName val="KH_chi_tiet14"/>
      <sheetName val="XE_DAU14"/>
      <sheetName val="XE_XANG14"/>
      <sheetName val="Hat_114"/>
      <sheetName val="_H8_duong14"/>
      <sheetName val="Hat_7dg14"/>
      <sheetName val="TH_duong_1B14"/>
      <sheetName val="TH_cau_1B14"/>
      <sheetName val="cau_H114"/>
      <sheetName val="Son_dg14"/>
      <sheetName val="THKL_H914"/>
      <sheetName val="VAT_TU_NHAN_TXQN14"/>
      <sheetName val="bang_tong_ke_khoi_luong_vat_t14"/>
      <sheetName val="hcong_tkhe14"/>
      <sheetName val="VAT_TU_NHAN_TKHE14"/>
      <sheetName val="hcong_qn14"/>
      <sheetName val="VAT_TU_NHAN_(2)14"/>
      <sheetName val="CO_SO_DU_LIEU_PTVL14"/>
      <sheetName val="Thang_1214"/>
      <sheetName val="Thang_115"/>
      <sheetName val="Thang_12_(2)14"/>
      <sheetName val="Thang_0114"/>
      <sheetName val="TH_mau_moi_tu_T1014"/>
      <sheetName val="Tong_hop_Quy_IV14"/>
      <sheetName val="data07fib"/>
      <sheetName val="data08fib"/>
      <sheetName val="data09fib"/>
      <sheetName val="Package1"/>
      <sheetName val="Dept code"/>
      <sheetName val="docket"/>
      <sheetName val="Line code"/>
      <sheetName val="PSB.TB"/>
      <sheetName val="Weekly"/>
      <sheetName val="DS_10"/>
      <sheetName val="TK11_x0018_"/>
      <sheetName val="Sprachelemente"/>
      <sheetName val="theo doi sach T11"/>
      <sheetName val="Record CR"/>
      <sheetName val="U102-U104 Detail"/>
      <sheetName val="TB_220"/>
      <sheetName val="ctdz10"/>
      <sheetName val="Phuc loi׮"/>
      <sheetName val="Phuc loiԼ"/>
      <sheetName val="Phuc loiע_x0000__x0000__x0000_Ꮆ最"/>
      <sheetName val="DATA10"/>
      <sheetName val="DATA1"/>
      <sheetName val="t_x0005_"/>
      <sheetName val="t&lt;"/>
      <sheetName val="t_x001c_"/>
      <sheetName val="CPLT"/>
      <sheetName val="BAL42"/>
      <sheetName val="Breakeven Analysis"/>
      <sheetName val="CST1198"/>
      <sheetName val="Daily Record"/>
      <sheetName val="gene0402AMT&gt;0"/>
      <sheetName val="대구"/>
      <sheetName val="GTGT2004"/>
      <sheetName val="TNDN2004"/>
      <sheetName val="ChitietTNDN"/>
      <sheetName val="Dukien2005"/>
      <sheetName val="Dangkyluong05"/>
      <sheetName val="99원가원판"/>
      <sheetName val="Allocation-out"/>
      <sheetName val="kh(r)"/>
      <sheetName val="Справочник статей ОРЕХ"/>
      <sheetName val="Справочник МВЗ-ЦФО "/>
      <sheetName val="справочники разные"/>
      <sheetName val="справоч САРЕХ 2 уровень"/>
      <sheetName val="справочн САРЕХ 1 уровень"/>
      <sheetName val="Блоки"/>
      <sheetName val="Справочник ОРЕХ I и II уровни"/>
      <sheetName val="Справочник Блоки"/>
      <sheetName val="Справочник структ. предп.ЦФО"/>
      <sheetName val="vs"/>
      <sheetName val="HD"/>
      <sheetName val="VB"/>
      <sheetName val="DGTH_CT"/>
      <sheetName val="1-TH"/>
      <sheetName val="KHAI THAC"/>
      <sheetName val="XN XAY LAP"/>
      <sheetName val="CO DIEN"/>
      <sheetName val="Y TE"/>
      <sheetName val="T.T"/>
      <sheetName val="XN KHOAN"/>
      <sheetName val="NI PI"/>
      <sheetName val="CONG TAC"/>
      <sheetName val="THBCOM 12-03"/>
      <sheetName val="BEST FOODS"/>
      <sheetName val="6.0 DGCT"/>
      <sheetName val="Parameters"/>
      <sheetName val="Rev domes 17"/>
      <sheetName val="Control"/>
      <sheetName val="5%"/>
      <sheetName val="Project Data"/>
      <sheetName val="bo ma"/>
      <sheetName val="TH06"/>
      <sheetName val="SLTB PT T06"/>
      <sheetName val="VT Nhap - Xuat T06"/>
      <sheetName val="Hướng dẫn"/>
      <sheetName val="Nhap_VT_oto1"/>
      <sheetName val="Don_gia1"/>
      <sheetName val="Project_Data1"/>
      <sheetName val="Check_C1"/>
      <sheetName val="bo_ma1"/>
      <sheetName val="SLTB_PT_T061"/>
      <sheetName val="VT_Nhap_-_Xuat_T061"/>
      <sheetName val="Hướng_dẫn1"/>
      <sheetName val="Nhap_VT_oto"/>
      <sheetName val="Don_gia"/>
      <sheetName val="Project_Data"/>
      <sheetName val="Check_C"/>
      <sheetName val="bo_ma"/>
      <sheetName val="SLTB_PT_T06"/>
      <sheetName val="VT_Nhap_-_Xuat_T06"/>
      <sheetName val="Hướng_dẫn"/>
      <sheetName val="PTMQT"/>
      <sheetName val="Q1-0_x0000_"/>
      <sheetName val="kinh phí XD"/>
      <sheetName val="ESTI."/>
      <sheetName val="Gr"/>
      <sheetName val="P7_HO Termination 07"/>
      <sheetName val="Aging"/>
      <sheetName val="Credit"/>
      <sheetName val="CustList"/>
      <sheetName val="Info"/>
      <sheetName val="Tool"/>
      <sheetName val="ton"/>
      <sheetName val="Thông tin"/>
      <sheetName val="IBs"/>
      <sheetName val="BJ1"/>
      <sheetName val="BJ0"/>
      <sheetName val="BJc"/>
      <sheetName val="Bang CDTK"/>
      <sheetName val="FF-2"/>
      <sheetName val="LUþ"/>
      <sheetName val="NKY"/>
      <sheetName val="dongiaTH "/>
      <sheetName val="dongiaTH_"/>
      <sheetName val="CompanyValTable"/>
      <sheetName val="CTNX"/>
      <sheetName val="Data2013"/>
      <sheetName val="TGTGT"/>
      <sheetName val="Kenlon"/>
      <sheetName val="Ken chai"/>
      <sheetName val="Tigerlon"/>
      <sheetName val="Tigerchainho"/>
      <sheetName val="Tiger chai lon"/>
      <sheetName val="Sai gon do"/>
      <sheetName val="Tong cong no"/>
      <sheetName val="Chitietcongno quan "/>
      <sheetName val="CDKT01"/>
      <sheetName val="TC01"/>
      <sheetName val="TC nguon"/>
      <sheetName val="NV01"/>
      <sheetName val="CNo"/>
      <sheetName val="BC Tai san"/>
      <sheetName val="Xac nhan kho bac"/>
      <sheetName val="SOE - USD"/>
      <sheetName val="SOE-EUR"/>
      <sheetName val="BC TKTU-ADB"/>
      <sheetName val="BC TKTU-AFD"/>
      <sheetName val="Bao cao GT KL XDCB thuc hien"/>
      <sheetName val="BangkeNX"/>
      <sheetName val="SoTHVT"/>
      <sheetName val="設備仕様一覧"/>
      <sheetName val="新ｶﾞｽ設計"/>
      <sheetName val="Quotation(Ref)byPOLYCO"/>
      <sheetName val="CDV"/>
      <sheetName val="20110731수금"/>
      <sheetName val="상세"/>
      <sheetName val="외상매출금시산"/>
      <sheetName val="Reference"/>
      <sheetName val="table"/>
      <sheetName val="Dec3_x0000_"/>
      <sheetName val="T진도"/>
      <sheetName val="Report_WH"/>
      <sheetName val="JANTB"/>
      <sheetName val="Report KPI "/>
      <sheetName val="Sau do~g"/>
      <sheetName val="detial TSA"/>
      <sheetName val="K242 K98"/>
      <sheetName val="Chh tiet - Dv lap"/>
      <sheetName val="Phuc loiע"/>
      <sheetName val="Data-creditor"/>
      <sheetName val="GS"/>
      <sheetName val="FF-50"/>
      <sheetName val="PL"/>
      <sheetName val="Lban"/>
      <sheetName val="Parameter"/>
      <sheetName val="conbs"/>
      <sheetName val="Tinh KH"/>
      <sheetName val="수입"/>
      <sheetName val="DM Dân tộc"/>
      <sheetName val="DM Tỉnh thành"/>
      <sheetName val="DM Tôn giáo"/>
      <sheetName val="DS NHAN VIEN NMHM"/>
      <sheetName val="M201"/>
      <sheetName val="Deferred Sales Aug04"/>
      <sheetName val="Deferred Sales Dec04"/>
      <sheetName val="[PIPE-03E.XLS]__Kaefer_delhi__2"/>
      <sheetName val="bactham"/>
      <sheetName val="MTP"/>
      <sheetName val="L15m"/>
      <sheetName val="CTTra"/>
      <sheetName val="Duong tranh"/>
      <sheetName val="THKL_Cong_hop"/>
      <sheetName val="ctBT"/>
      <sheetName val="ntua_x0005__x0000_"/>
      <sheetName val="Quy4"/>
      <sheetName val="Danh_sach_hang"/>
      <sheetName val="KHO_X_N"/>
      <sheetName val="Open"/>
      <sheetName val="Function"/>
      <sheetName val="Noisuy-LLL"/>
      <sheetName val="KHOA 27"/>
      <sheetName val="KHOA 28"/>
      <sheetName val="KHOA 29"/>
      <sheetName val="TD"/>
      <sheetName val="DG "/>
      <sheetName val="Los Angeles"/>
      <sheetName val="KH-200"/>
      <sheetName val="dg285"/>
      <sheetName val="datdao"/>
      <sheetName val="bt2"/>
      <sheetName val="DMXL"/>
      <sheetName val="giaVLXD"/>
      <sheetName val="giaVTTB"/>
      <sheetName val="CUOCVC-4185"/>
      <sheetName val="LUONGMAY"/>
      <sheetName val="CUOCQN"/>
    </sheetNames>
    <definedNames>
      <definedName name="DataFilter"/>
      <definedName name="DataSort"/>
      <definedName name="GoBack" sheetId="47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 refreshError="1"/>
      <sheetData sheetId="710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 refreshError="1"/>
      <sheetData sheetId="718" refreshError="1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 refreshError="1"/>
      <sheetData sheetId="784"/>
      <sheetData sheetId="785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/>
      <sheetData sheetId="792"/>
      <sheetData sheetId="793"/>
      <sheetData sheetId="794"/>
      <sheetData sheetId="795"/>
      <sheetData sheetId="796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/>
      <sheetData sheetId="828"/>
      <sheetData sheetId="829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/>
      <sheetData sheetId="934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/>
      <sheetData sheetId="979"/>
      <sheetData sheetId="980" refreshError="1"/>
      <sheetData sheetId="981" refreshError="1"/>
      <sheetData sheetId="982"/>
      <sheetData sheetId="983"/>
      <sheetData sheetId="984"/>
      <sheetData sheetId="985"/>
      <sheetData sheetId="986"/>
      <sheetData sheetId="987" refreshError="1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/>
      <sheetData sheetId="1008" refreshError="1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/>
      <sheetData sheetId="1081"/>
      <sheetData sheetId="1082"/>
      <sheetData sheetId="1083"/>
      <sheetData sheetId="1084"/>
      <sheetData sheetId="1085"/>
      <sheetData sheetId="1086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 refreshError="1"/>
      <sheetData sheetId="1108" refreshError="1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 refreshError="1"/>
      <sheetData sheetId="1122"/>
      <sheetData sheetId="1123" refreshError="1"/>
      <sheetData sheetId="1124" refreshError="1"/>
      <sheetData sheetId="1125"/>
      <sheetData sheetId="1126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/>
      <sheetData sheetId="1135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 refreshError="1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/>
      <sheetData sheetId="1184"/>
      <sheetData sheetId="1185"/>
      <sheetData sheetId="1186"/>
      <sheetData sheetId="1187" refreshError="1"/>
      <sheetData sheetId="1188" refreshError="1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/>
      <sheetData sheetId="1745" refreshError="1"/>
      <sheetData sheetId="1746" refreshError="1"/>
      <sheetData sheetId="1747" refreshError="1"/>
      <sheetData sheetId="1748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 refreshError="1"/>
      <sheetData sheetId="2332" refreshError="1"/>
      <sheetData sheetId="2333" refreshError="1"/>
      <sheetData sheetId="2334" refreshError="1"/>
      <sheetData sheetId="2335" refreshError="1"/>
      <sheetData sheetId="2336" refreshError="1"/>
      <sheetData sheetId="2337" refreshError="1"/>
      <sheetData sheetId="2338" refreshError="1"/>
      <sheetData sheetId="2339" refreshError="1"/>
      <sheetData sheetId="2340" refreshError="1"/>
      <sheetData sheetId="2341"/>
      <sheetData sheetId="2342"/>
      <sheetData sheetId="2343" refreshError="1"/>
      <sheetData sheetId="2344"/>
      <sheetData sheetId="2345"/>
      <sheetData sheetId="2346"/>
      <sheetData sheetId="2347"/>
      <sheetData sheetId="2348"/>
      <sheetData sheetId="2349"/>
      <sheetData sheetId="2350"/>
      <sheetData sheetId="2351" refreshError="1"/>
      <sheetData sheetId="2352"/>
      <sheetData sheetId="2353" refreshError="1"/>
      <sheetData sheetId="2354" refreshError="1"/>
      <sheetData sheetId="2355" refreshError="1"/>
      <sheetData sheetId="2356" refreshError="1"/>
      <sheetData sheetId="2357" refreshError="1"/>
      <sheetData sheetId="2358" refreshError="1"/>
      <sheetData sheetId="2359" refreshError="1"/>
      <sheetData sheetId="2360" refreshError="1"/>
      <sheetData sheetId="2361" refreshError="1"/>
      <sheetData sheetId="2362" refreshError="1"/>
      <sheetData sheetId="2363" refreshError="1"/>
      <sheetData sheetId="2364" refreshError="1"/>
      <sheetData sheetId="2365" refreshError="1"/>
      <sheetData sheetId="2366" refreshError="1"/>
      <sheetData sheetId="2367" refreshError="1"/>
      <sheetData sheetId="2368" refreshError="1"/>
      <sheetData sheetId="2369" refreshError="1"/>
      <sheetData sheetId="2370" refreshError="1"/>
      <sheetData sheetId="2371" refreshError="1"/>
      <sheetData sheetId="2372" refreshError="1"/>
      <sheetData sheetId="2373" refreshError="1"/>
      <sheetData sheetId="2374" refreshError="1"/>
      <sheetData sheetId="2375" refreshError="1"/>
      <sheetData sheetId="2376" refreshError="1"/>
      <sheetData sheetId="2377" refreshError="1"/>
      <sheetData sheetId="2378" refreshError="1"/>
      <sheetData sheetId="2379" refreshError="1"/>
      <sheetData sheetId="2380" refreshError="1"/>
      <sheetData sheetId="2381" refreshError="1"/>
      <sheetData sheetId="2382" refreshError="1"/>
      <sheetData sheetId="2383" refreshError="1"/>
      <sheetData sheetId="2384" refreshError="1"/>
      <sheetData sheetId="2385" refreshError="1"/>
      <sheetData sheetId="2386" refreshError="1"/>
      <sheetData sheetId="2387" refreshError="1"/>
      <sheetData sheetId="2388" refreshError="1"/>
      <sheetData sheetId="2389" refreshError="1"/>
      <sheetData sheetId="2390" refreshError="1"/>
      <sheetData sheetId="2391" refreshError="1"/>
      <sheetData sheetId="2392" refreshError="1"/>
      <sheetData sheetId="2393" refreshError="1"/>
      <sheetData sheetId="2394" refreshError="1"/>
      <sheetData sheetId="2395" refreshError="1"/>
      <sheetData sheetId="2396" refreshError="1"/>
      <sheetData sheetId="2397" refreshError="1"/>
      <sheetData sheetId="2398" refreshError="1"/>
      <sheetData sheetId="2399" refreshError="1"/>
      <sheetData sheetId="2400" refreshError="1"/>
      <sheetData sheetId="2401" refreshError="1"/>
      <sheetData sheetId="2402" refreshError="1"/>
      <sheetData sheetId="2403" refreshError="1"/>
      <sheetData sheetId="2404" refreshError="1"/>
      <sheetData sheetId="2405" refreshError="1"/>
      <sheetData sheetId="2406" refreshError="1"/>
      <sheetData sheetId="2407" refreshError="1"/>
      <sheetData sheetId="2408" refreshError="1"/>
      <sheetData sheetId="2409" refreshError="1"/>
      <sheetData sheetId="2410" refreshError="1"/>
      <sheetData sheetId="2411" refreshError="1"/>
      <sheetData sheetId="2412"/>
      <sheetData sheetId="2413" refreshError="1"/>
      <sheetData sheetId="2414" refreshError="1"/>
      <sheetData sheetId="2415" refreshError="1"/>
      <sheetData sheetId="2416" refreshError="1"/>
      <sheetData sheetId="2417" refreshError="1"/>
      <sheetData sheetId="2418" refreshError="1"/>
      <sheetData sheetId="2419"/>
      <sheetData sheetId="2420" refreshError="1"/>
      <sheetData sheetId="2421" refreshError="1"/>
      <sheetData sheetId="2422" refreshError="1"/>
      <sheetData sheetId="2423" refreshError="1"/>
      <sheetData sheetId="2424" refreshError="1"/>
      <sheetData sheetId="2425" refreshError="1"/>
      <sheetData sheetId="2426" refreshError="1"/>
      <sheetData sheetId="2427" refreshError="1"/>
      <sheetData sheetId="2428" refreshError="1"/>
      <sheetData sheetId="2429" refreshError="1"/>
      <sheetData sheetId="2430" refreshError="1"/>
      <sheetData sheetId="2431" refreshError="1"/>
      <sheetData sheetId="2432" refreshError="1"/>
      <sheetData sheetId="2433" refreshError="1"/>
      <sheetData sheetId="2434" refreshError="1"/>
      <sheetData sheetId="2435" refreshError="1"/>
      <sheetData sheetId="2436" refreshError="1"/>
      <sheetData sheetId="2437" refreshError="1"/>
      <sheetData sheetId="2438" refreshError="1"/>
      <sheetData sheetId="2439" refreshError="1"/>
      <sheetData sheetId="2440" refreshError="1"/>
      <sheetData sheetId="2441" refreshError="1"/>
      <sheetData sheetId="2442" refreshError="1"/>
      <sheetData sheetId="2443" refreshError="1"/>
      <sheetData sheetId="2444" refreshError="1"/>
      <sheetData sheetId="2445" refreshError="1"/>
      <sheetData sheetId="2446" refreshError="1"/>
      <sheetData sheetId="2447" refreshError="1"/>
      <sheetData sheetId="2448" refreshError="1"/>
      <sheetData sheetId="2449" refreshError="1"/>
      <sheetData sheetId="2450"/>
      <sheetData sheetId="2451"/>
      <sheetData sheetId="2452" refreshError="1"/>
      <sheetData sheetId="2453" refreshError="1"/>
      <sheetData sheetId="2454" refreshError="1"/>
      <sheetData sheetId="2455" refreshError="1"/>
      <sheetData sheetId="2456" refreshError="1"/>
      <sheetData sheetId="2457" refreshError="1"/>
      <sheetData sheetId="2458" refreshError="1"/>
      <sheetData sheetId="2459" refreshError="1"/>
      <sheetData sheetId="2460" refreshError="1"/>
      <sheetData sheetId="2461" refreshError="1"/>
      <sheetData sheetId="2462"/>
      <sheetData sheetId="2463" refreshError="1"/>
      <sheetData sheetId="2464" refreshError="1"/>
      <sheetData sheetId="2465" refreshError="1"/>
      <sheetData sheetId="2466" refreshError="1"/>
      <sheetData sheetId="2467" refreshError="1"/>
      <sheetData sheetId="2468" refreshError="1"/>
      <sheetData sheetId="2469" refreshError="1"/>
      <sheetData sheetId="2470" refreshError="1"/>
      <sheetData sheetId="2471" refreshError="1"/>
      <sheetData sheetId="2472" refreshError="1"/>
      <sheetData sheetId="2473" refreshError="1"/>
      <sheetData sheetId="2474" refreshError="1"/>
      <sheetData sheetId="2475" refreshError="1"/>
      <sheetData sheetId="2476" refreshError="1"/>
      <sheetData sheetId="2477" refreshError="1"/>
      <sheetData sheetId="2478" refreshError="1"/>
      <sheetData sheetId="2479" refreshError="1"/>
      <sheetData sheetId="2480" refreshError="1"/>
      <sheetData sheetId="2481" refreshError="1"/>
      <sheetData sheetId="2482" refreshError="1"/>
      <sheetData sheetId="2483" refreshError="1"/>
      <sheetData sheetId="2484" refreshError="1"/>
      <sheetData sheetId="2485" refreshError="1"/>
      <sheetData sheetId="2486" refreshError="1"/>
      <sheetData sheetId="2487" refreshError="1"/>
      <sheetData sheetId="2488" refreshError="1"/>
      <sheetData sheetId="2489" refreshError="1"/>
      <sheetData sheetId="2490" refreshError="1"/>
      <sheetData sheetId="2491" refreshError="1"/>
      <sheetData sheetId="2492" refreshError="1"/>
      <sheetData sheetId="2493" refreshError="1"/>
      <sheetData sheetId="2494" refreshError="1"/>
      <sheetData sheetId="2495" refreshError="1"/>
      <sheetData sheetId="2496" refreshError="1"/>
      <sheetData sheetId="2497" refreshError="1"/>
      <sheetData sheetId="2498" refreshError="1"/>
      <sheetData sheetId="2499" refreshError="1"/>
      <sheetData sheetId="2500" refreshError="1"/>
      <sheetData sheetId="2501" refreshError="1"/>
      <sheetData sheetId="2502" refreshError="1"/>
      <sheetData sheetId="2503" refreshError="1"/>
      <sheetData sheetId="2504" refreshError="1"/>
      <sheetData sheetId="2505" refreshError="1"/>
      <sheetData sheetId="2506" refreshError="1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/>
      <sheetData sheetId="2556"/>
      <sheetData sheetId="2557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 refreshError="1"/>
      <sheetData sheetId="2581" refreshError="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 refreshError="1"/>
      <sheetData sheetId="2592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 refreshError="1"/>
      <sheetData sheetId="2608" refreshError="1"/>
      <sheetData sheetId="2609" refreshError="1"/>
      <sheetData sheetId="2610" refreshError="1"/>
      <sheetData sheetId="2611" refreshError="1"/>
      <sheetData sheetId="2612" refreshError="1"/>
      <sheetData sheetId="2613" refreshError="1"/>
      <sheetData sheetId="2614" refreshError="1"/>
      <sheetData sheetId="2615" refreshError="1"/>
      <sheetData sheetId="2616" refreshError="1"/>
      <sheetData sheetId="2617" refreshError="1"/>
      <sheetData sheetId="2618" refreshError="1"/>
      <sheetData sheetId="2619" refreshError="1"/>
      <sheetData sheetId="2620" refreshError="1"/>
      <sheetData sheetId="2621" refreshError="1"/>
      <sheetData sheetId="2622" refreshError="1"/>
      <sheetData sheetId="2623" refreshError="1"/>
      <sheetData sheetId="2624" refreshError="1"/>
      <sheetData sheetId="2625" refreshError="1"/>
      <sheetData sheetId="2626" refreshError="1"/>
      <sheetData sheetId="2627" refreshError="1"/>
      <sheetData sheetId="2628" refreshError="1"/>
      <sheetData sheetId="2629" refreshError="1"/>
      <sheetData sheetId="2630" refreshError="1"/>
      <sheetData sheetId="2631" refreshError="1"/>
      <sheetData sheetId="2632" refreshError="1"/>
      <sheetData sheetId="2633" refreshError="1"/>
      <sheetData sheetId="2634" refreshError="1"/>
      <sheetData sheetId="2635" refreshError="1"/>
      <sheetData sheetId="2636" refreshError="1"/>
      <sheetData sheetId="2637" refreshError="1"/>
      <sheetData sheetId="2638" refreshError="1"/>
      <sheetData sheetId="2639" refreshError="1"/>
      <sheetData sheetId="2640" refreshError="1"/>
      <sheetData sheetId="2641" refreshError="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 refreshError="1"/>
      <sheetData sheetId="2670" refreshError="1"/>
      <sheetData sheetId="2671" refreshError="1"/>
      <sheetData sheetId="2672" refreshError="1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 refreshError="1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 refreshError="1"/>
      <sheetData sheetId="2700" refreshError="1"/>
      <sheetData sheetId="2701" refreshError="1"/>
      <sheetData sheetId="2702" refreshError="1"/>
      <sheetData sheetId="2703" refreshError="1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 refreshError="1"/>
      <sheetData sheetId="2711" refreshError="1"/>
      <sheetData sheetId="2712" refreshError="1"/>
      <sheetData sheetId="2713" refreshError="1"/>
      <sheetData sheetId="2714" refreshError="1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 refreshError="1"/>
      <sheetData sheetId="2730" refreshError="1"/>
      <sheetData sheetId="2731"/>
      <sheetData sheetId="2732" refreshError="1"/>
      <sheetData sheetId="2733" refreshError="1"/>
      <sheetData sheetId="2734" refreshError="1"/>
      <sheetData sheetId="2735" refreshError="1"/>
      <sheetData sheetId="2736" refreshError="1"/>
      <sheetData sheetId="2737"/>
      <sheetData sheetId="2738" refreshError="1"/>
      <sheetData sheetId="2739" refreshError="1"/>
      <sheetData sheetId="2740" refreshError="1"/>
      <sheetData sheetId="2741" refreshError="1"/>
      <sheetData sheetId="2742" refreshError="1"/>
      <sheetData sheetId="2743" refreshError="1"/>
      <sheetData sheetId="2744" refreshError="1"/>
      <sheetData sheetId="2745" refreshError="1"/>
      <sheetData sheetId="2746" refreshError="1"/>
      <sheetData sheetId="2747" refreshError="1"/>
      <sheetData sheetId="2748" refreshError="1"/>
      <sheetData sheetId="2749" refreshError="1"/>
      <sheetData sheetId="2750" refreshError="1"/>
      <sheetData sheetId="2751" refreshError="1"/>
      <sheetData sheetId="2752" refreshError="1"/>
      <sheetData sheetId="2753" refreshError="1"/>
      <sheetData sheetId="2754" refreshError="1"/>
      <sheetData sheetId="2755" refreshError="1"/>
      <sheetData sheetId="2756" refreshError="1"/>
      <sheetData sheetId="2757" refreshError="1"/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 refreshError="1"/>
      <sheetData sheetId="2810" refreshError="1"/>
      <sheetData sheetId="2811" refreshError="1"/>
      <sheetData sheetId="2812" refreshError="1"/>
      <sheetData sheetId="2813" refreshError="1"/>
      <sheetData sheetId="2814" refreshError="1"/>
      <sheetData sheetId="2815" refreshError="1"/>
      <sheetData sheetId="2816" refreshError="1"/>
      <sheetData sheetId="2817" refreshError="1"/>
      <sheetData sheetId="2818" refreshError="1"/>
      <sheetData sheetId="2819" refreshError="1"/>
      <sheetData sheetId="2820" refreshError="1"/>
      <sheetData sheetId="2821" refreshError="1"/>
      <sheetData sheetId="2822" refreshError="1"/>
      <sheetData sheetId="2823" refreshError="1"/>
      <sheetData sheetId="2824" refreshError="1"/>
      <sheetData sheetId="2825" refreshError="1"/>
      <sheetData sheetId="2826" refreshError="1"/>
      <sheetData sheetId="2827" refreshError="1"/>
      <sheetData sheetId="2828" refreshError="1"/>
      <sheetData sheetId="2829" refreshError="1"/>
      <sheetData sheetId="2830" refreshError="1"/>
      <sheetData sheetId="2831" refreshError="1"/>
      <sheetData sheetId="2832" refreshError="1"/>
      <sheetData sheetId="2833" refreshError="1"/>
      <sheetData sheetId="2834" refreshError="1"/>
      <sheetData sheetId="2835" refreshError="1"/>
      <sheetData sheetId="2836" refreshError="1"/>
      <sheetData sheetId="2837" refreshError="1"/>
      <sheetData sheetId="2838" refreshError="1"/>
      <sheetData sheetId="2839" refreshError="1"/>
      <sheetData sheetId="2840" refreshError="1"/>
      <sheetData sheetId="2841" refreshError="1"/>
      <sheetData sheetId="2842" refreshError="1"/>
      <sheetData sheetId="2843" refreshError="1"/>
      <sheetData sheetId="2844" refreshError="1"/>
      <sheetData sheetId="2845" refreshError="1"/>
      <sheetData sheetId="2846" refreshError="1"/>
      <sheetData sheetId="2847" refreshError="1"/>
      <sheetData sheetId="2848" refreshError="1"/>
      <sheetData sheetId="2849" refreshError="1"/>
      <sheetData sheetId="2850" refreshError="1"/>
      <sheetData sheetId="2851" refreshError="1"/>
      <sheetData sheetId="2852" refreshError="1"/>
      <sheetData sheetId="2853" refreshError="1"/>
      <sheetData sheetId="2854" refreshError="1"/>
      <sheetData sheetId="2855" refreshError="1"/>
      <sheetData sheetId="2856" refreshError="1"/>
      <sheetData sheetId="2857" refreshError="1"/>
      <sheetData sheetId="2858" refreshError="1"/>
      <sheetData sheetId="2859" refreshError="1"/>
      <sheetData sheetId="2860"/>
      <sheetData sheetId="2861" refreshError="1"/>
      <sheetData sheetId="2862" refreshError="1"/>
      <sheetData sheetId="2863" refreshError="1"/>
      <sheetData sheetId="2864"/>
      <sheetData sheetId="2865" refreshError="1"/>
      <sheetData sheetId="2866" refreshError="1"/>
      <sheetData sheetId="2867" refreshError="1"/>
      <sheetData sheetId="2868" refreshError="1"/>
      <sheetData sheetId="2869" refreshError="1"/>
      <sheetData sheetId="2870" refreshError="1"/>
      <sheetData sheetId="2871" refreshError="1"/>
      <sheetData sheetId="2872" refreshError="1"/>
      <sheetData sheetId="2873" refreshError="1"/>
      <sheetData sheetId="2874" refreshError="1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 refreshError="1"/>
      <sheetData sheetId="2899" refreshError="1"/>
      <sheetData sheetId="2900" refreshError="1"/>
      <sheetData sheetId="2901" refreshError="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 refreshError="1"/>
      <sheetData sheetId="2923" refreshError="1"/>
      <sheetData sheetId="2924" refreshError="1"/>
      <sheetData sheetId="2925" refreshError="1"/>
      <sheetData sheetId="2926" refreshError="1"/>
      <sheetData sheetId="2927" refreshError="1"/>
      <sheetData sheetId="2928" refreshError="1"/>
      <sheetData sheetId="2929" refreshError="1"/>
      <sheetData sheetId="2930" refreshError="1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/>
      <sheetData sheetId="2937"/>
      <sheetData sheetId="2938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/>
      <sheetData sheetId="3012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 refreshError="1"/>
      <sheetData sheetId="3019"/>
      <sheetData sheetId="3020" refreshError="1"/>
      <sheetData sheetId="3021" refreshError="1"/>
      <sheetData sheetId="3022" refreshError="1"/>
      <sheetData sheetId="3023" refreshError="1"/>
      <sheetData sheetId="3024" refreshError="1"/>
      <sheetData sheetId="3025" refreshError="1"/>
      <sheetData sheetId="3026" refreshError="1"/>
      <sheetData sheetId="3027" refreshError="1"/>
      <sheetData sheetId="3028" refreshError="1"/>
      <sheetData sheetId="3029" refreshError="1"/>
      <sheetData sheetId="3030" refreshError="1"/>
      <sheetData sheetId="3031" refreshError="1"/>
      <sheetData sheetId="3032" refreshError="1"/>
      <sheetData sheetId="3033" refreshError="1"/>
      <sheetData sheetId="3034" refreshError="1"/>
      <sheetData sheetId="3035" refreshError="1"/>
      <sheetData sheetId="3036" refreshError="1"/>
      <sheetData sheetId="3037" refreshError="1"/>
      <sheetData sheetId="3038" refreshError="1"/>
      <sheetData sheetId="3039" refreshError="1"/>
      <sheetData sheetId="3040" refreshError="1"/>
      <sheetData sheetId="3041" refreshError="1"/>
      <sheetData sheetId="3042" refreshError="1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 refreshError="1"/>
      <sheetData sheetId="3053" refreshError="1"/>
      <sheetData sheetId="3054" refreshError="1"/>
      <sheetData sheetId="3055" refreshError="1"/>
      <sheetData sheetId="3056" refreshError="1"/>
      <sheetData sheetId="3057" refreshError="1"/>
      <sheetData sheetId="3058" refreshError="1"/>
      <sheetData sheetId="3059" refreshError="1"/>
      <sheetData sheetId="3060" refreshError="1"/>
      <sheetData sheetId="3061" refreshError="1"/>
      <sheetData sheetId="3062" refreshError="1"/>
      <sheetData sheetId="3063" refreshError="1"/>
      <sheetData sheetId="3064" refreshError="1"/>
      <sheetData sheetId="3065" refreshError="1"/>
      <sheetData sheetId="3066" refreshError="1"/>
      <sheetData sheetId="3067" refreshError="1"/>
      <sheetData sheetId="3068" refreshError="1"/>
      <sheetData sheetId="3069" refreshError="1"/>
      <sheetData sheetId="3070" refreshError="1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/>
      <sheetData sheetId="3096"/>
      <sheetData sheetId="3097"/>
      <sheetData sheetId="3098"/>
      <sheetData sheetId="3099"/>
      <sheetData sheetId="3100"/>
      <sheetData sheetId="3101" refreshError="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 refreshError="1"/>
      <sheetData sheetId="3143" refreshError="1"/>
      <sheetData sheetId="3144" refreshError="1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 refreshError="1"/>
      <sheetData sheetId="3163" refreshError="1"/>
      <sheetData sheetId="3164" refreshError="1"/>
      <sheetData sheetId="3165" refreshError="1"/>
      <sheetData sheetId="3166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/>
      <sheetData sheetId="3180" refreshError="1"/>
      <sheetData sheetId="3181" refreshError="1"/>
      <sheetData sheetId="3182" refreshError="1"/>
      <sheetData sheetId="3183" refreshError="1"/>
      <sheetData sheetId="3184" refreshError="1"/>
      <sheetData sheetId="3185" refreshError="1"/>
      <sheetData sheetId="3186" refreshError="1"/>
      <sheetData sheetId="3187" refreshError="1"/>
      <sheetData sheetId="3188" refreshError="1"/>
      <sheetData sheetId="3189" refreshError="1"/>
      <sheetData sheetId="3190" refreshError="1"/>
      <sheetData sheetId="3191" refreshError="1"/>
      <sheetData sheetId="3192" refreshError="1"/>
      <sheetData sheetId="3193" refreshError="1"/>
      <sheetData sheetId="3194" refreshError="1"/>
      <sheetData sheetId="3195" refreshError="1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>
        <row r="3">
          <cell r="A3" t="str">
            <v>Ban hành kèm theo Quyết định số: 237/QĐ-VNPT Net-KHĐT ngày 10/02/2020</v>
          </cell>
        </row>
      </sheetData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 refreshError="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 refreshError="1"/>
      <sheetData sheetId="5001"/>
      <sheetData sheetId="5002" refreshError="1"/>
      <sheetData sheetId="5003" refreshError="1"/>
      <sheetData sheetId="5004" refreshError="1"/>
      <sheetData sheetId="5005" refreshError="1"/>
      <sheetData sheetId="5006" refreshError="1"/>
      <sheetData sheetId="5007" refreshError="1"/>
      <sheetData sheetId="5008"/>
      <sheetData sheetId="5009"/>
      <sheetData sheetId="5010" refreshError="1"/>
      <sheetData sheetId="5011" refreshError="1"/>
      <sheetData sheetId="5012" refreshError="1"/>
      <sheetData sheetId="5013" refreshError="1"/>
      <sheetData sheetId="5014" refreshError="1"/>
      <sheetData sheetId="5015"/>
      <sheetData sheetId="5016"/>
      <sheetData sheetId="5017"/>
      <sheetData sheetId="5018" refreshError="1"/>
      <sheetData sheetId="5019" refreshError="1"/>
      <sheetData sheetId="5020" refreshError="1"/>
      <sheetData sheetId="5021" refreshError="1"/>
      <sheetData sheetId="5022" refreshError="1"/>
      <sheetData sheetId="5023" refreshError="1"/>
      <sheetData sheetId="5024" refreshError="1"/>
      <sheetData sheetId="5025" refreshError="1"/>
      <sheetData sheetId="5026" refreshError="1"/>
      <sheetData sheetId="5027" refreshError="1"/>
      <sheetData sheetId="5028" refreshError="1"/>
      <sheetData sheetId="5029" refreshError="1"/>
      <sheetData sheetId="5030" refreshError="1"/>
      <sheetData sheetId="5031" refreshError="1"/>
      <sheetData sheetId="5032" refreshError="1"/>
      <sheetData sheetId="5033" refreshError="1"/>
      <sheetData sheetId="5034"/>
      <sheetData sheetId="5035" refreshError="1"/>
      <sheetData sheetId="5036" refreshError="1"/>
      <sheetData sheetId="5037" refreshError="1"/>
      <sheetData sheetId="5038" refreshError="1"/>
      <sheetData sheetId="5039"/>
      <sheetData sheetId="5040"/>
      <sheetData sheetId="5041"/>
      <sheetData sheetId="5042" refreshError="1"/>
      <sheetData sheetId="5043" refreshError="1"/>
      <sheetData sheetId="5044" refreshError="1"/>
      <sheetData sheetId="5045" refreshError="1"/>
      <sheetData sheetId="5046" refreshError="1"/>
      <sheetData sheetId="5047" refreshError="1"/>
      <sheetData sheetId="5048" refreshError="1"/>
      <sheetData sheetId="5049" refreshError="1"/>
      <sheetData sheetId="5050"/>
      <sheetData sheetId="5051" refreshError="1"/>
      <sheetData sheetId="5052" refreshError="1"/>
      <sheetData sheetId="5053" refreshError="1"/>
      <sheetData sheetId="5054" refreshError="1"/>
      <sheetData sheetId="5055" refreshError="1"/>
      <sheetData sheetId="5056" refreshError="1"/>
      <sheetData sheetId="5057" refreshError="1"/>
      <sheetData sheetId="5058" refreshError="1"/>
      <sheetData sheetId="5059" refreshError="1"/>
      <sheetData sheetId="5060" refreshError="1"/>
      <sheetData sheetId="5061" refreshError="1"/>
      <sheetData sheetId="5062" refreshError="1"/>
      <sheetData sheetId="5063" refreshError="1"/>
      <sheetData sheetId="5064" refreshError="1"/>
      <sheetData sheetId="5065" refreshError="1"/>
      <sheetData sheetId="5066" refreshError="1"/>
      <sheetData sheetId="5067" refreshError="1"/>
      <sheetData sheetId="5068" refreshError="1"/>
      <sheetData sheetId="5069" refreshError="1"/>
      <sheetData sheetId="5070" refreshError="1"/>
      <sheetData sheetId="5071" refreshError="1"/>
      <sheetData sheetId="5072" refreshError="1"/>
      <sheetData sheetId="5073" refreshError="1"/>
      <sheetData sheetId="5074" refreshError="1"/>
      <sheetData sheetId="5075" refreshError="1"/>
      <sheetData sheetId="5076" refreshError="1"/>
      <sheetData sheetId="5077" refreshError="1"/>
      <sheetData sheetId="5078" refreshError="1"/>
      <sheetData sheetId="5079" refreshError="1"/>
      <sheetData sheetId="5080" refreshError="1"/>
      <sheetData sheetId="5081" refreshError="1"/>
      <sheetData sheetId="5082" refreshError="1"/>
      <sheetData sheetId="5083" refreshError="1"/>
      <sheetData sheetId="5084" refreshError="1"/>
      <sheetData sheetId="5085" refreshError="1"/>
      <sheetData sheetId="5086" refreshError="1"/>
      <sheetData sheetId="5087"/>
      <sheetData sheetId="5088" refreshError="1"/>
      <sheetData sheetId="5089"/>
      <sheetData sheetId="5090"/>
      <sheetData sheetId="5091"/>
      <sheetData sheetId="5092" refreshError="1"/>
      <sheetData sheetId="5093" refreshError="1"/>
      <sheetData sheetId="5094" refreshError="1"/>
      <sheetData sheetId="5095"/>
      <sheetData sheetId="5096" refreshError="1"/>
      <sheetData sheetId="5097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/>
      <sheetData sheetId="5178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/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/>
      <sheetData sheetId="6801"/>
      <sheetData sheetId="6802"/>
      <sheetData sheetId="6803"/>
      <sheetData sheetId="6804"/>
      <sheetData sheetId="6805"/>
      <sheetData sheetId="6806"/>
      <sheetData sheetId="6807"/>
      <sheetData sheetId="6808"/>
      <sheetData sheetId="6809"/>
      <sheetData sheetId="6810"/>
      <sheetData sheetId="6811"/>
      <sheetData sheetId="6812"/>
      <sheetData sheetId="6813"/>
      <sheetData sheetId="6814"/>
      <sheetData sheetId="6815"/>
      <sheetData sheetId="6816"/>
      <sheetData sheetId="6817"/>
      <sheetData sheetId="6818"/>
      <sheetData sheetId="6819"/>
      <sheetData sheetId="6820"/>
      <sheetData sheetId="6821"/>
      <sheetData sheetId="6822"/>
      <sheetData sheetId="6823"/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/>
      <sheetData sheetId="6837"/>
      <sheetData sheetId="6838"/>
      <sheetData sheetId="6839"/>
      <sheetData sheetId="6840"/>
      <sheetData sheetId="6841"/>
      <sheetData sheetId="6842"/>
      <sheetData sheetId="6843"/>
      <sheetData sheetId="6844"/>
      <sheetData sheetId="6845"/>
      <sheetData sheetId="6846"/>
      <sheetData sheetId="6847"/>
      <sheetData sheetId="6848"/>
      <sheetData sheetId="6849"/>
      <sheetData sheetId="6850"/>
      <sheetData sheetId="6851"/>
      <sheetData sheetId="6852"/>
      <sheetData sheetId="6853"/>
      <sheetData sheetId="6854"/>
      <sheetData sheetId="6855"/>
      <sheetData sheetId="6856"/>
      <sheetData sheetId="6857"/>
      <sheetData sheetId="6858"/>
      <sheetData sheetId="6859"/>
      <sheetData sheetId="6860"/>
      <sheetData sheetId="6861"/>
      <sheetData sheetId="6862"/>
      <sheetData sheetId="6863"/>
      <sheetData sheetId="6864"/>
      <sheetData sheetId="6865"/>
      <sheetData sheetId="6866"/>
      <sheetData sheetId="6867"/>
      <sheetData sheetId="6868"/>
      <sheetData sheetId="6869"/>
      <sheetData sheetId="6870"/>
      <sheetData sheetId="6871"/>
      <sheetData sheetId="6872"/>
      <sheetData sheetId="6873"/>
      <sheetData sheetId="6874"/>
      <sheetData sheetId="6875"/>
      <sheetData sheetId="6876"/>
      <sheetData sheetId="6877"/>
      <sheetData sheetId="6878"/>
      <sheetData sheetId="6879"/>
      <sheetData sheetId="6880"/>
      <sheetData sheetId="6881"/>
      <sheetData sheetId="6882"/>
      <sheetData sheetId="6883"/>
      <sheetData sheetId="6884"/>
      <sheetData sheetId="6885"/>
      <sheetData sheetId="6886"/>
      <sheetData sheetId="6887"/>
      <sheetData sheetId="6888"/>
      <sheetData sheetId="6889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/>
      <sheetData sheetId="6900"/>
      <sheetData sheetId="6901"/>
      <sheetData sheetId="6902"/>
      <sheetData sheetId="6903"/>
      <sheetData sheetId="6904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/>
      <sheetData sheetId="7454"/>
      <sheetData sheetId="7455"/>
      <sheetData sheetId="7456"/>
      <sheetData sheetId="7457"/>
      <sheetData sheetId="7458"/>
      <sheetData sheetId="7459"/>
      <sheetData sheetId="7460"/>
      <sheetData sheetId="7461"/>
      <sheetData sheetId="7462"/>
      <sheetData sheetId="7463"/>
      <sheetData sheetId="7464"/>
      <sheetData sheetId="7465"/>
      <sheetData sheetId="7466"/>
      <sheetData sheetId="7467"/>
      <sheetData sheetId="7468"/>
      <sheetData sheetId="7469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/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/>
      <sheetData sheetId="7494"/>
      <sheetData sheetId="7495"/>
      <sheetData sheetId="7496"/>
      <sheetData sheetId="7497"/>
      <sheetData sheetId="7498"/>
      <sheetData sheetId="7499"/>
      <sheetData sheetId="7500"/>
      <sheetData sheetId="7501"/>
      <sheetData sheetId="7502"/>
      <sheetData sheetId="7503"/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/>
      <sheetData sheetId="7513"/>
      <sheetData sheetId="7514"/>
      <sheetData sheetId="7515"/>
      <sheetData sheetId="7516"/>
      <sheetData sheetId="7517"/>
      <sheetData sheetId="7518"/>
      <sheetData sheetId="7519"/>
      <sheetData sheetId="7520"/>
      <sheetData sheetId="7521"/>
      <sheetData sheetId="7522"/>
      <sheetData sheetId="7523"/>
      <sheetData sheetId="7524"/>
      <sheetData sheetId="7525"/>
      <sheetData sheetId="7526"/>
      <sheetData sheetId="7527"/>
      <sheetData sheetId="7528"/>
      <sheetData sheetId="7529"/>
      <sheetData sheetId="7530"/>
      <sheetData sheetId="7531"/>
      <sheetData sheetId="7532"/>
      <sheetData sheetId="7533"/>
      <sheetData sheetId="7534"/>
      <sheetData sheetId="7535"/>
      <sheetData sheetId="7536"/>
      <sheetData sheetId="7537"/>
      <sheetData sheetId="7538"/>
      <sheetData sheetId="7539"/>
      <sheetData sheetId="7540"/>
      <sheetData sheetId="7541"/>
      <sheetData sheetId="7542"/>
      <sheetData sheetId="7543"/>
      <sheetData sheetId="7544"/>
      <sheetData sheetId="7545"/>
      <sheetData sheetId="7546"/>
      <sheetData sheetId="7547"/>
      <sheetData sheetId="7548"/>
      <sheetData sheetId="7549"/>
      <sheetData sheetId="7550"/>
      <sheetData sheetId="7551"/>
      <sheetData sheetId="7552"/>
      <sheetData sheetId="7553"/>
      <sheetData sheetId="7554"/>
      <sheetData sheetId="7555"/>
      <sheetData sheetId="7556"/>
      <sheetData sheetId="7557"/>
      <sheetData sheetId="7558"/>
      <sheetData sheetId="7559"/>
      <sheetData sheetId="7560"/>
      <sheetData sheetId="7561"/>
      <sheetData sheetId="7562"/>
      <sheetData sheetId="7563"/>
      <sheetData sheetId="7564"/>
      <sheetData sheetId="7565"/>
      <sheetData sheetId="7566"/>
      <sheetData sheetId="7567"/>
      <sheetData sheetId="7568"/>
      <sheetData sheetId="7569"/>
      <sheetData sheetId="7570"/>
      <sheetData sheetId="7571"/>
      <sheetData sheetId="7572"/>
      <sheetData sheetId="7573"/>
      <sheetData sheetId="7574"/>
      <sheetData sheetId="7575"/>
      <sheetData sheetId="7576"/>
      <sheetData sheetId="7577"/>
      <sheetData sheetId="7578"/>
      <sheetData sheetId="7579"/>
      <sheetData sheetId="7580"/>
      <sheetData sheetId="7581"/>
      <sheetData sheetId="7582"/>
      <sheetData sheetId="7583"/>
      <sheetData sheetId="7584"/>
      <sheetData sheetId="7585"/>
      <sheetData sheetId="7586"/>
      <sheetData sheetId="7587"/>
      <sheetData sheetId="7588"/>
      <sheetData sheetId="7589"/>
      <sheetData sheetId="7590"/>
      <sheetData sheetId="7591"/>
      <sheetData sheetId="7592"/>
      <sheetData sheetId="7593"/>
      <sheetData sheetId="7594"/>
      <sheetData sheetId="7595"/>
      <sheetData sheetId="7596"/>
      <sheetData sheetId="7597"/>
      <sheetData sheetId="7598"/>
      <sheetData sheetId="7599"/>
      <sheetData sheetId="7600"/>
      <sheetData sheetId="7601"/>
      <sheetData sheetId="7602"/>
      <sheetData sheetId="7603"/>
      <sheetData sheetId="7604"/>
      <sheetData sheetId="7605"/>
      <sheetData sheetId="7606"/>
      <sheetData sheetId="7607"/>
      <sheetData sheetId="7608"/>
      <sheetData sheetId="7609"/>
      <sheetData sheetId="7610"/>
      <sheetData sheetId="7611"/>
      <sheetData sheetId="7612"/>
      <sheetData sheetId="7613"/>
      <sheetData sheetId="7614"/>
      <sheetData sheetId="7615"/>
      <sheetData sheetId="7616"/>
      <sheetData sheetId="7617"/>
      <sheetData sheetId="7618"/>
      <sheetData sheetId="7619"/>
      <sheetData sheetId="7620"/>
      <sheetData sheetId="7621"/>
      <sheetData sheetId="7622"/>
      <sheetData sheetId="7623"/>
      <sheetData sheetId="7624"/>
      <sheetData sheetId="7625"/>
      <sheetData sheetId="7626"/>
      <sheetData sheetId="7627"/>
      <sheetData sheetId="7628"/>
      <sheetData sheetId="7629"/>
      <sheetData sheetId="7630"/>
      <sheetData sheetId="7631"/>
      <sheetData sheetId="7632"/>
      <sheetData sheetId="7633"/>
      <sheetData sheetId="7634"/>
      <sheetData sheetId="7635"/>
      <sheetData sheetId="7636"/>
      <sheetData sheetId="7637"/>
      <sheetData sheetId="7638"/>
      <sheetData sheetId="7639"/>
      <sheetData sheetId="7640"/>
      <sheetData sheetId="7641"/>
      <sheetData sheetId="7642"/>
      <sheetData sheetId="7643"/>
      <sheetData sheetId="7644"/>
      <sheetData sheetId="7645"/>
      <sheetData sheetId="7646"/>
      <sheetData sheetId="7647"/>
      <sheetData sheetId="7648"/>
      <sheetData sheetId="7649"/>
      <sheetData sheetId="7650"/>
      <sheetData sheetId="7651"/>
      <sheetData sheetId="7652"/>
      <sheetData sheetId="7653"/>
      <sheetData sheetId="7654"/>
      <sheetData sheetId="7655"/>
      <sheetData sheetId="7656"/>
      <sheetData sheetId="7657"/>
      <sheetData sheetId="7658"/>
      <sheetData sheetId="7659"/>
      <sheetData sheetId="7660"/>
      <sheetData sheetId="7661"/>
      <sheetData sheetId="7662"/>
      <sheetData sheetId="7663"/>
      <sheetData sheetId="7664"/>
      <sheetData sheetId="7665"/>
      <sheetData sheetId="7666"/>
      <sheetData sheetId="7667"/>
      <sheetData sheetId="7668"/>
      <sheetData sheetId="7669"/>
      <sheetData sheetId="7670"/>
      <sheetData sheetId="7671"/>
      <sheetData sheetId="7672"/>
      <sheetData sheetId="7673"/>
      <sheetData sheetId="7674"/>
      <sheetData sheetId="7675"/>
      <sheetData sheetId="7676"/>
      <sheetData sheetId="7677"/>
      <sheetData sheetId="7678"/>
      <sheetData sheetId="7679"/>
      <sheetData sheetId="7680"/>
      <sheetData sheetId="7681"/>
      <sheetData sheetId="7682"/>
      <sheetData sheetId="7683"/>
      <sheetData sheetId="7684"/>
      <sheetData sheetId="7685"/>
      <sheetData sheetId="7686"/>
      <sheetData sheetId="7687"/>
      <sheetData sheetId="7688"/>
      <sheetData sheetId="7689"/>
      <sheetData sheetId="7690"/>
      <sheetData sheetId="7691"/>
      <sheetData sheetId="7692"/>
      <sheetData sheetId="7693"/>
      <sheetData sheetId="7694"/>
      <sheetData sheetId="7695"/>
      <sheetData sheetId="7696"/>
      <sheetData sheetId="7697"/>
      <sheetData sheetId="7698"/>
      <sheetData sheetId="7699"/>
      <sheetData sheetId="7700"/>
      <sheetData sheetId="7701"/>
      <sheetData sheetId="7702"/>
      <sheetData sheetId="7703"/>
      <sheetData sheetId="7704"/>
      <sheetData sheetId="7705"/>
      <sheetData sheetId="7706"/>
      <sheetData sheetId="7707"/>
      <sheetData sheetId="7708"/>
      <sheetData sheetId="7709"/>
      <sheetData sheetId="7710"/>
      <sheetData sheetId="7711"/>
      <sheetData sheetId="7712"/>
      <sheetData sheetId="7713"/>
      <sheetData sheetId="7714"/>
      <sheetData sheetId="7715"/>
      <sheetData sheetId="7716"/>
      <sheetData sheetId="7717"/>
      <sheetData sheetId="7718"/>
      <sheetData sheetId="7719"/>
      <sheetData sheetId="7720"/>
      <sheetData sheetId="7721"/>
      <sheetData sheetId="7722"/>
      <sheetData sheetId="7723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/>
      <sheetData sheetId="7741"/>
      <sheetData sheetId="7742"/>
      <sheetData sheetId="7743"/>
      <sheetData sheetId="7744"/>
      <sheetData sheetId="7745"/>
      <sheetData sheetId="7746"/>
      <sheetData sheetId="7747"/>
      <sheetData sheetId="7748"/>
      <sheetData sheetId="7749"/>
      <sheetData sheetId="7750"/>
      <sheetData sheetId="7751"/>
      <sheetData sheetId="7752"/>
      <sheetData sheetId="7753"/>
      <sheetData sheetId="7754"/>
      <sheetData sheetId="7755"/>
      <sheetData sheetId="7756"/>
      <sheetData sheetId="7757"/>
      <sheetData sheetId="7758"/>
      <sheetData sheetId="7759"/>
      <sheetData sheetId="7760"/>
      <sheetData sheetId="7761"/>
      <sheetData sheetId="7762"/>
      <sheetData sheetId="7763"/>
      <sheetData sheetId="7764"/>
      <sheetData sheetId="7765"/>
      <sheetData sheetId="7766"/>
      <sheetData sheetId="7767"/>
      <sheetData sheetId="7768"/>
      <sheetData sheetId="7769"/>
      <sheetData sheetId="7770"/>
      <sheetData sheetId="7771"/>
      <sheetData sheetId="7772"/>
      <sheetData sheetId="7773"/>
      <sheetData sheetId="7774"/>
      <sheetData sheetId="7775"/>
      <sheetData sheetId="7776"/>
      <sheetData sheetId="7777"/>
      <sheetData sheetId="7778"/>
      <sheetData sheetId="7779"/>
      <sheetData sheetId="7780"/>
      <sheetData sheetId="7781"/>
      <sheetData sheetId="7782"/>
      <sheetData sheetId="7783"/>
      <sheetData sheetId="7784"/>
      <sheetData sheetId="7785"/>
      <sheetData sheetId="7786"/>
      <sheetData sheetId="7787"/>
      <sheetData sheetId="7788"/>
      <sheetData sheetId="7789"/>
      <sheetData sheetId="7790"/>
      <sheetData sheetId="7791"/>
      <sheetData sheetId="7792"/>
      <sheetData sheetId="7793"/>
      <sheetData sheetId="7794"/>
      <sheetData sheetId="7795"/>
      <sheetData sheetId="7796"/>
      <sheetData sheetId="7797"/>
      <sheetData sheetId="7798"/>
      <sheetData sheetId="7799"/>
      <sheetData sheetId="7800"/>
      <sheetData sheetId="7801"/>
      <sheetData sheetId="7802"/>
      <sheetData sheetId="7803"/>
      <sheetData sheetId="7804"/>
      <sheetData sheetId="7805"/>
      <sheetData sheetId="7806"/>
      <sheetData sheetId="7807"/>
      <sheetData sheetId="7808"/>
      <sheetData sheetId="7809"/>
      <sheetData sheetId="7810"/>
      <sheetData sheetId="7811"/>
      <sheetData sheetId="7812"/>
      <sheetData sheetId="7813"/>
      <sheetData sheetId="7814"/>
      <sheetData sheetId="7815"/>
      <sheetData sheetId="7816"/>
      <sheetData sheetId="7817"/>
      <sheetData sheetId="7818"/>
      <sheetData sheetId="7819"/>
      <sheetData sheetId="7820"/>
      <sheetData sheetId="7821"/>
      <sheetData sheetId="7822"/>
      <sheetData sheetId="7823"/>
      <sheetData sheetId="7824"/>
      <sheetData sheetId="7825"/>
      <sheetData sheetId="7826"/>
      <sheetData sheetId="7827"/>
      <sheetData sheetId="7828"/>
      <sheetData sheetId="7829"/>
      <sheetData sheetId="7830"/>
      <sheetData sheetId="7831"/>
      <sheetData sheetId="7832"/>
      <sheetData sheetId="7833"/>
      <sheetData sheetId="7834"/>
      <sheetData sheetId="7835"/>
      <sheetData sheetId="7836"/>
      <sheetData sheetId="7837"/>
      <sheetData sheetId="7838"/>
      <sheetData sheetId="7839"/>
      <sheetData sheetId="7840"/>
      <sheetData sheetId="7841"/>
      <sheetData sheetId="7842"/>
      <sheetData sheetId="7843"/>
      <sheetData sheetId="7844"/>
      <sheetData sheetId="7845"/>
      <sheetData sheetId="7846"/>
      <sheetData sheetId="7847"/>
      <sheetData sheetId="7848"/>
      <sheetData sheetId="7849"/>
      <sheetData sheetId="7850"/>
      <sheetData sheetId="7851"/>
      <sheetData sheetId="7852"/>
      <sheetData sheetId="7853"/>
      <sheetData sheetId="7854"/>
      <sheetData sheetId="7855"/>
      <sheetData sheetId="7856"/>
      <sheetData sheetId="7857"/>
      <sheetData sheetId="7858"/>
      <sheetData sheetId="7859"/>
      <sheetData sheetId="7860"/>
      <sheetData sheetId="7861"/>
      <sheetData sheetId="7862"/>
      <sheetData sheetId="7863"/>
      <sheetData sheetId="7864"/>
      <sheetData sheetId="7865"/>
      <sheetData sheetId="7866"/>
      <sheetData sheetId="7867"/>
      <sheetData sheetId="7868"/>
      <sheetData sheetId="7869"/>
      <sheetData sheetId="7870"/>
      <sheetData sheetId="7871"/>
      <sheetData sheetId="7872"/>
      <sheetData sheetId="7873"/>
      <sheetData sheetId="7874"/>
      <sheetData sheetId="7875"/>
      <sheetData sheetId="7876"/>
      <sheetData sheetId="7877"/>
      <sheetData sheetId="7878"/>
      <sheetData sheetId="7879"/>
      <sheetData sheetId="7880"/>
      <sheetData sheetId="7881"/>
      <sheetData sheetId="7882"/>
      <sheetData sheetId="7883"/>
      <sheetData sheetId="7884"/>
      <sheetData sheetId="7885"/>
      <sheetData sheetId="7886"/>
      <sheetData sheetId="7887"/>
      <sheetData sheetId="7888"/>
      <sheetData sheetId="7889"/>
      <sheetData sheetId="7890"/>
      <sheetData sheetId="7891"/>
      <sheetData sheetId="7892"/>
      <sheetData sheetId="7893"/>
      <sheetData sheetId="7894"/>
      <sheetData sheetId="7895"/>
      <sheetData sheetId="7896"/>
      <sheetData sheetId="7897"/>
      <sheetData sheetId="7898"/>
      <sheetData sheetId="7899"/>
      <sheetData sheetId="7900"/>
      <sheetData sheetId="7901"/>
      <sheetData sheetId="7902"/>
      <sheetData sheetId="7903"/>
      <sheetData sheetId="7904"/>
      <sheetData sheetId="7905"/>
      <sheetData sheetId="7906"/>
      <sheetData sheetId="7907"/>
      <sheetData sheetId="7908"/>
      <sheetData sheetId="7909"/>
      <sheetData sheetId="7910"/>
      <sheetData sheetId="7911"/>
      <sheetData sheetId="7912"/>
      <sheetData sheetId="7913"/>
      <sheetData sheetId="7914"/>
      <sheetData sheetId="7915"/>
      <sheetData sheetId="7916"/>
      <sheetData sheetId="7917"/>
      <sheetData sheetId="7918"/>
      <sheetData sheetId="7919"/>
      <sheetData sheetId="7920"/>
      <sheetData sheetId="7921"/>
      <sheetData sheetId="7922"/>
      <sheetData sheetId="7923"/>
      <sheetData sheetId="7924"/>
      <sheetData sheetId="7925"/>
      <sheetData sheetId="7926"/>
      <sheetData sheetId="7927"/>
      <sheetData sheetId="7928"/>
      <sheetData sheetId="7929"/>
      <sheetData sheetId="7930"/>
      <sheetData sheetId="7931"/>
      <sheetData sheetId="7932"/>
      <sheetData sheetId="7933"/>
      <sheetData sheetId="7934"/>
      <sheetData sheetId="7935"/>
      <sheetData sheetId="7936"/>
      <sheetData sheetId="7937"/>
      <sheetData sheetId="7938"/>
      <sheetData sheetId="7939"/>
      <sheetData sheetId="7940"/>
      <sheetData sheetId="7941"/>
      <sheetData sheetId="7942"/>
      <sheetData sheetId="7943"/>
      <sheetData sheetId="7944"/>
      <sheetData sheetId="7945"/>
      <sheetData sheetId="7946"/>
      <sheetData sheetId="7947"/>
      <sheetData sheetId="7948"/>
      <sheetData sheetId="7949"/>
      <sheetData sheetId="7950"/>
      <sheetData sheetId="7951"/>
      <sheetData sheetId="7952"/>
      <sheetData sheetId="7953"/>
      <sheetData sheetId="7954"/>
      <sheetData sheetId="7955"/>
      <sheetData sheetId="7956"/>
      <sheetData sheetId="7957"/>
      <sheetData sheetId="7958"/>
      <sheetData sheetId="7959"/>
      <sheetData sheetId="7960"/>
      <sheetData sheetId="7961"/>
      <sheetData sheetId="7962"/>
      <sheetData sheetId="7963"/>
      <sheetData sheetId="7964"/>
      <sheetData sheetId="7965"/>
      <sheetData sheetId="7966"/>
      <sheetData sheetId="7967"/>
      <sheetData sheetId="7968"/>
      <sheetData sheetId="7969"/>
      <sheetData sheetId="7970"/>
      <sheetData sheetId="7971"/>
      <sheetData sheetId="7972"/>
      <sheetData sheetId="7973"/>
      <sheetData sheetId="7974"/>
      <sheetData sheetId="7975"/>
      <sheetData sheetId="7976"/>
      <sheetData sheetId="7977"/>
      <sheetData sheetId="7978"/>
      <sheetData sheetId="7979"/>
      <sheetData sheetId="7980"/>
      <sheetData sheetId="7981"/>
      <sheetData sheetId="7982"/>
      <sheetData sheetId="7983"/>
      <sheetData sheetId="7984"/>
      <sheetData sheetId="7985"/>
      <sheetData sheetId="7986"/>
      <sheetData sheetId="7987"/>
      <sheetData sheetId="7988"/>
      <sheetData sheetId="7989"/>
      <sheetData sheetId="7990"/>
      <sheetData sheetId="7991"/>
      <sheetData sheetId="7992"/>
      <sheetData sheetId="7993"/>
      <sheetData sheetId="7994"/>
      <sheetData sheetId="7995"/>
      <sheetData sheetId="7996"/>
      <sheetData sheetId="7997"/>
      <sheetData sheetId="7998"/>
      <sheetData sheetId="7999"/>
      <sheetData sheetId="8000"/>
      <sheetData sheetId="8001"/>
      <sheetData sheetId="8002"/>
      <sheetData sheetId="8003"/>
      <sheetData sheetId="8004"/>
      <sheetData sheetId="8005"/>
      <sheetData sheetId="8006"/>
      <sheetData sheetId="8007"/>
      <sheetData sheetId="8008"/>
      <sheetData sheetId="8009"/>
      <sheetData sheetId="8010"/>
      <sheetData sheetId="8011"/>
      <sheetData sheetId="8012"/>
      <sheetData sheetId="8013"/>
      <sheetData sheetId="8014"/>
      <sheetData sheetId="8015"/>
      <sheetData sheetId="8016"/>
      <sheetData sheetId="8017"/>
      <sheetData sheetId="8018"/>
      <sheetData sheetId="8019"/>
      <sheetData sheetId="8020"/>
      <sheetData sheetId="8021"/>
      <sheetData sheetId="8022"/>
      <sheetData sheetId="8023"/>
      <sheetData sheetId="8024"/>
      <sheetData sheetId="8025"/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/>
      <sheetData sheetId="8455"/>
      <sheetData sheetId="8456"/>
      <sheetData sheetId="8457"/>
      <sheetData sheetId="8458"/>
      <sheetData sheetId="8459"/>
      <sheetData sheetId="8460"/>
      <sheetData sheetId="8461"/>
      <sheetData sheetId="8462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/>
      <sheetData sheetId="8481"/>
      <sheetData sheetId="8482"/>
      <sheetData sheetId="8483"/>
      <sheetData sheetId="8484"/>
      <sheetData sheetId="8485"/>
      <sheetData sheetId="8486"/>
      <sheetData sheetId="8487"/>
      <sheetData sheetId="8488"/>
      <sheetData sheetId="8489"/>
      <sheetData sheetId="8490"/>
      <sheetData sheetId="8491"/>
      <sheetData sheetId="8492"/>
      <sheetData sheetId="8493"/>
      <sheetData sheetId="8494"/>
      <sheetData sheetId="8495"/>
      <sheetData sheetId="8496"/>
      <sheetData sheetId="8497"/>
      <sheetData sheetId="8498"/>
      <sheetData sheetId="8499"/>
      <sheetData sheetId="8500"/>
      <sheetData sheetId="8501"/>
      <sheetData sheetId="8502"/>
      <sheetData sheetId="8503"/>
      <sheetData sheetId="8504"/>
      <sheetData sheetId="8505"/>
      <sheetData sheetId="8506"/>
      <sheetData sheetId="8507"/>
      <sheetData sheetId="8508"/>
      <sheetData sheetId="8509"/>
      <sheetData sheetId="8510"/>
      <sheetData sheetId="8511"/>
      <sheetData sheetId="8512"/>
      <sheetData sheetId="8513"/>
      <sheetData sheetId="8514"/>
      <sheetData sheetId="8515"/>
      <sheetData sheetId="8516"/>
      <sheetData sheetId="8517"/>
      <sheetData sheetId="8518"/>
      <sheetData sheetId="8519"/>
      <sheetData sheetId="8520"/>
      <sheetData sheetId="8521"/>
      <sheetData sheetId="8522"/>
      <sheetData sheetId="8523"/>
      <sheetData sheetId="8524"/>
      <sheetData sheetId="8525"/>
      <sheetData sheetId="8526"/>
      <sheetData sheetId="8527"/>
      <sheetData sheetId="8528"/>
      <sheetData sheetId="8529"/>
      <sheetData sheetId="8530"/>
      <sheetData sheetId="853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/>
      <sheetData sheetId="8542"/>
      <sheetData sheetId="8543"/>
      <sheetData sheetId="8544"/>
      <sheetData sheetId="8545"/>
      <sheetData sheetId="8546"/>
      <sheetData sheetId="8547"/>
      <sheetData sheetId="8548"/>
      <sheetData sheetId="8549"/>
      <sheetData sheetId="8550"/>
      <sheetData sheetId="8551"/>
      <sheetData sheetId="8552"/>
      <sheetData sheetId="8553"/>
      <sheetData sheetId="8554"/>
      <sheetData sheetId="8555"/>
      <sheetData sheetId="8556"/>
      <sheetData sheetId="8557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/>
      <sheetData sheetId="8572"/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/>
      <sheetData sheetId="8594"/>
      <sheetData sheetId="8595"/>
      <sheetData sheetId="8596"/>
      <sheetData sheetId="8597"/>
      <sheetData sheetId="8598"/>
      <sheetData sheetId="8599"/>
      <sheetData sheetId="8600"/>
      <sheetData sheetId="8601"/>
      <sheetData sheetId="8602"/>
      <sheetData sheetId="8603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/>
      <sheetData sheetId="8614"/>
      <sheetData sheetId="8615"/>
      <sheetData sheetId="8616"/>
      <sheetData sheetId="8617"/>
      <sheetData sheetId="8618"/>
      <sheetData sheetId="8619"/>
      <sheetData sheetId="8620"/>
      <sheetData sheetId="8621"/>
      <sheetData sheetId="8622"/>
      <sheetData sheetId="8623"/>
      <sheetData sheetId="8624"/>
      <sheetData sheetId="8625"/>
      <sheetData sheetId="8626"/>
      <sheetData sheetId="8627"/>
      <sheetData sheetId="8628"/>
      <sheetData sheetId="8629"/>
      <sheetData sheetId="8630"/>
      <sheetData sheetId="8631"/>
      <sheetData sheetId="8632"/>
      <sheetData sheetId="8633"/>
      <sheetData sheetId="8634"/>
      <sheetData sheetId="8635"/>
      <sheetData sheetId="8636"/>
      <sheetData sheetId="8637"/>
      <sheetData sheetId="8638"/>
      <sheetData sheetId="8639"/>
      <sheetData sheetId="8640"/>
      <sheetData sheetId="8641"/>
      <sheetData sheetId="8642"/>
      <sheetData sheetId="8643"/>
      <sheetData sheetId="8644"/>
      <sheetData sheetId="8645"/>
      <sheetData sheetId="8646"/>
      <sheetData sheetId="8647"/>
      <sheetData sheetId="8648"/>
      <sheetData sheetId="8649"/>
      <sheetData sheetId="8650"/>
      <sheetData sheetId="8651"/>
      <sheetData sheetId="8652"/>
      <sheetData sheetId="8653"/>
      <sheetData sheetId="8654"/>
      <sheetData sheetId="8655"/>
      <sheetData sheetId="8656"/>
      <sheetData sheetId="8657"/>
      <sheetData sheetId="8658"/>
      <sheetData sheetId="8659"/>
      <sheetData sheetId="8660"/>
      <sheetData sheetId="8661"/>
      <sheetData sheetId="8662"/>
      <sheetData sheetId="8663"/>
      <sheetData sheetId="8664"/>
      <sheetData sheetId="8665"/>
      <sheetData sheetId="8666"/>
      <sheetData sheetId="8667"/>
      <sheetData sheetId="8668"/>
      <sheetData sheetId="8669"/>
      <sheetData sheetId="8670"/>
      <sheetData sheetId="8671"/>
      <sheetData sheetId="8672"/>
      <sheetData sheetId="8673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/>
      <sheetData sheetId="8693"/>
      <sheetData sheetId="8694"/>
      <sheetData sheetId="8695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/>
      <sheetData sheetId="8715"/>
      <sheetData sheetId="8716"/>
      <sheetData sheetId="8717"/>
      <sheetData sheetId="8718"/>
      <sheetData sheetId="8719"/>
      <sheetData sheetId="8720"/>
      <sheetData sheetId="8721"/>
      <sheetData sheetId="8722"/>
      <sheetData sheetId="8723"/>
      <sheetData sheetId="8724"/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/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/>
      <sheetData sheetId="8764"/>
      <sheetData sheetId="8765"/>
      <sheetData sheetId="8766"/>
      <sheetData sheetId="8767"/>
      <sheetData sheetId="8768"/>
      <sheetData sheetId="8769"/>
      <sheetData sheetId="8770"/>
      <sheetData sheetId="8771"/>
      <sheetData sheetId="8772"/>
      <sheetData sheetId="8773"/>
      <sheetData sheetId="8774"/>
      <sheetData sheetId="8775"/>
      <sheetData sheetId="8776"/>
      <sheetData sheetId="8777"/>
      <sheetData sheetId="8778"/>
      <sheetData sheetId="8779"/>
      <sheetData sheetId="8780"/>
      <sheetData sheetId="8781"/>
      <sheetData sheetId="8782"/>
      <sheetData sheetId="8783"/>
      <sheetData sheetId="8784"/>
      <sheetData sheetId="8785"/>
      <sheetData sheetId="8786"/>
      <sheetData sheetId="8787"/>
      <sheetData sheetId="8788"/>
      <sheetData sheetId="8789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/>
      <sheetData sheetId="8823"/>
      <sheetData sheetId="8824"/>
      <sheetData sheetId="8825"/>
      <sheetData sheetId="8826"/>
      <sheetData sheetId="8827"/>
      <sheetData sheetId="8828"/>
      <sheetData sheetId="8829"/>
      <sheetData sheetId="8830"/>
      <sheetData sheetId="8831"/>
      <sheetData sheetId="8832"/>
      <sheetData sheetId="8833"/>
      <sheetData sheetId="8834"/>
      <sheetData sheetId="8835"/>
      <sheetData sheetId="8836"/>
      <sheetData sheetId="8837"/>
      <sheetData sheetId="8838"/>
      <sheetData sheetId="8839"/>
      <sheetData sheetId="8840"/>
      <sheetData sheetId="884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/>
      <sheetData sheetId="8857"/>
      <sheetData sheetId="8858"/>
      <sheetData sheetId="8859"/>
      <sheetData sheetId="8860"/>
      <sheetData sheetId="8861"/>
      <sheetData sheetId="8862"/>
      <sheetData sheetId="8863"/>
      <sheetData sheetId="8864"/>
      <sheetData sheetId="8865"/>
      <sheetData sheetId="8866"/>
      <sheetData sheetId="8867"/>
      <sheetData sheetId="8868"/>
      <sheetData sheetId="8869"/>
      <sheetData sheetId="8870"/>
      <sheetData sheetId="8871"/>
      <sheetData sheetId="8872"/>
      <sheetData sheetId="8873"/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/>
      <sheetData sheetId="8902"/>
      <sheetData sheetId="8903"/>
      <sheetData sheetId="8904"/>
      <sheetData sheetId="8905"/>
      <sheetData sheetId="8906"/>
      <sheetData sheetId="8907"/>
      <sheetData sheetId="8908"/>
      <sheetData sheetId="8909"/>
      <sheetData sheetId="8910"/>
      <sheetData sheetId="8911"/>
      <sheetData sheetId="8912"/>
      <sheetData sheetId="8913"/>
      <sheetData sheetId="8914"/>
      <sheetData sheetId="8915"/>
      <sheetData sheetId="8916"/>
      <sheetData sheetId="8917"/>
      <sheetData sheetId="8918"/>
      <sheetData sheetId="8919"/>
      <sheetData sheetId="8920"/>
      <sheetData sheetId="8921"/>
      <sheetData sheetId="8922"/>
      <sheetData sheetId="8923"/>
      <sheetData sheetId="8924"/>
      <sheetData sheetId="8925"/>
      <sheetData sheetId="8926"/>
      <sheetData sheetId="8927"/>
      <sheetData sheetId="8928"/>
      <sheetData sheetId="8929"/>
      <sheetData sheetId="8930"/>
      <sheetData sheetId="8931"/>
      <sheetData sheetId="8932"/>
      <sheetData sheetId="8933"/>
      <sheetData sheetId="8934"/>
      <sheetData sheetId="8935"/>
      <sheetData sheetId="8936"/>
      <sheetData sheetId="8937"/>
      <sheetData sheetId="8938"/>
      <sheetData sheetId="8939"/>
      <sheetData sheetId="8940"/>
      <sheetData sheetId="8941"/>
      <sheetData sheetId="8942"/>
      <sheetData sheetId="8943"/>
      <sheetData sheetId="8944"/>
      <sheetData sheetId="8945"/>
      <sheetData sheetId="8946"/>
      <sheetData sheetId="8947"/>
      <sheetData sheetId="8948"/>
      <sheetData sheetId="8949"/>
      <sheetData sheetId="8950"/>
      <sheetData sheetId="8951"/>
      <sheetData sheetId="8952"/>
      <sheetData sheetId="8953"/>
      <sheetData sheetId="8954"/>
      <sheetData sheetId="8955"/>
      <sheetData sheetId="8956"/>
      <sheetData sheetId="8957"/>
      <sheetData sheetId="8958"/>
      <sheetData sheetId="8959"/>
      <sheetData sheetId="8960"/>
      <sheetData sheetId="8961"/>
      <sheetData sheetId="8962"/>
      <sheetData sheetId="8963"/>
      <sheetData sheetId="8964"/>
      <sheetData sheetId="8965"/>
      <sheetData sheetId="8966"/>
      <sheetData sheetId="8967"/>
      <sheetData sheetId="8968"/>
      <sheetData sheetId="8969"/>
      <sheetData sheetId="8970"/>
      <sheetData sheetId="8971"/>
      <sheetData sheetId="8972"/>
      <sheetData sheetId="8973"/>
      <sheetData sheetId="8974"/>
      <sheetData sheetId="8975"/>
      <sheetData sheetId="8976"/>
      <sheetData sheetId="8977"/>
      <sheetData sheetId="8978"/>
      <sheetData sheetId="8979"/>
      <sheetData sheetId="8980"/>
      <sheetData sheetId="8981"/>
      <sheetData sheetId="8982"/>
      <sheetData sheetId="8983"/>
      <sheetData sheetId="8984"/>
      <sheetData sheetId="8985"/>
      <sheetData sheetId="8986"/>
      <sheetData sheetId="8987"/>
      <sheetData sheetId="8988"/>
      <sheetData sheetId="8989"/>
      <sheetData sheetId="8990"/>
      <sheetData sheetId="8991"/>
      <sheetData sheetId="8992"/>
      <sheetData sheetId="8993"/>
      <sheetData sheetId="8994"/>
      <sheetData sheetId="8995"/>
      <sheetData sheetId="8996"/>
      <sheetData sheetId="8997"/>
      <sheetData sheetId="8998"/>
      <sheetData sheetId="8999"/>
      <sheetData sheetId="9000"/>
      <sheetData sheetId="9001"/>
      <sheetData sheetId="9002"/>
      <sheetData sheetId="9003"/>
      <sheetData sheetId="9004"/>
      <sheetData sheetId="9005"/>
      <sheetData sheetId="9006"/>
      <sheetData sheetId="9007"/>
      <sheetData sheetId="9008"/>
      <sheetData sheetId="9009"/>
      <sheetData sheetId="9010"/>
      <sheetData sheetId="9011"/>
      <sheetData sheetId="9012"/>
      <sheetData sheetId="9013"/>
      <sheetData sheetId="9014"/>
      <sheetData sheetId="9015"/>
      <sheetData sheetId="9016"/>
      <sheetData sheetId="9017"/>
      <sheetData sheetId="9018"/>
      <sheetData sheetId="9019"/>
      <sheetData sheetId="9020"/>
      <sheetData sheetId="9021"/>
      <sheetData sheetId="9022"/>
      <sheetData sheetId="9023"/>
      <sheetData sheetId="9024"/>
      <sheetData sheetId="9025"/>
      <sheetData sheetId="9026"/>
      <sheetData sheetId="9027"/>
      <sheetData sheetId="9028"/>
      <sheetData sheetId="9029"/>
      <sheetData sheetId="9030"/>
      <sheetData sheetId="9031"/>
      <sheetData sheetId="9032"/>
      <sheetData sheetId="9033"/>
      <sheetData sheetId="9034"/>
      <sheetData sheetId="9035"/>
      <sheetData sheetId="9036"/>
      <sheetData sheetId="9037"/>
      <sheetData sheetId="9038"/>
      <sheetData sheetId="9039"/>
      <sheetData sheetId="9040"/>
      <sheetData sheetId="9041"/>
      <sheetData sheetId="9042"/>
      <sheetData sheetId="9043"/>
      <sheetData sheetId="9044"/>
      <sheetData sheetId="9045"/>
      <sheetData sheetId="9046"/>
      <sheetData sheetId="9047"/>
      <sheetData sheetId="9048"/>
      <sheetData sheetId="9049"/>
      <sheetData sheetId="9050"/>
      <sheetData sheetId="9051"/>
      <sheetData sheetId="9052"/>
      <sheetData sheetId="9053"/>
      <sheetData sheetId="9054"/>
      <sheetData sheetId="9055"/>
      <sheetData sheetId="9056"/>
      <sheetData sheetId="9057"/>
      <sheetData sheetId="9058"/>
      <sheetData sheetId="9059"/>
      <sheetData sheetId="9060"/>
      <sheetData sheetId="9061"/>
      <sheetData sheetId="9062"/>
      <sheetData sheetId="9063"/>
      <sheetData sheetId="9064"/>
      <sheetData sheetId="9065"/>
      <sheetData sheetId="9066"/>
      <sheetData sheetId="9067"/>
      <sheetData sheetId="9068"/>
      <sheetData sheetId="9069"/>
      <sheetData sheetId="9070"/>
      <sheetData sheetId="9071"/>
      <sheetData sheetId="9072"/>
      <sheetData sheetId="9073"/>
      <sheetData sheetId="9074"/>
      <sheetData sheetId="9075"/>
      <sheetData sheetId="9076"/>
      <sheetData sheetId="9077"/>
      <sheetData sheetId="9078"/>
      <sheetData sheetId="9079"/>
      <sheetData sheetId="9080"/>
      <sheetData sheetId="908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/>
      <sheetData sheetId="9097"/>
      <sheetData sheetId="9098"/>
      <sheetData sheetId="9099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/>
      <sheetData sheetId="9112"/>
      <sheetData sheetId="9113"/>
      <sheetData sheetId="9114"/>
      <sheetData sheetId="9115"/>
      <sheetData sheetId="9116"/>
      <sheetData sheetId="9117"/>
      <sheetData sheetId="9118"/>
      <sheetData sheetId="9119"/>
      <sheetData sheetId="9120"/>
      <sheetData sheetId="9121"/>
      <sheetData sheetId="9122"/>
      <sheetData sheetId="9123"/>
      <sheetData sheetId="9124"/>
      <sheetData sheetId="9125"/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/>
      <sheetData sheetId="9137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/>
      <sheetData sheetId="9149"/>
      <sheetData sheetId="9150"/>
      <sheetData sheetId="9151"/>
      <sheetData sheetId="9152"/>
      <sheetData sheetId="9153"/>
      <sheetData sheetId="9154"/>
      <sheetData sheetId="9155"/>
      <sheetData sheetId="9156"/>
      <sheetData sheetId="9157"/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/>
      <sheetData sheetId="9168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/>
      <sheetData sheetId="9187"/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/>
      <sheetData sheetId="9206"/>
      <sheetData sheetId="9207"/>
      <sheetData sheetId="9208"/>
      <sheetData sheetId="9209"/>
      <sheetData sheetId="9210"/>
      <sheetData sheetId="9211"/>
      <sheetData sheetId="9212"/>
      <sheetData sheetId="9213"/>
      <sheetData sheetId="9214"/>
      <sheetData sheetId="9215"/>
      <sheetData sheetId="9216"/>
      <sheetData sheetId="9217"/>
      <sheetData sheetId="9218"/>
      <sheetData sheetId="9219"/>
      <sheetData sheetId="9220"/>
      <sheetData sheetId="9221"/>
      <sheetData sheetId="9222"/>
      <sheetData sheetId="9223"/>
      <sheetData sheetId="9224"/>
      <sheetData sheetId="9225"/>
      <sheetData sheetId="9226"/>
      <sheetData sheetId="9227"/>
      <sheetData sheetId="9228"/>
      <sheetData sheetId="9229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/>
      <sheetData sheetId="9242"/>
      <sheetData sheetId="9243"/>
      <sheetData sheetId="9244"/>
      <sheetData sheetId="9245"/>
      <sheetData sheetId="9246"/>
      <sheetData sheetId="9247"/>
      <sheetData sheetId="9248"/>
      <sheetData sheetId="9249"/>
      <sheetData sheetId="9250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/>
      <sheetData sheetId="9346"/>
      <sheetData sheetId="9347"/>
      <sheetData sheetId="9348"/>
      <sheetData sheetId="9349"/>
      <sheetData sheetId="9350"/>
      <sheetData sheetId="9351"/>
      <sheetData sheetId="9352"/>
      <sheetData sheetId="9353"/>
      <sheetData sheetId="9354"/>
      <sheetData sheetId="9355"/>
      <sheetData sheetId="9356"/>
      <sheetData sheetId="9357"/>
      <sheetData sheetId="9358"/>
      <sheetData sheetId="9359"/>
      <sheetData sheetId="9360"/>
      <sheetData sheetId="9361"/>
      <sheetData sheetId="9362"/>
      <sheetData sheetId="9363"/>
      <sheetData sheetId="9364"/>
      <sheetData sheetId="9365"/>
      <sheetData sheetId="9366"/>
      <sheetData sheetId="9367"/>
      <sheetData sheetId="9368"/>
      <sheetData sheetId="9369"/>
      <sheetData sheetId="9370"/>
      <sheetData sheetId="9371"/>
      <sheetData sheetId="9372"/>
      <sheetData sheetId="9373"/>
      <sheetData sheetId="9374"/>
      <sheetData sheetId="9375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/>
      <sheetData sheetId="9396"/>
      <sheetData sheetId="9397"/>
      <sheetData sheetId="9398"/>
      <sheetData sheetId="9399"/>
      <sheetData sheetId="9400"/>
      <sheetData sheetId="9401"/>
      <sheetData sheetId="9402"/>
      <sheetData sheetId="9403"/>
      <sheetData sheetId="9404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/>
      <sheetData sheetId="9415"/>
      <sheetData sheetId="9416"/>
      <sheetData sheetId="9417"/>
      <sheetData sheetId="9418"/>
      <sheetData sheetId="9419"/>
      <sheetData sheetId="9420"/>
      <sheetData sheetId="9421"/>
      <sheetData sheetId="9422"/>
      <sheetData sheetId="9423"/>
      <sheetData sheetId="9424"/>
      <sheetData sheetId="9425"/>
      <sheetData sheetId="9426"/>
      <sheetData sheetId="9427"/>
      <sheetData sheetId="9428"/>
      <sheetData sheetId="9429"/>
      <sheetData sheetId="9430"/>
      <sheetData sheetId="9431"/>
      <sheetData sheetId="9432"/>
      <sheetData sheetId="9433"/>
      <sheetData sheetId="9434"/>
      <sheetData sheetId="9435"/>
      <sheetData sheetId="9436"/>
      <sheetData sheetId="9437"/>
      <sheetData sheetId="9438"/>
      <sheetData sheetId="9439"/>
      <sheetData sheetId="9440"/>
      <sheetData sheetId="9441"/>
      <sheetData sheetId="9442"/>
      <sheetData sheetId="9443"/>
      <sheetData sheetId="9444"/>
      <sheetData sheetId="9445"/>
      <sheetData sheetId="9446"/>
      <sheetData sheetId="9447"/>
      <sheetData sheetId="9448"/>
      <sheetData sheetId="9449"/>
      <sheetData sheetId="9450"/>
      <sheetData sheetId="9451"/>
      <sheetData sheetId="9452"/>
      <sheetData sheetId="9453"/>
      <sheetData sheetId="9454"/>
      <sheetData sheetId="9455"/>
      <sheetData sheetId="9456"/>
      <sheetData sheetId="9457"/>
      <sheetData sheetId="9458"/>
      <sheetData sheetId="9459"/>
      <sheetData sheetId="9460"/>
      <sheetData sheetId="9461"/>
      <sheetData sheetId="9462"/>
      <sheetData sheetId="9463"/>
      <sheetData sheetId="9464"/>
      <sheetData sheetId="9465"/>
      <sheetData sheetId="9466"/>
      <sheetData sheetId="9467"/>
      <sheetData sheetId="9468"/>
      <sheetData sheetId="9469"/>
      <sheetData sheetId="9470"/>
      <sheetData sheetId="9471"/>
      <sheetData sheetId="9472"/>
      <sheetData sheetId="9473"/>
      <sheetData sheetId="9474"/>
      <sheetData sheetId="9475"/>
      <sheetData sheetId="9476"/>
      <sheetData sheetId="9477"/>
      <sheetData sheetId="9478"/>
      <sheetData sheetId="9479"/>
      <sheetData sheetId="9480"/>
      <sheetData sheetId="9481"/>
      <sheetData sheetId="9482"/>
      <sheetData sheetId="9483"/>
      <sheetData sheetId="9484"/>
      <sheetData sheetId="9485"/>
      <sheetData sheetId="9486"/>
      <sheetData sheetId="9487"/>
      <sheetData sheetId="9488"/>
      <sheetData sheetId="9489"/>
      <sheetData sheetId="9490"/>
      <sheetData sheetId="9491"/>
      <sheetData sheetId="9492"/>
      <sheetData sheetId="9493"/>
      <sheetData sheetId="9494"/>
      <sheetData sheetId="9495"/>
      <sheetData sheetId="9496"/>
      <sheetData sheetId="9497"/>
      <sheetData sheetId="9498"/>
      <sheetData sheetId="9499"/>
      <sheetData sheetId="9500"/>
      <sheetData sheetId="9501"/>
      <sheetData sheetId="9502"/>
      <sheetData sheetId="9503"/>
      <sheetData sheetId="9504"/>
      <sheetData sheetId="9505"/>
      <sheetData sheetId="9506"/>
      <sheetData sheetId="9507"/>
      <sheetData sheetId="9508"/>
      <sheetData sheetId="9509"/>
      <sheetData sheetId="9510"/>
      <sheetData sheetId="9511"/>
      <sheetData sheetId="9512"/>
      <sheetData sheetId="9513"/>
      <sheetData sheetId="9514"/>
      <sheetData sheetId="9515"/>
      <sheetData sheetId="9516"/>
      <sheetData sheetId="9517"/>
      <sheetData sheetId="9518"/>
      <sheetData sheetId="9519"/>
      <sheetData sheetId="9520"/>
      <sheetData sheetId="9521"/>
      <sheetData sheetId="9522"/>
      <sheetData sheetId="9523"/>
      <sheetData sheetId="9524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/>
      <sheetData sheetId="9534"/>
      <sheetData sheetId="9535"/>
      <sheetData sheetId="9536"/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/>
      <sheetData sheetId="9547"/>
      <sheetData sheetId="9548"/>
      <sheetData sheetId="9549"/>
      <sheetData sheetId="9550"/>
      <sheetData sheetId="9551"/>
      <sheetData sheetId="9552"/>
      <sheetData sheetId="9553"/>
      <sheetData sheetId="9554"/>
      <sheetData sheetId="9555"/>
      <sheetData sheetId="9556"/>
      <sheetData sheetId="9557"/>
      <sheetData sheetId="9558"/>
      <sheetData sheetId="9559"/>
      <sheetData sheetId="9560"/>
      <sheetData sheetId="9561"/>
      <sheetData sheetId="9562"/>
      <sheetData sheetId="9563"/>
      <sheetData sheetId="9564"/>
      <sheetData sheetId="9565"/>
      <sheetData sheetId="9566"/>
      <sheetData sheetId="9567"/>
      <sheetData sheetId="9568"/>
      <sheetData sheetId="9569"/>
      <sheetData sheetId="9570"/>
      <sheetData sheetId="9571"/>
      <sheetData sheetId="9572"/>
      <sheetData sheetId="9573"/>
      <sheetData sheetId="9574"/>
      <sheetData sheetId="9575"/>
      <sheetData sheetId="9576"/>
      <sheetData sheetId="9577"/>
      <sheetData sheetId="9578"/>
      <sheetData sheetId="9579"/>
      <sheetData sheetId="9580"/>
      <sheetData sheetId="9581"/>
      <sheetData sheetId="9582"/>
      <sheetData sheetId="9583"/>
      <sheetData sheetId="9584"/>
      <sheetData sheetId="9585"/>
      <sheetData sheetId="9586"/>
      <sheetData sheetId="9587"/>
      <sheetData sheetId="9588"/>
      <sheetData sheetId="9589"/>
      <sheetData sheetId="9590"/>
      <sheetData sheetId="9591"/>
      <sheetData sheetId="9592"/>
      <sheetData sheetId="9593"/>
      <sheetData sheetId="9594"/>
      <sheetData sheetId="9595"/>
      <sheetData sheetId="9596"/>
      <sheetData sheetId="9597"/>
      <sheetData sheetId="9598"/>
      <sheetData sheetId="9599"/>
      <sheetData sheetId="9600"/>
      <sheetData sheetId="9601"/>
      <sheetData sheetId="9602"/>
      <sheetData sheetId="9603"/>
      <sheetData sheetId="9604"/>
      <sheetData sheetId="9605"/>
      <sheetData sheetId="9606"/>
      <sheetData sheetId="9607"/>
      <sheetData sheetId="9608"/>
      <sheetData sheetId="9609"/>
      <sheetData sheetId="9610"/>
      <sheetData sheetId="9611"/>
      <sheetData sheetId="9612"/>
      <sheetData sheetId="9613"/>
      <sheetData sheetId="9614"/>
      <sheetData sheetId="9615"/>
      <sheetData sheetId="9616"/>
      <sheetData sheetId="9617"/>
      <sheetData sheetId="9618"/>
      <sheetData sheetId="9619"/>
      <sheetData sheetId="9620"/>
      <sheetData sheetId="9621"/>
      <sheetData sheetId="9622"/>
      <sheetData sheetId="9623"/>
      <sheetData sheetId="9624"/>
      <sheetData sheetId="9625"/>
      <sheetData sheetId="9626"/>
      <sheetData sheetId="9627"/>
      <sheetData sheetId="9628"/>
      <sheetData sheetId="9629"/>
      <sheetData sheetId="9630"/>
      <sheetData sheetId="9631"/>
      <sheetData sheetId="9632"/>
      <sheetData sheetId="9633"/>
      <sheetData sheetId="9634"/>
      <sheetData sheetId="9635"/>
      <sheetData sheetId="9636"/>
      <sheetData sheetId="9637"/>
      <sheetData sheetId="9638"/>
      <sheetData sheetId="9639"/>
      <sheetData sheetId="9640"/>
      <sheetData sheetId="9641"/>
      <sheetData sheetId="9642"/>
      <sheetData sheetId="9643"/>
      <sheetData sheetId="9644"/>
      <sheetData sheetId="9645"/>
      <sheetData sheetId="9646"/>
      <sheetData sheetId="9647"/>
      <sheetData sheetId="9648"/>
      <sheetData sheetId="9649"/>
      <sheetData sheetId="9650"/>
      <sheetData sheetId="9651"/>
      <sheetData sheetId="9652"/>
      <sheetData sheetId="9653"/>
      <sheetData sheetId="9654"/>
      <sheetData sheetId="9655"/>
      <sheetData sheetId="9656"/>
      <sheetData sheetId="9657"/>
      <sheetData sheetId="9658"/>
      <sheetData sheetId="9659"/>
      <sheetData sheetId="9660"/>
      <sheetData sheetId="9661"/>
      <sheetData sheetId="9662"/>
      <sheetData sheetId="9663"/>
      <sheetData sheetId="9664"/>
      <sheetData sheetId="9665"/>
      <sheetData sheetId="9666"/>
      <sheetData sheetId="9667"/>
      <sheetData sheetId="9668"/>
      <sheetData sheetId="9669"/>
      <sheetData sheetId="9670"/>
      <sheetData sheetId="9671"/>
      <sheetData sheetId="9672"/>
      <sheetData sheetId="9673"/>
      <sheetData sheetId="9674"/>
      <sheetData sheetId="9675"/>
      <sheetData sheetId="9676"/>
      <sheetData sheetId="9677"/>
      <sheetData sheetId="9678"/>
      <sheetData sheetId="9679"/>
      <sheetData sheetId="9680"/>
      <sheetData sheetId="9681"/>
      <sheetData sheetId="9682"/>
      <sheetData sheetId="9683"/>
      <sheetData sheetId="9684"/>
      <sheetData sheetId="9685"/>
      <sheetData sheetId="9686"/>
      <sheetData sheetId="9687"/>
      <sheetData sheetId="9688"/>
      <sheetData sheetId="9689"/>
      <sheetData sheetId="9690"/>
      <sheetData sheetId="9691"/>
      <sheetData sheetId="9692"/>
      <sheetData sheetId="9693"/>
      <sheetData sheetId="9694"/>
      <sheetData sheetId="9695"/>
      <sheetData sheetId="9696"/>
      <sheetData sheetId="9697"/>
      <sheetData sheetId="9698"/>
      <sheetData sheetId="9699"/>
      <sheetData sheetId="9700"/>
      <sheetData sheetId="9701"/>
      <sheetData sheetId="9702"/>
      <sheetData sheetId="9703"/>
      <sheetData sheetId="9704"/>
      <sheetData sheetId="9705"/>
      <sheetData sheetId="9706"/>
      <sheetData sheetId="9707"/>
      <sheetData sheetId="9708"/>
      <sheetData sheetId="9709"/>
      <sheetData sheetId="9710"/>
      <sheetData sheetId="9711"/>
      <sheetData sheetId="9712"/>
      <sheetData sheetId="9713"/>
      <sheetData sheetId="9714"/>
      <sheetData sheetId="9715"/>
      <sheetData sheetId="9716"/>
      <sheetData sheetId="9717"/>
      <sheetData sheetId="9718"/>
      <sheetData sheetId="9719"/>
      <sheetData sheetId="9720"/>
      <sheetData sheetId="9721"/>
      <sheetData sheetId="9722"/>
      <sheetData sheetId="9723"/>
      <sheetData sheetId="9724"/>
      <sheetData sheetId="9725"/>
      <sheetData sheetId="9726"/>
      <sheetData sheetId="9727"/>
      <sheetData sheetId="9728"/>
      <sheetData sheetId="9729"/>
      <sheetData sheetId="9730"/>
      <sheetData sheetId="9731"/>
      <sheetData sheetId="9732"/>
      <sheetData sheetId="9733"/>
      <sheetData sheetId="9734"/>
      <sheetData sheetId="9735"/>
      <sheetData sheetId="9736"/>
      <sheetData sheetId="9737"/>
      <sheetData sheetId="9738"/>
      <sheetData sheetId="9739"/>
      <sheetData sheetId="9740"/>
      <sheetData sheetId="9741"/>
      <sheetData sheetId="9742"/>
      <sheetData sheetId="9743"/>
      <sheetData sheetId="9744"/>
      <sheetData sheetId="9745"/>
      <sheetData sheetId="9746"/>
      <sheetData sheetId="9747"/>
      <sheetData sheetId="9748"/>
      <sheetData sheetId="9749"/>
      <sheetData sheetId="9750"/>
      <sheetData sheetId="9751"/>
      <sheetData sheetId="9752"/>
      <sheetData sheetId="9753"/>
      <sheetData sheetId="9754"/>
      <sheetData sheetId="9755"/>
      <sheetData sheetId="9756"/>
      <sheetData sheetId="9757"/>
      <sheetData sheetId="9758"/>
      <sheetData sheetId="9759"/>
      <sheetData sheetId="9760"/>
      <sheetData sheetId="9761"/>
      <sheetData sheetId="9762"/>
      <sheetData sheetId="9763"/>
      <sheetData sheetId="9764"/>
      <sheetData sheetId="9765"/>
      <sheetData sheetId="9766"/>
      <sheetData sheetId="9767"/>
      <sheetData sheetId="9768"/>
      <sheetData sheetId="9769"/>
      <sheetData sheetId="9770"/>
      <sheetData sheetId="9771"/>
      <sheetData sheetId="9772"/>
      <sheetData sheetId="9773"/>
      <sheetData sheetId="9774"/>
      <sheetData sheetId="9775"/>
      <sheetData sheetId="9776"/>
      <sheetData sheetId="9777"/>
      <sheetData sheetId="9778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/>
      <sheetData sheetId="9793"/>
      <sheetData sheetId="9794"/>
      <sheetData sheetId="9795"/>
      <sheetData sheetId="9796"/>
      <sheetData sheetId="9797"/>
      <sheetData sheetId="9798"/>
      <sheetData sheetId="9799"/>
      <sheetData sheetId="9800"/>
      <sheetData sheetId="9801"/>
      <sheetData sheetId="9802"/>
      <sheetData sheetId="9803"/>
      <sheetData sheetId="9804"/>
      <sheetData sheetId="9805"/>
      <sheetData sheetId="9806"/>
      <sheetData sheetId="9807"/>
      <sheetData sheetId="9808"/>
      <sheetData sheetId="9809"/>
      <sheetData sheetId="9810"/>
      <sheetData sheetId="9811"/>
      <sheetData sheetId="9812"/>
      <sheetData sheetId="9813"/>
      <sheetData sheetId="9814"/>
      <sheetData sheetId="9815"/>
      <sheetData sheetId="9816"/>
      <sheetData sheetId="9817"/>
      <sheetData sheetId="9818"/>
      <sheetData sheetId="9819"/>
      <sheetData sheetId="9820"/>
      <sheetData sheetId="9821"/>
      <sheetData sheetId="9822"/>
      <sheetData sheetId="9823"/>
      <sheetData sheetId="9824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/>
      <sheetData sheetId="9844"/>
      <sheetData sheetId="9845"/>
      <sheetData sheetId="9846"/>
      <sheetData sheetId="9847"/>
      <sheetData sheetId="9848"/>
      <sheetData sheetId="9849"/>
      <sheetData sheetId="9850"/>
      <sheetData sheetId="9851"/>
      <sheetData sheetId="9852"/>
      <sheetData sheetId="9853"/>
      <sheetData sheetId="9854"/>
      <sheetData sheetId="9855"/>
      <sheetData sheetId="9856"/>
      <sheetData sheetId="9857"/>
      <sheetData sheetId="9858"/>
      <sheetData sheetId="9859"/>
      <sheetData sheetId="9860"/>
      <sheetData sheetId="986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/>
      <sheetData sheetId="9883"/>
      <sheetData sheetId="9884"/>
      <sheetData sheetId="9885"/>
      <sheetData sheetId="9886"/>
      <sheetData sheetId="9887"/>
      <sheetData sheetId="9888"/>
      <sheetData sheetId="9889"/>
      <sheetData sheetId="9890"/>
      <sheetData sheetId="9891"/>
      <sheetData sheetId="9892"/>
      <sheetData sheetId="9893"/>
      <sheetData sheetId="9894"/>
      <sheetData sheetId="9895"/>
      <sheetData sheetId="9896"/>
      <sheetData sheetId="9897"/>
      <sheetData sheetId="9898"/>
      <sheetData sheetId="9899"/>
      <sheetData sheetId="9900"/>
      <sheetData sheetId="9901"/>
      <sheetData sheetId="9902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/>
      <sheetData sheetId="9931"/>
      <sheetData sheetId="9932"/>
      <sheetData sheetId="9933"/>
      <sheetData sheetId="9934"/>
      <sheetData sheetId="9935"/>
      <sheetData sheetId="9936"/>
      <sheetData sheetId="9937"/>
      <sheetData sheetId="9938"/>
      <sheetData sheetId="9939"/>
      <sheetData sheetId="9940"/>
      <sheetData sheetId="9941"/>
      <sheetData sheetId="9942"/>
      <sheetData sheetId="9943"/>
      <sheetData sheetId="9944"/>
      <sheetData sheetId="9945"/>
      <sheetData sheetId="9946"/>
      <sheetData sheetId="9947"/>
      <sheetData sheetId="9948"/>
      <sheetData sheetId="9949"/>
      <sheetData sheetId="9950"/>
      <sheetData sheetId="9951"/>
      <sheetData sheetId="9952"/>
      <sheetData sheetId="9953"/>
      <sheetData sheetId="9954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/>
      <sheetData sheetId="9970"/>
      <sheetData sheetId="9971"/>
      <sheetData sheetId="9972"/>
      <sheetData sheetId="9973"/>
      <sheetData sheetId="9974"/>
      <sheetData sheetId="9975"/>
      <sheetData sheetId="9976"/>
      <sheetData sheetId="9977"/>
      <sheetData sheetId="9978"/>
      <sheetData sheetId="9979"/>
      <sheetData sheetId="9980"/>
      <sheetData sheetId="9981"/>
      <sheetData sheetId="9982"/>
      <sheetData sheetId="9983"/>
      <sheetData sheetId="9984"/>
      <sheetData sheetId="9985"/>
      <sheetData sheetId="9986"/>
      <sheetData sheetId="9987"/>
      <sheetData sheetId="9988"/>
      <sheetData sheetId="9989"/>
      <sheetData sheetId="9990"/>
      <sheetData sheetId="9991"/>
      <sheetData sheetId="9992"/>
      <sheetData sheetId="9993"/>
      <sheetData sheetId="9994"/>
      <sheetData sheetId="9995"/>
      <sheetData sheetId="9996"/>
      <sheetData sheetId="9997"/>
      <sheetData sheetId="9998"/>
      <sheetData sheetId="9999"/>
      <sheetData sheetId="10000"/>
      <sheetData sheetId="10001"/>
      <sheetData sheetId="10002"/>
      <sheetData sheetId="10003"/>
      <sheetData sheetId="10004"/>
      <sheetData sheetId="10005"/>
      <sheetData sheetId="10006"/>
      <sheetData sheetId="10007"/>
      <sheetData sheetId="10008"/>
      <sheetData sheetId="10009"/>
      <sheetData sheetId="10010"/>
      <sheetData sheetId="10011"/>
      <sheetData sheetId="10012"/>
      <sheetData sheetId="10013"/>
      <sheetData sheetId="10014"/>
      <sheetData sheetId="10015"/>
      <sheetData sheetId="10016"/>
      <sheetData sheetId="10017"/>
      <sheetData sheetId="10018"/>
      <sheetData sheetId="10019"/>
      <sheetData sheetId="10020"/>
      <sheetData sheetId="10021"/>
      <sheetData sheetId="10022"/>
      <sheetData sheetId="10023"/>
      <sheetData sheetId="10024"/>
      <sheetData sheetId="10025"/>
      <sheetData sheetId="10026"/>
      <sheetData sheetId="10027"/>
      <sheetData sheetId="10028"/>
      <sheetData sheetId="10029"/>
      <sheetData sheetId="10030"/>
      <sheetData sheetId="10031"/>
      <sheetData sheetId="10032"/>
      <sheetData sheetId="10033"/>
      <sheetData sheetId="10034"/>
      <sheetData sheetId="10035"/>
      <sheetData sheetId="10036"/>
      <sheetData sheetId="10037"/>
      <sheetData sheetId="10038"/>
      <sheetData sheetId="10039"/>
      <sheetData sheetId="10040"/>
      <sheetData sheetId="10041"/>
      <sheetData sheetId="10042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/>
      <sheetData sheetId="10057"/>
      <sheetData sheetId="10058"/>
      <sheetData sheetId="10059"/>
      <sheetData sheetId="10060"/>
      <sheetData sheetId="10061"/>
      <sheetData sheetId="10062"/>
      <sheetData sheetId="10063"/>
      <sheetData sheetId="10064"/>
      <sheetData sheetId="10065"/>
      <sheetData sheetId="10066"/>
      <sheetData sheetId="10067"/>
      <sheetData sheetId="10068"/>
      <sheetData sheetId="10069"/>
      <sheetData sheetId="10070"/>
      <sheetData sheetId="10071"/>
      <sheetData sheetId="10072"/>
      <sheetData sheetId="10073"/>
      <sheetData sheetId="10074"/>
      <sheetData sheetId="10075"/>
      <sheetData sheetId="10076"/>
      <sheetData sheetId="10077"/>
      <sheetData sheetId="10078"/>
      <sheetData sheetId="10079"/>
      <sheetData sheetId="10080"/>
      <sheetData sheetId="10081"/>
      <sheetData sheetId="10082"/>
      <sheetData sheetId="10083"/>
      <sheetData sheetId="10084"/>
      <sheetData sheetId="10085"/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/>
      <sheetData sheetId="10119"/>
      <sheetData sheetId="10120"/>
      <sheetData sheetId="10121"/>
      <sheetData sheetId="10122"/>
      <sheetData sheetId="10123"/>
      <sheetData sheetId="10124"/>
      <sheetData sheetId="10125"/>
      <sheetData sheetId="10126"/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/>
      <sheetData sheetId="10141"/>
      <sheetData sheetId="10142"/>
      <sheetData sheetId="10143"/>
      <sheetData sheetId="10144"/>
      <sheetData sheetId="10145"/>
      <sheetData sheetId="10146"/>
      <sheetData sheetId="10147"/>
      <sheetData sheetId="10148"/>
      <sheetData sheetId="10149"/>
      <sheetData sheetId="10150"/>
      <sheetData sheetId="10151"/>
      <sheetData sheetId="10152"/>
      <sheetData sheetId="10153"/>
      <sheetData sheetId="10154"/>
      <sheetData sheetId="10155"/>
      <sheetData sheetId="10156"/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/>
      <sheetData sheetId="10168"/>
      <sheetData sheetId="10169"/>
      <sheetData sheetId="10170"/>
      <sheetData sheetId="10171"/>
      <sheetData sheetId="10172"/>
      <sheetData sheetId="10173"/>
      <sheetData sheetId="10174"/>
      <sheetData sheetId="10175"/>
      <sheetData sheetId="10176"/>
      <sheetData sheetId="10177"/>
      <sheetData sheetId="10178"/>
      <sheetData sheetId="10179"/>
      <sheetData sheetId="10180"/>
      <sheetData sheetId="10181"/>
      <sheetData sheetId="10182"/>
      <sheetData sheetId="10183"/>
      <sheetData sheetId="10184"/>
      <sheetData sheetId="10185"/>
      <sheetData sheetId="10186"/>
      <sheetData sheetId="10187"/>
      <sheetData sheetId="10188"/>
      <sheetData sheetId="10189"/>
      <sheetData sheetId="10190"/>
      <sheetData sheetId="10191"/>
      <sheetData sheetId="10192"/>
      <sheetData sheetId="10193"/>
      <sheetData sheetId="10194"/>
      <sheetData sheetId="10195"/>
      <sheetData sheetId="10196"/>
      <sheetData sheetId="10197"/>
      <sheetData sheetId="10198"/>
      <sheetData sheetId="10199"/>
      <sheetData sheetId="10200"/>
      <sheetData sheetId="10201"/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/>
      <sheetData sheetId="10211"/>
      <sheetData sheetId="10212"/>
      <sheetData sheetId="10213"/>
      <sheetData sheetId="10214"/>
      <sheetData sheetId="10215"/>
      <sheetData sheetId="10216"/>
      <sheetData sheetId="10217"/>
      <sheetData sheetId="10218"/>
      <sheetData sheetId="10219"/>
      <sheetData sheetId="10220"/>
      <sheetData sheetId="10221"/>
      <sheetData sheetId="10222"/>
      <sheetData sheetId="10223"/>
      <sheetData sheetId="10224"/>
      <sheetData sheetId="10225"/>
      <sheetData sheetId="10226"/>
      <sheetData sheetId="10227"/>
      <sheetData sheetId="10228"/>
      <sheetData sheetId="10229"/>
      <sheetData sheetId="10230"/>
      <sheetData sheetId="10231"/>
      <sheetData sheetId="10232"/>
      <sheetData sheetId="10233"/>
      <sheetData sheetId="10234"/>
      <sheetData sheetId="10235"/>
      <sheetData sheetId="10236"/>
      <sheetData sheetId="10237"/>
      <sheetData sheetId="10238"/>
      <sheetData sheetId="10239"/>
      <sheetData sheetId="10240"/>
      <sheetData sheetId="10241"/>
      <sheetData sheetId="10242"/>
      <sheetData sheetId="10243"/>
      <sheetData sheetId="10244"/>
      <sheetData sheetId="10245"/>
      <sheetData sheetId="10246"/>
      <sheetData sheetId="10247"/>
      <sheetData sheetId="10248"/>
      <sheetData sheetId="10249"/>
      <sheetData sheetId="10250"/>
      <sheetData sheetId="10251"/>
      <sheetData sheetId="10252"/>
      <sheetData sheetId="10253"/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/>
      <sheetData sheetId="10275"/>
      <sheetData sheetId="10276"/>
      <sheetData sheetId="10277"/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/>
      <sheetData sheetId="10287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/>
      <sheetData sheetId="10370"/>
      <sheetData sheetId="1037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/>
      <sheetData sheetId="1041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/>
      <sheetData sheetId="1055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/>
      <sheetData sheetId="10580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/>
      <sheetData sheetId="10617"/>
      <sheetData sheetId="10618"/>
      <sheetData sheetId="10619"/>
      <sheetData sheetId="10620"/>
      <sheetData sheetId="10621"/>
      <sheetData sheetId="10622"/>
      <sheetData sheetId="10623"/>
      <sheetData sheetId="10624"/>
      <sheetData sheetId="10625"/>
      <sheetData sheetId="10626"/>
      <sheetData sheetId="10627"/>
      <sheetData sheetId="10628"/>
      <sheetData sheetId="10629"/>
      <sheetData sheetId="10630"/>
      <sheetData sheetId="10631"/>
      <sheetData sheetId="10632"/>
      <sheetData sheetId="10633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/>
      <sheetData sheetId="10644"/>
      <sheetData sheetId="10645"/>
      <sheetData sheetId="10646"/>
      <sheetData sheetId="10647"/>
      <sheetData sheetId="10648"/>
      <sheetData sheetId="10649"/>
      <sheetData sheetId="10650"/>
      <sheetData sheetId="10651"/>
      <sheetData sheetId="10652"/>
      <sheetData sheetId="10653"/>
      <sheetData sheetId="10654"/>
      <sheetData sheetId="10655"/>
      <sheetData sheetId="10656"/>
      <sheetData sheetId="10657"/>
      <sheetData sheetId="10658"/>
      <sheetData sheetId="10659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/>
      <sheetData sheetId="10685"/>
      <sheetData sheetId="10686"/>
      <sheetData sheetId="10687"/>
      <sheetData sheetId="10688"/>
      <sheetData sheetId="10689"/>
      <sheetData sheetId="10690"/>
      <sheetData sheetId="10691"/>
      <sheetData sheetId="10692"/>
      <sheetData sheetId="10693"/>
      <sheetData sheetId="10694"/>
      <sheetData sheetId="10695"/>
      <sheetData sheetId="10696"/>
      <sheetData sheetId="10697"/>
      <sheetData sheetId="10698"/>
      <sheetData sheetId="10699"/>
      <sheetData sheetId="10700"/>
      <sheetData sheetId="10701"/>
      <sheetData sheetId="10702"/>
      <sheetData sheetId="10703"/>
      <sheetData sheetId="10704"/>
      <sheetData sheetId="10705"/>
      <sheetData sheetId="10706"/>
      <sheetData sheetId="10707"/>
      <sheetData sheetId="10708"/>
      <sheetData sheetId="10709"/>
      <sheetData sheetId="10710"/>
      <sheetData sheetId="10711"/>
      <sheetData sheetId="10712"/>
      <sheetData sheetId="10713"/>
      <sheetData sheetId="10714"/>
      <sheetData sheetId="10715"/>
      <sheetData sheetId="10716"/>
      <sheetData sheetId="10717"/>
      <sheetData sheetId="10718"/>
      <sheetData sheetId="10719"/>
      <sheetData sheetId="10720"/>
      <sheetData sheetId="10721"/>
      <sheetData sheetId="10722"/>
      <sheetData sheetId="10723"/>
      <sheetData sheetId="10724"/>
      <sheetData sheetId="10725"/>
      <sheetData sheetId="10726"/>
      <sheetData sheetId="10727"/>
      <sheetData sheetId="10728"/>
      <sheetData sheetId="10729"/>
      <sheetData sheetId="10730"/>
      <sheetData sheetId="10731"/>
      <sheetData sheetId="10732"/>
      <sheetData sheetId="10733"/>
      <sheetData sheetId="10734"/>
      <sheetData sheetId="10735"/>
      <sheetData sheetId="10736"/>
      <sheetData sheetId="10737"/>
      <sheetData sheetId="10738"/>
      <sheetData sheetId="10739"/>
      <sheetData sheetId="10740"/>
      <sheetData sheetId="10741"/>
      <sheetData sheetId="10742"/>
      <sheetData sheetId="10743"/>
      <sheetData sheetId="10744"/>
      <sheetData sheetId="10745"/>
      <sheetData sheetId="10746"/>
      <sheetData sheetId="10747"/>
      <sheetData sheetId="10748"/>
      <sheetData sheetId="10749"/>
      <sheetData sheetId="10750"/>
      <sheetData sheetId="10751"/>
      <sheetData sheetId="10752"/>
      <sheetData sheetId="10753"/>
      <sheetData sheetId="10754"/>
      <sheetData sheetId="10755"/>
      <sheetData sheetId="10756"/>
      <sheetData sheetId="10757"/>
      <sheetData sheetId="10758"/>
      <sheetData sheetId="10759"/>
      <sheetData sheetId="10760"/>
      <sheetData sheetId="10761"/>
      <sheetData sheetId="10762"/>
      <sheetData sheetId="10763"/>
      <sheetData sheetId="10764"/>
      <sheetData sheetId="10765"/>
      <sheetData sheetId="10766"/>
      <sheetData sheetId="10767"/>
      <sheetData sheetId="10768"/>
      <sheetData sheetId="10769"/>
      <sheetData sheetId="10770"/>
      <sheetData sheetId="10771"/>
      <sheetData sheetId="10772"/>
      <sheetData sheetId="10773"/>
      <sheetData sheetId="10774"/>
      <sheetData sheetId="10775"/>
      <sheetData sheetId="10776"/>
      <sheetData sheetId="10777"/>
      <sheetData sheetId="10778"/>
      <sheetData sheetId="10779"/>
      <sheetData sheetId="10780"/>
      <sheetData sheetId="10781"/>
      <sheetData sheetId="10782"/>
      <sheetData sheetId="10783"/>
      <sheetData sheetId="10784"/>
      <sheetData sheetId="10785"/>
      <sheetData sheetId="10786"/>
      <sheetData sheetId="10787"/>
      <sheetData sheetId="10788"/>
      <sheetData sheetId="10789"/>
      <sheetData sheetId="10790"/>
      <sheetData sheetId="10791"/>
      <sheetData sheetId="10792"/>
      <sheetData sheetId="10793"/>
      <sheetData sheetId="10794"/>
      <sheetData sheetId="10795"/>
      <sheetData sheetId="10796"/>
      <sheetData sheetId="10797"/>
      <sheetData sheetId="10798"/>
      <sheetData sheetId="10799"/>
      <sheetData sheetId="10800"/>
      <sheetData sheetId="10801"/>
      <sheetData sheetId="10802"/>
      <sheetData sheetId="10803"/>
      <sheetData sheetId="10804"/>
      <sheetData sheetId="10805"/>
      <sheetData sheetId="10806"/>
      <sheetData sheetId="10807"/>
      <sheetData sheetId="10808"/>
      <sheetData sheetId="10809"/>
      <sheetData sheetId="10810"/>
      <sheetData sheetId="10811"/>
      <sheetData sheetId="10812"/>
      <sheetData sheetId="10813"/>
      <sheetData sheetId="10814"/>
      <sheetData sheetId="10815"/>
      <sheetData sheetId="10816"/>
      <sheetData sheetId="10817"/>
      <sheetData sheetId="10818"/>
      <sheetData sheetId="10819"/>
      <sheetData sheetId="10820"/>
      <sheetData sheetId="10821"/>
      <sheetData sheetId="10822"/>
      <sheetData sheetId="10823"/>
      <sheetData sheetId="10824"/>
      <sheetData sheetId="10825"/>
      <sheetData sheetId="10826"/>
      <sheetData sheetId="10827"/>
      <sheetData sheetId="10828"/>
      <sheetData sheetId="10829"/>
      <sheetData sheetId="10830"/>
      <sheetData sheetId="10831"/>
      <sheetData sheetId="10832"/>
      <sheetData sheetId="10833"/>
      <sheetData sheetId="10834"/>
      <sheetData sheetId="10835"/>
      <sheetData sheetId="10836"/>
      <sheetData sheetId="10837"/>
      <sheetData sheetId="10838"/>
      <sheetData sheetId="10839"/>
      <sheetData sheetId="10840"/>
      <sheetData sheetId="10841"/>
      <sheetData sheetId="10842"/>
      <sheetData sheetId="10843"/>
      <sheetData sheetId="10844"/>
      <sheetData sheetId="10845"/>
      <sheetData sheetId="10846"/>
      <sheetData sheetId="10847"/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/>
      <sheetData sheetId="10857"/>
      <sheetData sheetId="10858"/>
      <sheetData sheetId="10859"/>
      <sheetData sheetId="10860"/>
      <sheetData sheetId="10861"/>
      <sheetData sheetId="10862"/>
      <sheetData sheetId="10863"/>
      <sheetData sheetId="10864"/>
      <sheetData sheetId="10865"/>
      <sheetData sheetId="10866"/>
      <sheetData sheetId="10867"/>
      <sheetData sheetId="10868"/>
      <sheetData sheetId="10869"/>
      <sheetData sheetId="10870"/>
      <sheetData sheetId="10871"/>
      <sheetData sheetId="10872"/>
      <sheetData sheetId="10873"/>
      <sheetData sheetId="10874"/>
      <sheetData sheetId="10875"/>
      <sheetData sheetId="10876"/>
      <sheetData sheetId="10877"/>
      <sheetData sheetId="10878"/>
      <sheetData sheetId="10879"/>
      <sheetData sheetId="10880"/>
      <sheetData sheetId="10881"/>
      <sheetData sheetId="10882"/>
      <sheetData sheetId="10883"/>
      <sheetData sheetId="10884"/>
      <sheetData sheetId="10885"/>
      <sheetData sheetId="10886"/>
      <sheetData sheetId="10887"/>
      <sheetData sheetId="10888"/>
      <sheetData sheetId="10889"/>
      <sheetData sheetId="10890"/>
      <sheetData sheetId="10891"/>
      <sheetData sheetId="10892"/>
      <sheetData sheetId="10893"/>
      <sheetData sheetId="10894"/>
      <sheetData sheetId="10895"/>
      <sheetData sheetId="10896"/>
      <sheetData sheetId="10897"/>
      <sheetData sheetId="10898"/>
      <sheetData sheetId="10899"/>
      <sheetData sheetId="10900"/>
      <sheetData sheetId="10901"/>
      <sheetData sheetId="10902"/>
      <sheetData sheetId="10903"/>
      <sheetData sheetId="10904"/>
      <sheetData sheetId="10905"/>
      <sheetData sheetId="10906"/>
      <sheetData sheetId="10907"/>
      <sheetData sheetId="10908"/>
      <sheetData sheetId="10909"/>
      <sheetData sheetId="10910"/>
      <sheetData sheetId="10911"/>
      <sheetData sheetId="10912"/>
      <sheetData sheetId="10913"/>
      <sheetData sheetId="10914"/>
      <sheetData sheetId="10915"/>
      <sheetData sheetId="10916"/>
      <sheetData sheetId="10917"/>
      <sheetData sheetId="10918"/>
      <sheetData sheetId="10919"/>
      <sheetData sheetId="10920"/>
      <sheetData sheetId="10921"/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/>
      <sheetData sheetId="11032"/>
      <sheetData sheetId="11033"/>
      <sheetData sheetId="11034"/>
      <sheetData sheetId="11035"/>
      <sheetData sheetId="11036"/>
      <sheetData sheetId="11037"/>
      <sheetData sheetId="11038"/>
      <sheetData sheetId="11039"/>
      <sheetData sheetId="11040"/>
      <sheetData sheetId="11041"/>
      <sheetData sheetId="11042"/>
      <sheetData sheetId="11043"/>
      <sheetData sheetId="11044"/>
      <sheetData sheetId="11045"/>
      <sheetData sheetId="11046"/>
      <sheetData sheetId="11047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/>
      <sheetData sheetId="11073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/>
      <sheetData sheetId="11169"/>
      <sheetData sheetId="11170"/>
      <sheetData sheetId="11171"/>
      <sheetData sheetId="11172"/>
      <sheetData sheetId="11173"/>
      <sheetData sheetId="11174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/>
      <sheetData sheetId="11234"/>
      <sheetData sheetId="11235"/>
      <sheetData sheetId="11236"/>
      <sheetData sheetId="11237"/>
      <sheetData sheetId="11238"/>
      <sheetData sheetId="11239"/>
      <sheetData sheetId="11240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/>
      <sheetData sheetId="11298"/>
      <sheetData sheetId="11299"/>
      <sheetData sheetId="11300"/>
      <sheetData sheetId="11301"/>
      <sheetData sheetId="11302"/>
      <sheetData sheetId="11303"/>
      <sheetData sheetId="11304"/>
      <sheetData sheetId="11305"/>
      <sheetData sheetId="11306"/>
      <sheetData sheetId="11307"/>
      <sheetData sheetId="11308"/>
      <sheetData sheetId="11309"/>
      <sheetData sheetId="11310"/>
      <sheetData sheetId="11311"/>
      <sheetData sheetId="11312"/>
      <sheetData sheetId="11313"/>
      <sheetData sheetId="11314"/>
      <sheetData sheetId="11315"/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/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/>
      <sheetData sheetId="11353"/>
      <sheetData sheetId="11354"/>
      <sheetData sheetId="11355"/>
      <sheetData sheetId="11356"/>
      <sheetData sheetId="11357"/>
      <sheetData sheetId="11358"/>
      <sheetData sheetId="11359"/>
      <sheetData sheetId="11360"/>
      <sheetData sheetId="11361"/>
      <sheetData sheetId="11362"/>
      <sheetData sheetId="11363"/>
      <sheetData sheetId="11364"/>
      <sheetData sheetId="11365"/>
      <sheetData sheetId="11366"/>
      <sheetData sheetId="11367"/>
      <sheetData sheetId="11368"/>
      <sheetData sheetId="11369"/>
      <sheetData sheetId="11370"/>
      <sheetData sheetId="11371"/>
      <sheetData sheetId="11372"/>
      <sheetData sheetId="11373"/>
      <sheetData sheetId="11374"/>
      <sheetData sheetId="11375"/>
      <sheetData sheetId="11376"/>
      <sheetData sheetId="11377"/>
      <sheetData sheetId="11378"/>
      <sheetData sheetId="11379"/>
      <sheetData sheetId="11380"/>
      <sheetData sheetId="11381"/>
      <sheetData sheetId="11382"/>
      <sheetData sheetId="11383"/>
      <sheetData sheetId="11384"/>
      <sheetData sheetId="11385"/>
      <sheetData sheetId="11386"/>
      <sheetData sheetId="11387"/>
      <sheetData sheetId="11388"/>
      <sheetData sheetId="11389"/>
      <sheetData sheetId="11390"/>
      <sheetData sheetId="11391"/>
      <sheetData sheetId="11392"/>
      <sheetData sheetId="11393"/>
      <sheetData sheetId="11394"/>
      <sheetData sheetId="11395"/>
      <sheetData sheetId="11396"/>
      <sheetData sheetId="11397"/>
      <sheetData sheetId="11398"/>
      <sheetData sheetId="11399"/>
      <sheetData sheetId="11400"/>
      <sheetData sheetId="11401"/>
      <sheetData sheetId="11402"/>
      <sheetData sheetId="11403"/>
      <sheetData sheetId="11404"/>
      <sheetData sheetId="11405"/>
      <sheetData sheetId="11406"/>
      <sheetData sheetId="11407"/>
      <sheetData sheetId="11408"/>
      <sheetData sheetId="11409"/>
      <sheetData sheetId="11410"/>
      <sheetData sheetId="11411"/>
      <sheetData sheetId="11412"/>
      <sheetData sheetId="11413"/>
      <sheetData sheetId="11414"/>
      <sheetData sheetId="11415"/>
      <sheetData sheetId="11416"/>
      <sheetData sheetId="11417"/>
      <sheetData sheetId="11418"/>
      <sheetData sheetId="11419"/>
      <sheetData sheetId="11420"/>
      <sheetData sheetId="11421"/>
      <sheetData sheetId="11422"/>
      <sheetData sheetId="11423"/>
      <sheetData sheetId="11424"/>
      <sheetData sheetId="11425"/>
      <sheetData sheetId="11426"/>
      <sheetData sheetId="11427"/>
      <sheetData sheetId="11428"/>
      <sheetData sheetId="11429"/>
      <sheetData sheetId="11430"/>
      <sheetData sheetId="11431"/>
      <sheetData sheetId="11432"/>
      <sheetData sheetId="11433"/>
      <sheetData sheetId="11434"/>
      <sheetData sheetId="11435"/>
      <sheetData sheetId="11436"/>
      <sheetData sheetId="11437"/>
      <sheetData sheetId="11438"/>
      <sheetData sheetId="11439"/>
      <sheetData sheetId="11440"/>
      <sheetData sheetId="11441"/>
      <sheetData sheetId="11442"/>
      <sheetData sheetId="11443"/>
      <sheetData sheetId="11444"/>
      <sheetData sheetId="11445"/>
      <sheetData sheetId="11446"/>
      <sheetData sheetId="11447"/>
      <sheetData sheetId="11448"/>
      <sheetData sheetId="11449"/>
      <sheetData sheetId="11450"/>
      <sheetData sheetId="11451"/>
      <sheetData sheetId="11452"/>
      <sheetData sheetId="11453"/>
      <sheetData sheetId="11454"/>
      <sheetData sheetId="11455"/>
      <sheetData sheetId="11456"/>
      <sheetData sheetId="11457"/>
      <sheetData sheetId="11458"/>
      <sheetData sheetId="11459"/>
      <sheetData sheetId="11460"/>
      <sheetData sheetId="11461"/>
      <sheetData sheetId="11462"/>
      <sheetData sheetId="11463"/>
      <sheetData sheetId="11464"/>
      <sheetData sheetId="11465"/>
      <sheetData sheetId="11466"/>
      <sheetData sheetId="11467"/>
      <sheetData sheetId="11468"/>
      <sheetData sheetId="11469"/>
      <sheetData sheetId="11470"/>
      <sheetData sheetId="11471"/>
      <sheetData sheetId="11472"/>
      <sheetData sheetId="11473"/>
      <sheetData sheetId="11474"/>
      <sheetData sheetId="11475"/>
      <sheetData sheetId="11476"/>
      <sheetData sheetId="11477"/>
      <sheetData sheetId="11478"/>
      <sheetData sheetId="11479"/>
      <sheetData sheetId="11480"/>
      <sheetData sheetId="11481"/>
      <sheetData sheetId="11482"/>
      <sheetData sheetId="11483"/>
      <sheetData sheetId="11484"/>
      <sheetData sheetId="11485"/>
      <sheetData sheetId="11486"/>
      <sheetData sheetId="11487"/>
      <sheetData sheetId="11488"/>
      <sheetData sheetId="11489"/>
      <sheetData sheetId="11490"/>
      <sheetData sheetId="11491"/>
      <sheetData sheetId="11492"/>
      <sheetData sheetId="11493"/>
      <sheetData sheetId="11494"/>
      <sheetData sheetId="11495"/>
      <sheetData sheetId="11496"/>
      <sheetData sheetId="11497"/>
      <sheetData sheetId="11498"/>
      <sheetData sheetId="11499"/>
      <sheetData sheetId="11500"/>
      <sheetData sheetId="11501"/>
      <sheetData sheetId="11502"/>
      <sheetData sheetId="11503"/>
      <sheetData sheetId="11504"/>
      <sheetData sheetId="11505"/>
      <sheetData sheetId="11506"/>
      <sheetData sheetId="11507"/>
      <sheetData sheetId="11508"/>
      <sheetData sheetId="11509"/>
      <sheetData sheetId="11510"/>
      <sheetData sheetId="11511"/>
      <sheetData sheetId="11512"/>
      <sheetData sheetId="11513"/>
      <sheetData sheetId="11514"/>
      <sheetData sheetId="11515"/>
      <sheetData sheetId="11516"/>
      <sheetData sheetId="11517"/>
      <sheetData sheetId="11518"/>
      <sheetData sheetId="11519"/>
      <sheetData sheetId="11520"/>
      <sheetData sheetId="11521"/>
      <sheetData sheetId="11522"/>
      <sheetData sheetId="11523"/>
      <sheetData sheetId="11524"/>
      <sheetData sheetId="11525"/>
      <sheetData sheetId="11526"/>
      <sheetData sheetId="11527"/>
      <sheetData sheetId="11528"/>
      <sheetData sheetId="11529"/>
      <sheetData sheetId="11530"/>
      <sheetData sheetId="11531"/>
      <sheetData sheetId="11532"/>
      <sheetData sheetId="11533"/>
      <sheetData sheetId="11534"/>
      <sheetData sheetId="11535"/>
      <sheetData sheetId="11536"/>
      <sheetData sheetId="11537"/>
      <sheetData sheetId="11538"/>
      <sheetData sheetId="11539"/>
      <sheetData sheetId="11540"/>
      <sheetData sheetId="11541"/>
      <sheetData sheetId="11542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/>
      <sheetData sheetId="11562"/>
      <sheetData sheetId="11563"/>
      <sheetData sheetId="11564"/>
      <sheetData sheetId="11565"/>
      <sheetData sheetId="11566"/>
      <sheetData sheetId="11567"/>
      <sheetData sheetId="11568"/>
      <sheetData sheetId="11569"/>
      <sheetData sheetId="11570"/>
      <sheetData sheetId="11571"/>
      <sheetData sheetId="11572"/>
      <sheetData sheetId="11573"/>
      <sheetData sheetId="11574"/>
      <sheetData sheetId="11575"/>
      <sheetData sheetId="11576"/>
      <sheetData sheetId="11577"/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/>
      <sheetData sheetId="11600"/>
      <sheetData sheetId="11601"/>
      <sheetData sheetId="11602"/>
      <sheetData sheetId="11603"/>
      <sheetData sheetId="11604"/>
      <sheetData sheetId="11605"/>
      <sheetData sheetId="11606"/>
      <sheetData sheetId="11607"/>
      <sheetData sheetId="11608"/>
      <sheetData sheetId="11609"/>
      <sheetData sheetId="11610"/>
      <sheetData sheetId="11611"/>
      <sheetData sheetId="11612"/>
      <sheetData sheetId="11613"/>
      <sheetData sheetId="11614"/>
      <sheetData sheetId="11615"/>
      <sheetData sheetId="11616"/>
      <sheetData sheetId="11617"/>
      <sheetData sheetId="11618"/>
      <sheetData sheetId="11619"/>
      <sheetData sheetId="11620"/>
      <sheetData sheetId="11621"/>
      <sheetData sheetId="11622"/>
      <sheetData sheetId="11623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/>
      <sheetData sheetId="11634"/>
      <sheetData sheetId="11635"/>
      <sheetData sheetId="11636"/>
      <sheetData sheetId="11637"/>
      <sheetData sheetId="11638"/>
      <sheetData sheetId="11639"/>
      <sheetData sheetId="11640"/>
      <sheetData sheetId="11641"/>
      <sheetData sheetId="11642"/>
      <sheetData sheetId="11643"/>
      <sheetData sheetId="11644"/>
      <sheetData sheetId="11645"/>
      <sheetData sheetId="11646"/>
      <sheetData sheetId="11647"/>
      <sheetData sheetId="11648"/>
      <sheetData sheetId="11649"/>
      <sheetData sheetId="11650"/>
      <sheetData sheetId="11651"/>
      <sheetData sheetId="11652"/>
      <sheetData sheetId="11653"/>
      <sheetData sheetId="11654"/>
      <sheetData sheetId="11655"/>
      <sheetData sheetId="11656"/>
      <sheetData sheetId="11657"/>
      <sheetData sheetId="11658"/>
      <sheetData sheetId="11659"/>
      <sheetData sheetId="11660"/>
      <sheetData sheetId="11661"/>
      <sheetData sheetId="11662"/>
      <sheetData sheetId="11663"/>
      <sheetData sheetId="11664"/>
      <sheetData sheetId="11665"/>
      <sheetData sheetId="11666"/>
      <sheetData sheetId="11667"/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/>
      <sheetData sheetId="11769"/>
      <sheetData sheetId="11770"/>
      <sheetData sheetId="11771"/>
      <sheetData sheetId="11772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/>
      <sheetData sheetId="11790"/>
      <sheetData sheetId="11791"/>
      <sheetData sheetId="11792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/>
      <sheetData sheetId="11881"/>
      <sheetData sheetId="11882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/>
      <sheetData sheetId="11898"/>
      <sheetData sheetId="11899"/>
      <sheetData sheetId="11900"/>
      <sheetData sheetId="11901"/>
      <sheetData sheetId="11902"/>
      <sheetData sheetId="11903"/>
      <sheetData sheetId="11904"/>
      <sheetData sheetId="11905"/>
      <sheetData sheetId="11906"/>
      <sheetData sheetId="11907"/>
      <sheetData sheetId="11908"/>
      <sheetData sheetId="11909"/>
      <sheetData sheetId="11910"/>
      <sheetData sheetId="11911"/>
      <sheetData sheetId="11912"/>
      <sheetData sheetId="11913"/>
      <sheetData sheetId="11914"/>
      <sheetData sheetId="11915"/>
      <sheetData sheetId="11916"/>
      <sheetData sheetId="11917"/>
      <sheetData sheetId="11918"/>
      <sheetData sheetId="11919"/>
      <sheetData sheetId="11920"/>
      <sheetData sheetId="11921"/>
      <sheetData sheetId="11922"/>
      <sheetData sheetId="11923"/>
      <sheetData sheetId="11924"/>
      <sheetData sheetId="11925"/>
      <sheetData sheetId="11926"/>
      <sheetData sheetId="11927"/>
      <sheetData sheetId="11928"/>
      <sheetData sheetId="11929"/>
      <sheetData sheetId="11930"/>
      <sheetData sheetId="11931"/>
      <sheetData sheetId="11932"/>
      <sheetData sheetId="11933"/>
      <sheetData sheetId="11934"/>
      <sheetData sheetId="11935"/>
      <sheetData sheetId="11936"/>
      <sheetData sheetId="11937"/>
      <sheetData sheetId="11938"/>
      <sheetData sheetId="11939"/>
      <sheetData sheetId="11940"/>
      <sheetData sheetId="11941"/>
      <sheetData sheetId="11942"/>
      <sheetData sheetId="11943"/>
      <sheetData sheetId="11944"/>
      <sheetData sheetId="11945"/>
      <sheetData sheetId="11946"/>
      <sheetData sheetId="11947"/>
      <sheetData sheetId="11948"/>
      <sheetData sheetId="11949"/>
      <sheetData sheetId="11950"/>
      <sheetData sheetId="11951"/>
      <sheetData sheetId="11952"/>
      <sheetData sheetId="11953"/>
      <sheetData sheetId="11954"/>
      <sheetData sheetId="11955"/>
      <sheetData sheetId="11956"/>
      <sheetData sheetId="11957"/>
      <sheetData sheetId="11958"/>
      <sheetData sheetId="11959"/>
      <sheetData sheetId="11960"/>
      <sheetData sheetId="11961"/>
      <sheetData sheetId="11962"/>
      <sheetData sheetId="11963"/>
      <sheetData sheetId="11964"/>
      <sheetData sheetId="11965"/>
      <sheetData sheetId="11966"/>
      <sheetData sheetId="11967"/>
      <sheetData sheetId="11968"/>
      <sheetData sheetId="11969"/>
      <sheetData sheetId="11970"/>
      <sheetData sheetId="11971"/>
      <sheetData sheetId="11972"/>
      <sheetData sheetId="11973"/>
      <sheetData sheetId="11974"/>
      <sheetData sheetId="11975"/>
      <sheetData sheetId="11976"/>
      <sheetData sheetId="11977"/>
      <sheetData sheetId="11978"/>
      <sheetData sheetId="11979"/>
      <sheetData sheetId="11980"/>
      <sheetData sheetId="11981"/>
      <sheetData sheetId="11982"/>
      <sheetData sheetId="11983"/>
      <sheetData sheetId="11984"/>
      <sheetData sheetId="11985"/>
      <sheetData sheetId="11986"/>
      <sheetData sheetId="11987"/>
      <sheetData sheetId="11988"/>
      <sheetData sheetId="11989"/>
      <sheetData sheetId="11990"/>
      <sheetData sheetId="11991"/>
      <sheetData sheetId="11992"/>
      <sheetData sheetId="11993"/>
      <sheetData sheetId="11994"/>
      <sheetData sheetId="11995"/>
      <sheetData sheetId="11996"/>
      <sheetData sheetId="11997"/>
      <sheetData sheetId="11998"/>
      <sheetData sheetId="11999"/>
      <sheetData sheetId="12000"/>
      <sheetData sheetId="1200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/>
      <sheetData sheetId="12014"/>
      <sheetData sheetId="12015"/>
      <sheetData sheetId="12016"/>
      <sheetData sheetId="12017"/>
      <sheetData sheetId="12018"/>
      <sheetData sheetId="12019"/>
      <sheetData sheetId="12020"/>
      <sheetData sheetId="12021"/>
      <sheetData sheetId="12022"/>
      <sheetData sheetId="12023"/>
      <sheetData sheetId="12024"/>
      <sheetData sheetId="12025"/>
      <sheetData sheetId="12026"/>
      <sheetData sheetId="12027"/>
      <sheetData sheetId="12028"/>
      <sheetData sheetId="12029"/>
      <sheetData sheetId="12030"/>
      <sheetData sheetId="12031"/>
      <sheetData sheetId="12032"/>
      <sheetData sheetId="12033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/>
      <sheetData sheetId="12335"/>
      <sheetData sheetId="12336"/>
      <sheetData sheetId="12337"/>
      <sheetData sheetId="12338"/>
      <sheetData sheetId="12339"/>
      <sheetData sheetId="12340"/>
      <sheetData sheetId="12341"/>
      <sheetData sheetId="12342"/>
      <sheetData sheetId="12343"/>
      <sheetData sheetId="12344"/>
      <sheetData sheetId="12345"/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/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/>
      <sheetData sheetId="12420"/>
      <sheetData sheetId="12421"/>
      <sheetData sheetId="12422"/>
      <sheetData sheetId="12423"/>
      <sheetData sheetId="12424"/>
      <sheetData sheetId="12425"/>
      <sheetData sheetId="12426"/>
      <sheetData sheetId="12427"/>
      <sheetData sheetId="12428"/>
      <sheetData sheetId="12429"/>
      <sheetData sheetId="12430"/>
      <sheetData sheetId="12431"/>
      <sheetData sheetId="12432"/>
      <sheetData sheetId="12433"/>
      <sheetData sheetId="12434"/>
      <sheetData sheetId="12435"/>
      <sheetData sheetId="12436"/>
      <sheetData sheetId="12437"/>
      <sheetData sheetId="12438"/>
      <sheetData sheetId="12439"/>
      <sheetData sheetId="12440"/>
      <sheetData sheetId="12441"/>
      <sheetData sheetId="12442"/>
      <sheetData sheetId="12443"/>
      <sheetData sheetId="12444"/>
      <sheetData sheetId="12445"/>
      <sheetData sheetId="12446"/>
      <sheetData sheetId="12447"/>
      <sheetData sheetId="12448"/>
      <sheetData sheetId="12449"/>
      <sheetData sheetId="12450"/>
      <sheetData sheetId="12451"/>
      <sheetData sheetId="12452"/>
      <sheetData sheetId="12453"/>
      <sheetData sheetId="12454"/>
      <sheetData sheetId="12455"/>
      <sheetData sheetId="12456"/>
      <sheetData sheetId="12457"/>
      <sheetData sheetId="12458"/>
      <sheetData sheetId="12459"/>
      <sheetData sheetId="12460"/>
      <sheetData sheetId="12461"/>
      <sheetData sheetId="12462"/>
      <sheetData sheetId="12463"/>
      <sheetData sheetId="12464"/>
      <sheetData sheetId="12465"/>
      <sheetData sheetId="12466"/>
      <sheetData sheetId="12467"/>
      <sheetData sheetId="12468"/>
      <sheetData sheetId="12469"/>
      <sheetData sheetId="12470"/>
      <sheetData sheetId="12471"/>
      <sheetData sheetId="12472"/>
      <sheetData sheetId="12473"/>
      <sheetData sheetId="12474"/>
      <sheetData sheetId="12475"/>
      <sheetData sheetId="12476"/>
      <sheetData sheetId="12477"/>
      <sheetData sheetId="12478"/>
      <sheetData sheetId="12479"/>
      <sheetData sheetId="12480"/>
      <sheetData sheetId="1248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/>
      <sheetData sheetId="12515"/>
      <sheetData sheetId="12516"/>
      <sheetData sheetId="12517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/>
      <sheetData sheetId="12580"/>
      <sheetData sheetId="12581"/>
      <sheetData sheetId="12582"/>
      <sheetData sheetId="12583"/>
      <sheetData sheetId="12584"/>
      <sheetData sheetId="12585"/>
      <sheetData sheetId="12586"/>
      <sheetData sheetId="12587"/>
      <sheetData sheetId="12588"/>
      <sheetData sheetId="12589"/>
      <sheetData sheetId="12590"/>
      <sheetData sheetId="12591"/>
      <sheetData sheetId="12592"/>
      <sheetData sheetId="12593"/>
      <sheetData sheetId="12594"/>
      <sheetData sheetId="12595"/>
      <sheetData sheetId="12596"/>
      <sheetData sheetId="12597"/>
      <sheetData sheetId="12598"/>
      <sheetData sheetId="12599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/>
      <sheetData sheetId="12645"/>
      <sheetData sheetId="12646"/>
      <sheetData sheetId="12647"/>
      <sheetData sheetId="12648"/>
      <sheetData sheetId="12649"/>
      <sheetData sheetId="12650"/>
      <sheetData sheetId="12651"/>
      <sheetData sheetId="12652"/>
      <sheetData sheetId="12653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/>
      <sheetData sheetId="12712"/>
      <sheetData sheetId="12713"/>
      <sheetData sheetId="12714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/>
      <sheetData sheetId="12723"/>
      <sheetData sheetId="12724"/>
      <sheetData sheetId="12725"/>
      <sheetData sheetId="12726"/>
      <sheetData sheetId="12727"/>
      <sheetData sheetId="12728"/>
      <sheetData sheetId="12729"/>
      <sheetData sheetId="12730"/>
      <sheetData sheetId="12731"/>
      <sheetData sheetId="12732"/>
      <sheetData sheetId="12733"/>
      <sheetData sheetId="12734"/>
      <sheetData sheetId="12735"/>
      <sheetData sheetId="12736"/>
      <sheetData sheetId="12737"/>
      <sheetData sheetId="12738"/>
      <sheetData sheetId="12739"/>
      <sheetData sheetId="12740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/>
      <sheetData sheetId="12762"/>
      <sheetData sheetId="12763"/>
      <sheetData sheetId="12764"/>
      <sheetData sheetId="12765"/>
      <sheetData sheetId="12766"/>
      <sheetData sheetId="12767"/>
      <sheetData sheetId="12768"/>
      <sheetData sheetId="12769"/>
      <sheetData sheetId="12770"/>
      <sheetData sheetId="12771"/>
      <sheetData sheetId="12772"/>
      <sheetData sheetId="12773"/>
      <sheetData sheetId="12774"/>
      <sheetData sheetId="12775"/>
      <sheetData sheetId="12776"/>
      <sheetData sheetId="12777"/>
      <sheetData sheetId="12778"/>
      <sheetData sheetId="12779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/>
      <sheetData sheetId="12810"/>
      <sheetData sheetId="12811"/>
      <sheetData sheetId="12812"/>
      <sheetData sheetId="12813"/>
      <sheetData sheetId="12814"/>
      <sheetData sheetId="12815"/>
      <sheetData sheetId="12816"/>
      <sheetData sheetId="12817"/>
      <sheetData sheetId="12818"/>
      <sheetData sheetId="12819"/>
      <sheetData sheetId="12820"/>
      <sheetData sheetId="12821"/>
      <sheetData sheetId="12822"/>
      <sheetData sheetId="12823"/>
      <sheetData sheetId="12824"/>
      <sheetData sheetId="12825"/>
      <sheetData sheetId="12826"/>
      <sheetData sheetId="12827"/>
      <sheetData sheetId="12828"/>
      <sheetData sheetId="12829"/>
      <sheetData sheetId="12830"/>
      <sheetData sheetId="12831"/>
      <sheetData sheetId="12832"/>
      <sheetData sheetId="12833"/>
      <sheetData sheetId="12834"/>
      <sheetData sheetId="12835"/>
      <sheetData sheetId="12836"/>
      <sheetData sheetId="12837"/>
      <sheetData sheetId="12838"/>
      <sheetData sheetId="12839"/>
      <sheetData sheetId="12840"/>
      <sheetData sheetId="12841"/>
      <sheetData sheetId="12842"/>
      <sheetData sheetId="12843"/>
      <sheetData sheetId="12844"/>
      <sheetData sheetId="12845"/>
      <sheetData sheetId="12846"/>
      <sheetData sheetId="12847"/>
      <sheetData sheetId="12848"/>
      <sheetData sheetId="12849"/>
      <sheetData sheetId="12850"/>
      <sheetData sheetId="12851"/>
      <sheetData sheetId="12852"/>
      <sheetData sheetId="12853"/>
      <sheetData sheetId="12854"/>
      <sheetData sheetId="12855"/>
      <sheetData sheetId="12856"/>
      <sheetData sheetId="12857"/>
      <sheetData sheetId="12858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/>
      <sheetData sheetId="12904"/>
      <sheetData sheetId="12905"/>
      <sheetData sheetId="12906"/>
      <sheetData sheetId="12907"/>
      <sheetData sheetId="12908"/>
      <sheetData sheetId="12909"/>
      <sheetData sheetId="12910"/>
      <sheetData sheetId="12911"/>
      <sheetData sheetId="12912"/>
      <sheetData sheetId="12913"/>
      <sheetData sheetId="12914"/>
      <sheetData sheetId="12915"/>
      <sheetData sheetId="12916"/>
      <sheetData sheetId="12917"/>
      <sheetData sheetId="12918"/>
      <sheetData sheetId="12919"/>
      <sheetData sheetId="12920"/>
      <sheetData sheetId="12921"/>
      <sheetData sheetId="12922"/>
      <sheetData sheetId="12923"/>
      <sheetData sheetId="12924"/>
      <sheetData sheetId="12925"/>
      <sheetData sheetId="12926"/>
      <sheetData sheetId="12927"/>
      <sheetData sheetId="12928"/>
      <sheetData sheetId="12929"/>
      <sheetData sheetId="12930"/>
      <sheetData sheetId="12931"/>
      <sheetData sheetId="12932"/>
      <sheetData sheetId="12933"/>
      <sheetData sheetId="12934"/>
      <sheetData sheetId="12935"/>
      <sheetData sheetId="12936"/>
      <sheetData sheetId="12937"/>
      <sheetData sheetId="12938"/>
      <sheetData sheetId="12939"/>
      <sheetData sheetId="12940"/>
      <sheetData sheetId="12941"/>
      <sheetData sheetId="12942"/>
      <sheetData sheetId="12943"/>
      <sheetData sheetId="12944"/>
      <sheetData sheetId="12945"/>
      <sheetData sheetId="12946"/>
      <sheetData sheetId="12947"/>
      <sheetData sheetId="12948"/>
      <sheetData sheetId="12949"/>
      <sheetData sheetId="12950"/>
      <sheetData sheetId="12951"/>
      <sheetData sheetId="12952"/>
      <sheetData sheetId="12953"/>
      <sheetData sheetId="12954"/>
      <sheetData sheetId="12955"/>
      <sheetData sheetId="12956"/>
      <sheetData sheetId="12957"/>
      <sheetData sheetId="12958"/>
      <sheetData sheetId="12959"/>
      <sheetData sheetId="12960"/>
      <sheetData sheetId="12961"/>
      <sheetData sheetId="12962"/>
      <sheetData sheetId="12963"/>
      <sheetData sheetId="12964"/>
      <sheetData sheetId="12965"/>
      <sheetData sheetId="12966"/>
      <sheetData sheetId="12967"/>
      <sheetData sheetId="12968"/>
      <sheetData sheetId="12969"/>
      <sheetData sheetId="12970"/>
      <sheetData sheetId="12971"/>
      <sheetData sheetId="12972"/>
      <sheetData sheetId="12973"/>
      <sheetData sheetId="12974"/>
      <sheetData sheetId="12975"/>
      <sheetData sheetId="12976"/>
      <sheetData sheetId="12977"/>
      <sheetData sheetId="12978"/>
      <sheetData sheetId="12979"/>
      <sheetData sheetId="12980"/>
      <sheetData sheetId="12981"/>
      <sheetData sheetId="12982"/>
      <sheetData sheetId="12983"/>
      <sheetData sheetId="12984"/>
      <sheetData sheetId="12985"/>
      <sheetData sheetId="12986"/>
      <sheetData sheetId="12987"/>
      <sheetData sheetId="12988"/>
      <sheetData sheetId="12989"/>
      <sheetData sheetId="12990"/>
      <sheetData sheetId="12991"/>
      <sheetData sheetId="12992"/>
      <sheetData sheetId="12993"/>
      <sheetData sheetId="12994"/>
      <sheetData sheetId="12995"/>
      <sheetData sheetId="12996"/>
      <sheetData sheetId="12997"/>
      <sheetData sheetId="12998"/>
      <sheetData sheetId="12999"/>
      <sheetData sheetId="13000"/>
      <sheetData sheetId="13001"/>
      <sheetData sheetId="13002"/>
      <sheetData sheetId="13003"/>
      <sheetData sheetId="13004"/>
      <sheetData sheetId="13005"/>
      <sheetData sheetId="13006"/>
      <sheetData sheetId="13007"/>
      <sheetData sheetId="13008"/>
      <sheetData sheetId="13009"/>
      <sheetData sheetId="13010"/>
      <sheetData sheetId="13011"/>
      <sheetData sheetId="13012"/>
      <sheetData sheetId="13013"/>
      <sheetData sheetId="13014"/>
      <sheetData sheetId="13015"/>
      <sheetData sheetId="13016"/>
      <sheetData sheetId="13017"/>
      <sheetData sheetId="13018"/>
      <sheetData sheetId="13019"/>
      <sheetData sheetId="13020"/>
      <sheetData sheetId="13021"/>
      <sheetData sheetId="13022"/>
      <sheetData sheetId="13023"/>
      <sheetData sheetId="13024"/>
      <sheetData sheetId="13025"/>
      <sheetData sheetId="13026"/>
      <sheetData sheetId="13027"/>
      <sheetData sheetId="13028"/>
      <sheetData sheetId="13029"/>
      <sheetData sheetId="13030"/>
      <sheetData sheetId="13031"/>
      <sheetData sheetId="13032"/>
      <sheetData sheetId="13033"/>
      <sheetData sheetId="13034"/>
      <sheetData sheetId="13035"/>
      <sheetData sheetId="13036"/>
      <sheetData sheetId="13037"/>
      <sheetData sheetId="13038"/>
      <sheetData sheetId="13039"/>
      <sheetData sheetId="13040"/>
      <sheetData sheetId="13041"/>
      <sheetData sheetId="13042"/>
      <sheetData sheetId="13043"/>
      <sheetData sheetId="13044"/>
      <sheetData sheetId="13045"/>
      <sheetData sheetId="13046"/>
      <sheetData sheetId="13047"/>
      <sheetData sheetId="13048"/>
      <sheetData sheetId="13049"/>
      <sheetData sheetId="13050"/>
      <sheetData sheetId="13051"/>
      <sheetData sheetId="13052"/>
      <sheetData sheetId="13053"/>
      <sheetData sheetId="13054"/>
      <sheetData sheetId="13055"/>
      <sheetData sheetId="13056"/>
      <sheetData sheetId="13057"/>
      <sheetData sheetId="13058"/>
      <sheetData sheetId="13059"/>
      <sheetData sheetId="13060"/>
      <sheetData sheetId="13061"/>
      <sheetData sheetId="13062"/>
      <sheetData sheetId="13063"/>
      <sheetData sheetId="13064"/>
      <sheetData sheetId="13065"/>
      <sheetData sheetId="13066"/>
      <sheetData sheetId="13067"/>
      <sheetData sheetId="13068"/>
      <sheetData sheetId="13069"/>
      <sheetData sheetId="13070"/>
      <sheetData sheetId="13071"/>
      <sheetData sheetId="13072"/>
      <sheetData sheetId="13073"/>
      <sheetData sheetId="13074"/>
      <sheetData sheetId="13075"/>
      <sheetData sheetId="13076"/>
      <sheetData sheetId="13077"/>
      <sheetData sheetId="13078"/>
      <sheetData sheetId="13079"/>
      <sheetData sheetId="13080"/>
      <sheetData sheetId="13081"/>
      <sheetData sheetId="13082"/>
      <sheetData sheetId="13083"/>
      <sheetData sheetId="13084"/>
      <sheetData sheetId="13085"/>
      <sheetData sheetId="13086"/>
      <sheetData sheetId="13087"/>
      <sheetData sheetId="13088"/>
      <sheetData sheetId="13089"/>
      <sheetData sheetId="13090"/>
      <sheetData sheetId="13091"/>
      <sheetData sheetId="13092"/>
      <sheetData sheetId="13093"/>
      <sheetData sheetId="13094"/>
      <sheetData sheetId="13095"/>
      <sheetData sheetId="13096"/>
      <sheetData sheetId="13097"/>
      <sheetData sheetId="13098"/>
      <sheetData sheetId="13099"/>
      <sheetData sheetId="13100"/>
      <sheetData sheetId="13101"/>
      <sheetData sheetId="13102"/>
      <sheetData sheetId="13103"/>
      <sheetData sheetId="13104"/>
      <sheetData sheetId="13105"/>
      <sheetData sheetId="13106"/>
      <sheetData sheetId="13107"/>
      <sheetData sheetId="13108"/>
      <sheetData sheetId="13109"/>
      <sheetData sheetId="13110"/>
      <sheetData sheetId="13111"/>
      <sheetData sheetId="13112"/>
      <sheetData sheetId="13113"/>
      <sheetData sheetId="13114"/>
      <sheetData sheetId="13115"/>
      <sheetData sheetId="13116"/>
      <sheetData sheetId="13117"/>
      <sheetData sheetId="13118"/>
      <sheetData sheetId="13119"/>
      <sheetData sheetId="13120"/>
      <sheetData sheetId="13121"/>
      <sheetData sheetId="13122"/>
      <sheetData sheetId="13123"/>
      <sheetData sheetId="13124"/>
      <sheetData sheetId="13125"/>
      <sheetData sheetId="13126"/>
      <sheetData sheetId="13127"/>
      <sheetData sheetId="13128"/>
      <sheetData sheetId="13129"/>
      <sheetData sheetId="13130"/>
      <sheetData sheetId="13131"/>
      <sheetData sheetId="13132"/>
      <sheetData sheetId="13133"/>
      <sheetData sheetId="13134"/>
      <sheetData sheetId="13135"/>
      <sheetData sheetId="13136"/>
      <sheetData sheetId="13137"/>
      <sheetData sheetId="13138"/>
      <sheetData sheetId="13139"/>
      <sheetData sheetId="13140"/>
      <sheetData sheetId="13141"/>
      <sheetData sheetId="13142"/>
      <sheetData sheetId="13143"/>
      <sheetData sheetId="13144"/>
      <sheetData sheetId="13145"/>
      <sheetData sheetId="13146"/>
      <sheetData sheetId="13147"/>
      <sheetData sheetId="13148"/>
      <sheetData sheetId="13149"/>
      <sheetData sheetId="13150"/>
      <sheetData sheetId="13151"/>
      <sheetData sheetId="13152"/>
      <sheetData sheetId="13153"/>
      <sheetData sheetId="13154"/>
      <sheetData sheetId="13155"/>
      <sheetData sheetId="13156"/>
      <sheetData sheetId="13157"/>
      <sheetData sheetId="13158"/>
      <sheetData sheetId="13159"/>
      <sheetData sheetId="13160"/>
      <sheetData sheetId="13161"/>
      <sheetData sheetId="13162"/>
      <sheetData sheetId="13163"/>
      <sheetData sheetId="13164"/>
      <sheetData sheetId="13165"/>
      <sheetData sheetId="13166"/>
      <sheetData sheetId="13167"/>
      <sheetData sheetId="13168"/>
      <sheetData sheetId="13169"/>
      <sheetData sheetId="13170"/>
      <sheetData sheetId="13171"/>
      <sheetData sheetId="13172"/>
      <sheetData sheetId="13173"/>
      <sheetData sheetId="13174"/>
      <sheetData sheetId="13175"/>
      <sheetData sheetId="13176"/>
      <sheetData sheetId="13177"/>
      <sheetData sheetId="13178"/>
      <sheetData sheetId="13179"/>
      <sheetData sheetId="13180"/>
      <sheetData sheetId="13181"/>
      <sheetData sheetId="13182"/>
      <sheetData sheetId="13183"/>
      <sheetData sheetId="13184"/>
      <sheetData sheetId="13185"/>
      <sheetData sheetId="13186"/>
      <sheetData sheetId="13187"/>
      <sheetData sheetId="13188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/>
      <sheetData sheetId="13198"/>
      <sheetData sheetId="13199"/>
      <sheetData sheetId="13200"/>
      <sheetData sheetId="13201"/>
      <sheetData sheetId="13202"/>
      <sheetData sheetId="13203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/>
      <sheetData sheetId="13212"/>
      <sheetData sheetId="13213"/>
      <sheetData sheetId="13214"/>
      <sheetData sheetId="13215"/>
      <sheetData sheetId="13216"/>
      <sheetData sheetId="13217"/>
      <sheetData sheetId="13218"/>
      <sheetData sheetId="13219"/>
      <sheetData sheetId="13220"/>
      <sheetData sheetId="13221"/>
      <sheetData sheetId="13222"/>
      <sheetData sheetId="13223"/>
      <sheetData sheetId="13224"/>
      <sheetData sheetId="13225"/>
      <sheetData sheetId="13226"/>
      <sheetData sheetId="13227"/>
      <sheetData sheetId="13228"/>
      <sheetData sheetId="13229"/>
      <sheetData sheetId="13230"/>
      <sheetData sheetId="13231"/>
      <sheetData sheetId="13232"/>
      <sheetData sheetId="13233"/>
      <sheetData sheetId="13234"/>
      <sheetData sheetId="13235"/>
      <sheetData sheetId="13236"/>
      <sheetData sheetId="13237"/>
      <sheetData sheetId="13238"/>
      <sheetData sheetId="13239"/>
      <sheetData sheetId="13240"/>
      <sheetData sheetId="13241"/>
      <sheetData sheetId="13242"/>
      <sheetData sheetId="13243"/>
      <sheetData sheetId="13244"/>
      <sheetData sheetId="13245"/>
      <sheetData sheetId="13246"/>
      <sheetData sheetId="13247"/>
      <sheetData sheetId="13248"/>
      <sheetData sheetId="13249"/>
      <sheetData sheetId="13250"/>
      <sheetData sheetId="13251"/>
      <sheetData sheetId="13252"/>
      <sheetData sheetId="13253"/>
      <sheetData sheetId="13254"/>
      <sheetData sheetId="13255"/>
      <sheetData sheetId="13256"/>
      <sheetData sheetId="13257"/>
      <sheetData sheetId="13258"/>
      <sheetData sheetId="13259"/>
      <sheetData sheetId="13260"/>
      <sheetData sheetId="13261"/>
      <sheetData sheetId="13262"/>
      <sheetData sheetId="13263"/>
      <sheetData sheetId="13264"/>
      <sheetData sheetId="13265"/>
      <sheetData sheetId="13266"/>
      <sheetData sheetId="13267"/>
      <sheetData sheetId="13268"/>
      <sheetData sheetId="13269"/>
      <sheetData sheetId="13270"/>
      <sheetData sheetId="13271"/>
      <sheetData sheetId="13272"/>
      <sheetData sheetId="13273"/>
      <sheetData sheetId="13274"/>
      <sheetData sheetId="13275"/>
      <sheetData sheetId="13276"/>
      <sheetData sheetId="13277"/>
      <sheetData sheetId="13278"/>
      <sheetData sheetId="13279"/>
      <sheetData sheetId="13280"/>
      <sheetData sheetId="13281"/>
      <sheetData sheetId="13282"/>
      <sheetData sheetId="13283"/>
      <sheetData sheetId="13284"/>
      <sheetData sheetId="13285"/>
      <sheetData sheetId="13286"/>
      <sheetData sheetId="13287"/>
      <sheetData sheetId="13288"/>
      <sheetData sheetId="13289"/>
      <sheetData sheetId="13290"/>
      <sheetData sheetId="13291"/>
      <sheetData sheetId="13292"/>
      <sheetData sheetId="13293"/>
      <sheetData sheetId="13294"/>
      <sheetData sheetId="13295"/>
      <sheetData sheetId="13296"/>
      <sheetData sheetId="13297"/>
      <sheetData sheetId="13298"/>
      <sheetData sheetId="13299"/>
      <sheetData sheetId="13300"/>
      <sheetData sheetId="13301"/>
      <sheetData sheetId="13302"/>
      <sheetData sheetId="13303"/>
      <sheetData sheetId="13304"/>
      <sheetData sheetId="13305"/>
      <sheetData sheetId="13306"/>
      <sheetData sheetId="13307"/>
      <sheetData sheetId="13308"/>
      <sheetData sheetId="13309"/>
      <sheetData sheetId="13310"/>
      <sheetData sheetId="13311"/>
      <sheetData sheetId="13312"/>
      <sheetData sheetId="13313"/>
      <sheetData sheetId="13314"/>
      <sheetData sheetId="13315"/>
      <sheetData sheetId="13316"/>
      <sheetData sheetId="13317"/>
      <sheetData sheetId="13318"/>
      <sheetData sheetId="13319"/>
      <sheetData sheetId="13320"/>
      <sheetData sheetId="13321"/>
      <sheetData sheetId="13322"/>
      <sheetData sheetId="13323"/>
      <sheetData sheetId="13324"/>
      <sheetData sheetId="13325"/>
      <sheetData sheetId="13326"/>
      <sheetData sheetId="13327"/>
      <sheetData sheetId="13328"/>
      <sheetData sheetId="13329"/>
      <sheetData sheetId="13330"/>
      <sheetData sheetId="13331"/>
      <sheetData sheetId="13332"/>
      <sheetData sheetId="13333"/>
      <sheetData sheetId="13334"/>
      <sheetData sheetId="13335"/>
      <sheetData sheetId="13336"/>
      <sheetData sheetId="13337"/>
      <sheetData sheetId="13338"/>
      <sheetData sheetId="13339"/>
      <sheetData sheetId="13340"/>
      <sheetData sheetId="13341"/>
      <sheetData sheetId="13342"/>
      <sheetData sheetId="13343"/>
      <sheetData sheetId="13344"/>
      <sheetData sheetId="13345"/>
      <sheetData sheetId="13346"/>
      <sheetData sheetId="13347"/>
      <sheetData sheetId="13348"/>
      <sheetData sheetId="13349"/>
      <sheetData sheetId="13350"/>
      <sheetData sheetId="13351"/>
      <sheetData sheetId="13352"/>
      <sheetData sheetId="13353"/>
      <sheetData sheetId="13354"/>
      <sheetData sheetId="13355"/>
      <sheetData sheetId="13356"/>
      <sheetData sheetId="13357"/>
      <sheetData sheetId="13358"/>
      <sheetData sheetId="13359"/>
      <sheetData sheetId="13360"/>
      <sheetData sheetId="13361"/>
      <sheetData sheetId="13362"/>
      <sheetData sheetId="13363"/>
      <sheetData sheetId="13364"/>
      <sheetData sheetId="13365"/>
      <sheetData sheetId="13366"/>
      <sheetData sheetId="13367"/>
      <sheetData sheetId="13368"/>
      <sheetData sheetId="13369"/>
      <sheetData sheetId="13370"/>
      <sheetData sheetId="13371"/>
      <sheetData sheetId="13372"/>
      <sheetData sheetId="13373"/>
      <sheetData sheetId="13374"/>
      <sheetData sheetId="13375"/>
      <sheetData sheetId="13376"/>
      <sheetData sheetId="13377"/>
      <sheetData sheetId="13378"/>
      <sheetData sheetId="13379"/>
      <sheetData sheetId="13380"/>
      <sheetData sheetId="13381"/>
      <sheetData sheetId="13382"/>
      <sheetData sheetId="13383"/>
      <sheetData sheetId="13384"/>
      <sheetData sheetId="13385"/>
      <sheetData sheetId="13386"/>
      <sheetData sheetId="13387"/>
      <sheetData sheetId="13388"/>
      <sheetData sheetId="13389"/>
      <sheetData sheetId="13390"/>
      <sheetData sheetId="13391"/>
      <sheetData sheetId="13392"/>
      <sheetData sheetId="13393"/>
      <sheetData sheetId="13394"/>
      <sheetData sheetId="13395"/>
      <sheetData sheetId="13396"/>
      <sheetData sheetId="13397"/>
      <sheetData sheetId="13398"/>
      <sheetData sheetId="13399"/>
      <sheetData sheetId="13400"/>
      <sheetData sheetId="13401"/>
      <sheetData sheetId="13402"/>
      <sheetData sheetId="13403"/>
      <sheetData sheetId="13404"/>
      <sheetData sheetId="13405"/>
      <sheetData sheetId="13406"/>
      <sheetData sheetId="13407"/>
      <sheetData sheetId="13408"/>
      <sheetData sheetId="13409"/>
      <sheetData sheetId="13410"/>
      <sheetData sheetId="13411"/>
      <sheetData sheetId="13412"/>
      <sheetData sheetId="13413"/>
      <sheetData sheetId="13414"/>
      <sheetData sheetId="13415"/>
      <sheetData sheetId="13416"/>
      <sheetData sheetId="13417"/>
      <sheetData sheetId="13418"/>
      <sheetData sheetId="13419"/>
      <sheetData sheetId="13420"/>
      <sheetData sheetId="13421"/>
      <sheetData sheetId="13422"/>
      <sheetData sheetId="13423"/>
      <sheetData sheetId="13424"/>
      <sheetData sheetId="13425"/>
      <sheetData sheetId="13426"/>
      <sheetData sheetId="13427"/>
      <sheetData sheetId="13428"/>
      <sheetData sheetId="13429"/>
      <sheetData sheetId="13430"/>
      <sheetData sheetId="13431"/>
      <sheetData sheetId="13432"/>
      <sheetData sheetId="13433"/>
      <sheetData sheetId="13434"/>
      <sheetData sheetId="13435"/>
      <sheetData sheetId="13436"/>
      <sheetData sheetId="13437"/>
      <sheetData sheetId="13438"/>
      <sheetData sheetId="13439"/>
      <sheetData sheetId="13440"/>
      <sheetData sheetId="13441"/>
      <sheetData sheetId="13442"/>
      <sheetData sheetId="13443"/>
      <sheetData sheetId="13444"/>
      <sheetData sheetId="13445"/>
      <sheetData sheetId="13446"/>
      <sheetData sheetId="13447"/>
      <sheetData sheetId="13448"/>
      <sheetData sheetId="13449"/>
      <sheetData sheetId="13450"/>
      <sheetData sheetId="13451"/>
      <sheetData sheetId="13452"/>
      <sheetData sheetId="13453"/>
      <sheetData sheetId="13454"/>
      <sheetData sheetId="13455"/>
      <sheetData sheetId="13456"/>
      <sheetData sheetId="13457"/>
      <sheetData sheetId="13458"/>
      <sheetData sheetId="13459"/>
      <sheetData sheetId="13460"/>
      <sheetData sheetId="13461"/>
      <sheetData sheetId="13462"/>
      <sheetData sheetId="13463"/>
      <sheetData sheetId="13464"/>
      <sheetData sheetId="13465"/>
      <sheetData sheetId="13466"/>
      <sheetData sheetId="13467"/>
      <sheetData sheetId="13468"/>
      <sheetData sheetId="13469"/>
      <sheetData sheetId="13470"/>
      <sheetData sheetId="13471"/>
      <sheetData sheetId="13472"/>
      <sheetData sheetId="13473"/>
      <sheetData sheetId="13474"/>
      <sheetData sheetId="13475"/>
      <sheetData sheetId="13476"/>
      <sheetData sheetId="13477"/>
      <sheetData sheetId="13478"/>
      <sheetData sheetId="13479"/>
      <sheetData sheetId="13480"/>
      <sheetData sheetId="13481"/>
      <sheetData sheetId="13482"/>
      <sheetData sheetId="13483"/>
      <sheetData sheetId="13484"/>
      <sheetData sheetId="13485"/>
      <sheetData sheetId="13486"/>
      <sheetData sheetId="13487"/>
      <sheetData sheetId="13488"/>
      <sheetData sheetId="13489"/>
      <sheetData sheetId="13490"/>
      <sheetData sheetId="13491"/>
      <sheetData sheetId="13492"/>
      <sheetData sheetId="13493"/>
      <sheetData sheetId="13494"/>
      <sheetData sheetId="13495"/>
      <sheetData sheetId="13496"/>
      <sheetData sheetId="13497"/>
      <sheetData sheetId="13498"/>
      <sheetData sheetId="13499"/>
      <sheetData sheetId="13500"/>
      <sheetData sheetId="13501"/>
      <sheetData sheetId="13502"/>
      <sheetData sheetId="13503"/>
      <sheetData sheetId="13504"/>
      <sheetData sheetId="13505"/>
      <sheetData sheetId="13506"/>
      <sheetData sheetId="13507"/>
      <sheetData sheetId="13508"/>
      <sheetData sheetId="13509"/>
      <sheetData sheetId="13510"/>
      <sheetData sheetId="13511"/>
      <sheetData sheetId="13512"/>
      <sheetData sheetId="13513"/>
      <sheetData sheetId="13514"/>
      <sheetData sheetId="13515"/>
      <sheetData sheetId="13516"/>
      <sheetData sheetId="13517"/>
      <sheetData sheetId="13518"/>
      <sheetData sheetId="13519"/>
      <sheetData sheetId="13520"/>
      <sheetData sheetId="13521"/>
      <sheetData sheetId="13522"/>
      <sheetData sheetId="13523"/>
      <sheetData sheetId="13524"/>
      <sheetData sheetId="13525"/>
      <sheetData sheetId="13526"/>
      <sheetData sheetId="13527"/>
      <sheetData sheetId="13528"/>
      <sheetData sheetId="13529"/>
      <sheetData sheetId="13530"/>
      <sheetData sheetId="13531"/>
      <sheetData sheetId="13532"/>
      <sheetData sheetId="13533"/>
      <sheetData sheetId="13534"/>
      <sheetData sheetId="13535"/>
      <sheetData sheetId="13536"/>
      <sheetData sheetId="13537"/>
      <sheetData sheetId="13538"/>
      <sheetData sheetId="13539"/>
      <sheetData sheetId="13540"/>
      <sheetData sheetId="13541"/>
      <sheetData sheetId="13542"/>
      <sheetData sheetId="13543"/>
      <sheetData sheetId="13544"/>
      <sheetData sheetId="13545"/>
      <sheetData sheetId="13546"/>
      <sheetData sheetId="13547"/>
      <sheetData sheetId="13548"/>
      <sheetData sheetId="13549"/>
      <sheetData sheetId="13550"/>
      <sheetData sheetId="13551"/>
      <sheetData sheetId="13552"/>
      <sheetData sheetId="13553"/>
      <sheetData sheetId="13554"/>
      <sheetData sheetId="13555"/>
      <sheetData sheetId="13556"/>
      <sheetData sheetId="13557"/>
      <sheetData sheetId="13558"/>
      <sheetData sheetId="13559"/>
      <sheetData sheetId="13560"/>
      <sheetData sheetId="13561"/>
      <sheetData sheetId="13562"/>
      <sheetData sheetId="13563"/>
      <sheetData sheetId="13564"/>
      <sheetData sheetId="13565"/>
      <sheetData sheetId="13566"/>
      <sheetData sheetId="13567"/>
      <sheetData sheetId="13568"/>
      <sheetData sheetId="13569"/>
      <sheetData sheetId="13570"/>
      <sheetData sheetId="13571"/>
      <sheetData sheetId="13572"/>
      <sheetData sheetId="13573"/>
      <sheetData sheetId="13574"/>
      <sheetData sheetId="13575"/>
      <sheetData sheetId="13576"/>
      <sheetData sheetId="13577"/>
      <sheetData sheetId="13578"/>
      <sheetData sheetId="13579"/>
      <sheetData sheetId="13580"/>
      <sheetData sheetId="13581"/>
      <sheetData sheetId="13582"/>
      <sheetData sheetId="13583"/>
      <sheetData sheetId="13584"/>
      <sheetData sheetId="13585"/>
      <sheetData sheetId="13586"/>
      <sheetData sheetId="13587"/>
      <sheetData sheetId="13588"/>
      <sheetData sheetId="13589"/>
      <sheetData sheetId="13590"/>
      <sheetData sheetId="13591"/>
      <sheetData sheetId="13592"/>
      <sheetData sheetId="13593"/>
      <sheetData sheetId="13594"/>
      <sheetData sheetId="13595"/>
      <sheetData sheetId="13596"/>
      <sheetData sheetId="13597"/>
      <sheetData sheetId="13598"/>
      <sheetData sheetId="13599"/>
      <sheetData sheetId="13600"/>
      <sheetData sheetId="13601"/>
      <sheetData sheetId="13602"/>
      <sheetData sheetId="13603"/>
      <sheetData sheetId="13604"/>
      <sheetData sheetId="13605"/>
      <sheetData sheetId="13606"/>
      <sheetData sheetId="13607"/>
      <sheetData sheetId="13608"/>
      <sheetData sheetId="13609"/>
      <sheetData sheetId="13610"/>
      <sheetData sheetId="13611"/>
      <sheetData sheetId="13612"/>
      <sheetData sheetId="13613"/>
      <sheetData sheetId="13614"/>
      <sheetData sheetId="13615"/>
      <sheetData sheetId="13616"/>
      <sheetData sheetId="13617"/>
      <sheetData sheetId="13618"/>
      <sheetData sheetId="13619"/>
      <sheetData sheetId="13620"/>
      <sheetData sheetId="13621"/>
      <sheetData sheetId="13622"/>
      <sheetData sheetId="13623"/>
      <sheetData sheetId="13624"/>
      <sheetData sheetId="13625"/>
      <sheetData sheetId="13626"/>
      <sheetData sheetId="13627"/>
      <sheetData sheetId="13628"/>
      <sheetData sheetId="13629"/>
      <sheetData sheetId="13630"/>
      <sheetData sheetId="13631"/>
      <sheetData sheetId="13632"/>
      <sheetData sheetId="13633"/>
      <sheetData sheetId="13634"/>
      <sheetData sheetId="13635"/>
      <sheetData sheetId="13636"/>
      <sheetData sheetId="13637"/>
      <sheetData sheetId="13638"/>
      <sheetData sheetId="13639"/>
      <sheetData sheetId="13640"/>
      <sheetData sheetId="13641"/>
      <sheetData sheetId="13642"/>
      <sheetData sheetId="13643"/>
      <sheetData sheetId="13644"/>
      <sheetData sheetId="13645"/>
      <sheetData sheetId="13646"/>
      <sheetData sheetId="13647"/>
      <sheetData sheetId="13648"/>
      <sheetData sheetId="13649"/>
      <sheetData sheetId="13650"/>
      <sheetData sheetId="13651"/>
      <sheetData sheetId="13652"/>
      <sheetData sheetId="13653"/>
      <sheetData sheetId="13654"/>
      <sheetData sheetId="13655"/>
      <sheetData sheetId="13656"/>
      <sheetData sheetId="13657"/>
      <sheetData sheetId="13658"/>
      <sheetData sheetId="13659"/>
      <sheetData sheetId="13660"/>
      <sheetData sheetId="13661"/>
      <sheetData sheetId="13662"/>
      <sheetData sheetId="13663"/>
      <sheetData sheetId="13664"/>
      <sheetData sheetId="13665"/>
      <sheetData sheetId="13666"/>
      <sheetData sheetId="13667"/>
      <sheetData sheetId="13668"/>
      <sheetData sheetId="13669"/>
      <sheetData sheetId="13670"/>
      <sheetData sheetId="13671"/>
      <sheetData sheetId="13672"/>
      <sheetData sheetId="13673"/>
      <sheetData sheetId="13674"/>
      <sheetData sheetId="13675"/>
      <sheetData sheetId="13676"/>
      <sheetData sheetId="13677"/>
      <sheetData sheetId="13678"/>
      <sheetData sheetId="13679"/>
      <sheetData sheetId="13680"/>
      <sheetData sheetId="13681"/>
      <sheetData sheetId="13682"/>
      <sheetData sheetId="13683"/>
      <sheetData sheetId="13684"/>
      <sheetData sheetId="13685"/>
      <sheetData sheetId="13686"/>
      <sheetData sheetId="13687"/>
      <sheetData sheetId="13688"/>
      <sheetData sheetId="13689"/>
      <sheetData sheetId="13690"/>
      <sheetData sheetId="13691"/>
      <sheetData sheetId="13692"/>
      <sheetData sheetId="13693"/>
      <sheetData sheetId="13694"/>
      <sheetData sheetId="13695"/>
      <sheetData sheetId="13696"/>
      <sheetData sheetId="13697"/>
      <sheetData sheetId="13698"/>
      <sheetData sheetId="13699"/>
      <sheetData sheetId="13700"/>
      <sheetData sheetId="13701"/>
      <sheetData sheetId="13702"/>
      <sheetData sheetId="13703"/>
      <sheetData sheetId="13704"/>
      <sheetData sheetId="13705"/>
      <sheetData sheetId="13706"/>
      <sheetData sheetId="13707"/>
      <sheetData sheetId="13708"/>
      <sheetData sheetId="13709"/>
      <sheetData sheetId="13710"/>
      <sheetData sheetId="13711"/>
      <sheetData sheetId="13712"/>
      <sheetData sheetId="13713"/>
      <sheetData sheetId="13714"/>
      <sheetData sheetId="13715"/>
      <sheetData sheetId="13716"/>
      <sheetData sheetId="13717"/>
      <sheetData sheetId="13718"/>
      <sheetData sheetId="13719"/>
      <sheetData sheetId="13720"/>
      <sheetData sheetId="13721"/>
      <sheetData sheetId="13722"/>
      <sheetData sheetId="13723"/>
      <sheetData sheetId="13724"/>
      <sheetData sheetId="13725"/>
      <sheetData sheetId="13726"/>
      <sheetData sheetId="13727"/>
      <sheetData sheetId="13728"/>
      <sheetData sheetId="13729"/>
      <sheetData sheetId="13730"/>
      <sheetData sheetId="13731"/>
      <sheetData sheetId="13732"/>
      <sheetData sheetId="13733"/>
      <sheetData sheetId="13734"/>
      <sheetData sheetId="13735"/>
      <sheetData sheetId="13736"/>
      <sheetData sheetId="13737"/>
      <sheetData sheetId="13738"/>
      <sheetData sheetId="13739"/>
      <sheetData sheetId="13740"/>
      <sheetData sheetId="13741"/>
      <sheetData sheetId="13742"/>
      <sheetData sheetId="13743"/>
      <sheetData sheetId="13744"/>
      <sheetData sheetId="13745"/>
      <sheetData sheetId="13746"/>
      <sheetData sheetId="13747"/>
      <sheetData sheetId="13748"/>
      <sheetData sheetId="13749"/>
      <sheetData sheetId="13750"/>
      <sheetData sheetId="13751"/>
      <sheetData sheetId="13752"/>
      <sheetData sheetId="13753"/>
      <sheetData sheetId="13754"/>
      <sheetData sheetId="13755"/>
      <sheetData sheetId="13756"/>
      <sheetData sheetId="13757"/>
      <sheetData sheetId="13758"/>
      <sheetData sheetId="13759"/>
      <sheetData sheetId="13760"/>
      <sheetData sheetId="13761"/>
      <sheetData sheetId="13762"/>
      <sheetData sheetId="13763"/>
      <sheetData sheetId="13764"/>
      <sheetData sheetId="13765"/>
      <sheetData sheetId="13766"/>
      <sheetData sheetId="13767"/>
      <sheetData sheetId="13768"/>
      <sheetData sheetId="13769"/>
      <sheetData sheetId="13770"/>
      <sheetData sheetId="13771"/>
      <sheetData sheetId="13772"/>
      <sheetData sheetId="13773"/>
      <sheetData sheetId="13774"/>
      <sheetData sheetId="13775"/>
      <sheetData sheetId="13776"/>
      <sheetData sheetId="13777"/>
      <sheetData sheetId="13778"/>
      <sheetData sheetId="13779"/>
      <sheetData sheetId="13780"/>
      <sheetData sheetId="13781"/>
      <sheetData sheetId="13782"/>
      <sheetData sheetId="13783"/>
      <sheetData sheetId="13784"/>
      <sheetData sheetId="13785"/>
      <sheetData sheetId="13786"/>
      <sheetData sheetId="13787"/>
      <sheetData sheetId="13788"/>
      <sheetData sheetId="13789"/>
      <sheetData sheetId="13790"/>
      <sheetData sheetId="13791"/>
      <sheetData sheetId="13792"/>
      <sheetData sheetId="13793"/>
      <sheetData sheetId="13794"/>
      <sheetData sheetId="13795"/>
      <sheetData sheetId="13796"/>
      <sheetData sheetId="13797"/>
      <sheetData sheetId="13798"/>
      <sheetData sheetId="13799"/>
      <sheetData sheetId="13800"/>
      <sheetData sheetId="13801"/>
      <sheetData sheetId="13802"/>
      <sheetData sheetId="13803"/>
      <sheetData sheetId="13804"/>
      <sheetData sheetId="13805"/>
      <sheetData sheetId="13806"/>
      <sheetData sheetId="13807"/>
      <sheetData sheetId="13808"/>
      <sheetData sheetId="13809"/>
      <sheetData sheetId="13810"/>
      <sheetData sheetId="13811"/>
      <sheetData sheetId="13812"/>
      <sheetData sheetId="13813"/>
      <sheetData sheetId="13814"/>
      <sheetData sheetId="13815"/>
      <sheetData sheetId="13816"/>
      <sheetData sheetId="13817"/>
      <sheetData sheetId="13818"/>
      <sheetData sheetId="13819"/>
      <sheetData sheetId="13820"/>
      <sheetData sheetId="13821"/>
      <sheetData sheetId="13822"/>
      <sheetData sheetId="13823"/>
      <sheetData sheetId="13824"/>
      <sheetData sheetId="13825"/>
      <sheetData sheetId="13826"/>
      <sheetData sheetId="13827"/>
      <sheetData sheetId="13828"/>
      <sheetData sheetId="13829"/>
      <sheetData sheetId="13830"/>
      <sheetData sheetId="13831"/>
      <sheetData sheetId="13832"/>
      <sheetData sheetId="13833"/>
      <sheetData sheetId="13834"/>
      <sheetData sheetId="13835"/>
      <sheetData sheetId="13836"/>
      <sheetData sheetId="13837"/>
      <sheetData sheetId="13838"/>
      <sheetData sheetId="13839"/>
      <sheetData sheetId="13840"/>
      <sheetData sheetId="13841"/>
      <sheetData sheetId="13842"/>
      <sheetData sheetId="13843"/>
      <sheetData sheetId="13844"/>
      <sheetData sheetId="13845"/>
      <sheetData sheetId="13846"/>
      <sheetData sheetId="13847"/>
      <sheetData sheetId="13848"/>
      <sheetData sheetId="13849"/>
      <sheetData sheetId="13850"/>
      <sheetData sheetId="13851"/>
      <sheetData sheetId="13852"/>
      <sheetData sheetId="13853"/>
      <sheetData sheetId="13854"/>
      <sheetData sheetId="13855"/>
      <sheetData sheetId="13856"/>
      <sheetData sheetId="13857"/>
      <sheetData sheetId="13858"/>
      <sheetData sheetId="13859"/>
      <sheetData sheetId="13860"/>
      <sheetData sheetId="13861"/>
      <sheetData sheetId="13862"/>
      <sheetData sheetId="13863"/>
      <sheetData sheetId="13864"/>
      <sheetData sheetId="13865"/>
      <sheetData sheetId="13866"/>
      <sheetData sheetId="13867"/>
      <sheetData sheetId="13868"/>
      <sheetData sheetId="13869"/>
      <sheetData sheetId="13870"/>
      <sheetData sheetId="13871"/>
      <sheetData sheetId="13872"/>
      <sheetData sheetId="13873"/>
      <sheetData sheetId="13874"/>
      <sheetData sheetId="13875"/>
      <sheetData sheetId="13876"/>
      <sheetData sheetId="13877"/>
      <sheetData sheetId="13878"/>
      <sheetData sheetId="13879"/>
      <sheetData sheetId="13880"/>
      <sheetData sheetId="13881"/>
      <sheetData sheetId="13882"/>
      <sheetData sheetId="13883"/>
      <sheetData sheetId="13884"/>
      <sheetData sheetId="13885"/>
      <sheetData sheetId="13886"/>
      <sheetData sheetId="13887"/>
      <sheetData sheetId="13888"/>
      <sheetData sheetId="13889"/>
      <sheetData sheetId="13890"/>
      <sheetData sheetId="13891"/>
      <sheetData sheetId="13892"/>
      <sheetData sheetId="13893"/>
      <sheetData sheetId="13894"/>
      <sheetData sheetId="13895"/>
      <sheetData sheetId="13896"/>
      <sheetData sheetId="13897"/>
      <sheetData sheetId="13898"/>
      <sheetData sheetId="13899"/>
      <sheetData sheetId="13900"/>
      <sheetData sheetId="13901"/>
      <sheetData sheetId="13902"/>
      <sheetData sheetId="13903"/>
      <sheetData sheetId="13904"/>
      <sheetData sheetId="13905"/>
      <sheetData sheetId="13906"/>
      <sheetData sheetId="13907"/>
      <sheetData sheetId="13908"/>
      <sheetData sheetId="13909"/>
      <sheetData sheetId="13910"/>
      <sheetData sheetId="13911"/>
      <sheetData sheetId="13912"/>
      <sheetData sheetId="13913"/>
      <sheetData sheetId="13914"/>
      <sheetData sheetId="13915"/>
      <sheetData sheetId="13916"/>
      <sheetData sheetId="13917"/>
      <sheetData sheetId="13918"/>
      <sheetData sheetId="13919"/>
      <sheetData sheetId="13920"/>
      <sheetData sheetId="13921"/>
      <sheetData sheetId="13922"/>
      <sheetData sheetId="13923"/>
      <sheetData sheetId="13924"/>
      <sheetData sheetId="13925"/>
      <sheetData sheetId="13926"/>
      <sheetData sheetId="13927"/>
      <sheetData sheetId="13928"/>
      <sheetData sheetId="13929"/>
      <sheetData sheetId="13930"/>
      <sheetData sheetId="13931"/>
      <sheetData sheetId="13932"/>
      <sheetData sheetId="13933"/>
      <sheetData sheetId="13934"/>
      <sheetData sheetId="13935"/>
      <sheetData sheetId="13936"/>
      <sheetData sheetId="13937"/>
      <sheetData sheetId="13938"/>
      <sheetData sheetId="13939"/>
      <sheetData sheetId="13940"/>
      <sheetData sheetId="13941"/>
      <sheetData sheetId="13942"/>
      <sheetData sheetId="13943"/>
      <sheetData sheetId="13944"/>
      <sheetData sheetId="13945"/>
      <sheetData sheetId="13946"/>
      <sheetData sheetId="13947"/>
      <sheetData sheetId="13948"/>
      <sheetData sheetId="13949"/>
      <sheetData sheetId="13950"/>
      <sheetData sheetId="13951"/>
      <sheetData sheetId="13952"/>
      <sheetData sheetId="13953"/>
      <sheetData sheetId="13954"/>
      <sheetData sheetId="13955"/>
      <sheetData sheetId="13956"/>
      <sheetData sheetId="13957"/>
      <sheetData sheetId="13958"/>
      <sheetData sheetId="13959"/>
      <sheetData sheetId="13960"/>
      <sheetData sheetId="13961"/>
      <sheetData sheetId="13962"/>
      <sheetData sheetId="13963"/>
      <sheetData sheetId="13964"/>
      <sheetData sheetId="13965"/>
      <sheetData sheetId="13966"/>
      <sheetData sheetId="13967"/>
      <sheetData sheetId="13968"/>
      <sheetData sheetId="13969"/>
      <sheetData sheetId="13970"/>
      <sheetData sheetId="13971"/>
      <sheetData sheetId="13972"/>
      <sheetData sheetId="13973"/>
      <sheetData sheetId="13974"/>
      <sheetData sheetId="13975"/>
      <sheetData sheetId="13976"/>
      <sheetData sheetId="13977"/>
      <sheetData sheetId="13978"/>
      <sheetData sheetId="13979"/>
      <sheetData sheetId="13980"/>
      <sheetData sheetId="13981"/>
      <sheetData sheetId="13982"/>
      <sheetData sheetId="13983"/>
      <sheetData sheetId="13984"/>
      <sheetData sheetId="13985"/>
      <sheetData sheetId="13986"/>
      <sheetData sheetId="13987"/>
      <sheetData sheetId="13988"/>
      <sheetData sheetId="13989"/>
      <sheetData sheetId="13990"/>
      <sheetData sheetId="13991"/>
      <sheetData sheetId="13992"/>
      <sheetData sheetId="13993"/>
      <sheetData sheetId="13994"/>
      <sheetData sheetId="13995"/>
      <sheetData sheetId="13996"/>
      <sheetData sheetId="13997"/>
      <sheetData sheetId="13998"/>
      <sheetData sheetId="13999"/>
      <sheetData sheetId="14000"/>
      <sheetData sheetId="14001"/>
      <sheetData sheetId="14002"/>
      <sheetData sheetId="14003"/>
      <sheetData sheetId="14004"/>
      <sheetData sheetId="14005"/>
      <sheetData sheetId="14006"/>
      <sheetData sheetId="14007"/>
      <sheetData sheetId="14008"/>
      <sheetData sheetId="14009"/>
      <sheetData sheetId="14010"/>
      <sheetData sheetId="14011"/>
      <sheetData sheetId="14012"/>
      <sheetData sheetId="14013"/>
      <sheetData sheetId="14014"/>
      <sheetData sheetId="14015"/>
      <sheetData sheetId="14016"/>
      <sheetData sheetId="14017"/>
      <sheetData sheetId="14018"/>
      <sheetData sheetId="14019"/>
      <sheetData sheetId="14020"/>
      <sheetData sheetId="14021"/>
      <sheetData sheetId="14022"/>
      <sheetData sheetId="14023"/>
      <sheetData sheetId="14024"/>
      <sheetData sheetId="14025"/>
      <sheetData sheetId="14026"/>
      <sheetData sheetId="14027"/>
      <sheetData sheetId="14028"/>
      <sheetData sheetId="14029"/>
      <sheetData sheetId="14030"/>
      <sheetData sheetId="14031"/>
      <sheetData sheetId="14032"/>
      <sheetData sheetId="14033"/>
      <sheetData sheetId="14034"/>
      <sheetData sheetId="14035"/>
      <sheetData sheetId="14036"/>
      <sheetData sheetId="14037"/>
      <sheetData sheetId="14038"/>
      <sheetData sheetId="14039"/>
      <sheetData sheetId="14040"/>
      <sheetData sheetId="14041"/>
      <sheetData sheetId="14042"/>
      <sheetData sheetId="14043"/>
      <sheetData sheetId="14044"/>
      <sheetData sheetId="14045"/>
      <sheetData sheetId="14046"/>
      <sheetData sheetId="14047"/>
      <sheetData sheetId="14048"/>
      <sheetData sheetId="14049"/>
      <sheetData sheetId="14050"/>
      <sheetData sheetId="14051"/>
      <sheetData sheetId="14052"/>
      <sheetData sheetId="14053"/>
      <sheetData sheetId="14054"/>
      <sheetData sheetId="14055"/>
      <sheetData sheetId="14056"/>
      <sheetData sheetId="14057"/>
      <sheetData sheetId="14058"/>
      <sheetData sheetId="14059"/>
      <sheetData sheetId="14060"/>
      <sheetData sheetId="14061"/>
      <sheetData sheetId="14062"/>
      <sheetData sheetId="14063"/>
      <sheetData sheetId="14064"/>
      <sheetData sheetId="14065"/>
      <sheetData sheetId="14066"/>
      <sheetData sheetId="14067"/>
      <sheetData sheetId="14068"/>
      <sheetData sheetId="14069"/>
      <sheetData sheetId="14070"/>
      <sheetData sheetId="14071"/>
      <sheetData sheetId="14072"/>
      <sheetData sheetId="14073"/>
      <sheetData sheetId="14074"/>
      <sheetData sheetId="14075"/>
      <sheetData sheetId="14076"/>
      <sheetData sheetId="14077"/>
      <sheetData sheetId="14078"/>
      <sheetData sheetId="14079"/>
      <sheetData sheetId="14080"/>
      <sheetData sheetId="14081"/>
      <sheetData sheetId="14082"/>
      <sheetData sheetId="14083"/>
      <sheetData sheetId="14084"/>
      <sheetData sheetId="14085"/>
      <sheetData sheetId="14086"/>
      <sheetData sheetId="14087"/>
      <sheetData sheetId="14088"/>
      <sheetData sheetId="14089"/>
      <sheetData sheetId="14090"/>
      <sheetData sheetId="14091"/>
      <sheetData sheetId="14092"/>
      <sheetData sheetId="14093"/>
      <sheetData sheetId="14094"/>
      <sheetData sheetId="14095"/>
      <sheetData sheetId="14096"/>
      <sheetData sheetId="14097"/>
      <sheetData sheetId="14098"/>
      <sheetData sheetId="14099"/>
      <sheetData sheetId="14100"/>
      <sheetData sheetId="14101"/>
      <sheetData sheetId="14102"/>
      <sheetData sheetId="14103"/>
      <sheetData sheetId="14104"/>
      <sheetData sheetId="14105"/>
      <sheetData sheetId="14106"/>
      <sheetData sheetId="14107"/>
      <sheetData sheetId="14108"/>
      <sheetData sheetId="14109"/>
      <sheetData sheetId="14110"/>
      <sheetData sheetId="14111"/>
      <sheetData sheetId="14112"/>
      <sheetData sheetId="14113"/>
      <sheetData sheetId="14114"/>
      <sheetData sheetId="14115"/>
      <sheetData sheetId="14116"/>
      <sheetData sheetId="14117"/>
      <sheetData sheetId="14118"/>
      <sheetData sheetId="14119"/>
      <sheetData sheetId="14120"/>
      <sheetData sheetId="14121"/>
      <sheetData sheetId="14122"/>
      <sheetData sheetId="14123"/>
      <sheetData sheetId="14124"/>
      <sheetData sheetId="14125"/>
      <sheetData sheetId="14126"/>
      <sheetData sheetId="14127"/>
      <sheetData sheetId="14128"/>
      <sheetData sheetId="14129"/>
      <sheetData sheetId="14130"/>
      <sheetData sheetId="14131"/>
      <sheetData sheetId="14132"/>
      <sheetData sheetId="14133"/>
      <sheetData sheetId="14134"/>
      <sheetData sheetId="14135"/>
      <sheetData sheetId="14136"/>
      <sheetData sheetId="14137"/>
      <sheetData sheetId="14138"/>
      <sheetData sheetId="14139"/>
      <sheetData sheetId="14140"/>
      <sheetData sheetId="14141"/>
      <sheetData sheetId="14142"/>
      <sheetData sheetId="14143"/>
      <sheetData sheetId="14144"/>
      <sheetData sheetId="14145"/>
      <sheetData sheetId="14146"/>
      <sheetData sheetId="14147"/>
      <sheetData sheetId="14148"/>
      <sheetData sheetId="14149"/>
      <sheetData sheetId="14150"/>
      <sheetData sheetId="14151"/>
      <sheetData sheetId="14152"/>
      <sheetData sheetId="14153"/>
      <sheetData sheetId="14154"/>
      <sheetData sheetId="14155"/>
      <sheetData sheetId="14156"/>
      <sheetData sheetId="14157"/>
      <sheetData sheetId="14158"/>
      <sheetData sheetId="14159"/>
      <sheetData sheetId="14160"/>
      <sheetData sheetId="14161"/>
      <sheetData sheetId="14162"/>
      <sheetData sheetId="14163"/>
      <sheetData sheetId="14164"/>
      <sheetData sheetId="14165"/>
      <sheetData sheetId="14166"/>
      <sheetData sheetId="14167"/>
      <sheetData sheetId="14168"/>
      <sheetData sheetId="14169"/>
      <sheetData sheetId="14170"/>
      <sheetData sheetId="14171"/>
      <sheetData sheetId="14172"/>
      <sheetData sheetId="14173"/>
      <sheetData sheetId="14174"/>
      <sheetData sheetId="14175"/>
      <sheetData sheetId="14176"/>
      <sheetData sheetId="14177"/>
      <sheetData sheetId="14178"/>
      <sheetData sheetId="14179"/>
      <sheetData sheetId="14180"/>
      <sheetData sheetId="14181"/>
      <sheetData sheetId="14182"/>
      <sheetData sheetId="14183"/>
      <sheetData sheetId="14184"/>
      <sheetData sheetId="14185"/>
      <sheetData sheetId="14186"/>
      <sheetData sheetId="14187"/>
      <sheetData sheetId="14188"/>
      <sheetData sheetId="14189"/>
      <sheetData sheetId="14190"/>
      <sheetData sheetId="14191"/>
      <sheetData sheetId="14192"/>
      <sheetData sheetId="14193"/>
      <sheetData sheetId="14194"/>
      <sheetData sheetId="14195"/>
      <sheetData sheetId="14196"/>
      <sheetData sheetId="14197"/>
      <sheetData sheetId="14198"/>
      <sheetData sheetId="14199"/>
      <sheetData sheetId="14200"/>
      <sheetData sheetId="14201"/>
      <sheetData sheetId="14202"/>
      <sheetData sheetId="14203"/>
      <sheetData sheetId="14204"/>
      <sheetData sheetId="14205"/>
      <sheetData sheetId="14206"/>
      <sheetData sheetId="14207"/>
      <sheetData sheetId="14208"/>
      <sheetData sheetId="14209"/>
      <sheetData sheetId="14210"/>
      <sheetData sheetId="14211"/>
      <sheetData sheetId="14212"/>
      <sheetData sheetId="14213"/>
      <sheetData sheetId="14214"/>
      <sheetData sheetId="14215"/>
      <sheetData sheetId="14216"/>
      <sheetData sheetId="14217"/>
      <sheetData sheetId="14218"/>
      <sheetData sheetId="14219"/>
      <sheetData sheetId="14220"/>
      <sheetData sheetId="14221"/>
      <sheetData sheetId="14222"/>
      <sheetData sheetId="14223"/>
      <sheetData sheetId="14224"/>
      <sheetData sheetId="14225"/>
      <sheetData sheetId="14226"/>
      <sheetData sheetId="14227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/>
      <sheetData sheetId="14237"/>
      <sheetData sheetId="14238"/>
      <sheetData sheetId="14239"/>
      <sheetData sheetId="14240"/>
      <sheetData sheetId="14241"/>
      <sheetData sheetId="14242"/>
      <sheetData sheetId="14243"/>
      <sheetData sheetId="14244"/>
      <sheetData sheetId="14245"/>
      <sheetData sheetId="14246"/>
      <sheetData sheetId="14247"/>
      <sheetData sheetId="14248"/>
      <sheetData sheetId="14249"/>
      <sheetData sheetId="14250"/>
      <sheetData sheetId="14251"/>
      <sheetData sheetId="14252"/>
      <sheetData sheetId="14253"/>
      <sheetData sheetId="14254"/>
      <sheetData sheetId="14255"/>
      <sheetData sheetId="14256"/>
      <sheetData sheetId="14257"/>
      <sheetData sheetId="14258"/>
      <sheetData sheetId="14259"/>
      <sheetData sheetId="14260"/>
      <sheetData sheetId="14261"/>
      <sheetData sheetId="14262"/>
      <sheetData sheetId="14263"/>
      <sheetData sheetId="14264"/>
      <sheetData sheetId="14265"/>
      <sheetData sheetId="14266"/>
      <sheetData sheetId="14267"/>
      <sheetData sheetId="14268"/>
      <sheetData sheetId="14269"/>
      <sheetData sheetId="14270"/>
      <sheetData sheetId="14271"/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/>
      <sheetData sheetId="14289"/>
      <sheetData sheetId="14290"/>
      <sheetData sheetId="14291"/>
      <sheetData sheetId="14292"/>
      <sheetData sheetId="14293"/>
      <sheetData sheetId="14294"/>
      <sheetData sheetId="14295"/>
      <sheetData sheetId="14296"/>
      <sheetData sheetId="14297"/>
      <sheetData sheetId="14298"/>
      <sheetData sheetId="14299"/>
      <sheetData sheetId="14300"/>
      <sheetData sheetId="14301"/>
      <sheetData sheetId="14302"/>
      <sheetData sheetId="14303"/>
      <sheetData sheetId="14304"/>
      <sheetData sheetId="14305"/>
      <sheetData sheetId="14306"/>
      <sheetData sheetId="14307"/>
      <sheetData sheetId="14308"/>
      <sheetData sheetId="14309"/>
      <sheetData sheetId="14310"/>
      <sheetData sheetId="14311"/>
      <sheetData sheetId="14312"/>
      <sheetData sheetId="14313"/>
      <sheetData sheetId="14314"/>
      <sheetData sheetId="14315"/>
      <sheetData sheetId="14316"/>
      <sheetData sheetId="14317"/>
      <sheetData sheetId="14318"/>
      <sheetData sheetId="14319"/>
      <sheetData sheetId="14320"/>
      <sheetData sheetId="14321"/>
      <sheetData sheetId="14322"/>
      <sheetData sheetId="14323"/>
      <sheetData sheetId="14324"/>
      <sheetData sheetId="14325"/>
      <sheetData sheetId="14326"/>
      <sheetData sheetId="14327"/>
      <sheetData sheetId="14328"/>
      <sheetData sheetId="14329"/>
      <sheetData sheetId="14330"/>
      <sheetData sheetId="14331"/>
      <sheetData sheetId="14332"/>
      <sheetData sheetId="14333"/>
      <sheetData sheetId="14334"/>
      <sheetData sheetId="14335"/>
      <sheetData sheetId="14336"/>
      <sheetData sheetId="14337"/>
      <sheetData sheetId="14338"/>
      <sheetData sheetId="14339"/>
      <sheetData sheetId="14340"/>
      <sheetData sheetId="14341"/>
      <sheetData sheetId="14342"/>
      <sheetData sheetId="14343"/>
      <sheetData sheetId="14344"/>
      <sheetData sheetId="14345"/>
      <sheetData sheetId="14346"/>
      <sheetData sheetId="14347"/>
      <sheetData sheetId="14348"/>
      <sheetData sheetId="14349"/>
      <sheetData sheetId="14350"/>
      <sheetData sheetId="14351"/>
      <sheetData sheetId="14352"/>
      <sheetData sheetId="14353"/>
      <sheetData sheetId="14354"/>
      <sheetData sheetId="14355"/>
      <sheetData sheetId="14356"/>
      <sheetData sheetId="14357"/>
      <sheetData sheetId="14358"/>
      <sheetData sheetId="14359"/>
      <sheetData sheetId="14360"/>
      <sheetData sheetId="14361"/>
      <sheetData sheetId="14362"/>
      <sheetData sheetId="14363"/>
      <sheetData sheetId="14364"/>
      <sheetData sheetId="14365"/>
      <sheetData sheetId="14366"/>
      <sheetData sheetId="14367"/>
      <sheetData sheetId="14368"/>
      <sheetData sheetId="14369"/>
      <sheetData sheetId="14370"/>
      <sheetData sheetId="14371"/>
      <sheetData sheetId="14372"/>
      <sheetData sheetId="14373"/>
      <sheetData sheetId="14374"/>
      <sheetData sheetId="14375"/>
      <sheetData sheetId="14376"/>
      <sheetData sheetId="14377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/>
      <sheetData sheetId="14386"/>
      <sheetData sheetId="14387"/>
      <sheetData sheetId="14388"/>
      <sheetData sheetId="14389"/>
      <sheetData sheetId="14390"/>
      <sheetData sheetId="14391"/>
      <sheetData sheetId="14392"/>
      <sheetData sheetId="14393"/>
      <sheetData sheetId="14394"/>
      <sheetData sheetId="14395"/>
      <sheetData sheetId="14396"/>
      <sheetData sheetId="14397"/>
      <sheetData sheetId="14398"/>
      <sheetData sheetId="14399"/>
      <sheetData sheetId="14400"/>
      <sheetData sheetId="14401"/>
      <sheetData sheetId="14402"/>
      <sheetData sheetId="14403"/>
      <sheetData sheetId="14404"/>
      <sheetData sheetId="14405"/>
      <sheetData sheetId="14406"/>
      <sheetData sheetId="14407"/>
      <sheetData sheetId="14408"/>
      <sheetData sheetId="14409"/>
      <sheetData sheetId="14410"/>
      <sheetData sheetId="14411"/>
      <sheetData sheetId="14412"/>
      <sheetData sheetId="14413"/>
      <sheetData sheetId="14414"/>
      <sheetData sheetId="14415"/>
      <sheetData sheetId="14416"/>
      <sheetData sheetId="14417"/>
      <sheetData sheetId="14418"/>
      <sheetData sheetId="14419"/>
      <sheetData sheetId="14420"/>
      <sheetData sheetId="14421"/>
      <sheetData sheetId="14422"/>
      <sheetData sheetId="14423"/>
      <sheetData sheetId="14424"/>
      <sheetData sheetId="14425"/>
      <sheetData sheetId="14426"/>
      <sheetData sheetId="14427"/>
      <sheetData sheetId="14428"/>
      <sheetData sheetId="14429"/>
      <sheetData sheetId="14430"/>
      <sheetData sheetId="14431"/>
      <sheetData sheetId="14432"/>
      <sheetData sheetId="14433"/>
      <sheetData sheetId="14434"/>
      <sheetData sheetId="14435"/>
      <sheetData sheetId="14436"/>
      <sheetData sheetId="14437"/>
      <sheetData sheetId="14438"/>
      <sheetData sheetId="14439"/>
      <sheetData sheetId="14440"/>
      <sheetData sheetId="14441"/>
      <sheetData sheetId="14442"/>
      <sheetData sheetId="14443"/>
      <sheetData sheetId="14444"/>
      <sheetData sheetId="14445"/>
      <sheetData sheetId="14446"/>
      <sheetData sheetId="14447"/>
      <sheetData sheetId="14448"/>
      <sheetData sheetId="14449"/>
      <sheetData sheetId="14450"/>
      <sheetData sheetId="14451"/>
      <sheetData sheetId="14452"/>
      <sheetData sheetId="14453"/>
      <sheetData sheetId="14454"/>
      <sheetData sheetId="14455"/>
      <sheetData sheetId="14456"/>
      <sheetData sheetId="14457"/>
      <sheetData sheetId="14458"/>
      <sheetData sheetId="14459"/>
      <sheetData sheetId="14460"/>
      <sheetData sheetId="14461"/>
      <sheetData sheetId="14462"/>
      <sheetData sheetId="14463"/>
      <sheetData sheetId="14464"/>
      <sheetData sheetId="14465"/>
      <sheetData sheetId="14466"/>
      <sheetData sheetId="14467"/>
      <sheetData sheetId="14468"/>
      <sheetData sheetId="14469"/>
      <sheetData sheetId="14470"/>
      <sheetData sheetId="14471"/>
      <sheetData sheetId="14472"/>
      <sheetData sheetId="14473"/>
      <sheetData sheetId="14474"/>
      <sheetData sheetId="14475"/>
      <sheetData sheetId="14476"/>
      <sheetData sheetId="14477"/>
      <sheetData sheetId="14478"/>
      <sheetData sheetId="14479"/>
      <sheetData sheetId="14480"/>
      <sheetData sheetId="14481"/>
      <sheetData sheetId="14482"/>
      <sheetData sheetId="14483"/>
      <sheetData sheetId="14484"/>
      <sheetData sheetId="14485"/>
      <sheetData sheetId="14486"/>
      <sheetData sheetId="14487"/>
      <sheetData sheetId="14488"/>
      <sheetData sheetId="14489"/>
      <sheetData sheetId="14490"/>
      <sheetData sheetId="14491"/>
      <sheetData sheetId="14492"/>
      <sheetData sheetId="14493"/>
      <sheetData sheetId="14494"/>
      <sheetData sheetId="14495"/>
      <sheetData sheetId="14496"/>
      <sheetData sheetId="14497"/>
      <sheetData sheetId="14498"/>
      <sheetData sheetId="14499"/>
      <sheetData sheetId="14500"/>
      <sheetData sheetId="14501"/>
      <sheetData sheetId="14502"/>
      <sheetData sheetId="14503"/>
      <sheetData sheetId="14504"/>
      <sheetData sheetId="14505"/>
      <sheetData sheetId="14506"/>
      <sheetData sheetId="14507"/>
      <sheetData sheetId="14508"/>
      <sheetData sheetId="14509"/>
      <sheetData sheetId="14510"/>
      <sheetData sheetId="14511"/>
      <sheetData sheetId="14512"/>
      <sheetData sheetId="14513"/>
      <sheetData sheetId="14514"/>
      <sheetData sheetId="14515"/>
      <sheetData sheetId="14516"/>
      <sheetData sheetId="14517"/>
      <sheetData sheetId="14518"/>
      <sheetData sheetId="14519"/>
      <sheetData sheetId="14520"/>
      <sheetData sheetId="14521"/>
      <sheetData sheetId="14522"/>
      <sheetData sheetId="14523"/>
      <sheetData sheetId="14524"/>
      <sheetData sheetId="14525"/>
      <sheetData sheetId="14526"/>
      <sheetData sheetId="14527"/>
      <sheetData sheetId="14528"/>
      <sheetData sheetId="14529"/>
      <sheetData sheetId="14530"/>
      <sheetData sheetId="14531"/>
      <sheetData sheetId="14532"/>
      <sheetData sheetId="14533"/>
      <sheetData sheetId="14534"/>
      <sheetData sheetId="14535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 refreshError="1"/>
      <sheetData sheetId="14556" refreshError="1"/>
      <sheetData sheetId="14557" refreshError="1"/>
      <sheetData sheetId="14558" refreshError="1"/>
      <sheetData sheetId="14559" refreshError="1"/>
      <sheetData sheetId="14560" refreshError="1"/>
      <sheetData sheetId="14561" refreshError="1"/>
      <sheetData sheetId="14562" refreshError="1"/>
      <sheetData sheetId="14563" refreshError="1"/>
      <sheetData sheetId="14564" refreshError="1"/>
      <sheetData sheetId="14565" refreshError="1"/>
      <sheetData sheetId="14566" refreshError="1"/>
      <sheetData sheetId="14567" refreshError="1"/>
      <sheetData sheetId="14568" refreshError="1"/>
      <sheetData sheetId="14569" refreshError="1"/>
      <sheetData sheetId="14570" refreshError="1"/>
      <sheetData sheetId="14571" refreshError="1"/>
      <sheetData sheetId="14572" refreshError="1"/>
      <sheetData sheetId="14573" refreshError="1"/>
      <sheetData sheetId="14574" refreshError="1"/>
      <sheetData sheetId="14575" refreshError="1"/>
      <sheetData sheetId="14576" refreshError="1"/>
      <sheetData sheetId="14577" refreshError="1"/>
      <sheetData sheetId="14578" refreshError="1"/>
      <sheetData sheetId="14579" refreshError="1"/>
      <sheetData sheetId="14580" refreshError="1"/>
      <sheetData sheetId="14581" refreshError="1"/>
      <sheetData sheetId="14582" refreshError="1"/>
      <sheetData sheetId="14583" refreshError="1"/>
      <sheetData sheetId="14584" refreshError="1"/>
      <sheetData sheetId="14585" refreshError="1"/>
      <sheetData sheetId="14586" refreshError="1"/>
      <sheetData sheetId="14587" refreshError="1"/>
      <sheetData sheetId="14588" refreshError="1"/>
      <sheetData sheetId="14589" refreshError="1"/>
      <sheetData sheetId="14590" refreshError="1"/>
      <sheetData sheetId="14591" refreshError="1"/>
      <sheetData sheetId="14592" refreshError="1"/>
      <sheetData sheetId="14593" refreshError="1"/>
      <sheetData sheetId="14594" refreshError="1"/>
      <sheetData sheetId="14595" refreshError="1"/>
      <sheetData sheetId="14596" refreshError="1"/>
      <sheetData sheetId="14597" refreshError="1"/>
      <sheetData sheetId="14598" refreshError="1"/>
      <sheetData sheetId="14599" refreshError="1"/>
      <sheetData sheetId="14600" refreshError="1"/>
      <sheetData sheetId="14601" refreshError="1"/>
      <sheetData sheetId="14602" refreshError="1"/>
      <sheetData sheetId="14603" refreshError="1"/>
      <sheetData sheetId="14604" refreshError="1"/>
      <sheetData sheetId="14605" refreshError="1"/>
      <sheetData sheetId="14606" refreshError="1"/>
      <sheetData sheetId="14607" refreshError="1"/>
      <sheetData sheetId="14608" refreshError="1"/>
      <sheetData sheetId="14609" refreshError="1"/>
      <sheetData sheetId="14610" refreshError="1"/>
      <sheetData sheetId="14611" refreshError="1"/>
      <sheetData sheetId="14612" refreshError="1"/>
      <sheetData sheetId="14613" refreshError="1"/>
      <sheetData sheetId="14614" refreshError="1"/>
      <sheetData sheetId="14615" refreshError="1"/>
      <sheetData sheetId="14616" refreshError="1"/>
      <sheetData sheetId="14617" refreshError="1"/>
      <sheetData sheetId="14618" refreshError="1"/>
      <sheetData sheetId="14619" refreshError="1"/>
      <sheetData sheetId="14620" refreshError="1"/>
      <sheetData sheetId="14621" refreshError="1"/>
      <sheetData sheetId="14622" refreshError="1"/>
      <sheetData sheetId="14623" refreshError="1"/>
      <sheetData sheetId="14624" refreshError="1"/>
      <sheetData sheetId="14625" refreshError="1"/>
      <sheetData sheetId="14626" refreshError="1"/>
      <sheetData sheetId="14627" refreshError="1"/>
      <sheetData sheetId="14628" refreshError="1"/>
      <sheetData sheetId="14629" refreshError="1"/>
      <sheetData sheetId="14630" refreshError="1"/>
      <sheetData sheetId="14631" refreshError="1"/>
      <sheetData sheetId="14632" refreshError="1"/>
      <sheetData sheetId="14633" refreshError="1"/>
      <sheetData sheetId="14634" refreshError="1"/>
      <sheetData sheetId="14635" refreshError="1"/>
      <sheetData sheetId="14636" refreshError="1"/>
      <sheetData sheetId="14637" refreshError="1"/>
      <sheetData sheetId="14638" refreshError="1"/>
      <sheetData sheetId="14639" refreshError="1"/>
      <sheetData sheetId="14640" refreshError="1"/>
      <sheetData sheetId="14641" refreshError="1"/>
      <sheetData sheetId="14642" refreshError="1"/>
      <sheetData sheetId="14643" refreshError="1"/>
      <sheetData sheetId="14644" refreshError="1"/>
      <sheetData sheetId="14645" refreshError="1"/>
      <sheetData sheetId="14646" refreshError="1"/>
      <sheetData sheetId="14647" refreshError="1"/>
      <sheetData sheetId="14648" refreshError="1"/>
      <sheetData sheetId="14649" refreshError="1"/>
      <sheetData sheetId="14650" refreshError="1"/>
      <sheetData sheetId="14651" refreshError="1"/>
      <sheetData sheetId="14652" refreshError="1"/>
      <sheetData sheetId="14653" refreshError="1"/>
      <sheetData sheetId="14654" refreshError="1"/>
      <sheetData sheetId="14655" refreshError="1"/>
      <sheetData sheetId="14656" refreshError="1"/>
      <sheetData sheetId="14657" refreshError="1"/>
      <sheetData sheetId="14658" refreshError="1"/>
      <sheetData sheetId="14659" refreshError="1"/>
      <sheetData sheetId="14660" refreshError="1"/>
      <sheetData sheetId="14661" refreshError="1"/>
      <sheetData sheetId="14662" refreshError="1"/>
      <sheetData sheetId="14663" refreshError="1"/>
      <sheetData sheetId="14664" refreshError="1"/>
      <sheetData sheetId="14665" refreshError="1"/>
      <sheetData sheetId="14666" refreshError="1"/>
      <sheetData sheetId="14667" refreshError="1"/>
      <sheetData sheetId="14668" refreshError="1"/>
      <sheetData sheetId="14669" refreshError="1"/>
      <sheetData sheetId="14670" refreshError="1"/>
      <sheetData sheetId="14671" refreshError="1"/>
      <sheetData sheetId="14672" refreshError="1"/>
      <sheetData sheetId="14673" refreshError="1"/>
      <sheetData sheetId="14674" refreshError="1"/>
      <sheetData sheetId="14675" refreshError="1"/>
      <sheetData sheetId="14676" refreshError="1"/>
      <sheetData sheetId="14677" refreshError="1"/>
      <sheetData sheetId="14678" refreshError="1"/>
      <sheetData sheetId="14679" refreshError="1"/>
      <sheetData sheetId="14680" refreshError="1"/>
      <sheetData sheetId="14681" refreshError="1"/>
      <sheetData sheetId="14682" refreshError="1"/>
      <sheetData sheetId="14683" refreshError="1"/>
      <sheetData sheetId="14684" refreshError="1"/>
      <sheetData sheetId="14685" refreshError="1"/>
      <sheetData sheetId="14686" refreshError="1"/>
      <sheetData sheetId="14687" refreshError="1"/>
      <sheetData sheetId="14688" refreshError="1"/>
      <sheetData sheetId="14689" refreshError="1"/>
      <sheetData sheetId="14690" refreshError="1"/>
      <sheetData sheetId="14691" refreshError="1"/>
      <sheetData sheetId="14692" refreshError="1"/>
      <sheetData sheetId="14693" refreshError="1"/>
      <sheetData sheetId="14694" refreshError="1"/>
      <sheetData sheetId="14695" refreshError="1"/>
      <sheetData sheetId="14696" refreshError="1"/>
      <sheetData sheetId="14697" refreshError="1"/>
      <sheetData sheetId="14698" refreshError="1"/>
      <sheetData sheetId="14699" refreshError="1"/>
      <sheetData sheetId="14700" refreshError="1"/>
      <sheetData sheetId="14701" refreshError="1"/>
      <sheetData sheetId="14702" refreshError="1"/>
      <sheetData sheetId="14703" refreshError="1"/>
      <sheetData sheetId="14704" refreshError="1"/>
      <sheetData sheetId="14705" refreshError="1"/>
      <sheetData sheetId="14706" refreshError="1"/>
      <sheetData sheetId="14707" refreshError="1"/>
      <sheetData sheetId="14708" refreshError="1"/>
      <sheetData sheetId="14709" refreshError="1"/>
      <sheetData sheetId="14710" refreshError="1"/>
      <sheetData sheetId="14711" refreshError="1"/>
      <sheetData sheetId="14712" refreshError="1"/>
      <sheetData sheetId="14713" refreshError="1"/>
      <sheetData sheetId="14714" refreshError="1"/>
      <sheetData sheetId="14715" refreshError="1"/>
      <sheetData sheetId="14716" refreshError="1"/>
      <sheetData sheetId="14717" refreshError="1"/>
      <sheetData sheetId="14718" refreshError="1"/>
      <sheetData sheetId="14719" refreshError="1"/>
      <sheetData sheetId="14720" refreshError="1"/>
      <sheetData sheetId="14721" refreshError="1"/>
      <sheetData sheetId="14722" refreshError="1"/>
      <sheetData sheetId="14723" refreshError="1"/>
      <sheetData sheetId="14724" refreshError="1"/>
      <sheetData sheetId="14725" refreshError="1"/>
      <sheetData sheetId="14726" refreshError="1"/>
      <sheetData sheetId="14727" refreshError="1"/>
      <sheetData sheetId="14728" refreshError="1"/>
      <sheetData sheetId="14729" refreshError="1"/>
      <sheetData sheetId="14730" refreshError="1"/>
      <sheetData sheetId="14731" refreshError="1"/>
      <sheetData sheetId="14732" refreshError="1"/>
      <sheetData sheetId="14733" refreshError="1"/>
      <sheetData sheetId="14734" refreshError="1"/>
      <sheetData sheetId="14735" refreshError="1"/>
      <sheetData sheetId="14736" refreshError="1"/>
      <sheetData sheetId="14737" refreshError="1"/>
      <sheetData sheetId="14738" refreshError="1"/>
      <sheetData sheetId="14739" refreshError="1"/>
      <sheetData sheetId="14740" refreshError="1"/>
      <sheetData sheetId="14741" refreshError="1"/>
      <sheetData sheetId="14742" refreshError="1"/>
      <sheetData sheetId="14743" refreshError="1"/>
      <sheetData sheetId="14744" refreshError="1"/>
      <sheetData sheetId="14745" refreshError="1"/>
      <sheetData sheetId="14746" refreshError="1"/>
      <sheetData sheetId="14747" refreshError="1"/>
      <sheetData sheetId="14748" refreshError="1"/>
      <sheetData sheetId="14749" refreshError="1"/>
      <sheetData sheetId="14750" refreshError="1"/>
      <sheetData sheetId="14751" refreshError="1"/>
      <sheetData sheetId="14752" refreshError="1"/>
      <sheetData sheetId="14753" refreshError="1"/>
      <sheetData sheetId="14754" refreshError="1"/>
      <sheetData sheetId="14755" refreshError="1"/>
      <sheetData sheetId="14756" refreshError="1"/>
      <sheetData sheetId="14757" refreshError="1"/>
      <sheetData sheetId="14758" refreshError="1"/>
      <sheetData sheetId="14759" refreshError="1"/>
      <sheetData sheetId="14760" refreshError="1"/>
      <sheetData sheetId="14761" refreshError="1"/>
      <sheetData sheetId="14762" refreshError="1"/>
      <sheetData sheetId="14763" refreshError="1"/>
      <sheetData sheetId="14764" refreshError="1"/>
      <sheetData sheetId="14765" refreshError="1"/>
      <sheetData sheetId="14766" refreshError="1"/>
      <sheetData sheetId="14767" refreshError="1"/>
      <sheetData sheetId="14768" refreshError="1"/>
      <sheetData sheetId="14769" refreshError="1"/>
      <sheetData sheetId="14770" refreshError="1"/>
      <sheetData sheetId="14771" refreshError="1"/>
      <sheetData sheetId="14772" refreshError="1"/>
      <sheetData sheetId="14773" refreshError="1"/>
      <sheetData sheetId="14774" refreshError="1"/>
      <sheetData sheetId="14775" refreshError="1"/>
      <sheetData sheetId="14776" refreshError="1"/>
      <sheetData sheetId="14777" refreshError="1"/>
      <sheetData sheetId="14778" refreshError="1"/>
      <sheetData sheetId="14779" refreshError="1"/>
      <sheetData sheetId="14780" refreshError="1"/>
      <sheetData sheetId="14781" refreshError="1"/>
      <sheetData sheetId="14782" refreshError="1"/>
      <sheetData sheetId="14783" refreshError="1"/>
      <sheetData sheetId="14784" refreshError="1"/>
      <sheetData sheetId="14785" refreshError="1"/>
      <sheetData sheetId="14786" refreshError="1"/>
      <sheetData sheetId="14787" refreshError="1"/>
      <sheetData sheetId="14788" refreshError="1"/>
      <sheetData sheetId="14789" refreshError="1"/>
      <sheetData sheetId="14790" refreshError="1"/>
      <sheetData sheetId="14791" refreshError="1"/>
      <sheetData sheetId="14792" refreshError="1"/>
      <sheetData sheetId="14793" refreshError="1"/>
      <sheetData sheetId="14794" refreshError="1"/>
      <sheetData sheetId="14795" refreshError="1"/>
      <sheetData sheetId="14796" refreshError="1"/>
      <sheetData sheetId="14797" refreshError="1"/>
      <sheetData sheetId="14798" refreshError="1"/>
      <sheetData sheetId="14799" refreshError="1"/>
      <sheetData sheetId="14800" refreshError="1"/>
      <sheetData sheetId="14801" refreshError="1"/>
      <sheetData sheetId="14802" refreshError="1"/>
      <sheetData sheetId="14803" refreshError="1"/>
      <sheetData sheetId="14804" refreshError="1"/>
      <sheetData sheetId="14805" refreshError="1"/>
      <sheetData sheetId="14806" refreshError="1"/>
      <sheetData sheetId="14807" refreshError="1"/>
      <sheetData sheetId="14808" refreshError="1"/>
      <sheetData sheetId="14809" refreshError="1"/>
      <sheetData sheetId="14810" refreshError="1"/>
      <sheetData sheetId="14811" refreshError="1"/>
      <sheetData sheetId="14812" refreshError="1"/>
      <sheetData sheetId="14813" refreshError="1"/>
      <sheetData sheetId="14814" refreshError="1"/>
      <sheetData sheetId="14815" refreshError="1"/>
      <sheetData sheetId="14816" refreshError="1"/>
      <sheetData sheetId="14817" refreshError="1"/>
      <sheetData sheetId="14818" refreshError="1"/>
      <sheetData sheetId="14819" refreshError="1"/>
      <sheetData sheetId="14820" refreshError="1"/>
      <sheetData sheetId="14821" refreshError="1"/>
      <sheetData sheetId="14822" refreshError="1"/>
      <sheetData sheetId="14823" refreshError="1"/>
      <sheetData sheetId="14824" refreshError="1"/>
      <sheetData sheetId="14825" refreshError="1"/>
      <sheetData sheetId="14826" refreshError="1"/>
      <sheetData sheetId="14827" refreshError="1"/>
      <sheetData sheetId="14828" refreshError="1"/>
      <sheetData sheetId="14829" refreshError="1"/>
      <sheetData sheetId="14830" refreshError="1"/>
      <sheetData sheetId="14831" refreshError="1"/>
      <sheetData sheetId="14832" refreshError="1"/>
      <sheetData sheetId="14833" refreshError="1"/>
      <sheetData sheetId="14834" refreshError="1"/>
      <sheetData sheetId="14835" refreshError="1"/>
      <sheetData sheetId="14836" refreshError="1"/>
      <sheetData sheetId="14837" refreshError="1"/>
      <sheetData sheetId="14838" refreshError="1"/>
      <sheetData sheetId="14839" refreshError="1"/>
      <sheetData sheetId="14840" refreshError="1"/>
      <sheetData sheetId="14841" refreshError="1"/>
      <sheetData sheetId="14842" refreshError="1"/>
      <sheetData sheetId="14843" refreshError="1"/>
      <sheetData sheetId="14844" refreshError="1"/>
      <sheetData sheetId="14845" refreshError="1"/>
      <sheetData sheetId="14846" refreshError="1"/>
      <sheetData sheetId="14847" refreshError="1"/>
      <sheetData sheetId="14848" refreshError="1"/>
      <sheetData sheetId="14849" refreshError="1"/>
      <sheetData sheetId="14850" refreshError="1"/>
      <sheetData sheetId="14851" refreshError="1"/>
      <sheetData sheetId="14852" refreshError="1"/>
      <sheetData sheetId="14853" refreshError="1"/>
      <sheetData sheetId="14854" refreshError="1"/>
      <sheetData sheetId="14855" refreshError="1"/>
      <sheetData sheetId="14856" refreshError="1"/>
      <sheetData sheetId="14857" refreshError="1"/>
      <sheetData sheetId="14858" refreshError="1"/>
      <sheetData sheetId="14859" refreshError="1"/>
      <sheetData sheetId="14860" refreshError="1"/>
      <sheetData sheetId="14861" refreshError="1"/>
      <sheetData sheetId="14862" refreshError="1"/>
      <sheetData sheetId="14863" refreshError="1"/>
      <sheetData sheetId="14864" refreshError="1"/>
      <sheetData sheetId="14865" refreshError="1"/>
      <sheetData sheetId="14866" refreshError="1"/>
      <sheetData sheetId="14867" refreshError="1"/>
      <sheetData sheetId="14868" refreshError="1"/>
      <sheetData sheetId="14869" refreshError="1"/>
      <sheetData sheetId="14870" refreshError="1"/>
      <sheetData sheetId="14871" refreshError="1"/>
      <sheetData sheetId="14872" refreshError="1"/>
      <sheetData sheetId="14873" refreshError="1"/>
      <sheetData sheetId="14874" refreshError="1"/>
      <sheetData sheetId="14875" refreshError="1"/>
      <sheetData sheetId="14876" refreshError="1"/>
      <sheetData sheetId="14877" refreshError="1"/>
      <sheetData sheetId="14878" refreshError="1"/>
      <sheetData sheetId="14879" refreshError="1"/>
      <sheetData sheetId="14880" refreshError="1"/>
      <sheetData sheetId="14881" refreshError="1"/>
      <sheetData sheetId="14882" refreshError="1"/>
      <sheetData sheetId="14883" refreshError="1"/>
      <sheetData sheetId="14884" refreshError="1"/>
      <sheetData sheetId="14885" refreshError="1"/>
      <sheetData sheetId="14886" refreshError="1"/>
      <sheetData sheetId="14887" refreshError="1"/>
      <sheetData sheetId="14888" refreshError="1"/>
      <sheetData sheetId="14889" refreshError="1"/>
      <sheetData sheetId="14890" refreshError="1"/>
      <sheetData sheetId="14891" refreshError="1"/>
      <sheetData sheetId="14892" refreshError="1"/>
      <sheetData sheetId="14893" refreshError="1"/>
      <sheetData sheetId="14894" refreshError="1"/>
      <sheetData sheetId="14895" refreshError="1"/>
      <sheetData sheetId="14896" refreshError="1"/>
      <sheetData sheetId="14897" refreshError="1"/>
      <sheetData sheetId="14898" refreshError="1"/>
      <sheetData sheetId="14899" refreshError="1"/>
      <sheetData sheetId="14900" refreshError="1"/>
      <sheetData sheetId="14901" refreshError="1"/>
      <sheetData sheetId="14902" refreshError="1"/>
      <sheetData sheetId="14903" refreshError="1"/>
      <sheetData sheetId="14904" refreshError="1"/>
      <sheetData sheetId="14905" refreshError="1"/>
      <sheetData sheetId="14906" refreshError="1"/>
      <sheetData sheetId="14907" refreshError="1"/>
      <sheetData sheetId="14908" refreshError="1"/>
      <sheetData sheetId="14909" refreshError="1"/>
      <sheetData sheetId="14910" refreshError="1"/>
      <sheetData sheetId="14911" refreshError="1"/>
      <sheetData sheetId="14912" refreshError="1"/>
      <sheetData sheetId="14913" refreshError="1"/>
      <sheetData sheetId="14914" refreshError="1"/>
      <sheetData sheetId="14915" refreshError="1"/>
      <sheetData sheetId="14916" refreshError="1"/>
      <sheetData sheetId="14917" refreshError="1"/>
      <sheetData sheetId="14918" refreshError="1"/>
      <sheetData sheetId="14919" refreshError="1"/>
      <sheetData sheetId="14920" refreshError="1"/>
      <sheetData sheetId="14921" refreshError="1"/>
      <sheetData sheetId="14922" refreshError="1"/>
      <sheetData sheetId="14923" refreshError="1"/>
      <sheetData sheetId="14924" refreshError="1"/>
      <sheetData sheetId="14925" refreshError="1"/>
      <sheetData sheetId="14926" refreshError="1"/>
      <sheetData sheetId="14927" refreshError="1"/>
      <sheetData sheetId="14928"/>
      <sheetData sheetId="14929" refreshError="1"/>
      <sheetData sheetId="14930" refreshError="1"/>
      <sheetData sheetId="14931" refreshError="1"/>
      <sheetData sheetId="14932" refreshError="1"/>
      <sheetData sheetId="14933" refreshError="1"/>
      <sheetData sheetId="14934" refreshError="1"/>
      <sheetData sheetId="14935" refreshError="1"/>
      <sheetData sheetId="14936" refreshError="1"/>
      <sheetData sheetId="14937" refreshError="1"/>
      <sheetData sheetId="14938"/>
      <sheetData sheetId="14939"/>
      <sheetData sheetId="14940"/>
      <sheetData sheetId="14941"/>
      <sheetData sheetId="14942"/>
      <sheetData sheetId="14943"/>
      <sheetData sheetId="14944" refreshError="1"/>
      <sheetData sheetId="14945" refreshError="1"/>
      <sheetData sheetId="14946"/>
      <sheetData sheetId="14947" refreshError="1"/>
      <sheetData sheetId="14948" refreshError="1"/>
      <sheetData sheetId="14949" refreshError="1"/>
      <sheetData sheetId="14950" refreshError="1"/>
      <sheetData sheetId="14951" refreshError="1"/>
      <sheetData sheetId="14952" refreshError="1"/>
      <sheetData sheetId="14953" refreshError="1"/>
      <sheetData sheetId="14954" refreshError="1"/>
      <sheetData sheetId="14955" refreshError="1"/>
      <sheetData sheetId="14956" refreshError="1"/>
      <sheetData sheetId="14957"/>
      <sheetData sheetId="14958" refreshError="1"/>
      <sheetData sheetId="14959" refreshError="1"/>
      <sheetData sheetId="14960" refreshError="1"/>
      <sheetData sheetId="14961" refreshError="1"/>
      <sheetData sheetId="14962" refreshError="1"/>
      <sheetData sheetId="14963" refreshError="1"/>
      <sheetData sheetId="14964" refreshError="1"/>
      <sheetData sheetId="14965" refreshError="1"/>
      <sheetData sheetId="14966" refreshError="1"/>
      <sheetData sheetId="14967" refreshError="1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/>
      <sheetData sheetId="14980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 refreshError="1"/>
      <sheetData sheetId="14994" refreshError="1"/>
      <sheetData sheetId="14995" refreshError="1"/>
      <sheetData sheetId="14996" refreshError="1"/>
      <sheetData sheetId="14997" refreshError="1"/>
      <sheetData sheetId="14998" refreshError="1"/>
      <sheetData sheetId="14999" refreshError="1"/>
      <sheetData sheetId="15000" refreshError="1"/>
      <sheetData sheetId="15001" refreshError="1"/>
      <sheetData sheetId="15002" refreshError="1"/>
      <sheetData sheetId="15003" refreshError="1"/>
      <sheetData sheetId="15004" refreshError="1"/>
      <sheetData sheetId="15005" refreshError="1"/>
      <sheetData sheetId="15006" refreshError="1"/>
      <sheetData sheetId="15007" refreshError="1"/>
      <sheetData sheetId="15008" refreshError="1"/>
      <sheetData sheetId="15009" refreshError="1"/>
      <sheetData sheetId="15010" refreshError="1"/>
      <sheetData sheetId="15011" refreshError="1"/>
      <sheetData sheetId="15012" refreshError="1"/>
      <sheetData sheetId="15013" refreshError="1"/>
      <sheetData sheetId="15014" refreshError="1"/>
      <sheetData sheetId="15015" refreshError="1"/>
      <sheetData sheetId="15016" refreshError="1"/>
      <sheetData sheetId="15017" refreshError="1"/>
      <sheetData sheetId="15018" refreshError="1"/>
      <sheetData sheetId="15019" refreshError="1"/>
      <sheetData sheetId="15020" refreshError="1"/>
      <sheetData sheetId="15021" refreshError="1"/>
      <sheetData sheetId="15022" refreshError="1"/>
      <sheetData sheetId="15023" refreshError="1"/>
      <sheetData sheetId="15024" refreshError="1"/>
      <sheetData sheetId="15025" refreshError="1"/>
      <sheetData sheetId="15026" refreshError="1"/>
      <sheetData sheetId="15027" refreshError="1"/>
      <sheetData sheetId="15028" refreshError="1"/>
      <sheetData sheetId="15029" refreshError="1"/>
      <sheetData sheetId="15030" refreshError="1"/>
      <sheetData sheetId="15031" refreshError="1"/>
      <sheetData sheetId="15032" refreshError="1"/>
      <sheetData sheetId="15033" refreshError="1"/>
      <sheetData sheetId="15034" refreshError="1"/>
      <sheetData sheetId="15035" refreshError="1"/>
      <sheetData sheetId="15036" refreshError="1"/>
      <sheetData sheetId="15037" refreshError="1"/>
      <sheetData sheetId="15038" refreshError="1"/>
      <sheetData sheetId="15039" refreshError="1"/>
      <sheetData sheetId="15040"/>
      <sheetData sheetId="15041"/>
      <sheetData sheetId="15042"/>
      <sheetData sheetId="15043" refreshError="1"/>
      <sheetData sheetId="15044"/>
      <sheetData sheetId="15045" refreshError="1"/>
      <sheetData sheetId="15046" refreshError="1"/>
      <sheetData sheetId="15047" refreshError="1"/>
      <sheetData sheetId="15048" refreshError="1"/>
      <sheetData sheetId="15049" refreshError="1"/>
      <sheetData sheetId="15050" refreshError="1"/>
      <sheetData sheetId="15051" refreshError="1"/>
      <sheetData sheetId="15052" refreshError="1"/>
      <sheetData sheetId="15053" refreshError="1"/>
      <sheetData sheetId="15054" refreshError="1"/>
      <sheetData sheetId="15055" refreshError="1"/>
      <sheetData sheetId="15056" refreshError="1"/>
      <sheetData sheetId="15057" refreshError="1"/>
      <sheetData sheetId="15058" refreshError="1"/>
      <sheetData sheetId="15059" refreshError="1"/>
      <sheetData sheetId="15060" refreshError="1"/>
      <sheetData sheetId="15061" refreshError="1"/>
      <sheetData sheetId="15062" refreshError="1"/>
      <sheetData sheetId="15063" refreshError="1"/>
      <sheetData sheetId="15064" refreshError="1"/>
      <sheetData sheetId="15065" refreshError="1"/>
      <sheetData sheetId="15066" refreshError="1"/>
      <sheetData sheetId="15067" refreshError="1"/>
      <sheetData sheetId="15068" refreshError="1"/>
      <sheetData sheetId="15069" refreshError="1"/>
      <sheetData sheetId="15070"/>
      <sheetData sheetId="15071"/>
      <sheetData sheetId="15072"/>
      <sheetData sheetId="15073" refreshError="1"/>
      <sheetData sheetId="15074"/>
      <sheetData sheetId="15075" refreshError="1"/>
      <sheetData sheetId="15076" refreshError="1"/>
      <sheetData sheetId="15077" refreshError="1"/>
      <sheetData sheetId="15078" refreshError="1"/>
      <sheetData sheetId="15079" refreshError="1"/>
      <sheetData sheetId="15080" refreshError="1"/>
      <sheetData sheetId="15081"/>
      <sheetData sheetId="15082"/>
      <sheetData sheetId="15083"/>
      <sheetData sheetId="15084"/>
      <sheetData sheetId="15085"/>
      <sheetData sheetId="15086"/>
      <sheetData sheetId="15087"/>
      <sheetData sheetId="15088"/>
      <sheetData sheetId="15089"/>
      <sheetData sheetId="15090"/>
      <sheetData sheetId="15091"/>
      <sheetData sheetId="15092"/>
      <sheetData sheetId="15093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 refreshError="1"/>
      <sheetData sheetId="15102" refreshError="1"/>
      <sheetData sheetId="15103"/>
      <sheetData sheetId="15104"/>
      <sheetData sheetId="15105" refreshError="1"/>
      <sheetData sheetId="15106" refreshError="1"/>
      <sheetData sheetId="15107" refreshError="1"/>
      <sheetData sheetId="15108" refreshError="1"/>
      <sheetData sheetId="15109" refreshError="1"/>
      <sheetData sheetId="15110" refreshError="1"/>
      <sheetData sheetId="15111" refreshError="1"/>
      <sheetData sheetId="15112" refreshError="1"/>
      <sheetData sheetId="15113" refreshError="1"/>
      <sheetData sheetId="15114" refreshError="1"/>
      <sheetData sheetId="15115"/>
      <sheetData sheetId="15116" refreshError="1"/>
      <sheetData sheetId="15117"/>
      <sheetData sheetId="15118" refreshError="1"/>
      <sheetData sheetId="15119" refreshError="1"/>
      <sheetData sheetId="15120" refreshError="1"/>
      <sheetData sheetId="15121" refreshError="1"/>
      <sheetData sheetId="15122" refreshError="1"/>
      <sheetData sheetId="15123" refreshError="1"/>
      <sheetData sheetId="15124" refreshError="1"/>
      <sheetData sheetId="15125" refreshError="1"/>
      <sheetData sheetId="15126" refreshError="1"/>
      <sheetData sheetId="15127" refreshError="1"/>
      <sheetData sheetId="15128" refreshError="1"/>
      <sheetData sheetId="15129" refreshError="1"/>
      <sheetData sheetId="15130" refreshError="1"/>
      <sheetData sheetId="15131" refreshError="1"/>
      <sheetData sheetId="15132" refreshError="1"/>
      <sheetData sheetId="15133" refreshError="1"/>
      <sheetData sheetId="15134" refreshError="1"/>
      <sheetData sheetId="15135" refreshError="1"/>
      <sheetData sheetId="15136" refreshError="1"/>
      <sheetData sheetId="15137" refreshError="1"/>
      <sheetData sheetId="15138" refreshError="1"/>
      <sheetData sheetId="15139"/>
      <sheetData sheetId="15140"/>
      <sheetData sheetId="15141"/>
      <sheetData sheetId="15142"/>
      <sheetData sheetId="15143"/>
      <sheetData sheetId="15144"/>
      <sheetData sheetId="15145"/>
      <sheetData sheetId="15146"/>
      <sheetData sheetId="15147"/>
      <sheetData sheetId="15148"/>
      <sheetData sheetId="15149" refreshError="1"/>
      <sheetData sheetId="15150" refreshError="1"/>
      <sheetData sheetId="15151" refreshError="1"/>
      <sheetData sheetId="15152" refreshError="1"/>
      <sheetData sheetId="15153" refreshError="1"/>
      <sheetData sheetId="15154" refreshError="1"/>
      <sheetData sheetId="15155" refreshError="1"/>
      <sheetData sheetId="15156" refreshError="1"/>
      <sheetData sheetId="15157" refreshError="1"/>
      <sheetData sheetId="15158" refreshError="1"/>
      <sheetData sheetId="15159" refreshError="1"/>
      <sheetData sheetId="15160" refreshError="1"/>
      <sheetData sheetId="15161" refreshError="1"/>
      <sheetData sheetId="15162" refreshError="1"/>
      <sheetData sheetId="15163" refreshError="1"/>
      <sheetData sheetId="15164" refreshError="1"/>
      <sheetData sheetId="15165" refreshError="1"/>
      <sheetData sheetId="15166" refreshError="1"/>
      <sheetData sheetId="15167" refreshError="1"/>
      <sheetData sheetId="15168" refreshError="1"/>
      <sheetData sheetId="15169" refreshError="1"/>
      <sheetData sheetId="15170" refreshError="1"/>
      <sheetData sheetId="15171" refreshError="1"/>
      <sheetData sheetId="15172" refreshError="1"/>
      <sheetData sheetId="15173" refreshError="1"/>
      <sheetData sheetId="15174" refreshError="1"/>
      <sheetData sheetId="15175" refreshError="1"/>
      <sheetData sheetId="15176"/>
      <sheetData sheetId="15177"/>
      <sheetData sheetId="15178"/>
      <sheetData sheetId="15179"/>
      <sheetData sheetId="15180"/>
      <sheetData sheetId="15181" refreshError="1"/>
      <sheetData sheetId="15182" refreshError="1"/>
      <sheetData sheetId="15183" refreshError="1"/>
      <sheetData sheetId="15184" refreshError="1"/>
      <sheetData sheetId="15185" refreshError="1"/>
      <sheetData sheetId="15186" refreshError="1"/>
      <sheetData sheetId="15187" refreshError="1"/>
      <sheetData sheetId="15188" refreshError="1"/>
      <sheetData sheetId="15189" refreshError="1"/>
      <sheetData sheetId="15190" refreshError="1"/>
      <sheetData sheetId="15191" refreshError="1"/>
      <sheetData sheetId="15192" refreshError="1"/>
      <sheetData sheetId="15193" refreshError="1"/>
      <sheetData sheetId="15194" refreshError="1"/>
      <sheetData sheetId="15195"/>
      <sheetData sheetId="15196" refreshError="1"/>
      <sheetData sheetId="15197" refreshError="1"/>
      <sheetData sheetId="15198" refreshError="1"/>
      <sheetData sheetId="15199" refreshError="1"/>
      <sheetData sheetId="15200" refreshError="1"/>
      <sheetData sheetId="15201" refreshError="1"/>
      <sheetData sheetId="15202" refreshError="1"/>
      <sheetData sheetId="15203" refreshError="1"/>
      <sheetData sheetId="15204" refreshError="1"/>
      <sheetData sheetId="15205" refreshError="1"/>
      <sheetData sheetId="15206" refreshError="1"/>
      <sheetData sheetId="15207" refreshError="1"/>
      <sheetData sheetId="15208" refreshError="1"/>
      <sheetData sheetId="15209" refreshError="1"/>
      <sheetData sheetId="15210" refreshError="1"/>
      <sheetData sheetId="15211" refreshError="1"/>
      <sheetData sheetId="15212" refreshError="1"/>
      <sheetData sheetId="15213" refreshError="1"/>
      <sheetData sheetId="15214" refreshError="1"/>
      <sheetData sheetId="15215" refreshError="1"/>
      <sheetData sheetId="15216" refreshError="1"/>
      <sheetData sheetId="15217"/>
      <sheetData sheetId="15218"/>
      <sheetData sheetId="15219"/>
      <sheetData sheetId="15220"/>
      <sheetData sheetId="15221"/>
      <sheetData sheetId="15222"/>
      <sheetData sheetId="15223"/>
      <sheetData sheetId="15224"/>
      <sheetData sheetId="15225"/>
      <sheetData sheetId="15226"/>
      <sheetData sheetId="15227"/>
      <sheetData sheetId="15228"/>
      <sheetData sheetId="15229"/>
      <sheetData sheetId="15230"/>
      <sheetData sheetId="15231"/>
      <sheetData sheetId="15232"/>
      <sheetData sheetId="15233"/>
      <sheetData sheetId="15234"/>
      <sheetData sheetId="15235"/>
      <sheetData sheetId="15236"/>
      <sheetData sheetId="15237"/>
      <sheetData sheetId="15238"/>
      <sheetData sheetId="15239"/>
      <sheetData sheetId="15240"/>
      <sheetData sheetId="15241"/>
      <sheetData sheetId="15242"/>
      <sheetData sheetId="15243"/>
      <sheetData sheetId="15244"/>
      <sheetData sheetId="15245"/>
      <sheetData sheetId="15246"/>
      <sheetData sheetId="15247"/>
      <sheetData sheetId="15248"/>
      <sheetData sheetId="15249"/>
      <sheetData sheetId="15250"/>
      <sheetData sheetId="15251"/>
      <sheetData sheetId="15252"/>
      <sheetData sheetId="15253"/>
      <sheetData sheetId="15254"/>
      <sheetData sheetId="15255"/>
      <sheetData sheetId="15256"/>
      <sheetData sheetId="15257"/>
      <sheetData sheetId="15258"/>
      <sheetData sheetId="15259"/>
      <sheetData sheetId="15260"/>
      <sheetData sheetId="15261"/>
      <sheetData sheetId="15262"/>
      <sheetData sheetId="15263"/>
      <sheetData sheetId="15264"/>
      <sheetData sheetId="15265"/>
      <sheetData sheetId="15266"/>
      <sheetData sheetId="15267"/>
      <sheetData sheetId="15268"/>
      <sheetData sheetId="15269"/>
      <sheetData sheetId="15270"/>
      <sheetData sheetId="15271"/>
      <sheetData sheetId="15272"/>
      <sheetData sheetId="15273"/>
      <sheetData sheetId="15274"/>
      <sheetData sheetId="15275"/>
      <sheetData sheetId="15276"/>
      <sheetData sheetId="15277"/>
      <sheetData sheetId="15278"/>
      <sheetData sheetId="15279"/>
      <sheetData sheetId="15280"/>
      <sheetData sheetId="15281"/>
      <sheetData sheetId="15282"/>
      <sheetData sheetId="15283"/>
      <sheetData sheetId="15284"/>
      <sheetData sheetId="15285"/>
      <sheetData sheetId="15286"/>
      <sheetData sheetId="15287"/>
      <sheetData sheetId="15288"/>
      <sheetData sheetId="15289"/>
      <sheetData sheetId="15290"/>
      <sheetData sheetId="15291"/>
      <sheetData sheetId="15292"/>
      <sheetData sheetId="15293"/>
      <sheetData sheetId="15294"/>
      <sheetData sheetId="15295"/>
      <sheetData sheetId="15296"/>
      <sheetData sheetId="15297"/>
      <sheetData sheetId="15298"/>
      <sheetData sheetId="15299"/>
      <sheetData sheetId="15300" refreshError="1"/>
      <sheetData sheetId="15301"/>
      <sheetData sheetId="15302"/>
      <sheetData sheetId="15303"/>
      <sheetData sheetId="15304"/>
      <sheetData sheetId="15305"/>
      <sheetData sheetId="15306"/>
      <sheetData sheetId="15307"/>
      <sheetData sheetId="15308"/>
      <sheetData sheetId="15309"/>
      <sheetData sheetId="15310"/>
      <sheetData sheetId="15311"/>
      <sheetData sheetId="15312"/>
      <sheetData sheetId="15313"/>
      <sheetData sheetId="15314"/>
      <sheetData sheetId="15315"/>
      <sheetData sheetId="15316"/>
      <sheetData sheetId="15317"/>
      <sheetData sheetId="15318"/>
      <sheetData sheetId="15319"/>
      <sheetData sheetId="15320"/>
      <sheetData sheetId="15321"/>
      <sheetData sheetId="15322"/>
      <sheetData sheetId="15323"/>
      <sheetData sheetId="15324"/>
      <sheetData sheetId="15325"/>
      <sheetData sheetId="15326"/>
      <sheetData sheetId="15327"/>
      <sheetData sheetId="15328"/>
      <sheetData sheetId="15329"/>
      <sheetData sheetId="15330"/>
      <sheetData sheetId="15331"/>
      <sheetData sheetId="15332"/>
      <sheetData sheetId="15333"/>
      <sheetData sheetId="15334"/>
      <sheetData sheetId="15335"/>
      <sheetData sheetId="15336"/>
      <sheetData sheetId="15337"/>
      <sheetData sheetId="15338"/>
      <sheetData sheetId="15339"/>
      <sheetData sheetId="15340"/>
      <sheetData sheetId="15341"/>
      <sheetData sheetId="15342"/>
      <sheetData sheetId="15343"/>
      <sheetData sheetId="15344"/>
      <sheetData sheetId="15345"/>
      <sheetData sheetId="15346"/>
      <sheetData sheetId="15347"/>
      <sheetData sheetId="15348"/>
      <sheetData sheetId="15349"/>
      <sheetData sheetId="15350"/>
      <sheetData sheetId="15351"/>
      <sheetData sheetId="15352"/>
      <sheetData sheetId="15353"/>
      <sheetData sheetId="15354"/>
      <sheetData sheetId="15355"/>
      <sheetData sheetId="15356"/>
      <sheetData sheetId="15357"/>
      <sheetData sheetId="15358"/>
      <sheetData sheetId="15359"/>
      <sheetData sheetId="15360"/>
      <sheetData sheetId="15361"/>
      <sheetData sheetId="15362"/>
      <sheetData sheetId="15363"/>
      <sheetData sheetId="15364"/>
      <sheetData sheetId="15365"/>
      <sheetData sheetId="15366"/>
      <sheetData sheetId="15367"/>
      <sheetData sheetId="15368"/>
      <sheetData sheetId="15369"/>
      <sheetData sheetId="15370"/>
      <sheetData sheetId="15371"/>
      <sheetData sheetId="15372"/>
      <sheetData sheetId="15373"/>
      <sheetData sheetId="15374"/>
      <sheetData sheetId="15375"/>
      <sheetData sheetId="15376"/>
      <sheetData sheetId="15377"/>
      <sheetData sheetId="15378"/>
      <sheetData sheetId="15379"/>
      <sheetData sheetId="15380"/>
      <sheetData sheetId="15381"/>
      <sheetData sheetId="15382"/>
      <sheetData sheetId="15383"/>
      <sheetData sheetId="15384"/>
      <sheetData sheetId="15385"/>
      <sheetData sheetId="15386"/>
      <sheetData sheetId="15387"/>
      <sheetData sheetId="15388"/>
      <sheetData sheetId="15389"/>
      <sheetData sheetId="15390"/>
      <sheetData sheetId="15391"/>
      <sheetData sheetId="15392"/>
      <sheetData sheetId="15393"/>
      <sheetData sheetId="15394"/>
      <sheetData sheetId="15395"/>
      <sheetData sheetId="15396"/>
      <sheetData sheetId="15397"/>
      <sheetData sheetId="15398"/>
      <sheetData sheetId="15399"/>
      <sheetData sheetId="15400"/>
      <sheetData sheetId="15401"/>
      <sheetData sheetId="15402"/>
      <sheetData sheetId="15403"/>
      <sheetData sheetId="15404"/>
      <sheetData sheetId="15405"/>
      <sheetData sheetId="15406"/>
      <sheetData sheetId="15407"/>
      <sheetData sheetId="15408"/>
      <sheetData sheetId="15409"/>
      <sheetData sheetId="15410"/>
      <sheetData sheetId="15411"/>
      <sheetData sheetId="15412"/>
      <sheetData sheetId="15413"/>
      <sheetData sheetId="15414"/>
      <sheetData sheetId="15415"/>
      <sheetData sheetId="15416"/>
      <sheetData sheetId="15417"/>
      <sheetData sheetId="15418"/>
      <sheetData sheetId="15419"/>
      <sheetData sheetId="15420"/>
      <sheetData sheetId="15421"/>
      <sheetData sheetId="15422"/>
      <sheetData sheetId="15423"/>
      <sheetData sheetId="15424"/>
      <sheetData sheetId="15425"/>
      <sheetData sheetId="15426"/>
      <sheetData sheetId="15427"/>
      <sheetData sheetId="15428"/>
      <sheetData sheetId="15429"/>
      <sheetData sheetId="15430"/>
      <sheetData sheetId="15431"/>
      <sheetData sheetId="15432"/>
      <sheetData sheetId="15433"/>
      <sheetData sheetId="15434"/>
      <sheetData sheetId="15435"/>
      <sheetData sheetId="15436"/>
      <sheetData sheetId="15437"/>
      <sheetData sheetId="15438"/>
      <sheetData sheetId="15439"/>
      <sheetData sheetId="15440"/>
      <sheetData sheetId="15441"/>
      <sheetData sheetId="15442"/>
      <sheetData sheetId="15443"/>
      <sheetData sheetId="15444"/>
      <sheetData sheetId="15445"/>
      <sheetData sheetId="15446"/>
      <sheetData sheetId="15447"/>
      <sheetData sheetId="15448"/>
      <sheetData sheetId="15449"/>
      <sheetData sheetId="15450"/>
      <sheetData sheetId="15451"/>
      <sheetData sheetId="15452"/>
      <sheetData sheetId="15453"/>
      <sheetData sheetId="15454"/>
      <sheetData sheetId="15455"/>
      <sheetData sheetId="15456"/>
      <sheetData sheetId="15457"/>
      <sheetData sheetId="15458"/>
      <sheetData sheetId="15459"/>
      <sheetData sheetId="15460"/>
      <sheetData sheetId="15461"/>
      <sheetData sheetId="15462"/>
      <sheetData sheetId="15463"/>
      <sheetData sheetId="15464"/>
      <sheetData sheetId="15465"/>
      <sheetData sheetId="15466"/>
      <sheetData sheetId="15467"/>
      <sheetData sheetId="15468"/>
      <sheetData sheetId="15469"/>
      <sheetData sheetId="15470"/>
      <sheetData sheetId="15471"/>
      <sheetData sheetId="15472"/>
      <sheetData sheetId="15473"/>
      <sheetData sheetId="15474"/>
      <sheetData sheetId="15475"/>
      <sheetData sheetId="15476"/>
      <sheetData sheetId="15477"/>
      <sheetData sheetId="15478"/>
      <sheetData sheetId="15479"/>
      <sheetData sheetId="15480"/>
      <sheetData sheetId="15481"/>
      <sheetData sheetId="15482"/>
      <sheetData sheetId="15483"/>
      <sheetData sheetId="15484"/>
      <sheetData sheetId="15485"/>
      <sheetData sheetId="15486"/>
      <sheetData sheetId="15487"/>
      <sheetData sheetId="15488"/>
      <sheetData sheetId="15489"/>
      <sheetData sheetId="15490"/>
      <sheetData sheetId="15491"/>
      <sheetData sheetId="15492"/>
      <sheetData sheetId="15493"/>
      <sheetData sheetId="15494"/>
      <sheetData sheetId="15495"/>
      <sheetData sheetId="15496"/>
      <sheetData sheetId="15497"/>
      <sheetData sheetId="15498"/>
      <sheetData sheetId="15499"/>
      <sheetData sheetId="15500"/>
      <sheetData sheetId="15501"/>
      <sheetData sheetId="15502"/>
      <sheetData sheetId="15503"/>
      <sheetData sheetId="15504"/>
      <sheetData sheetId="15505"/>
      <sheetData sheetId="15506"/>
      <sheetData sheetId="15507"/>
      <sheetData sheetId="15508"/>
      <sheetData sheetId="15509"/>
      <sheetData sheetId="15510"/>
      <sheetData sheetId="15511"/>
      <sheetData sheetId="15512"/>
      <sheetData sheetId="15513"/>
      <sheetData sheetId="15514"/>
      <sheetData sheetId="15515"/>
      <sheetData sheetId="15516"/>
      <sheetData sheetId="15517"/>
      <sheetData sheetId="15518"/>
      <sheetData sheetId="15519"/>
      <sheetData sheetId="15520"/>
      <sheetData sheetId="15521"/>
      <sheetData sheetId="15522"/>
      <sheetData sheetId="15523"/>
      <sheetData sheetId="15524"/>
      <sheetData sheetId="15525"/>
      <sheetData sheetId="15526"/>
      <sheetData sheetId="15527"/>
      <sheetData sheetId="15528"/>
      <sheetData sheetId="15529"/>
      <sheetData sheetId="15530"/>
      <sheetData sheetId="15531"/>
      <sheetData sheetId="15532"/>
      <sheetData sheetId="15533"/>
      <sheetData sheetId="15534"/>
      <sheetData sheetId="15535"/>
      <sheetData sheetId="15536"/>
      <sheetData sheetId="15537"/>
      <sheetData sheetId="15538"/>
      <sheetData sheetId="15539"/>
      <sheetData sheetId="15540"/>
      <sheetData sheetId="15541"/>
      <sheetData sheetId="15542"/>
      <sheetData sheetId="15543"/>
      <sheetData sheetId="15544"/>
      <sheetData sheetId="15545"/>
      <sheetData sheetId="15546"/>
      <sheetData sheetId="15547"/>
      <sheetData sheetId="15548"/>
      <sheetData sheetId="15549"/>
      <sheetData sheetId="15550"/>
      <sheetData sheetId="15551"/>
      <sheetData sheetId="15552"/>
      <sheetData sheetId="15553"/>
      <sheetData sheetId="15554"/>
      <sheetData sheetId="15555"/>
      <sheetData sheetId="15556"/>
      <sheetData sheetId="15557"/>
      <sheetData sheetId="15558"/>
      <sheetData sheetId="15559"/>
      <sheetData sheetId="15560"/>
      <sheetData sheetId="15561"/>
      <sheetData sheetId="15562"/>
      <sheetData sheetId="15563"/>
      <sheetData sheetId="15564"/>
      <sheetData sheetId="15565"/>
      <sheetData sheetId="15566"/>
      <sheetData sheetId="15567"/>
      <sheetData sheetId="15568"/>
      <sheetData sheetId="15569"/>
      <sheetData sheetId="15570"/>
      <sheetData sheetId="15571"/>
      <sheetData sheetId="15572"/>
      <sheetData sheetId="15573"/>
      <sheetData sheetId="15574"/>
      <sheetData sheetId="15575"/>
      <sheetData sheetId="15576"/>
      <sheetData sheetId="15577"/>
      <sheetData sheetId="15578"/>
      <sheetData sheetId="15579"/>
      <sheetData sheetId="15580"/>
      <sheetData sheetId="15581"/>
      <sheetData sheetId="15582"/>
      <sheetData sheetId="15583"/>
      <sheetData sheetId="15584"/>
      <sheetData sheetId="15585"/>
      <sheetData sheetId="15586"/>
      <sheetData sheetId="15587"/>
      <sheetData sheetId="15588"/>
      <sheetData sheetId="15589"/>
      <sheetData sheetId="15590"/>
      <sheetData sheetId="15591"/>
      <sheetData sheetId="15592"/>
      <sheetData sheetId="15593"/>
      <sheetData sheetId="15594"/>
      <sheetData sheetId="15595"/>
      <sheetData sheetId="15596"/>
      <sheetData sheetId="15597"/>
      <sheetData sheetId="15598"/>
      <sheetData sheetId="15599"/>
      <sheetData sheetId="15600"/>
      <sheetData sheetId="15601"/>
      <sheetData sheetId="15602"/>
      <sheetData sheetId="15603"/>
      <sheetData sheetId="15604"/>
      <sheetData sheetId="15605"/>
      <sheetData sheetId="15606"/>
      <sheetData sheetId="15607"/>
      <sheetData sheetId="15608"/>
      <sheetData sheetId="15609"/>
      <sheetData sheetId="15610"/>
      <sheetData sheetId="15611"/>
      <sheetData sheetId="15612"/>
      <sheetData sheetId="15613"/>
      <sheetData sheetId="15614"/>
      <sheetData sheetId="15615"/>
      <sheetData sheetId="15616"/>
      <sheetData sheetId="15617"/>
      <sheetData sheetId="15618"/>
      <sheetData sheetId="15619"/>
      <sheetData sheetId="15620"/>
      <sheetData sheetId="15621"/>
      <sheetData sheetId="15622"/>
      <sheetData sheetId="15623"/>
      <sheetData sheetId="15624"/>
      <sheetData sheetId="15625"/>
      <sheetData sheetId="15626"/>
      <sheetData sheetId="15627"/>
      <sheetData sheetId="15628"/>
      <sheetData sheetId="15629"/>
      <sheetData sheetId="15630"/>
      <sheetData sheetId="15631"/>
      <sheetData sheetId="15632"/>
      <sheetData sheetId="15633"/>
      <sheetData sheetId="15634"/>
      <sheetData sheetId="15635"/>
      <sheetData sheetId="15636"/>
      <sheetData sheetId="15637"/>
      <sheetData sheetId="15638"/>
      <sheetData sheetId="15639"/>
      <sheetData sheetId="15640"/>
      <sheetData sheetId="15641"/>
      <sheetData sheetId="15642"/>
      <sheetData sheetId="15643"/>
      <sheetData sheetId="15644"/>
      <sheetData sheetId="15645"/>
      <sheetData sheetId="15646"/>
      <sheetData sheetId="15647"/>
      <sheetData sheetId="15648"/>
      <sheetData sheetId="15649"/>
      <sheetData sheetId="15650"/>
      <sheetData sheetId="15651"/>
      <sheetData sheetId="15652"/>
      <sheetData sheetId="15653"/>
      <sheetData sheetId="15654"/>
      <sheetData sheetId="15655"/>
      <sheetData sheetId="15656"/>
      <sheetData sheetId="15657"/>
      <sheetData sheetId="15658"/>
      <sheetData sheetId="15659"/>
      <sheetData sheetId="15660"/>
      <sheetData sheetId="15661"/>
      <sheetData sheetId="15662"/>
      <sheetData sheetId="15663"/>
      <sheetData sheetId="15664"/>
      <sheetData sheetId="15665"/>
      <sheetData sheetId="15666"/>
      <sheetData sheetId="15667"/>
      <sheetData sheetId="15668"/>
      <sheetData sheetId="15669"/>
      <sheetData sheetId="15670"/>
      <sheetData sheetId="15671"/>
      <sheetData sheetId="15672"/>
      <sheetData sheetId="15673"/>
      <sheetData sheetId="15674"/>
      <sheetData sheetId="15675"/>
      <sheetData sheetId="15676"/>
      <sheetData sheetId="15677"/>
      <sheetData sheetId="15678"/>
      <sheetData sheetId="15679"/>
      <sheetData sheetId="15680"/>
      <sheetData sheetId="15681"/>
      <sheetData sheetId="15682"/>
      <sheetData sheetId="15683"/>
      <sheetData sheetId="15684"/>
      <sheetData sheetId="15685"/>
      <sheetData sheetId="15686"/>
      <sheetData sheetId="15687"/>
      <sheetData sheetId="15688"/>
      <sheetData sheetId="15689"/>
      <sheetData sheetId="15690"/>
      <sheetData sheetId="15691"/>
      <sheetData sheetId="15692"/>
      <sheetData sheetId="15693"/>
      <sheetData sheetId="15694"/>
      <sheetData sheetId="15695"/>
      <sheetData sheetId="15696"/>
      <sheetData sheetId="15697"/>
      <sheetData sheetId="15698"/>
      <sheetData sheetId="15699"/>
      <sheetData sheetId="15700"/>
      <sheetData sheetId="15701"/>
      <sheetData sheetId="15702"/>
      <sheetData sheetId="15703"/>
      <sheetData sheetId="15704"/>
      <sheetData sheetId="15705"/>
      <sheetData sheetId="15706"/>
      <sheetData sheetId="15707"/>
      <sheetData sheetId="15708"/>
      <sheetData sheetId="15709"/>
      <sheetData sheetId="15710"/>
      <sheetData sheetId="15711"/>
      <sheetData sheetId="15712"/>
      <sheetData sheetId="15713"/>
      <sheetData sheetId="15714"/>
      <sheetData sheetId="15715"/>
      <sheetData sheetId="15716"/>
      <sheetData sheetId="15717"/>
      <sheetData sheetId="15718"/>
      <sheetData sheetId="15719"/>
      <sheetData sheetId="15720"/>
      <sheetData sheetId="15721"/>
      <sheetData sheetId="15722"/>
      <sheetData sheetId="15723"/>
      <sheetData sheetId="15724"/>
      <sheetData sheetId="15725"/>
      <sheetData sheetId="15726"/>
      <sheetData sheetId="15727"/>
      <sheetData sheetId="15728"/>
      <sheetData sheetId="15729"/>
      <sheetData sheetId="15730"/>
      <sheetData sheetId="15731"/>
      <sheetData sheetId="15732"/>
      <sheetData sheetId="15733"/>
      <sheetData sheetId="15734"/>
      <sheetData sheetId="15735"/>
      <sheetData sheetId="15736"/>
      <sheetData sheetId="15737"/>
      <sheetData sheetId="15738"/>
      <sheetData sheetId="15739"/>
      <sheetData sheetId="15740"/>
      <sheetData sheetId="15741"/>
      <sheetData sheetId="15742"/>
      <sheetData sheetId="15743"/>
      <sheetData sheetId="15744"/>
      <sheetData sheetId="15745"/>
      <sheetData sheetId="15746"/>
      <sheetData sheetId="15747"/>
      <sheetData sheetId="15748"/>
      <sheetData sheetId="15749"/>
      <sheetData sheetId="15750"/>
      <sheetData sheetId="15751"/>
      <sheetData sheetId="15752" refreshError="1"/>
      <sheetData sheetId="15753" refreshError="1"/>
      <sheetData sheetId="15754" refreshError="1"/>
      <sheetData sheetId="15755" refreshError="1"/>
      <sheetData sheetId="15756" refreshError="1"/>
      <sheetData sheetId="15757" refreshError="1"/>
      <sheetData sheetId="15758" refreshError="1"/>
      <sheetData sheetId="15759" refreshError="1"/>
      <sheetData sheetId="15760" refreshError="1"/>
      <sheetData sheetId="15761" refreshError="1"/>
      <sheetData sheetId="15762" refreshError="1"/>
      <sheetData sheetId="15763"/>
      <sheetData sheetId="15764" refreshError="1"/>
      <sheetData sheetId="15765" refreshError="1"/>
      <sheetData sheetId="15766"/>
      <sheetData sheetId="15767"/>
      <sheetData sheetId="15768"/>
      <sheetData sheetId="15769"/>
      <sheetData sheetId="15770"/>
      <sheetData sheetId="15771"/>
      <sheetData sheetId="15772"/>
      <sheetData sheetId="15773"/>
      <sheetData sheetId="15774"/>
      <sheetData sheetId="15775"/>
      <sheetData sheetId="15776"/>
      <sheetData sheetId="15777"/>
      <sheetData sheetId="15778"/>
      <sheetData sheetId="15779"/>
      <sheetData sheetId="15780"/>
      <sheetData sheetId="15781"/>
      <sheetData sheetId="15782"/>
      <sheetData sheetId="15783"/>
      <sheetData sheetId="15784"/>
      <sheetData sheetId="15785"/>
      <sheetData sheetId="15786"/>
      <sheetData sheetId="15787"/>
      <sheetData sheetId="15788"/>
      <sheetData sheetId="15789"/>
      <sheetData sheetId="15790"/>
      <sheetData sheetId="15791"/>
      <sheetData sheetId="15792"/>
      <sheetData sheetId="15793"/>
      <sheetData sheetId="15794"/>
      <sheetData sheetId="15795"/>
      <sheetData sheetId="15796"/>
      <sheetData sheetId="15797"/>
      <sheetData sheetId="15798"/>
      <sheetData sheetId="15799"/>
      <sheetData sheetId="15800"/>
      <sheetData sheetId="15801"/>
      <sheetData sheetId="15802"/>
      <sheetData sheetId="15803"/>
      <sheetData sheetId="15804"/>
      <sheetData sheetId="15805"/>
      <sheetData sheetId="15806"/>
      <sheetData sheetId="15807"/>
      <sheetData sheetId="15808"/>
      <sheetData sheetId="15809"/>
      <sheetData sheetId="15810"/>
      <sheetData sheetId="15811"/>
      <sheetData sheetId="15812"/>
      <sheetData sheetId="15813"/>
      <sheetData sheetId="15814"/>
      <sheetData sheetId="15815"/>
      <sheetData sheetId="15816"/>
      <sheetData sheetId="15817"/>
      <sheetData sheetId="15818"/>
      <sheetData sheetId="15819"/>
      <sheetData sheetId="15820"/>
      <sheetData sheetId="15821"/>
      <sheetData sheetId="15822"/>
      <sheetData sheetId="15823"/>
      <sheetData sheetId="15824"/>
      <sheetData sheetId="15825"/>
      <sheetData sheetId="15826"/>
      <sheetData sheetId="15827"/>
      <sheetData sheetId="15828"/>
      <sheetData sheetId="15829"/>
      <sheetData sheetId="15830"/>
      <sheetData sheetId="15831"/>
      <sheetData sheetId="15832"/>
      <sheetData sheetId="15833"/>
      <sheetData sheetId="15834"/>
      <sheetData sheetId="15835"/>
      <sheetData sheetId="15836"/>
      <sheetData sheetId="15837"/>
      <sheetData sheetId="15838"/>
      <sheetData sheetId="15839"/>
      <sheetData sheetId="15840"/>
      <sheetData sheetId="15841"/>
      <sheetData sheetId="15842"/>
      <sheetData sheetId="15843"/>
      <sheetData sheetId="15844"/>
      <sheetData sheetId="15845"/>
      <sheetData sheetId="15846"/>
      <sheetData sheetId="15847"/>
      <sheetData sheetId="15848"/>
      <sheetData sheetId="15849"/>
      <sheetData sheetId="15850"/>
      <sheetData sheetId="15851"/>
      <sheetData sheetId="15852"/>
      <sheetData sheetId="15853"/>
      <sheetData sheetId="15854"/>
      <sheetData sheetId="15855"/>
      <sheetData sheetId="15856"/>
      <sheetData sheetId="15857"/>
      <sheetData sheetId="15858"/>
      <sheetData sheetId="15859"/>
      <sheetData sheetId="15860"/>
      <sheetData sheetId="15861"/>
      <sheetData sheetId="15862"/>
      <sheetData sheetId="15863"/>
      <sheetData sheetId="15864"/>
      <sheetData sheetId="15865"/>
      <sheetData sheetId="15866"/>
      <sheetData sheetId="15867"/>
      <sheetData sheetId="15868"/>
      <sheetData sheetId="15869"/>
      <sheetData sheetId="15870"/>
      <sheetData sheetId="15871"/>
      <sheetData sheetId="15872"/>
      <sheetData sheetId="15873"/>
      <sheetData sheetId="15874"/>
      <sheetData sheetId="15875"/>
      <sheetData sheetId="15876"/>
      <sheetData sheetId="15877"/>
      <sheetData sheetId="15878"/>
      <sheetData sheetId="15879"/>
      <sheetData sheetId="15880"/>
      <sheetData sheetId="15881"/>
      <sheetData sheetId="15882"/>
      <sheetData sheetId="15883"/>
      <sheetData sheetId="15884"/>
      <sheetData sheetId="15885"/>
      <sheetData sheetId="15886"/>
      <sheetData sheetId="15887"/>
      <sheetData sheetId="15888"/>
      <sheetData sheetId="15889"/>
      <sheetData sheetId="15890"/>
      <sheetData sheetId="15891"/>
      <sheetData sheetId="15892"/>
      <sheetData sheetId="15893"/>
      <sheetData sheetId="15894"/>
      <sheetData sheetId="15895"/>
      <sheetData sheetId="15896"/>
      <sheetData sheetId="15897"/>
      <sheetData sheetId="15898"/>
      <sheetData sheetId="15899"/>
      <sheetData sheetId="15900"/>
      <sheetData sheetId="15901"/>
      <sheetData sheetId="15902"/>
      <sheetData sheetId="15903"/>
      <sheetData sheetId="15904"/>
      <sheetData sheetId="15905"/>
      <sheetData sheetId="15906"/>
      <sheetData sheetId="15907"/>
      <sheetData sheetId="15908"/>
      <sheetData sheetId="15909"/>
      <sheetData sheetId="15910"/>
      <sheetData sheetId="15911"/>
      <sheetData sheetId="15912"/>
      <sheetData sheetId="15913"/>
      <sheetData sheetId="15914"/>
      <sheetData sheetId="15915"/>
      <sheetData sheetId="15916"/>
      <sheetData sheetId="15917"/>
      <sheetData sheetId="15918"/>
      <sheetData sheetId="15919"/>
      <sheetData sheetId="15920"/>
      <sheetData sheetId="15921"/>
      <sheetData sheetId="15922"/>
      <sheetData sheetId="15923"/>
      <sheetData sheetId="15924"/>
      <sheetData sheetId="15925"/>
      <sheetData sheetId="15926"/>
      <sheetData sheetId="15927"/>
      <sheetData sheetId="15928"/>
      <sheetData sheetId="15929"/>
      <sheetData sheetId="15930"/>
      <sheetData sheetId="15931"/>
      <sheetData sheetId="15932"/>
      <sheetData sheetId="15933"/>
      <sheetData sheetId="15934"/>
      <sheetData sheetId="15935"/>
      <sheetData sheetId="15936"/>
      <sheetData sheetId="15937"/>
      <sheetData sheetId="15938"/>
      <sheetData sheetId="15939"/>
      <sheetData sheetId="15940"/>
      <sheetData sheetId="15941"/>
      <sheetData sheetId="15942"/>
      <sheetData sheetId="15943"/>
      <sheetData sheetId="15944"/>
      <sheetData sheetId="15945"/>
      <sheetData sheetId="15946"/>
      <sheetData sheetId="15947"/>
      <sheetData sheetId="15948"/>
      <sheetData sheetId="15949"/>
      <sheetData sheetId="15950"/>
      <sheetData sheetId="15951"/>
      <sheetData sheetId="15952"/>
      <sheetData sheetId="15953"/>
      <sheetData sheetId="15954"/>
      <sheetData sheetId="15955"/>
      <sheetData sheetId="15956"/>
      <sheetData sheetId="15957"/>
      <sheetData sheetId="15958"/>
      <sheetData sheetId="15959"/>
      <sheetData sheetId="15960"/>
      <sheetData sheetId="15961"/>
      <sheetData sheetId="15962"/>
      <sheetData sheetId="15963"/>
      <sheetData sheetId="15964"/>
      <sheetData sheetId="15965"/>
      <sheetData sheetId="15966"/>
      <sheetData sheetId="15967"/>
      <sheetData sheetId="15968"/>
      <sheetData sheetId="15969"/>
      <sheetData sheetId="15970"/>
      <sheetData sheetId="15971"/>
      <sheetData sheetId="15972"/>
      <sheetData sheetId="15973"/>
      <sheetData sheetId="15974"/>
      <sheetData sheetId="15975"/>
      <sheetData sheetId="15976"/>
      <sheetData sheetId="15977"/>
      <sheetData sheetId="15978"/>
      <sheetData sheetId="15979"/>
      <sheetData sheetId="15980"/>
      <sheetData sheetId="15981"/>
      <sheetData sheetId="15982"/>
      <sheetData sheetId="15983"/>
      <sheetData sheetId="15984"/>
      <sheetData sheetId="15985"/>
      <sheetData sheetId="15986"/>
      <sheetData sheetId="15987"/>
      <sheetData sheetId="15988"/>
      <sheetData sheetId="15989"/>
      <sheetData sheetId="15990"/>
      <sheetData sheetId="15991"/>
      <sheetData sheetId="15992"/>
      <sheetData sheetId="15993"/>
      <sheetData sheetId="15994"/>
      <sheetData sheetId="15995"/>
      <sheetData sheetId="15996"/>
      <sheetData sheetId="15997"/>
      <sheetData sheetId="15998"/>
      <sheetData sheetId="15999"/>
      <sheetData sheetId="16000"/>
      <sheetData sheetId="16001"/>
      <sheetData sheetId="16002"/>
      <sheetData sheetId="16003"/>
      <sheetData sheetId="16004"/>
      <sheetData sheetId="16005"/>
      <sheetData sheetId="16006"/>
      <sheetData sheetId="16007"/>
      <sheetData sheetId="16008"/>
      <sheetData sheetId="16009"/>
      <sheetData sheetId="16010"/>
      <sheetData sheetId="16011"/>
      <sheetData sheetId="16012"/>
      <sheetData sheetId="16013"/>
      <sheetData sheetId="16014"/>
      <sheetData sheetId="16015"/>
      <sheetData sheetId="16016"/>
      <sheetData sheetId="16017"/>
      <sheetData sheetId="16018"/>
      <sheetData sheetId="16019"/>
      <sheetData sheetId="16020"/>
      <sheetData sheetId="16021"/>
      <sheetData sheetId="16022"/>
      <sheetData sheetId="16023"/>
      <sheetData sheetId="16024"/>
      <sheetData sheetId="16025"/>
      <sheetData sheetId="16026"/>
      <sheetData sheetId="16027"/>
      <sheetData sheetId="16028"/>
      <sheetData sheetId="16029"/>
      <sheetData sheetId="16030"/>
      <sheetData sheetId="16031"/>
      <sheetData sheetId="16032"/>
      <sheetData sheetId="16033"/>
      <sheetData sheetId="16034"/>
      <sheetData sheetId="16035"/>
      <sheetData sheetId="16036"/>
      <sheetData sheetId="16037"/>
      <sheetData sheetId="16038"/>
      <sheetData sheetId="16039"/>
      <sheetData sheetId="16040"/>
      <sheetData sheetId="16041"/>
      <sheetData sheetId="16042"/>
      <sheetData sheetId="16043"/>
      <sheetData sheetId="16044"/>
      <sheetData sheetId="16045"/>
      <sheetData sheetId="16046"/>
      <sheetData sheetId="16047"/>
      <sheetData sheetId="16048"/>
      <sheetData sheetId="16049"/>
      <sheetData sheetId="16050"/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/>
      <sheetData sheetId="16115"/>
      <sheetData sheetId="16116"/>
      <sheetData sheetId="16117"/>
      <sheetData sheetId="16118"/>
      <sheetData sheetId="16119"/>
      <sheetData sheetId="16120"/>
      <sheetData sheetId="16121"/>
      <sheetData sheetId="16122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/>
      <sheetData sheetId="16142"/>
      <sheetData sheetId="16143"/>
      <sheetData sheetId="16144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/>
      <sheetData sheetId="16153"/>
      <sheetData sheetId="16154"/>
      <sheetData sheetId="16155"/>
      <sheetData sheetId="16156"/>
      <sheetData sheetId="16157"/>
      <sheetData sheetId="16158"/>
      <sheetData sheetId="16159"/>
      <sheetData sheetId="16160"/>
      <sheetData sheetId="16161"/>
      <sheetData sheetId="16162"/>
      <sheetData sheetId="16163"/>
      <sheetData sheetId="16164"/>
      <sheetData sheetId="16165"/>
      <sheetData sheetId="16166"/>
      <sheetData sheetId="16167"/>
      <sheetData sheetId="16168"/>
      <sheetData sheetId="16169"/>
      <sheetData sheetId="16170"/>
      <sheetData sheetId="16171"/>
      <sheetData sheetId="16172"/>
      <sheetData sheetId="16173"/>
      <sheetData sheetId="16174"/>
      <sheetData sheetId="16175"/>
      <sheetData sheetId="16176"/>
      <sheetData sheetId="16177"/>
      <sheetData sheetId="16178"/>
      <sheetData sheetId="16179"/>
      <sheetData sheetId="16180"/>
      <sheetData sheetId="16181"/>
      <sheetData sheetId="16182"/>
      <sheetData sheetId="16183"/>
      <sheetData sheetId="16184"/>
      <sheetData sheetId="16185"/>
      <sheetData sheetId="16186"/>
      <sheetData sheetId="16187"/>
      <sheetData sheetId="16188"/>
      <sheetData sheetId="16189"/>
      <sheetData sheetId="16190"/>
      <sheetData sheetId="16191"/>
      <sheetData sheetId="16192"/>
      <sheetData sheetId="16193"/>
      <sheetData sheetId="16194"/>
      <sheetData sheetId="16195"/>
      <sheetData sheetId="16196"/>
      <sheetData sheetId="16197"/>
      <sheetData sheetId="16198"/>
      <sheetData sheetId="16199"/>
      <sheetData sheetId="16200"/>
      <sheetData sheetId="16201"/>
      <sheetData sheetId="16202"/>
      <sheetData sheetId="16203"/>
      <sheetData sheetId="16204"/>
      <sheetData sheetId="16205"/>
      <sheetData sheetId="16206"/>
      <sheetData sheetId="16207"/>
      <sheetData sheetId="16208"/>
      <sheetData sheetId="16209"/>
      <sheetData sheetId="16210"/>
      <sheetData sheetId="16211"/>
      <sheetData sheetId="16212"/>
      <sheetData sheetId="16213"/>
      <sheetData sheetId="16214"/>
      <sheetData sheetId="16215"/>
      <sheetData sheetId="16216"/>
      <sheetData sheetId="16217"/>
      <sheetData sheetId="16218"/>
      <sheetData sheetId="16219"/>
      <sheetData sheetId="16220"/>
      <sheetData sheetId="16221"/>
      <sheetData sheetId="16222"/>
      <sheetData sheetId="16223"/>
      <sheetData sheetId="16224"/>
      <sheetData sheetId="16225"/>
      <sheetData sheetId="16226"/>
      <sheetData sheetId="16227"/>
      <sheetData sheetId="16228"/>
      <sheetData sheetId="16229"/>
      <sheetData sheetId="16230"/>
      <sheetData sheetId="16231"/>
      <sheetData sheetId="16232"/>
      <sheetData sheetId="16233"/>
      <sheetData sheetId="16234"/>
      <sheetData sheetId="16235"/>
      <sheetData sheetId="16236"/>
      <sheetData sheetId="16237"/>
      <sheetData sheetId="16238"/>
      <sheetData sheetId="16239"/>
      <sheetData sheetId="16240"/>
      <sheetData sheetId="16241"/>
      <sheetData sheetId="16242"/>
      <sheetData sheetId="16243"/>
      <sheetData sheetId="16244"/>
      <sheetData sheetId="16245"/>
      <sheetData sheetId="16246"/>
      <sheetData sheetId="16247"/>
      <sheetData sheetId="16248"/>
      <sheetData sheetId="16249"/>
      <sheetData sheetId="16250"/>
      <sheetData sheetId="16251"/>
      <sheetData sheetId="16252"/>
      <sheetData sheetId="16253"/>
      <sheetData sheetId="16254"/>
      <sheetData sheetId="16255"/>
      <sheetData sheetId="16256"/>
      <sheetData sheetId="16257"/>
      <sheetData sheetId="16258"/>
      <sheetData sheetId="16259"/>
      <sheetData sheetId="16260"/>
      <sheetData sheetId="16261"/>
      <sheetData sheetId="16262"/>
      <sheetData sheetId="16263"/>
      <sheetData sheetId="16264"/>
      <sheetData sheetId="16265"/>
      <sheetData sheetId="16266"/>
      <sheetData sheetId="16267"/>
      <sheetData sheetId="16268"/>
      <sheetData sheetId="16269"/>
      <sheetData sheetId="16270"/>
      <sheetData sheetId="16271"/>
      <sheetData sheetId="16272"/>
      <sheetData sheetId="16273"/>
      <sheetData sheetId="16274"/>
      <sheetData sheetId="16275"/>
      <sheetData sheetId="16276"/>
      <sheetData sheetId="16277"/>
      <sheetData sheetId="16278"/>
      <sheetData sheetId="16279"/>
      <sheetData sheetId="16280"/>
      <sheetData sheetId="16281"/>
      <sheetData sheetId="16282"/>
      <sheetData sheetId="16283"/>
      <sheetData sheetId="16284"/>
      <sheetData sheetId="16285"/>
      <sheetData sheetId="16286"/>
      <sheetData sheetId="16287"/>
      <sheetData sheetId="16288"/>
      <sheetData sheetId="16289"/>
      <sheetData sheetId="16290"/>
      <sheetData sheetId="16291"/>
      <sheetData sheetId="16292"/>
      <sheetData sheetId="16293"/>
      <sheetData sheetId="16294"/>
      <sheetData sheetId="16295"/>
      <sheetData sheetId="16296"/>
      <sheetData sheetId="16297"/>
      <sheetData sheetId="16298"/>
      <sheetData sheetId="16299"/>
      <sheetData sheetId="16300"/>
      <sheetData sheetId="16301"/>
      <sheetData sheetId="16302"/>
      <sheetData sheetId="16303"/>
      <sheetData sheetId="16304"/>
      <sheetData sheetId="16305"/>
      <sheetData sheetId="16306"/>
      <sheetData sheetId="16307"/>
      <sheetData sheetId="16308"/>
      <sheetData sheetId="16309"/>
      <sheetData sheetId="16310"/>
      <sheetData sheetId="16311"/>
      <sheetData sheetId="16312" refreshError="1"/>
      <sheetData sheetId="16313" refreshError="1"/>
      <sheetData sheetId="16314" refreshError="1"/>
      <sheetData sheetId="16315" refreshError="1"/>
      <sheetData sheetId="16316"/>
      <sheetData sheetId="16317"/>
      <sheetData sheetId="16318" refreshError="1"/>
      <sheetData sheetId="16319" refreshError="1"/>
      <sheetData sheetId="16320" refreshError="1"/>
      <sheetData sheetId="16321" refreshError="1"/>
      <sheetData sheetId="16322" refreshError="1"/>
      <sheetData sheetId="16323"/>
      <sheetData sheetId="16324"/>
      <sheetData sheetId="16325" refreshError="1"/>
      <sheetData sheetId="16326" refreshError="1"/>
      <sheetData sheetId="16327"/>
      <sheetData sheetId="16328"/>
      <sheetData sheetId="16329" refreshError="1"/>
      <sheetData sheetId="16330" refreshError="1"/>
      <sheetData sheetId="16331" refreshError="1"/>
      <sheetData sheetId="16332" refreshError="1"/>
      <sheetData sheetId="16333" refreshError="1"/>
      <sheetData sheetId="16334" refreshError="1"/>
      <sheetData sheetId="16335" refreshError="1"/>
      <sheetData sheetId="16336" refreshError="1"/>
      <sheetData sheetId="16337" refreshError="1"/>
      <sheetData sheetId="16338" refreshError="1"/>
      <sheetData sheetId="16339" refreshError="1"/>
      <sheetData sheetId="16340" refreshError="1"/>
      <sheetData sheetId="16341" refreshError="1"/>
      <sheetData sheetId="16342" refreshError="1"/>
      <sheetData sheetId="16343" refreshError="1"/>
      <sheetData sheetId="16344" refreshError="1"/>
      <sheetData sheetId="16345" refreshError="1"/>
      <sheetData sheetId="16346" refreshError="1"/>
      <sheetData sheetId="16347" refreshError="1"/>
      <sheetData sheetId="16348" refreshError="1"/>
      <sheetData sheetId="16349" refreshError="1"/>
      <sheetData sheetId="16350" refreshError="1"/>
      <sheetData sheetId="16351" refreshError="1"/>
      <sheetData sheetId="16352" refreshError="1"/>
      <sheetData sheetId="16353" refreshError="1"/>
      <sheetData sheetId="16354" refreshError="1"/>
      <sheetData sheetId="16355" refreshError="1"/>
      <sheetData sheetId="16356" refreshError="1"/>
      <sheetData sheetId="16357" refreshError="1"/>
      <sheetData sheetId="16358" refreshError="1"/>
      <sheetData sheetId="16359"/>
      <sheetData sheetId="16360"/>
      <sheetData sheetId="16361"/>
      <sheetData sheetId="16362" refreshError="1"/>
      <sheetData sheetId="16363" refreshError="1"/>
      <sheetData sheetId="16364" refreshError="1"/>
      <sheetData sheetId="16365"/>
      <sheetData sheetId="16366" refreshError="1"/>
      <sheetData sheetId="16367" refreshError="1"/>
      <sheetData sheetId="16368" refreshError="1"/>
      <sheetData sheetId="16369" refreshError="1"/>
      <sheetData sheetId="16370"/>
      <sheetData sheetId="16371"/>
      <sheetData sheetId="16372"/>
      <sheetData sheetId="16373"/>
      <sheetData sheetId="16374"/>
      <sheetData sheetId="16375"/>
      <sheetData sheetId="16376"/>
      <sheetData sheetId="16377"/>
      <sheetData sheetId="16378"/>
      <sheetData sheetId="16379"/>
      <sheetData sheetId="16380"/>
      <sheetData sheetId="16381"/>
      <sheetData sheetId="16382"/>
      <sheetData sheetId="16383"/>
      <sheetData sheetId="16384"/>
      <sheetData sheetId="16385"/>
      <sheetData sheetId="16386"/>
      <sheetData sheetId="16387"/>
      <sheetData sheetId="16388"/>
      <sheetData sheetId="16389"/>
      <sheetData sheetId="16390"/>
      <sheetData sheetId="16391"/>
      <sheetData sheetId="16392"/>
      <sheetData sheetId="16393"/>
      <sheetData sheetId="16394"/>
      <sheetData sheetId="16395"/>
      <sheetData sheetId="16396"/>
      <sheetData sheetId="16397"/>
      <sheetData sheetId="16398"/>
      <sheetData sheetId="16399"/>
      <sheetData sheetId="16400"/>
      <sheetData sheetId="16401"/>
      <sheetData sheetId="16402"/>
      <sheetData sheetId="16403"/>
      <sheetData sheetId="16404"/>
      <sheetData sheetId="16405"/>
      <sheetData sheetId="16406"/>
      <sheetData sheetId="16407"/>
      <sheetData sheetId="16408"/>
      <sheetData sheetId="16409"/>
      <sheetData sheetId="16410"/>
      <sheetData sheetId="16411"/>
      <sheetData sheetId="16412"/>
      <sheetData sheetId="16413"/>
      <sheetData sheetId="16414"/>
      <sheetData sheetId="16415"/>
      <sheetData sheetId="16416"/>
      <sheetData sheetId="16417"/>
      <sheetData sheetId="16418"/>
      <sheetData sheetId="16419"/>
      <sheetData sheetId="16420"/>
      <sheetData sheetId="16421"/>
      <sheetData sheetId="16422"/>
      <sheetData sheetId="16423"/>
      <sheetData sheetId="16424"/>
      <sheetData sheetId="16425"/>
      <sheetData sheetId="16426"/>
      <sheetData sheetId="16427"/>
      <sheetData sheetId="16428"/>
      <sheetData sheetId="16429"/>
      <sheetData sheetId="16430"/>
      <sheetData sheetId="16431"/>
      <sheetData sheetId="16432"/>
      <sheetData sheetId="16433"/>
      <sheetData sheetId="16434"/>
      <sheetData sheetId="16435"/>
      <sheetData sheetId="16436"/>
      <sheetData sheetId="16437"/>
      <sheetData sheetId="16438"/>
      <sheetData sheetId="16439"/>
      <sheetData sheetId="16440"/>
      <sheetData sheetId="16441"/>
      <sheetData sheetId="16442"/>
      <sheetData sheetId="16443"/>
      <sheetData sheetId="16444"/>
      <sheetData sheetId="16445"/>
      <sheetData sheetId="16446"/>
      <sheetData sheetId="16447" refreshError="1"/>
      <sheetData sheetId="16448" refreshError="1"/>
      <sheetData sheetId="16449" refreshError="1"/>
      <sheetData sheetId="16450" refreshError="1"/>
      <sheetData sheetId="16451" refreshError="1"/>
      <sheetData sheetId="16452" refreshError="1"/>
      <sheetData sheetId="16453" refreshError="1"/>
      <sheetData sheetId="16454" refreshError="1"/>
      <sheetData sheetId="16455" refreshError="1"/>
      <sheetData sheetId="16456" refreshError="1"/>
      <sheetData sheetId="16457" refreshError="1"/>
      <sheetData sheetId="16458" refreshError="1"/>
      <sheetData sheetId="16459" refreshError="1"/>
      <sheetData sheetId="16460" refreshError="1"/>
      <sheetData sheetId="16461" refreshError="1"/>
      <sheetData sheetId="16462" refreshError="1"/>
      <sheetData sheetId="16463" refreshError="1"/>
      <sheetData sheetId="16464" refreshError="1"/>
      <sheetData sheetId="16465" refreshError="1"/>
      <sheetData sheetId="16466" refreshError="1"/>
      <sheetData sheetId="16467" refreshError="1"/>
      <sheetData sheetId="16468" refreshError="1"/>
      <sheetData sheetId="16469" refreshError="1"/>
      <sheetData sheetId="16470" refreshError="1"/>
      <sheetData sheetId="16471" refreshError="1"/>
      <sheetData sheetId="16472" refreshError="1"/>
      <sheetData sheetId="16473" refreshError="1"/>
      <sheetData sheetId="16474" refreshError="1"/>
      <sheetData sheetId="16475" refreshError="1"/>
      <sheetData sheetId="16476" refreshError="1"/>
      <sheetData sheetId="16477" refreshError="1"/>
      <sheetData sheetId="16478" refreshError="1"/>
      <sheetData sheetId="16479" refreshError="1"/>
      <sheetData sheetId="16480" refreshError="1"/>
      <sheetData sheetId="16481" refreshError="1"/>
      <sheetData sheetId="16482" refreshError="1"/>
      <sheetData sheetId="16483" refreshError="1"/>
      <sheetData sheetId="16484" refreshError="1"/>
      <sheetData sheetId="16485" refreshError="1"/>
      <sheetData sheetId="16486" refreshError="1"/>
      <sheetData sheetId="16487" refreshError="1"/>
      <sheetData sheetId="16488" refreshError="1"/>
      <sheetData sheetId="16489" refreshError="1"/>
      <sheetData sheetId="16490" refreshError="1"/>
      <sheetData sheetId="16491" refreshError="1"/>
      <sheetData sheetId="16492"/>
      <sheetData sheetId="16493"/>
      <sheetData sheetId="16494"/>
      <sheetData sheetId="16495"/>
      <sheetData sheetId="16496"/>
      <sheetData sheetId="16497"/>
      <sheetData sheetId="16498"/>
      <sheetData sheetId="16499"/>
      <sheetData sheetId="16500"/>
      <sheetData sheetId="16501"/>
      <sheetData sheetId="16502"/>
      <sheetData sheetId="16503"/>
      <sheetData sheetId="16504"/>
      <sheetData sheetId="16505"/>
      <sheetData sheetId="16506"/>
      <sheetData sheetId="16507"/>
      <sheetData sheetId="16508"/>
      <sheetData sheetId="16509"/>
      <sheetData sheetId="16510"/>
      <sheetData sheetId="16511"/>
      <sheetData sheetId="16512"/>
      <sheetData sheetId="16513"/>
      <sheetData sheetId="16514" refreshError="1"/>
      <sheetData sheetId="16515" refreshError="1"/>
      <sheetData sheetId="16516" refreshError="1"/>
      <sheetData sheetId="16517" refreshError="1"/>
      <sheetData sheetId="16518" refreshError="1"/>
      <sheetData sheetId="16519" refreshError="1"/>
      <sheetData sheetId="16520" refreshError="1"/>
      <sheetData sheetId="16521" refreshError="1"/>
      <sheetData sheetId="16522" refreshError="1"/>
      <sheetData sheetId="16523" refreshError="1"/>
      <sheetData sheetId="16524" refreshError="1"/>
      <sheetData sheetId="16525" refreshError="1"/>
      <sheetData sheetId="16526" refreshError="1"/>
      <sheetData sheetId="16527" refreshError="1"/>
      <sheetData sheetId="16528" refreshError="1"/>
      <sheetData sheetId="16529" refreshError="1"/>
      <sheetData sheetId="16530" refreshError="1"/>
      <sheetData sheetId="16531" refreshError="1"/>
      <sheetData sheetId="16532" refreshError="1"/>
      <sheetData sheetId="16533" refreshError="1"/>
      <sheetData sheetId="16534" refreshError="1"/>
      <sheetData sheetId="16535" refreshError="1"/>
      <sheetData sheetId="16536" refreshError="1"/>
      <sheetData sheetId="16537" refreshError="1"/>
      <sheetData sheetId="16538" refreshError="1"/>
      <sheetData sheetId="16539" refreshError="1"/>
      <sheetData sheetId="16540" refreshError="1"/>
      <sheetData sheetId="16541" refreshError="1"/>
      <sheetData sheetId="16542" refreshError="1"/>
      <sheetData sheetId="16543" refreshError="1"/>
      <sheetData sheetId="16544" refreshError="1"/>
      <sheetData sheetId="16545" refreshError="1"/>
      <sheetData sheetId="16546" refreshError="1"/>
      <sheetData sheetId="16547" refreshError="1"/>
      <sheetData sheetId="16548"/>
      <sheetData sheetId="16549"/>
      <sheetData sheetId="16550" refreshError="1"/>
      <sheetData sheetId="16551" refreshError="1"/>
      <sheetData sheetId="16552" refreshError="1"/>
      <sheetData sheetId="16553" refreshError="1"/>
      <sheetData sheetId="16554"/>
      <sheetData sheetId="16555"/>
      <sheetData sheetId="16556" refreshError="1"/>
      <sheetData sheetId="16557" refreshError="1"/>
      <sheetData sheetId="16558"/>
      <sheetData sheetId="16559"/>
      <sheetData sheetId="16560"/>
      <sheetData sheetId="16561"/>
      <sheetData sheetId="16562"/>
      <sheetData sheetId="16563"/>
      <sheetData sheetId="16564"/>
      <sheetData sheetId="16565"/>
      <sheetData sheetId="16566" refreshError="1"/>
      <sheetData sheetId="16567" refreshError="1"/>
      <sheetData sheetId="16568" refreshError="1"/>
      <sheetData sheetId="16569" refreshError="1"/>
      <sheetData sheetId="16570" refreshError="1"/>
      <sheetData sheetId="16571"/>
      <sheetData sheetId="16572"/>
      <sheetData sheetId="16573"/>
      <sheetData sheetId="16574"/>
      <sheetData sheetId="16575"/>
      <sheetData sheetId="16576"/>
      <sheetData sheetId="16577"/>
      <sheetData sheetId="16578"/>
      <sheetData sheetId="16579"/>
      <sheetData sheetId="16580"/>
      <sheetData sheetId="16581"/>
      <sheetData sheetId="16582"/>
      <sheetData sheetId="16583"/>
      <sheetData sheetId="16584"/>
      <sheetData sheetId="16585"/>
      <sheetData sheetId="16586"/>
      <sheetData sheetId="16587"/>
      <sheetData sheetId="16588"/>
      <sheetData sheetId="16589"/>
      <sheetData sheetId="16590"/>
      <sheetData sheetId="16591"/>
      <sheetData sheetId="16592"/>
      <sheetData sheetId="16593"/>
      <sheetData sheetId="16594"/>
      <sheetData sheetId="16595"/>
      <sheetData sheetId="16596"/>
      <sheetData sheetId="16597"/>
      <sheetData sheetId="16598"/>
      <sheetData sheetId="16599"/>
      <sheetData sheetId="16600"/>
      <sheetData sheetId="16601"/>
      <sheetData sheetId="16602"/>
      <sheetData sheetId="16603"/>
      <sheetData sheetId="16604"/>
      <sheetData sheetId="16605"/>
      <sheetData sheetId="16606"/>
      <sheetData sheetId="16607"/>
      <sheetData sheetId="16608"/>
      <sheetData sheetId="16609"/>
      <sheetData sheetId="16610"/>
      <sheetData sheetId="16611"/>
      <sheetData sheetId="16612"/>
      <sheetData sheetId="16613"/>
      <sheetData sheetId="16614"/>
      <sheetData sheetId="16615"/>
      <sheetData sheetId="16616"/>
      <sheetData sheetId="16617"/>
      <sheetData sheetId="16618"/>
      <sheetData sheetId="16619"/>
      <sheetData sheetId="16620"/>
      <sheetData sheetId="16621"/>
      <sheetData sheetId="16622"/>
      <sheetData sheetId="16623"/>
      <sheetData sheetId="16624"/>
      <sheetData sheetId="16625"/>
      <sheetData sheetId="16626"/>
      <sheetData sheetId="16627"/>
      <sheetData sheetId="16628"/>
      <sheetData sheetId="16629"/>
      <sheetData sheetId="16630"/>
      <sheetData sheetId="16631"/>
      <sheetData sheetId="16632"/>
      <sheetData sheetId="16633"/>
      <sheetData sheetId="16634"/>
      <sheetData sheetId="16635"/>
      <sheetData sheetId="16636"/>
      <sheetData sheetId="16637"/>
      <sheetData sheetId="16638"/>
      <sheetData sheetId="16639"/>
      <sheetData sheetId="16640"/>
      <sheetData sheetId="16641"/>
      <sheetData sheetId="16642"/>
      <sheetData sheetId="16643"/>
      <sheetData sheetId="16644"/>
      <sheetData sheetId="16645"/>
      <sheetData sheetId="16646"/>
      <sheetData sheetId="16647"/>
      <sheetData sheetId="16648"/>
      <sheetData sheetId="16649"/>
      <sheetData sheetId="16650"/>
      <sheetData sheetId="16651"/>
      <sheetData sheetId="16652"/>
      <sheetData sheetId="16653"/>
      <sheetData sheetId="16654"/>
      <sheetData sheetId="16655"/>
      <sheetData sheetId="16656"/>
      <sheetData sheetId="16657"/>
      <sheetData sheetId="16658"/>
      <sheetData sheetId="16659"/>
      <sheetData sheetId="16660"/>
      <sheetData sheetId="16661"/>
      <sheetData sheetId="16662"/>
      <sheetData sheetId="16663"/>
      <sheetData sheetId="16664"/>
      <sheetData sheetId="16665"/>
      <sheetData sheetId="16666"/>
      <sheetData sheetId="16667"/>
      <sheetData sheetId="16668"/>
      <sheetData sheetId="16669"/>
      <sheetData sheetId="16670"/>
      <sheetData sheetId="16671"/>
      <sheetData sheetId="16672"/>
      <sheetData sheetId="16673"/>
      <sheetData sheetId="16674"/>
      <sheetData sheetId="16675"/>
      <sheetData sheetId="16676"/>
      <sheetData sheetId="16677"/>
      <sheetData sheetId="16678"/>
      <sheetData sheetId="16679"/>
      <sheetData sheetId="16680"/>
      <sheetData sheetId="16681"/>
      <sheetData sheetId="16682"/>
      <sheetData sheetId="16683"/>
      <sheetData sheetId="16684"/>
      <sheetData sheetId="16685"/>
      <sheetData sheetId="16686"/>
      <sheetData sheetId="16687"/>
      <sheetData sheetId="16688"/>
      <sheetData sheetId="16689"/>
      <sheetData sheetId="16690"/>
      <sheetData sheetId="16691"/>
      <sheetData sheetId="16692"/>
      <sheetData sheetId="16693"/>
      <sheetData sheetId="16694"/>
      <sheetData sheetId="16695"/>
      <sheetData sheetId="16696"/>
      <sheetData sheetId="16697"/>
      <sheetData sheetId="16698"/>
      <sheetData sheetId="16699"/>
      <sheetData sheetId="16700"/>
      <sheetData sheetId="16701"/>
      <sheetData sheetId="16702"/>
      <sheetData sheetId="16703"/>
      <sheetData sheetId="16704"/>
      <sheetData sheetId="16705"/>
      <sheetData sheetId="16706"/>
      <sheetData sheetId="16707"/>
      <sheetData sheetId="16708"/>
      <sheetData sheetId="16709"/>
      <sheetData sheetId="16710"/>
      <sheetData sheetId="16711"/>
      <sheetData sheetId="16712"/>
      <sheetData sheetId="16713"/>
      <sheetData sheetId="16714"/>
      <sheetData sheetId="16715"/>
      <sheetData sheetId="16716"/>
      <sheetData sheetId="16717"/>
      <sheetData sheetId="16718"/>
      <sheetData sheetId="16719"/>
      <sheetData sheetId="16720"/>
      <sheetData sheetId="16721"/>
      <sheetData sheetId="16722"/>
      <sheetData sheetId="16723"/>
      <sheetData sheetId="16724"/>
      <sheetData sheetId="16725"/>
      <sheetData sheetId="16726"/>
      <sheetData sheetId="16727"/>
      <sheetData sheetId="16728"/>
      <sheetData sheetId="16729"/>
      <sheetData sheetId="16730"/>
      <sheetData sheetId="16731"/>
      <sheetData sheetId="16732"/>
      <sheetData sheetId="16733"/>
      <sheetData sheetId="16734"/>
      <sheetData sheetId="16735"/>
      <sheetData sheetId="16736"/>
      <sheetData sheetId="16737"/>
      <sheetData sheetId="16738"/>
      <sheetData sheetId="16739"/>
      <sheetData sheetId="16740"/>
      <sheetData sheetId="16741"/>
      <sheetData sheetId="16742"/>
      <sheetData sheetId="16743"/>
      <sheetData sheetId="16744"/>
      <sheetData sheetId="16745"/>
      <sheetData sheetId="16746"/>
      <sheetData sheetId="16747"/>
      <sheetData sheetId="16748"/>
      <sheetData sheetId="16749"/>
      <sheetData sheetId="16750"/>
      <sheetData sheetId="16751"/>
      <sheetData sheetId="16752"/>
      <sheetData sheetId="16753"/>
      <sheetData sheetId="16754"/>
      <sheetData sheetId="16755"/>
      <sheetData sheetId="16756"/>
      <sheetData sheetId="16757"/>
      <sheetData sheetId="16758"/>
      <sheetData sheetId="16759"/>
      <sheetData sheetId="16760"/>
      <sheetData sheetId="16761"/>
      <sheetData sheetId="16762"/>
      <sheetData sheetId="16763"/>
      <sheetData sheetId="16764"/>
      <sheetData sheetId="16765"/>
      <sheetData sheetId="16766"/>
      <sheetData sheetId="16767"/>
      <sheetData sheetId="16768"/>
      <sheetData sheetId="16769"/>
      <sheetData sheetId="16770"/>
      <sheetData sheetId="16771"/>
      <sheetData sheetId="16772"/>
      <sheetData sheetId="16773"/>
      <sheetData sheetId="16774"/>
      <sheetData sheetId="16775"/>
      <sheetData sheetId="16776"/>
      <sheetData sheetId="16777"/>
      <sheetData sheetId="16778"/>
      <sheetData sheetId="16779"/>
      <sheetData sheetId="16780"/>
      <sheetData sheetId="16781"/>
      <sheetData sheetId="16782"/>
      <sheetData sheetId="16783"/>
      <sheetData sheetId="16784"/>
      <sheetData sheetId="16785"/>
      <sheetData sheetId="16786"/>
      <sheetData sheetId="16787"/>
      <sheetData sheetId="16788"/>
      <sheetData sheetId="16789"/>
      <sheetData sheetId="16790"/>
      <sheetData sheetId="16791"/>
      <sheetData sheetId="16792"/>
      <sheetData sheetId="16793"/>
      <sheetData sheetId="16794"/>
      <sheetData sheetId="16795"/>
      <sheetData sheetId="16796"/>
      <sheetData sheetId="16797"/>
      <sheetData sheetId="16798"/>
      <sheetData sheetId="16799"/>
      <sheetData sheetId="16800"/>
      <sheetData sheetId="16801"/>
      <sheetData sheetId="16802"/>
      <sheetData sheetId="16803"/>
      <sheetData sheetId="16804"/>
      <sheetData sheetId="16805"/>
      <sheetData sheetId="16806"/>
      <sheetData sheetId="16807"/>
      <sheetData sheetId="16808"/>
      <sheetData sheetId="16809"/>
      <sheetData sheetId="16810"/>
      <sheetData sheetId="16811"/>
      <sheetData sheetId="16812"/>
      <sheetData sheetId="16813"/>
      <sheetData sheetId="16814"/>
      <sheetData sheetId="16815"/>
      <sheetData sheetId="16816"/>
      <sheetData sheetId="16817"/>
      <sheetData sheetId="16818"/>
      <sheetData sheetId="16819"/>
      <sheetData sheetId="16820"/>
      <sheetData sheetId="16821"/>
      <sheetData sheetId="16822"/>
      <sheetData sheetId="16823"/>
      <sheetData sheetId="16824"/>
      <sheetData sheetId="16825"/>
      <sheetData sheetId="16826"/>
      <sheetData sheetId="16827"/>
      <sheetData sheetId="16828"/>
      <sheetData sheetId="16829"/>
      <sheetData sheetId="16830"/>
      <sheetData sheetId="16831"/>
      <sheetData sheetId="16832"/>
      <sheetData sheetId="16833"/>
      <sheetData sheetId="16834"/>
      <sheetData sheetId="16835"/>
      <sheetData sheetId="16836"/>
      <sheetData sheetId="16837"/>
      <sheetData sheetId="16838"/>
      <sheetData sheetId="16839"/>
      <sheetData sheetId="16840"/>
      <sheetData sheetId="16841"/>
      <sheetData sheetId="16842"/>
      <sheetData sheetId="16843"/>
      <sheetData sheetId="16844"/>
      <sheetData sheetId="16845"/>
      <sheetData sheetId="16846"/>
      <sheetData sheetId="16847"/>
      <sheetData sheetId="16848"/>
      <sheetData sheetId="16849"/>
      <sheetData sheetId="16850"/>
      <sheetData sheetId="16851"/>
      <sheetData sheetId="16852"/>
      <sheetData sheetId="16853"/>
      <sheetData sheetId="16854"/>
      <sheetData sheetId="16855"/>
      <sheetData sheetId="16856"/>
      <sheetData sheetId="16857"/>
      <sheetData sheetId="16858"/>
      <sheetData sheetId="16859"/>
      <sheetData sheetId="16860"/>
      <sheetData sheetId="16861"/>
      <sheetData sheetId="16862"/>
      <sheetData sheetId="16863"/>
      <sheetData sheetId="16864"/>
      <sheetData sheetId="16865"/>
      <sheetData sheetId="16866"/>
      <sheetData sheetId="16867"/>
      <sheetData sheetId="16868"/>
      <sheetData sheetId="16869"/>
      <sheetData sheetId="16870"/>
      <sheetData sheetId="16871"/>
      <sheetData sheetId="16872"/>
      <sheetData sheetId="16873"/>
      <sheetData sheetId="16874"/>
      <sheetData sheetId="16875"/>
      <sheetData sheetId="16876"/>
      <sheetData sheetId="16877"/>
      <sheetData sheetId="16878"/>
      <sheetData sheetId="16879"/>
      <sheetData sheetId="16880"/>
      <sheetData sheetId="16881"/>
      <sheetData sheetId="16882"/>
      <sheetData sheetId="16883"/>
      <sheetData sheetId="16884"/>
      <sheetData sheetId="16885"/>
      <sheetData sheetId="16886"/>
      <sheetData sheetId="16887"/>
      <sheetData sheetId="16888"/>
      <sheetData sheetId="16889"/>
      <sheetData sheetId="16890"/>
      <sheetData sheetId="16891"/>
      <sheetData sheetId="16892"/>
      <sheetData sheetId="16893"/>
      <sheetData sheetId="16894"/>
      <sheetData sheetId="16895"/>
      <sheetData sheetId="16896"/>
      <sheetData sheetId="16897"/>
      <sheetData sheetId="16898"/>
      <sheetData sheetId="16899"/>
      <sheetData sheetId="16900"/>
      <sheetData sheetId="16901"/>
      <sheetData sheetId="16902"/>
      <sheetData sheetId="16903"/>
      <sheetData sheetId="16904"/>
      <sheetData sheetId="16905"/>
      <sheetData sheetId="16906"/>
      <sheetData sheetId="16907"/>
      <sheetData sheetId="16908"/>
      <sheetData sheetId="16909"/>
      <sheetData sheetId="16910"/>
      <sheetData sheetId="16911"/>
      <sheetData sheetId="16912"/>
      <sheetData sheetId="16913"/>
      <sheetData sheetId="16914"/>
      <sheetData sheetId="16915"/>
      <sheetData sheetId="16916"/>
      <sheetData sheetId="16917"/>
      <sheetData sheetId="16918"/>
      <sheetData sheetId="16919"/>
      <sheetData sheetId="16920"/>
      <sheetData sheetId="16921"/>
      <sheetData sheetId="16922"/>
      <sheetData sheetId="16923"/>
      <sheetData sheetId="16924"/>
      <sheetData sheetId="16925"/>
      <sheetData sheetId="16926"/>
      <sheetData sheetId="16927"/>
      <sheetData sheetId="16928"/>
      <sheetData sheetId="16929"/>
      <sheetData sheetId="16930"/>
      <sheetData sheetId="16931"/>
      <sheetData sheetId="16932"/>
      <sheetData sheetId="16933"/>
      <sheetData sheetId="16934"/>
      <sheetData sheetId="16935"/>
      <sheetData sheetId="16936"/>
      <sheetData sheetId="16937"/>
      <sheetData sheetId="16938"/>
      <sheetData sheetId="16939"/>
      <sheetData sheetId="16940"/>
      <sheetData sheetId="16941"/>
      <sheetData sheetId="16942"/>
      <sheetData sheetId="16943"/>
      <sheetData sheetId="16944"/>
      <sheetData sheetId="16945"/>
      <sheetData sheetId="16946"/>
      <sheetData sheetId="16947"/>
      <sheetData sheetId="16948"/>
      <sheetData sheetId="16949"/>
      <sheetData sheetId="16950"/>
      <sheetData sheetId="16951"/>
      <sheetData sheetId="16952"/>
      <sheetData sheetId="16953"/>
      <sheetData sheetId="16954"/>
      <sheetData sheetId="16955"/>
      <sheetData sheetId="16956"/>
      <sheetData sheetId="16957"/>
      <sheetData sheetId="16958"/>
      <sheetData sheetId="16959"/>
      <sheetData sheetId="16960"/>
      <sheetData sheetId="16961"/>
      <sheetData sheetId="16962"/>
      <sheetData sheetId="16963"/>
      <sheetData sheetId="16964"/>
      <sheetData sheetId="16965"/>
      <sheetData sheetId="16966"/>
      <sheetData sheetId="16967"/>
      <sheetData sheetId="16968"/>
      <sheetData sheetId="16969"/>
      <sheetData sheetId="16970"/>
      <sheetData sheetId="16971"/>
      <sheetData sheetId="16972"/>
      <sheetData sheetId="16973"/>
      <sheetData sheetId="16974"/>
      <sheetData sheetId="16975"/>
      <sheetData sheetId="16976"/>
      <sheetData sheetId="16977"/>
      <sheetData sheetId="16978"/>
      <sheetData sheetId="16979"/>
      <sheetData sheetId="16980"/>
      <sheetData sheetId="16981"/>
      <sheetData sheetId="16982"/>
      <sheetData sheetId="16983"/>
      <sheetData sheetId="16984"/>
      <sheetData sheetId="16985"/>
      <sheetData sheetId="16986"/>
      <sheetData sheetId="16987"/>
      <sheetData sheetId="16988"/>
      <sheetData sheetId="16989"/>
      <sheetData sheetId="16990"/>
      <sheetData sheetId="16991"/>
      <sheetData sheetId="16992"/>
      <sheetData sheetId="16993"/>
      <sheetData sheetId="16994"/>
      <sheetData sheetId="16995"/>
      <sheetData sheetId="16996"/>
      <sheetData sheetId="16997"/>
      <sheetData sheetId="16998"/>
      <sheetData sheetId="16999"/>
      <sheetData sheetId="17000"/>
      <sheetData sheetId="17001"/>
      <sheetData sheetId="17002"/>
      <sheetData sheetId="17003"/>
      <sheetData sheetId="17004"/>
      <sheetData sheetId="17005"/>
      <sheetData sheetId="17006"/>
      <sheetData sheetId="17007"/>
      <sheetData sheetId="17008"/>
      <sheetData sheetId="17009"/>
      <sheetData sheetId="17010"/>
      <sheetData sheetId="17011"/>
      <sheetData sheetId="17012"/>
      <sheetData sheetId="17013"/>
      <sheetData sheetId="17014"/>
      <sheetData sheetId="17015"/>
      <sheetData sheetId="17016"/>
      <sheetData sheetId="17017"/>
      <sheetData sheetId="17018"/>
      <sheetData sheetId="17019"/>
      <sheetData sheetId="17020"/>
      <sheetData sheetId="17021"/>
      <sheetData sheetId="17022"/>
      <sheetData sheetId="17023"/>
      <sheetData sheetId="17024"/>
      <sheetData sheetId="17025"/>
      <sheetData sheetId="17026"/>
      <sheetData sheetId="17027"/>
      <sheetData sheetId="17028"/>
      <sheetData sheetId="17029"/>
      <sheetData sheetId="17030"/>
      <sheetData sheetId="17031"/>
      <sheetData sheetId="17032"/>
      <sheetData sheetId="17033"/>
      <sheetData sheetId="17034"/>
      <sheetData sheetId="17035"/>
      <sheetData sheetId="17036"/>
      <sheetData sheetId="17037"/>
      <sheetData sheetId="17038"/>
      <sheetData sheetId="17039"/>
      <sheetData sheetId="17040"/>
      <sheetData sheetId="17041" refreshError="1"/>
      <sheetData sheetId="17042" refreshError="1"/>
      <sheetData sheetId="17043" refreshError="1"/>
      <sheetData sheetId="17044" refreshError="1"/>
      <sheetData sheetId="17045"/>
      <sheetData sheetId="17046"/>
      <sheetData sheetId="17047"/>
      <sheetData sheetId="17048" refreshError="1"/>
      <sheetData sheetId="17049" refreshError="1"/>
      <sheetData sheetId="17050" refreshError="1"/>
      <sheetData sheetId="17051" refreshError="1"/>
      <sheetData sheetId="17052" refreshError="1"/>
      <sheetData sheetId="17053" refreshError="1"/>
      <sheetData sheetId="17054" refreshError="1"/>
      <sheetData sheetId="17055" refreshError="1"/>
      <sheetData sheetId="17056" refreshError="1"/>
      <sheetData sheetId="17057" refreshError="1"/>
      <sheetData sheetId="17058"/>
      <sheetData sheetId="17059"/>
      <sheetData sheetId="17060"/>
      <sheetData sheetId="17061" refreshError="1"/>
      <sheetData sheetId="17062"/>
      <sheetData sheetId="17063"/>
      <sheetData sheetId="17064"/>
      <sheetData sheetId="17065" refreshError="1"/>
      <sheetData sheetId="17066" refreshError="1"/>
      <sheetData sheetId="17067" refreshError="1"/>
      <sheetData sheetId="17068" refreshError="1"/>
      <sheetData sheetId="17069" refreshError="1"/>
      <sheetData sheetId="17070" refreshError="1"/>
      <sheetData sheetId="17071" refreshError="1"/>
      <sheetData sheetId="17072" refreshError="1"/>
      <sheetData sheetId="17073"/>
      <sheetData sheetId="17074"/>
      <sheetData sheetId="17075"/>
      <sheetData sheetId="17076"/>
      <sheetData sheetId="17077"/>
      <sheetData sheetId="17078" refreshError="1"/>
      <sheetData sheetId="17079" refreshError="1"/>
      <sheetData sheetId="17080" refreshError="1"/>
      <sheetData sheetId="17081" refreshError="1"/>
      <sheetData sheetId="17082" refreshError="1"/>
      <sheetData sheetId="17083" refreshError="1"/>
      <sheetData sheetId="17084" refreshError="1"/>
      <sheetData sheetId="17085" refreshError="1"/>
      <sheetData sheetId="17086" refreshError="1"/>
      <sheetData sheetId="17087" refreshError="1"/>
      <sheetData sheetId="17088" refreshError="1"/>
      <sheetData sheetId="17089" refreshError="1"/>
      <sheetData sheetId="17090" refreshError="1"/>
      <sheetData sheetId="17091" refreshError="1"/>
      <sheetData sheetId="17092" refreshError="1"/>
      <sheetData sheetId="17093" refreshError="1"/>
      <sheetData sheetId="17094"/>
      <sheetData sheetId="17095"/>
      <sheetData sheetId="17096"/>
      <sheetData sheetId="17097"/>
      <sheetData sheetId="17098"/>
      <sheetData sheetId="17099"/>
      <sheetData sheetId="17100"/>
      <sheetData sheetId="17101"/>
      <sheetData sheetId="17102" refreshError="1"/>
      <sheetData sheetId="17103"/>
      <sheetData sheetId="17104" refreshError="1"/>
      <sheetData sheetId="17105" refreshError="1"/>
      <sheetData sheetId="17106" refreshError="1"/>
      <sheetData sheetId="17107" refreshError="1"/>
      <sheetData sheetId="17108" refreshError="1"/>
      <sheetData sheetId="17109" refreshError="1"/>
      <sheetData sheetId="17110" refreshError="1"/>
      <sheetData sheetId="17111"/>
      <sheetData sheetId="17112"/>
      <sheetData sheetId="17113"/>
      <sheetData sheetId="17114"/>
      <sheetData sheetId="17115">
        <row r="3">
          <cell r="A3" t="str">
            <v>Ban hành kèm theo Quyết định số: 237/QĐ-VNPT Net-KHĐT ngày 10/02/2020</v>
          </cell>
        </row>
      </sheetData>
      <sheetData sheetId="17116"/>
      <sheetData sheetId="17117"/>
      <sheetData sheetId="17118"/>
      <sheetData sheetId="17119"/>
      <sheetData sheetId="17120"/>
      <sheetData sheetId="17121">
        <row r="3">
          <cell r="A3" t="str">
            <v>Ban hành kèm theo Quyết định số: 237/QĐ-VNPT Net-KHĐT ngày 10/02/2020</v>
          </cell>
        </row>
      </sheetData>
      <sheetData sheetId="17122"/>
      <sheetData sheetId="17123"/>
      <sheetData sheetId="17124" refreshError="1"/>
      <sheetData sheetId="17125" refreshError="1"/>
      <sheetData sheetId="17126" refreshError="1"/>
      <sheetData sheetId="17127" refreshError="1"/>
      <sheetData sheetId="17128" refreshError="1"/>
      <sheetData sheetId="17129" refreshError="1"/>
      <sheetData sheetId="17130" refreshError="1"/>
      <sheetData sheetId="17131" refreshError="1"/>
      <sheetData sheetId="17132">
        <row r="3">
          <cell r="A3" t="str">
            <v>Ban hành kèm theo Quyết định số: 237/QĐ-VNPT Net-KHĐT ngày 10/02/2020</v>
          </cell>
        </row>
      </sheetData>
      <sheetData sheetId="17133" refreshError="1"/>
      <sheetData sheetId="17134" refreshError="1"/>
      <sheetData sheetId="17135" refreshError="1"/>
      <sheetData sheetId="17136" refreshError="1"/>
      <sheetData sheetId="17137" refreshError="1"/>
      <sheetData sheetId="17138" refreshError="1"/>
      <sheetData sheetId="17139" refreshError="1"/>
      <sheetData sheetId="17140" refreshError="1"/>
      <sheetData sheetId="17141" refreshError="1"/>
      <sheetData sheetId="17142" refreshError="1"/>
      <sheetData sheetId="17143"/>
      <sheetData sheetId="17144" refreshError="1"/>
      <sheetData sheetId="17145" refreshError="1"/>
      <sheetData sheetId="17146" refreshError="1"/>
      <sheetData sheetId="17147" refreshError="1"/>
      <sheetData sheetId="17148" refreshError="1"/>
      <sheetData sheetId="17149" refreshError="1"/>
      <sheetData sheetId="17150" refreshError="1"/>
      <sheetData sheetId="17151"/>
      <sheetData sheetId="17152" refreshError="1"/>
      <sheetData sheetId="17153" refreshError="1"/>
      <sheetData sheetId="17154"/>
      <sheetData sheetId="17155" refreshError="1"/>
      <sheetData sheetId="17156" refreshError="1"/>
      <sheetData sheetId="17157" refreshError="1"/>
      <sheetData sheetId="17158"/>
      <sheetData sheetId="17159"/>
      <sheetData sheetId="17160"/>
      <sheetData sheetId="17161"/>
      <sheetData sheetId="17162"/>
      <sheetData sheetId="17163"/>
      <sheetData sheetId="17164"/>
      <sheetData sheetId="17165"/>
      <sheetData sheetId="17166"/>
      <sheetData sheetId="17167"/>
      <sheetData sheetId="17168"/>
      <sheetData sheetId="17169"/>
      <sheetData sheetId="17170"/>
      <sheetData sheetId="17171"/>
      <sheetData sheetId="17172"/>
      <sheetData sheetId="17173"/>
      <sheetData sheetId="17174"/>
      <sheetData sheetId="17175"/>
      <sheetData sheetId="17176"/>
      <sheetData sheetId="17177"/>
      <sheetData sheetId="17178"/>
      <sheetData sheetId="17179" refreshError="1"/>
      <sheetData sheetId="17180" refreshError="1"/>
      <sheetData sheetId="17181" refreshError="1"/>
      <sheetData sheetId="17182" refreshError="1"/>
      <sheetData sheetId="17183" refreshError="1"/>
      <sheetData sheetId="17184" refreshError="1"/>
      <sheetData sheetId="17185" refreshError="1"/>
      <sheetData sheetId="17186" refreshError="1"/>
      <sheetData sheetId="17187" refreshError="1"/>
      <sheetData sheetId="17188" refreshError="1"/>
      <sheetData sheetId="17189" refreshError="1"/>
      <sheetData sheetId="17190" refreshError="1"/>
      <sheetData sheetId="17191" refreshError="1"/>
      <sheetData sheetId="17192" refreshError="1"/>
      <sheetData sheetId="17193" refreshError="1"/>
      <sheetData sheetId="17194" refreshError="1"/>
      <sheetData sheetId="17195" refreshError="1"/>
      <sheetData sheetId="17196" refreshError="1"/>
      <sheetData sheetId="17197"/>
      <sheetData sheetId="17198"/>
      <sheetData sheetId="17199"/>
      <sheetData sheetId="17200" refreshError="1"/>
      <sheetData sheetId="17201" refreshError="1"/>
      <sheetData sheetId="17202" refreshError="1"/>
      <sheetData sheetId="17203" refreshError="1"/>
      <sheetData sheetId="17204"/>
      <sheetData sheetId="17205" refreshError="1"/>
      <sheetData sheetId="17206" refreshError="1"/>
      <sheetData sheetId="17207" refreshError="1"/>
      <sheetData sheetId="17208" refreshError="1"/>
      <sheetData sheetId="17209" refreshError="1"/>
      <sheetData sheetId="17210" refreshError="1"/>
      <sheetData sheetId="17211" refreshError="1"/>
      <sheetData sheetId="17212" refreshError="1"/>
      <sheetData sheetId="17213" refreshError="1"/>
      <sheetData sheetId="17214" refreshError="1"/>
      <sheetData sheetId="17215" refreshError="1"/>
      <sheetData sheetId="17216"/>
      <sheetData sheetId="17217" refreshError="1"/>
      <sheetData sheetId="17218" refreshError="1"/>
      <sheetData sheetId="17219" refreshError="1"/>
      <sheetData sheetId="17220" refreshError="1"/>
      <sheetData sheetId="17221"/>
      <sheetData sheetId="17222"/>
      <sheetData sheetId="17223"/>
      <sheetData sheetId="17224" refreshError="1"/>
      <sheetData sheetId="17225" refreshError="1"/>
      <sheetData sheetId="17226" refreshError="1"/>
      <sheetData sheetId="17227" refreshError="1"/>
      <sheetData sheetId="17228" refreshError="1"/>
      <sheetData sheetId="17229" refreshError="1"/>
      <sheetData sheetId="17230" refreshError="1"/>
      <sheetData sheetId="17231" refreshError="1"/>
      <sheetData sheetId="17232" refreshError="1"/>
      <sheetData sheetId="17233" refreshError="1"/>
      <sheetData sheetId="17234"/>
      <sheetData sheetId="17235" refreshError="1"/>
      <sheetData sheetId="17236" refreshError="1"/>
      <sheetData sheetId="17237" refreshError="1"/>
      <sheetData sheetId="17238" refreshError="1"/>
      <sheetData sheetId="17239" refreshError="1"/>
      <sheetData sheetId="17240" refreshError="1"/>
      <sheetData sheetId="17241" refreshError="1"/>
      <sheetData sheetId="17242" refreshError="1"/>
      <sheetData sheetId="17243" refreshError="1"/>
      <sheetData sheetId="17244" refreshError="1"/>
      <sheetData sheetId="17245" refreshError="1"/>
      <sheetData sheetId="1724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P1"/>
      <sheetName val="dP2"/>
      <sheetName val="dP3"/>
      <sheetName val="Help"/>
      <sheetName val="CaiDat"/>
      <sheetName val="Bia"/>
      <sheetName val="DuToan"/>
      <sheetName val="PhanTich"/>
      <sheetName val="HaoPhi"/>
      <sheetName val="GiaVL"/>
      <sheetName val="GiaNC"/>
      <sheetName val="GiaM"/>
      <sheetName val="THDT"/>
      <sheetName val="DGTH"/>
      <sheetName val="DGTH2"/>
      <sheetName val="TienDo"/>
      <sheetName val="TKThep"/>
      <sheetName val="TinhKL"/>
      <sheetName val="DM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"/>
      <sheetName val="SR1Q06"/>
      <sheetName val="SR2Q06"/>
      <sheetName val="CF -Update 31Jul06"/>
      <sheetName val="Sup. Cash Flow- 2006-VR"/>
    </sheetNames>
    <sheetDataSet>
      <sheetData sheetId="0"/>
      <sheetData sheetId="1"/>
      <sheetData sheetId="2"/>
      <sheetData sheetId="3">
        <row r="1">
          <cell r="A1" t="str">
            <v>FS for Site A (Villa development)</v>
          </cell>
        </row>
        <row r="2">
          <cell r="A2" t="str">
            <v>Proposed Residential Development at District 2, HCMC</v>
          </cell>
        </row>
        <row r="3">
          <cell r="A3" t="str">
            <v>Sale based on land area</v>
          </cell>
        </row>
        <row r="4">
          <cell r="A4" t="str">
            <v>USD, unless otherwise stated</v>
          </cell>
          <cell r="G4" t="str">
            <v>Land payment schedule</v>
          </cell>
          <cell r="L4" t="str">
            <v>Average selling price computation for 39 units sold (as 29.5.06)</v>
          </cell>
        </row>
        <row r="5">
          <cell r="A5" t="str">
            <v>Total Land Area (sqm)</v>
          </cell>
          <cell r="B5">
            <v>1</v>
          </cell>
          <cell r="C5">
            <v>59933.5</v>
          </cell>
          <cell r="G5" t="str">
            <v>Advanced payment</v>
          </cell>
          <cell r="J5">
            <v>4316978</v>
          </cell>
          <cell r="L5" t="str">
            <v>Total revenue</v>
          </cell>
        </row>
        <row r="6">
          <cell r="A6" t="str">
            <v xml:space="preserve">Plot Ratio </v>
          </cell>
          <cell r="C6">
            <v>0.54143025186248095</v>
          </cell>
          <cell r="G6" t="str">
            <v xml:space="preserve">6 months later </v>
          </cell>
          <cell r="J6">
            <v>11775611.5</v>
          </cell>
          <cell r="L6" t="str">
            <v>Conversion cost</v>
          </cell>
        </row>
        <row r="7">
          <cell r="A7" t="str">
            <v>Built-up area</v>
          </cell>
          <cell r="C7">
            <v>35391.737787610618</v>
          </cell>
          <cell r="G7" t="str">
            <v>Remaining balance (acc close)</v>
          </cell>
          <cell r="J7">
            <v>1788065.5</v>
          </cell>
          <cell r="L7" t="str">
            <v>Total revenue less conversion cost</v>
          </cell>
        </row>
        <row r="8">
          <cell r="A8" t="str">
            <v>Gross Floor area (sqm)</v>
          </cell>
          <cell r="C8">
            <v>32449.81</v>
          </cell>
          <cell r="G8" t="str">
            <v>Total</v>
          </cell>
          <cell r="J8">
            <v>17880655</v>
          </cell>
          <cell r="L8" t="str">
            <v>Total land area (sm)</v>
          </cell>
        </row>
        <row r="9">
          <cell r="A9" t="str">
            <v>Saleable Land Area (sqm)</v>
          </cell>
          <cell r="C9">
            <v>33556.199999999997</v>
          </cell>
          <cell r="L9" t="str">
            <v>Average seilling price (psm)</v>
          </cell>
        </row>
        <row r="10">
          <cell r="A10" t="str">
            <v>Typical Land Area (sqm) of a villa</v>
          </cell>
          <cell r="C10">
            <v>332.23960396039604</v>
          </cell>
          <cell r="G10" t="str">
            <v>Cost &amp; price per unit</v>
          </cell>
          <cell r="L10" t="str">
            <v>64 remaining units</v>
          </cell>
        </row>
        <row r="11">
          <cell r="A11" t="str">
            <v>Average size per villa (sqm)</v>
          </cell>
          <cell r="C11">
            <v>321.28524752475249</v>
          </cell>
          <cell r="G11" t="str">
            <v>TDC per unit</v>
          </cell>
          <cell r="J11">
            <v>365187.13260663196</v>
          </cell>
          <cell r="L11" t="str">
            <v>Total land area</v>
          </cell>
        </row>
        <row r="12">
          <cell r="A12" t="str">
            <v>No. of Units - Villas</v>
          </cell>
          <cell r="C12">
            <v>101</v>
          </cell>
          <cell r="G12" t="str">
            <v>Price per unit</v>
          </cell>
          <cell r="J12">
            <v>482753.0792694625</v>
          </cell>
          <cell r="L12" t="str">
            <v>Average seilling price (psm)</v>
          </cell>
        </row>
        <row r="14">
          <cell r="G14" t="str">
            <v>ADDITIONAL</v>
          </cell>
          <cell r="I14" t="str">
            <v>1</v>
          </cell>
          <cell r="J14" t="str">
            <v>2</v>
          </cell>
          <cell r="K14" t="str">
            <v>3</v>
          </cell>
        </row>
        <row r="15">
          <cell r="G15" t="str">
            <v>BUDGET</v>
          </cell>
          <cell r="I15" t="str">
            <v>START</v>
          </cell>
          <cell r="J15">
            <v>2004</v>
          </cell>
          <cell r="K15">
            <v>2005</v>
          </cell>
        </row>
        <row r="16">
          <cell r="A16" t="str">
            <v>Inflow</v>
          </cell>
          <cell r="F16" t="str">
            <v>Total</v>
          </cell>
          <cell r="G16" t="str">
            <v>REQUIRED</v>
          </cell>
          <cell r="K16" t="str">
            <v>Q1</v>
          </cell>
          <cell r="L16" t="str">
            <v>Q2</v>
          </cell>
        </row>
        <row r="17">
          <cell r="A17" t="str">
            <v>Unit Sold</v>
          </cell>
          <cell r="F17">
            <v>101</v>
          </cell>
          <cell r="J17">
            <v>0</v>
          </cell>
          <cell r="K17">
            <v>0</v>
          </cell>
          <cell r="L17">
            <v>0</v>
          </cell>
        </row>
        <row r="18">
          <cell r="A18" t="str">
            <v>Sales Price Villas (resereved price)</v>
          </cell>
          <cell r="B18">
            <v>1400.5929636243357</v>
          </cell>
          <cell r="C18" t="str">
            <v>USD/psm on land area</v>
          </cell>
        </row>
        <row r="19">
          <cell r="A19" t="str">
            <v xml:space="preserve">Sales Price Villas - Quarterly </v>
          </cell>
          <cell r="J19">
            <v>0</v>
          </cell>
          <cell r="K19">
            <v>0</v>
          </cell>
          <cell r="L19">
            <v>0</v>
          </cell>
        </row>
        <row r="20">
          <cell r="A20" t="str">
            <v>Saleable Land Area - Quarterly</v>
          </cell>
          <cell r="J20">
            <v>0</v>
          </cell>
          <cell r="K20">
            <v>0</v>
          </cell>
          <cell r="L20">
            <v>0</v>
          </cell>
        </row>
        <row r="21">
          <cell r="A21" t="str">
            <v xml:space="preserve">Sales Rate </v>
          </cell>
          <cell r="F21">
            <v>1.0000000000000002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A22" t="str">
            <v>Sales Completion (cumulative)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4">
          <cell r="A24" t="str">
            <v xml:space="preserve">Sales Revenue Collection </v>
          </cell>
        </row>
        <row r="25">
          <cell r="A25" t="str">
            <v>Upfront</v>
          </cell>
          <cell r="B25">
            <v>0.2</v>
          </cell>
        </row>
        <row r="26">
          <cell r="A26" t="str">
            <v>Over construction period</v>
          </cell>
          <cell r="B26">
            <v>0.8</v>
          </cell>
        </row>
        <row r="28">
          <cell r="A28" t="str">
            <v>Sales fr Yr 1</v>
          </cell>
          <cell r="F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</row>
        <row r="29">
          <cell r="A29" t="str">
            <v>Sales as at 4Q 2004</v>
          </cell>
          <cell r="F29">
            <v>0</v>
          </cell>
          <cell r="J29">
            <v>0</v>
          </cell>
          <cell r="K29">
            <v>0</v>
          </cell>
          <cell r="L29">
            <v>0</v>
          </cell>
        </row>
        <row r="30">
          <cell r="A30" t="str">
            <v>Sales Q1 2005</v>
          </cell>
          <cell r="F30">
            <v>0</v>
          </cell>
          <cell r="K30">
            <v>0</v>
          </cell>
          <cell r="L30">
            <v>0</v>
          </cell>
        </row>
        <row r="31">
          <cell r="A31" t="str">
            <v>Sales Q2 2005</v>
          </cell>
          <cell r="F31">
            <v>0</v>
          </cell>
          <cell r="L31">
            <v>0</v>
          </cell>
        </row>
        <row r="32">
          <cell r="A32" t="str">
            <v>Sales Q3 2005</v>
          </cell>
          <cell r="F32">
            <v>4663367.8499999996</v>
          </cell>
        </row>
        <row r="33">
          <cell r="A33" t="str">
            <v>Sales Q4 2005</v>
          </cell>
          <cell r="F33">
            <v>677558.56</v>
          </cell>
        </row>
        <row r="34">
          <cell r="A34" t="str">
            <v>Sales Q1 2006</v>
          </cell>
          <cell r="F34">
            <v>1359903</v>
          </cell>
        </row>
        <row r="35">
          <cell r="A35" t="str">
            <v>Sales Q2 2006</v>
          </cell>
          <cell r="F35">
            <v>14143478</v>
          </cell>
        </row>
        <row r="36">
          <cell r="A36" t="str">
            <v>Sales Q3 2006</v>
          </cell>
          <cell r="F36">
            <v>10434328.781491641</v>
          </cell>
        </row>
        <row r="37">
          <cell r="A37" t="str">
            <v>Sales Q4 2006</v>
          </cell>
          <cell r="F37">
            <v>10108843.14504068</v>
          </cell>
        </row>
        <row r="38">
          <cell r="A38" t="str">
            <v>Sales Q1 2007</v>
          </cell>
          <cell r="F38">
            <v>6631229.1688736081</v>
          </cell>
        </row>
        <row r="39">
          <cell r="A39" t="str">
            <v>Sales Q2 2007</v>
          </cell>
          <cell r="F39">
            <v>507099.63080978516</v>
          </cell>
        </row>
        <row r="40">
          <cell r="A40" t="str">
            <v>Sales Q3 2007</v>
          </cell>
          <cell r="F40">
            <v>232252.87</v>
          </cell>
        </row>
        <row r="41">
          <cell r="A41" t="str">
            <v xml:space="preserve">Total Sales Revenue </v>
          </cell>
          <cell r="F41">
            <v>48758061.006215714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3">
          <cell r="A43" t="str">
            <v>Outflow</v>
          </cell>
        </row>
        <row r="44">
          <cell r="A44" t="str">
            <v>Land Payment Schedule</v>
          </cell>
          <cell r="F44">
            <v>1</v>
          </cell>
          <cell r="I44">
            <v>0.24143287815798695</v>
          </cell>
          <cell r="J44">
            <v>0.65856712184201305</v>
          </cell>
          <cell r="K44">
            <v>0</v>
          </cell>
        </row>
        <row r="45">
          <cell r="A45" t="str">
            <v>New Land Cost</v>
          </cell>
          <cell r="B45">
            <v>298.3415785829294</v>
          </cell>
          <cell r="C45" t="str">
            <v>USD/psm on land area</v>
          </cell>
          <cell r="F45">
            <v>17880655</v>
          </cell>
          <cell r="I45">
            <v>4316978</v>
          </cell>
          <cell r="J45">
            <v>11775611.5</v>
          </cell>
        </row>
        <row r="47">
          <cell r="A47" t="str">
            <v xml:space="preserve">Construction Payment Schedule </v>
          </cell>
          <cell r="F47">
            <v>1</v>
          </cell>
          <cell r="I47">
            <v>4.84385875774245E-4</v>
          </cell>
          <cell r="J47">
            <v>0</v>
          </cell>
          <cell r="K47">
            <v>0</v>
          </cell>
          <cell r="L47">
            <v>1.4327886706056009E-2</v>
          </cell>
        </row>
        <row r="48">
          <cell r="A48" t="str">
            <v>Construction</v>
          </cell>
          <cell r="B48">
            <v>409.22356710255002</v>
          </cell>
          <cell r="C48" t="str">
            <v>GFA/psm</v>
          </cell>
          <cell r="F48">
            <v>13279227</v>
          </cell>
          <cell r="G48">
            <v>75000</v>
          </cell>
          <cell r="I48">
            <v>6432.27</v>
          </cell>
          <cell r="J48">
            <v>0</v>
          </cell>
          <cell r="K48">
            <v>0</v>
          </cell>
          <cell r="L48">
            <v>190263.26</v>
          </cell>
        </row>
        <row r="49">
          <cell r="A49" t="str">
            <v>Import tax</v>
          </cell>
          <cell r="G49">
            <v>440000.00000000006</v>
          </cell>
        </row>
        <row r="50">
          <cell r="A50" t="str">
            <v>Conversion cost as requested by purchasers</v>
          </cell>
          <cell r="F50">
            <v>224719</v>
          </cell>
        </row>
        <row r="51">
          <cell r="A51" t="str">
            <v>Facilitation Fees</v>
          </cell>
          <cell r="B51">
            <v>50000</v>
          </cell>
          <cell r="C51" t="str">
            <v>fixed budget</v>
          </cell>
          <cell r="F51">
            <v>50000</v>
          </cell>
          <cell r="G51">
            <v>30000.000000000029</v>
          </cell>
          <cell r="I51">
            <v>0</v>
          </cell>
          <cell r="J51">
            <v>25758.09</v>
          </cell>
          <cell r="K51">
            <v>0</v>
          </cell>
          <cell r="L51">
            <v>0</v>
          </cell>
        </row>
        <row r="52">
          <cell r="A52" t="str">
            <v>Soil Investigation &amp; Survey Works</v>
          </cell>
          <cell r="B52">
            <v>50000</v>
          </cell>
          <cell r="F52">
            <v>50000</v>
          </cell>
          <cell r="G52">
            <v>0</v>
          </cell>
          <cell r="I52">
            <v>10907.970000000001</v>
          </cell>
          <cell r="J52">
            <v>0</v>
          </cell>
          <cell r="K52">
            <v>7458.56</v>
          </cell>
          <cell r="L52">
            <v>0</v>
          </cell>
        </row>
        <row r="53">
          <cell r="A53" t="str">
            <v>Infrastructure</v>
          </cell>
          <cell r="B53">
            <v>1806683</v>
          </cell>
          <cell r="F53">
            <v>1806683</v>
          </cell>
          <cell r="G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</row>
        <row r="54">
          <cell r="A54" t="str">
            <v>Project Management</v>
          </cell>
          <cell r="B54">
            <v>0.04</v>
          </cell>
          <cell r="C54" t="str">
            <v>@ const cost</v>
          </cell>
          <cell r="F54">
            <v>603436.4</v>
          </cell>
          <cell r="G54">
            <v>-353436.4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</row>
        <row r="55">
          <cell r="A55" t="str">
            <v>Professional Fees</v>
          </cell>
          <cell r="B55">
            <v>719706</v>
          </cell>
          <cell r="C55" t="str">
            <v>Agreed sum</v>
          </cell>
          <cell r="F55">
            <v>719706</v>
          </cell>
          <cell r="G55">
            <v>42251</v>
          </cell>
          <cell r="I55">
            <v>59911.899999999994</v>
          </cell>
          <cell r="J55">
            <v>208523.87000000002</v>
          </cell>
          <cell r="K55">
            <v>12247.41</v>
          </cell>
          <cell r="L55">
            <v>0</v>
          </cell>
        </row>
        <row r="56">
          <cell r="A56" t="str">
            <v>DP Architects</v>
          </cell>
          <cell r="B56">
            <v>610000</v>
          </cell>
          <cell r="C56" t="str">
            <v>=</v>
          </cell>
          <cell r="E56">
            <v>348571.42857142858</v>
          </cell>
          <cell r="G56">
            <v>0</v>
          </cell>
        </row>
        <row r="57">
          <cell r="A57" t="str">
            <v>Hainal-Konyi</v>
          </cell>
          <cell r="B57">
            <v>185000</v>
          </cell>
          <cell r="C57" t="str">
            <v>=</v>
          </cell>
          <cell r="E57">
            <v>185000</v>
          </cell>
          <cell r="G57">
            <v>0</v>
          </cell>
        </row>
        <row r="58">
          <cell r="A58" t="str">
            <v>KPK</v>
          </cell>
          <cell r="B58">
            <v>70000</v>
          </cell>
          <cell r="C58" t="str">
            <v>=</v>
          </cell>
          <cell r="E58">
            <v>70000</v>
          </cell>
          <cell r="G58">
            <v>0</v>
          </cell>
        </row>
        <row r="59">
          <cell r="A59" t="str">
            <v>Belt Collins</v>
          </cell>
          <cell r="B59">
            <v>75000</v>
          </cell>
          <cell r="C59" t="str">
            <v>=</v>
          </cell>
          <cell r="E59">
            <v>42857.142857142855</v>
          </cell>
          <cell r="G59">
            <v>0</v>
          </cell>
        </row>
        <row r="60">
          <cell r="A60" t="str">
            <v>KKS International</v>
          </cell>
          <cell r="B60">
            <v>65000</v>
          </cell>
          <cell r="C60" t="str">
            <v>=</v>
          </cell>
          <cell r="E60">
            <v>37142.857142857145</v>
          </cell>
          <cell r="G60">
            <v>0</v>
          </cell>
        </row>
        <row r="61">
          <cell r="A61" t="str">
            <v>Admin Cost</v>
          </cell>
          <cell r="B61">
            <v>411160</v>
          </cell>
          <cell r="C61" t="str">
            <v>fixed budget</v>
          </cell>
          <cell r="F61">
            <v>411160</v>
          </cell>
          <cell r="G61">
            <v>103886</v>
          </cell>
          <cell r="I61">
            <v>30211.919999999998</v>
          </cell>
          <cell r="J61">
            <v>116238.32</v>
          </cell>
          <cell r="K61">
            <v>32734.39</v>
          </cell>
          <cell r="L61">
            <v>31808.32</v>
          </cell>
        </row>
        <row r="62">
          <cell r="A62" t="str">
            <v>Marketing Commission</v>
          </cell>
          <cell r="B62">
            <v>242528</v>
          </cell>
          <cell r="C62" t="str">
            <v>fixed budget</v>
          </cell>
          <cell r="F62">
            <v>242528</v>
          </cell>
          <cell r="G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 t="str">
            <v>A&amp;P/others mktg cost (approved budget)</v>
          </cell>
          <cell r="B63">
            <v>727584.5684910703</v>
          </cell>
          <cell r="C63" t="str">
            <v>fixed budget</v>
          </cell>
          <cell r="F63">
            <v>727584.5684910703</v>
          </cell>
          <cell r="G63">
            <v>290178.00000000023</v>
          </cell>
          <cell r="I63">
            <v>49921.82</v>
          </cell>
          <cell r="J63">
            <v>254912.33999999997</v>
          </cell>
          <cell r="K63">
            <v>29164.420000000002</v>
          </cell>
          <cell r="L63">
            <v>29164.629999999997</v>
          </cell>
        </row>
        <row r="64">
          <cell r="A64" t="str">
            <v>Legal Fees (due diligence etc.)</v>
          </cell>
          <cell r="B64">
            <v>96730</v>
          </cell>
          <cell r="C64" t="str">
            <v xml:space="preserve">fixed sum </v>
          </cell>
          <cell r="D64" t="str">
            <v>fixed budget</v>
          </cell>
          <cell r="F64">
            <v>96730</v>
          </cell>
          <cell r="G64">
            <v>1397</v>
          </cell>
          <cell r="I64">
            <v>75507.510000000009</v>
          </cell>
          <cell r="J64">
            <v>19034.439999999999</v>
          </cell>
          <cell r="K64">
            <v>0</v>
          </cell>
          <cell r="L64">
            <v>0</v>
          </cell>
        </row>
        <row r="65">
          <cell r="A65" t="str">
            <v>Legal Fees (S&amp;P)</v>
          </cell>
          <cell r="B65">
            <v>71504.424778761066</v>
          </cell>
          <cell r="C65" t="str">
            <v>budget</v>
          </cell>
          <cell r="F65">
            <v>71504.424778761066</v>
          </cell>
          <cell r="G65">
            <v>0</v>
          </cell>
          <cell r="I65">
            <v>0</v>
          </cell>
          <cell r="J65">
            <v>0</v>
          </cell>
          <cell r="K65">
            <v>10450</v>
          </cell>
          <cell r="L65">
            <v>14665</v>
          </cell>
        </row>
        <row r="66">
          <cell r="A66" t="str">
            <v>TDC before contingency,tax &amp; interest</v>
          </cell>
          <cell r="F66">
            <v>36163933.393269829</v>
          </cell>
          <cell r="G66">
            <v>629275.60000000033</v>
          </cell>
          <cell r="I66">
            <v>4549871.3899999997</v>
          </cell>
          <cell r="J66">
            <v>12400078.560000001</v>
          </cell>
          <cell r="K66">
            <v>92054.78</v>
          </cell>
          <cell r="L66">
            <v>265901.21000000002</v>
          </cell>
        </row>
        <row r="67">
          <cell r="A67" t="str">
            <v>Contingency</v>
          </cell>
          <cell r="B67">
            <v>719967</v>
          </cell>
          <cell r="C67" t="str">
            <v xml:space="preserve">fixed sum </v>
          </cell>
          <cell r="F67">
            <v>719967</v>
          </cell>
          <cell r="G67">
            <v>-90999.000000000233</v>
          </cell>
          <cell r="I67">
            <v>26637</v>
          </cell>
          <cell r="J67">
            <v>7320</v>
          </cell>
          <cell r="K67">
            <v>0</v>
          </cell>
          <cell r="L67">
            <v>50313.24</v>
          </cell>
        </row>
        <row r="68">
          <cell r="A68" t="str">
            <v xml:space="preserve">  '+ ACSA consultant + SCQC quality control</v>
          </cell>
          <cell r="F68">
            <v>93419</v>
          </cell>
          <cell r="G68">
            <v>93418.999999999985</v>
          </cell>
          <cell r="I68">
            <v>26637</v>
          </cell>
          <cell r="J68">
            <v>7320</v>
          </cell>
        </row>
        <row r="69">
          <cell r="A69" t="str">
            <v xml:space="preserve">  '+ Loan interest</v>
          </cell>
          <cell r="F69">
            <v>177287</v>
          </cell>
          <cell r="G69">
            <v>177287</v>
          </cell>
        </row>
        <row r="70">
          <cell r="A70" t="str">
            <v xml:space="preserve">  '+ Abortive piling + Test piling work </v>
          </cell>
          <cell r="F70">
            <v>106501</v>
          </cell>
          <cell r="G70">
            <v>106501</v>
          </cell>
          <cell r="L70">
            <v>48948</v>
          </cell>
        </row>
        <row r="71">
          <cell r="A71" t="str">
            <v xml:space="preserve">  '+ Show unit </v>
          </cell>
          <cell r="F71">
            <v>410000</v>
          </cell>
          <cell r="G71">
            <v>410000</v>
          </cell>
        </row>
        <row r="72">
          <cell r="A72" t="str">
            <v xml:space="preserve">  '+ Sale of show villa furniture</v>
          </cell>
          <cell r="F72">
            <v>-170000</v>
          </cell>
          <cell r="G72">
            <v>-170000</v>
          </cell>
        </row>
        <row r="73">
          <cell r="A73" t="str">
            <v xml:space="preserve">  '+ Others (Security guard for land)</v>
          </cell>
          <cell r="F73">
            <v>11761.3</v>
          </cell>
          <cell r="G73">
            <v>11761</v>
          </cell>
          <cell r="L73">
            <v>1365.24</v>
          </cell>
        </row>
        <row r="74">
          <cell r="A74" t="str">
            <v xml:space="preserve">  '+ Preview main show villa</v>
          </cell>
          <cell r="G74">
            <v>0</v>
          </cell>
        </row>
        <row r="75">
          <cell r="G75">
            <v>0</v>
          </cell>
        </row>
        <row r="76">
          <cell r="A76" t="str">
            <v xml:space="preserve">TDC </v>
          </cell>
          <cell r="B76">
            <v>1099.1679747191229</v>
          </cell>
          <cell r="C76" t="str">
            <v>on saleable land area</v>
          </cell>
          <cell r="F76">
            <v>36883900.393269829</v>
          </cell>
          <cell r="G76">
            <v>538276.60000000009</v>
          </cell>
          <cell r="I76">
            <v>4576508.3899999997</v>
          </cell>
          <cell r="J76">
            <v>12407398.560000001</v>
          </cell>
          <cell r="K76">
            <v>92054.78</v>
          </cell>
          <cell r="L76">
            <v>316214.45</v>
          </cell>
        </row>
        <row r="77">
          <cell r="A77" t="str">
            <v>TDC (incl. budget exceeded)</v>
          </cell>
          <cell r="F77">
            <v>37422176.993269831</v>
          </cell>
        </row>
        <row r="78">
          <cell r="A78" t="str">
            <v>Project CF</v>
          </cell>
          <cell r="F78">
            <v>11335884.012945881</v>
          </cell>
          <cell r="I78">
            <v>-4576508.3899999997</v>
          </cell>
          <cell r="J78">
            <v>-12407398.560000001</v>
          </cell>
          <cell r="K78">
            <v>-92054.78</v>
          </cell>
          <cell r="L78">
            <v>-316214.45</v>
          </cell>
        </row>
        <row r="79">
          <cell r="A79" t="str">
            <v>Less:</v>
          </cell>
        </row>
        <row r="80">
          <cell r="A80" t="str">
            <v>Additional Land Payment</v>
          </cell>
          <cell r="F80">
            <v>0</v>
          </cell>
        </row>
        <row r="81">
          <cell r="A81" t="str">
            <v>Pre-tax Project CF</v>
          </cell>
          <cell r="F81">
            <v>11335884.012945881</v>
          </cell>
          <cell r="I81">
            <v>-4576508.3899999997</v>
          </cell>
          <cell r="J81">
            <v>-12407398.560000001</v>
          </cell>
          <cell r="K81">
            <v>-92054.78</v>
          </cell>
          <cell r="L81">
            <v>-316214.45</v>
          </cell>
        </row>
        <row r="82">
          <cell r="A82" t="str">
            <v>Pre-tax Project CF / yearly cumulative</v>
          </cell>
          <cell r="I82">
            <v>-4576508.3899999997</v>
          </cell>
          <cell r="J82">
            <v>-12407398.560000001</v>
          </cell>
        </row>
        <row r="83">
          <cell r="A83" t="str">
            <v>Pre-tax Project CF / yearly cumulative IRR</v>
          </cell>
          <cell r="F83">
            <v>0.21598542347355204</v>
          </cell>
        </row>
        <row r="84">
          <cell r="A84" t="str">
            <v>Accumulative Project CF after Additional Land Payment</v>
          </cell>
          <cell r="I84">
            <v>-4576508.3899999997</v>
          </cell>
          <cell r="J84">
            <v>-16983906.949999999</v>
          </cell>
          <cell r="K84">
            <v>-17075961.73</v>
          </cell>
          <cell r="L84">
            <v>-17392176.18</v>
          </cell>
        </row>
        <row r="85">
          <cell r="A85" t="str">
            <v>Less:</v>
          </cell>
        </row>
        <row r="86">
          <cell r="I86">
            <v>0</v>
          </cell>
          <cell r="J86">
            <v>0</v>
          </cell>
          <cell r="K86">
            <v>0</v>
          </cell>
          <cell r="L86">
            <v>0</v>
          </cell>
        </row>
        <row r="87">
          <cell r="A87" t="str">
            <v>Corporate Tax</v>
          </cell>
          <cell r="B87">
            <v>0.28000000000000003</v>
          </cell>
          <cell r="F87">
            <v>3174047.5236248472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</row>
        <row r="88">
          <cell r="A88" t="str">
            <v>NCF after tax</v>
          </cell>
          <cell r="F88">
            <v>8161836.4893210325</v>
          </cell>
          <cell r="I88">
            <v>-4576508.3899999997</v>
          </cell>
          <cell r="J88">
            <v>-12407398.560000001</v>
          </cell>
          <cell r="K88">
            <v>-92054.78</v>
          </cell>
          <cell r="L88">
            <v>-316214.45</v>
          </cell>
        </row>
        <row r="89">
          <cell r="I89">
            <v>-4576508.3899999997</v>
          </cell>
          <cell r="J89">
            <v>-12407398.560000001</v>
          </cell>
          <cell r="K89">
            <v>-92054.78</v>
          </cell>
        </row>
        <row r="90">
          <cell r="A90" t="str">
            <v>NCF after tax / yearly cumulative</v>
          </cell>
          <cell r="F90">
            <v>8161836.4893210307</v>
          </cell>
          <cell r="I90">
            <v>-4576508.3899999997</v>
          </cell>
          <cell r="J90">
            <v>-12407398.560000001</v>
          </cell>
        </row>
        <row r="91">
          <cell r="A91" t="str">
            <v>NCF after tax / yearly cumulative IRR</v>
          </cell>
          <cell r="F91">
            <v>0.16417875398686924</v>
          </cell>
        </row>
        <row r="93">
          <cell r="A93" t="str">
            <v>KLL's Position after including Project Mg t Fees</v>
          </cell>
        </row>
        <row r="94">
          <cell r="A94" t="str">
            <v>Add: Project Mgt Fees</v>
          </cell>
          <cell r="F94">
            <v>232888.61499999999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KLL after-tax profit incl project mgt fees</v>
          </cell>
          <cell r="F95">
            <v>8975033.108905768</v>
          </cell>
          <cell r="I95">
            <v>-4576508.3899999997</v>
          </cell>
          <cell r="J95">
            <v>-12407398.560000001</v>
          </cell>
          <cell r="K95">
            <v>-92054.78</v>
          </cell>
          <cell r="L95">
            <v>-316214.45</v>
          </cell>
        </row>
        <row r="96">
          <cell r="A96" t="str">
            <v>KLL after-tax profit incl project mgt fees / yearly cumulative</v>
          </cell>
          <cell r="I96">
            <v>-4576508.3899999997</v>
          </cell>
          <cell r="J96">
            <v>-12407398.560000001</v>
          </cell>
        </row>
        <row r="97">
          <cell r="A97" t="str">
            <v>KLL after-tax profit incl project mgt fees IRR</v>
          </cell>
          <cell r="F97">
            <v>0.17752914384201662</v>
          </cell>
        </row>
        <row r="98">
          <cell r="A98" t="str">
            <v>EVA @ WACC+2%</v>
          </cell>
          <cell r="F98">
            <v>343037.8481904298</v>
          </cell>
        </row>
        <row r="100">
          <cell r="A100" t="str">
            <v>Pre-tax Project IRR</v>
          </cell>
          <cell r="F100">
            <v>0.21598542347355204</v>
          </cell>
        </row>
        <row r="101">
          <cell r="A101" t="str">
            <v>After-tax Project IRR</v>
          </cell>
          <cell r="F101">
            <v>0.16417875398686924</v>
          </cell>
        </row>
        <row r="102">
          <cell r="A102" t="str">
            <v>Pre-tax KLL IRR</v>
          </cell>
          <cell r="F102">
            <v>0.21598542347355204</v>
          </cell>
        </row>
        <row r="103">
          <cell r="A103" t="str">
            <v>After-tax KLL IRR</v>
          </cell>
          <cell r="F103">
            <v>0.16417875398686924</v>
          </cell>
        </row>
        <row r="104">
          <cell r="A104" t="str">
            <v>KLL's EVA (@ WACC+2%)</v>
          </cell>
          <cell r="B104">
            <v>0.16589999999999999</v>
          </cell>
          <cell r="F104">
            <v>-50048.484658740621</v>
          </cell>
        </row>
        <row r="105">
          <cell r="A105" t="str">
            <v>Project Profit Margin (after tax before interest)</v>
          </cell>
          <cell r="F105">
            <v>0.2212845279999269</v>
          </cell>
        </row>
        <row r="107">
          <cell r="A107" t="str">
            <v>Computation of WACC</v>
          </cell>
        </row>
        <row r="108">
          <cell r="A108" t="str">
            <v>Debt</v>
          </cell>
          <cell r="F108">
            <v>0</v>
          </cell>
        </row>
        <row r="109">
          <cell r="A109" t="str">
            <v>Equity</v>
          </cell>
          <cell r="F109">
            <v>1</v>
          </cell>
        </row>
        <row r="110">
          <cell r="A110" t="str">
            <v>Required return on equity for Keppel Land Group in S'pore</v>
          </cell>
          <cell r="F110">
            <v>0.11</v>
          </cell>
        </row>
        <row r="111">
          <cell r="A111" t="str">
            <v>Country risk factor for vietnam (based on Perc)</v>
          </cell>
          <cell r="F111">
            <v>1.6459999999999999</v>
          </cell>
        </row>
        <row r="112">
          <cell r="A112" t="str">
            <v xml:space="preserve">WACC (adjusted for Vietnam) </v>
          </cell>
          <cell r="F112">
            <v>0.1459</v>
          </cell>
        </row>
        <row r="113">
          <cell r="A113" t="str">
            <v>WACC +2%</v>
          </cell>
          <cell r="F113">
            <v>0.16589999999999999</v>
          </cell>
        </row>
        <row r="114">
          <cell r="A114">
            <v>75</v>
          </cell>
        </row>
        <row r="115">
          <cell r="A115" t="str">
            <v xml:space="preserve">Taking KLL's equity share at </v>
          </cell>
          <cell r="B115">
            <v>1</v>
          </cell>
        </row>
        <row r="116">
          <cell r="A116" t="str">
            <v>After-tax KLL Cashflow before Project Management Fees</v>
          </cell>
          <cell r="F116">
            <v>8742144.4939057678</v>
          </cell>
          <cell r="H116">
            <v>0</v>
          </cell>
          <cell r="I116">
            <v>-4576508.3899999997</v>
          </cell>
          <cell r="J116">
            <v>-12407398.560000001</v>
          </cell>
          <cell r="K116">
            <v>-92054.78</v>
          </cell>
          <cell r="L116">
            <v>-316214.45</v>
          </cell>
        </row>
        <row r="117">
          <cell r="F117">
            <v>0</v>
          </cell>
        </row>
        <row r="118">
          <cell r="A118" t="str">
            <v>Project Management Fees</v>
          </cell>
          <cell r="F118">
            <v>232888.61499999999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</row>
        <row r="119">
          <cell r="A119" t="str">
            <v>Less: Withholding Tax</v>
          </cell>
          <cell r="B119">
            <v>0.1</v>
          </cell>
          <cell r="F119">
            <v>23288.861499999999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</row>
        <row r="120">
          <cell r="A120" t="str">
            <v>Project Management Fees after Withholding Tax</v>
          </cell>
          <cell r="F120">
            <v>209599.75349999999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</row>
        <row r="121">
          <cell r="A121" t="str">
            <v>After-tax KLL Cashflow after Project Management Fees</v>
          </cell>
          <cell r="F121">
            <v>8951744.2474057693</v>
          </cell>
          <cell r="H121">
            <v>0</v>
          </cell>
          <cell r="I121">
            <v>-4576508.3899999997</v>
          </cell>
          <cell r="J121">
            <v>-12407398.560000001</v>
          </cell>
          <cell r="K121">
            <v>-92054.78</v>
          </cell>
          <cell r="L121">
            <v>-316214.45</v>
          </cell>
        </row>
        <row r="122">
          <cell r="A122" t="str">
            <v>After-tax KLL Cashflow after Project Management Fees / yearly cumulative</v>
          </cell>
          <cell r="I122">
            <v>-4576508.3899999997</v>
          </cell>
          <cell r="J122">
            <v>-12407398.560000001</v>
          </cell>
        </row>
        <row r="123">
          <cell r="A123" t="str">
            <v>After-tax KLL IRR (after Project Management Fees)</v>
          </cell>
          <cell r="F123">
            <v>0.17711221285363091</v>
          </cell>
        </row>
        <row r="126">
          <cell r="A126">
            <v>1.75</v>
          </cell>
        </row>
        <row r="127">
          <cell r="A127" t="str">
            <v>Summary Result For PMS</v>
          </cell>
          <cell r="F127" t="str">
            <v>USD</v>
          </cell>
          <cell r="G127" t="str">
            <v>SGD</v>
          </cell>
        </row>
        <row r="129">
          <cell r="A129" t="str">
            <v>Pre tax Project  IRR</v>
          </cell>
          <cell r="F129">
            <v>0.21598542347355204</v>
          </cell>
          <cell r="G129">
            <v>0.21598542347355204</v>
          </cell>
        </row>
        <row r="130">
          <cell r="A130" t="str">
            <v>After Tax Project IRR</v>
          </cell>
          <cell r="F130">
            <v>0.16417875398686924</v>
          </cell>
          <cell r="G130">
            <v>0.16417875398686924</v>
          </cell>
        </row>
        <row r="131">
          <cell r="A131" t="str">
            <v>Net Profit Margin</v>
          </cell>
          <cell r="F131">
            <v>0.16739460759689676</v>
          </cell>
          <cell r="G131">
            <v>0.16739460759689676</v>
          </cell>
        </row>
        <row r="132">
          <cell r="A132" t="str">
            <v>Net Profit After Tax</v>
          </cell>
          <cell r="F132">
            <v>8.1618364893210309</v>
          </cell>
          <cell r="G132">
            <v>13.034452873445685</v>
          </cell>
        </row>
        <row r="133">
          <cell r="A133" t="str">
            <v>EVA</v>
          </cell>
          <cell r="F133">
            <v>-5.0048484658740622E-2</v>
          </cell>
          <cell r="G133">
            <v>-7.9927430000008778E-2</v>
          </cell>
        </row>
        <row r="134">
          <cell r="A134" t="str">
            <v>Net Profit After Tax (Incl Proj Mgmt Fee)</v>
          </cell>
          <cell r="F134">
            <v>8.9517442474057685</v>
          </cell>
          <cell r="G134">
            <v>14.295935563107012</v>
          </cell>
        </row>
        <row r="135">
          <cell r="A135" t="str">
            <v>Exchange Rate (average)</v>
          </cell>
          <cell r="B135" t="str">
            <v xml:space="preserve">USD 1     = </v>
          </cell>
          <cell r="C135">
            <v>1.597</v>
          </cell>
        </row>
      </sheetData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ecutive Summary"/>
      <sheetName val="Investment Analysis"/>
      <sheetName val="MezzCalc"/>
      <sheetName val="Rev Summary"/>
      <sheetName val="OperatingStats"/>
      <sheetName val="Inter-Con"/>
      <sheetName val="Hayman"/>
      <sheetName val="Sheraton"/>
      <sheetName val="Hilton"/>
      <sheetName val="CF -Update 31Jul06"/>
      <sheetName val="gia vt,nc,may"/>
    </sheetNames>
    <sheetDataSet>
      <sheetData sheetId="0">
        <row r="60">
          <cell r="C60">
            <v>4</v>
          </cell>
        </row>
        <row r="71">
          <cell r="C71">
            <v>4</v>
          </cell>
        </row>
        <row r="82">
          <cell r="C82">
            <v>3</v>
          </cell>
        </row>
        <row r="93">
          <cell r="C93">
            <v>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ummary Page"/>
      <sheetName val="RLB F Prelim Pricing Section"/>
      <sheetName val="General"/>
      <sheetName val="Infras."/>
      <sheetName val="1000"/>
      <sheetName val="2000 "/>
      <sheetName val="Executive Summary"/>
    </sheetNames>
    <sheetDataSet>
      <sheetData sheetId="0">
        <row r="2">
          <cell r="B2">
            <v>1.05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BASE"/>
      <sheetName val="DATA"/>
      <sheetName val="Sheet1"/>
      <sheetName val="Sheet2"/>
      <sheetName val="Sheet3"/>
    </sheetNames>
    <sheetDataSet>
      <sheetData sheetId="0" refreshError="1">
        <row r="7">
          <cell r="AH7" t="str">
            <v>SP1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M18">
            <v>1</v>
          </cell>
          <cell r="AN18">
            <v>8.44</v>
          </cell>
          <cell r="AO18">
            <v>9</v>
          </cell>
          <cell r="AQ18">
            <v>45</v>
          </cell>
          <cell r="AR18">
            <v>42.22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AZPP</v>
          </cell>
          <cell r="AI20" t="str">
            <v xml:space="preserve">ALKYD ZINC PHOSPHATE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24.77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1000</v>
          </cell>
          <cell r="AU20">
            <v>440</v>
          </cell>
          <cell r="AV20">
            <v>368</v>
          </cell>
        </row>
        <row r="21">
          <cell r="AH21" t="str">
            <v>IOP</v>
          </cell>
          <cell r="AI21" t="str">
            <v xml:space="preserve">IRON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M24">
            <v>1</v>
          </cell>
          <cell r="AN24">
            <v>11.8</v>
          </cell>
          <cell r="AO24">
            <v>9.4</v>
          </cell>
          <cell r="AQ24">
            <v>36.44</v>
          </cell>
          <cell r="AR24">
            <v>37.229999999999997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>ALKYD ENAMEL FINISH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L27" t="str">
            <v>800</v>
          </cell>
          <cell r="AM27">
            <v>1</v>
          </cell>
          <cell r="AN27">
            <v>19.16</v>
          </cell>
          <cell r="AP27">
            <v>17.8</v>
          </cell>
          <cell r="AQ27">
            <v>26.1</v>
          </cell>
          <cell r="AS27">
            <v>37.869999999999997</v>
          </cell>
          <cell r="AT27">
            <v>500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K28" t="str">
            <v>100(OM-12)</v>
          </cell>
          <cell r="AM28">
            <v>1</v>
          </cell>
          <cell r="AO28">
            <v>14.3</v>
          </cell>
          <cell r="AR28">
            <v>47.55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M30">
            <v>1</v>
          </cell>
          <cell r="AN30">
            <v>13.7</v>
          </cell>
          <cell r="AO30">
            <v>11.9</v>
          </cell>
          <cell r="AQ30">
            <v>41.61</v>
          </cell>
          <cell r="AR30">
            <v>47.9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Q36">
            <v>50.63</v>
          </cell>
          <cell r="AR36">
            <v>52.63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17.16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1100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M39">
            <v>1</v>
          </cell>
          <cell r="AN39">
            <v>27.3</v>
          </cell>
          <cell r="AO39">
            <v>15.7</v>
          </cell>
          <cell r="AQ39">
            <v>40.29</v>
          </cell>
          <cell r="AR39">
            <v>38.22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M40">
            <v>1</v>
          </cell>
          <cell r="AN40">
            <v>18.3</v>
          </cell>
          <cell r="AO40">
            <v>13.1</v>
          </cell>
          <cell r="AQ40">
            <v>65.569999999999993</v>
          </cell>
          <cell r="AR40">
            <v>83.97</v>
          </cell>
          <cell r="AT40">
            <v>1200</v>
          </cell>
          <cell r="AU40">
            <v>1100</v>
          </cell>
        </row>
        <row r="41">
          <cell r="AH41" t="str">
            <v>HBCP</v>
          </cell>
          <cell r="AI41" t="str">
            <v>HIGH BUILD EPOXY POLYAMINE CURED PRIMER</v>
          </cell>
          <cell r="AJ41" t="str">
            <v>4418(A-448)</v>
          </cell>
          <cell r="AK41">
            <v>1017</v>
          </cell>
          <cell r="AM41">
            <v>1</v>
          </cell>
          <cell r="AN41">
            <v>20.309999999999999</v>
          </cell>
          <cell r="AO41">
            <v>13.1</v>
          </cell>
          <cell r="AQ41">
            <v>64</v>
          </cell>
          <cell r="AR41">
            <v>83.97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M42">
            <v>1</v>
          </cell>
          <cell r="AN42">
            <v>23.8</v>
          </cell>
          <cell r="AO42">
            <v>11.4</v>
          </cell>
          <cell r="AQ42">
            <v>37.82</v>
          </cell>
          <cell r="AR42">
            <v>83.33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M43">
            <v>1</v>
          </cell>
          <cell r="AN43">
            <v>19.2</v>
          </cell>
          <cell r="AQ43">
            <v>41.67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M44">
            <v>1</v>
          </cell>
          <cell r="AN44">
            <v>18.2</v>
          </cell>
          <cell r="AO44">
            <v>8.1999999999999993</v>
          </cell>
          <cell r="AQ44">
            <v>42.86</v>
          </cell>
          <cell r="AR44">
            <v>85.37</v>
          </cell>
          <cell r="AT44">
            <v>780</v>
          </cell>
          <cell r="AU44">
            <v>700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M45">
            <v>1</v>
          </cell>
          <cell r="AN45">
            <v>19.8</v>
          </cell>
          <cell r="AQ45">
            <v>42.93</v>
          </cell>
          <cell r="AT45">
            <v>850</v>
          </cell>
        </row>
        <row r="46">
          <cell r="AI46" t="str">
            <v>EPOXY NON-SKID SURFACING</v>
          </cell>
          <cell r="AJ46" t="str">
            <v>4425(A-525)</v>
          </cell>
          <cell r="AK46" t="str">
            <v>1018</v>
          </cell>
          <cell r="AM46">
            <v>1</v>
          </cell>
          <cell r="AN46">
            <v>18</v>
          </cell>
          <cell r="AO46">
            <v>31.3</v>
          </cell>
          <cell r="AQ46">
            <v>37.78</v>
          </cell>
          <cell r="AR46">
            <v>47.92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M47">
            <v>1</v>
          </cell>
          <cell r="AN47">
            <v>21</v>
          </cell>
          <cell r="AO47">
            <v>26.92</v>
          </cell>
          <cell r="AQ47">
            <v>42.86</v>
          </cell>
          <cell r="AR47">
            <v>13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M48">
            <v>1</v>
          </cell>
          <cell r="AN48">
            <v>21.97</v>
          </cell>
          <cell r="AQ48">
            <v>37.78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M49">
            <v>1</v>
          </cell>
          <cell r="AN49">
            <v>19.399999999999999</v>
          </cell>
          <cell r="AO49">
            <v>15.8</v>
          </cell>
          <cell r="AQ49">
            <v>42.78</v>
          </cell>
          <cell r="AR49">
            <v>43.04</v>
          </cell>
          <cell r="AT49">
            <v>830</v>
          </cell>
          <cell r="AU49">
            <v>680</v>
          </cell>
        </row>
        <row r="50"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M50">
            <v>1</v>
          </cell>
          <cell r="AN50">
            <v>18.7</v>
          </cell>
          <cell r="AO50">
            <v>20.9</v>
          </cell>
          <cell r="AQ50">
            <v>42.78</v>
          </cell>
          <cell r="AR50">
            <v>28.71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COATING/POLYAMIDE CURED</v>
          </cell>
          <cell r="AJ51" t="str">
            <v>4460(A-560)</v>
          </cell>
          <cell r="AK51" t="str">
            <v>1070(EP-10)</v>
          </cell>
          <cell r="AM51">
            <v>1</v>
          </cell>
          <cell r="AN51">
            <v>11.69</v>
          </cell>
          <cell r="AO51">
            <v>12.2</v>
          </cell>
          <cell r="AQ51">
            <v>42.78</v>
          </cell>
          <cell r="AR51">
            <v>57.38</v>
          </cell>
          <cell r="AT51">
            <v>500</v>
          </cell>
          <cell r="AU51">
            <v>700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M53">
            <v>1</v>
          </cell>
          <cell r="AN53">
            <v>12.6</v>
          </cell>
          <cell r="AO53">
            <v>32.1</v>
          </cell>
          <cell r="AQ53">
            <v>55.56</v>
          </cell>
          <cell r="AR53">
            <v>42.37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M54">
            <v>1</v>
          </cell>
          <cell r="AN54">
            <v>21</v>
          </cell>
          <cell r="AO54">
            <v>24.4</v>
          </cell>
          <cell r="AQ54">
            <v>42.86</v>
          </cell>
          <cell r="AR54">
            <v>25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M55">
            <v>1</v>
          </cell>
          <cell r="AN55">
            <v>21</v>
          </cell>
          <cell r="AO55">
            <v>32</v>
          </cell>
          <cell r="AQ55">
            <v>42.86</v>
          </cell>
          <cell r="AR55">
            <v>23.75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EMP</v>
          </cell>
          <cell r="AI57" t="str">
            <v xml:space="preserve">EPOXY MIDDLE PRIMER 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L64" t="str">
            <v>531</v>
          </cell>
          <cell r="AM64">
            <v>1</v>
          </cell>
          <cell r="AN64">
            <v>13.4</v>
          </cell>
          <cell r="AP64">
            <v>14.5</v>
          </cell>
          <cell r="AQ64">
            <v>37.31</v>
          </cell>
          <cell r="AS64">
            <v>36.409999999999997</v>
          </cell>
          <cell r="AT64">
            <v>500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L66" t="str">
            <v>500</v>
          </cell>
          <cell r="AM66">
            <v>1</v>
          </cell>
          <cell r="AN66">
            <v>17.2</v>
          </cell>
          <cell r="AP66">
            <v>15</v>
          </cell>
          <cell r="AQ66">
            <v>37.79</v>
          </cell>
          <cell r="AS66">
            <v>30.4</v>
          </cell>
          <cell r="AT66">
            <v>650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L67" t="str">
            <v>550</v>
          </cell>
          <cell r="AM67">
            <v>1</v>
          </cell>
          <cell r="AN67">
            <v>15.9</v>
          </cell>
          <cell r="AP67">
            <v>14.8</v>
          </cell>
          <cell r="AQ67">
            <v>38.99</v>
          </cell>
          <cell r="AS67">
            <v>33.78</v>
          </cell>
          <cell r="AT67">
            <v>620</v>
          </cell>
          <cell r="AV67">
            <v>500</v>
          </cell>
        </row>
        <row r="68"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1">
          <cell r="AI71" t="str">
            <v xml:space="preserve">SILICONE RESIN </v>
          </cell>
        </row>
        <row r="72">
          <cell r="AH72" t="str">
            <v>HP200</v>
          </cell>
          <cell r="AI72" t="str">
            <v xml:space="preserve">HEAT-RESISTING PRIMER 200'C </v>
          </cell>
          <cell r="AJ72" t="str">
            <v>0631</v>
          </cell>
          <cell r="AK72" t="str">
            <v>1512</v>
          </cell>
          <cell r="AM72">
            <v>1</v>
          </cell>
          <cell r="AN72">
            <v>16.5</v>
          </cell>
          <cell r="AO72">
            <v>26.2</v>
          </cell>
          <cell r="AQ72">
            <v>36.36</v>
          </cell>
          <cell r="AR72">
            <v>38.17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M74">
            <v>1</v>
          </cell>
          <cell r="AN74">
            <v>35.799999999999997</v>
          </cell>
          <cell r="AO74">
            <v>34.1</v>
          </cell>
          <cell r="AQ74">
            <v>36.31</v>
          </cell>
          <cell r="AR74">
            <v>38.119999999999997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RESIN.</v>
          </cell>
          <cell r="AJ76" t="str">
            <v>0651</v>
          </cell>
          <cell r="AK76" t="str">
            <v>1504</v>
          </cell>
          <cell r="AM76">
            <v>1</v>
          </cell>
          <cell r="AN76">
            <v>17.5</v>
          </cell>
          <cell r="AO76">
            <v>27.3</v>
          </cell>
          <cell r="AQ76">
            <v>30.29</v>
          </cell>
          <cell r="AR76">
            <v>28.57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 SILICONE RESIN.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SILICONE RESIN.</v>
          </cell>
          <cell r="AJ78" t="str">
            <v>0654</v>
          </cell>
          <cell r="AK78" t="str">
            <v>1503</v>
          </cell>
          <cell r="AM78">
            <v>1</v>
          </cell>
          <cell r="AN78">
            <v>51.61</v>
          </cell>
          <cell r="AO78">
            <v>59.4</v>
          </cell>
          <cell r="AQ78">
            <v>25.19</v>
          </cell>
          <cell r="AR78">
            <v>28.62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M80">
            <v>1</v>
          </cell>
          <cell r="AN80">
            <v>51.61</v>
          </cell>
          <cell r="AO80">
            <v>68</v>
          </cell>
          <cell r="AQ80">
            <v>25.19</v>
          </cell>
          <cell r="AR80">
            <v>10</v>
          </cell>
          <cell r="AT80">
            <v>1300</v>
          </cell>
          <cell r="AU80">
            <v>680</v>
          </cell>
        </row>
        <row r="82">
          <cell r="AI82" t="str">
            <v xml:space="preserve">POLY-VINYL BUTYRAL RESIN (PVB) 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M84">
            <v>1</v>
          </cell>
          <cell r="AN84">
            <v>24.5</v>
          </cell>
          <cell r="AO84">
            <v>28.8</v>
          </cell>
          <cell r="AQ84">
            <v>22.04</v>
          </cell>
          <cell r="AR84">
            <v>19.79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M86">
            <v>1</v>
          </cell>
          <cell r="AN86">
            <v>29.1</v>
          </cell>
          <cell r="AO86">
            <v>26.21</v>
          </cell>
          <cell r="AQ86">
            <v>18.899999999999999</v>
          </cell>
          <cell r="AR86">
            <v>19.079999999999998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M87">
            <v>1</v>
          </cell>
          <cell r="AN87">
            <v>21.2</v>
          </cell>
          <cell r="AO87">
            <v>27.3</v>
          </cell>
          <cell r="AQ87">
            <v>30.19</v>
          </cell>
          <cell r="AR87">
            <v>19.78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21.52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650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M93">
            <v>1</v>
          </cell>
          <cell r="AN93">
            <v>46.3</v>
          </cell>
          <cell r="AO93">
            <v>56.2</v>
          </cell>
          <cell r="AQ93">
            <v>30.24</v>
          </cell>
          <cell r="AR93">
            <v>30.25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M94">
            <v>1</v>
          </cell>
          <cell r="AN94">
            <v>37</v>
          </cell>
          <cell r="AO94">
            <v>19.8</v>
          </cell>
          <cell r="AQ94">
            <v>37.840000000000003</v>
          </cell>
          <cell r="AR94">
            <v>28.79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M95">
            <v>1</v>
          </cell>
          <cell r="AN95">
            <v>18</v>
          </cell>
          <cell r="AQ95">
            <v>55.56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M96">
            <v>1</v>
          </cell>
          <cell r="AN96">
            <v>31.7</v>
          </cell>
          <cell r="AO96">
            <v>17</v>
          </cell>
          <cell r="AQ96">
            <v>37.85</v>
          </cell>
          <cell r="AR96">
            <v>26.47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M97">
            <v>1</v>
          </cell>
          <cell r="AN97">
            <v>21.6</v>
          </cell>
          <cell r="AO97">
            <v>12.5</v>
          </cell>
          <cell r="AQ97">
            <v>37.04</v>
          </cell>
          <cell r="AR97">
            <v>24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M98">
            <v>1</v>
          </cell>
          <cell r="AN98">
            <v>58.41</v>
          </cell>
          <cell r="AO98">
            <v>69.59</v>
          </cell>
          <cell r="AQ98">
            <v>8.56</v>
          </cell>
          <cell r="AR98">
            <v>28.74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L101" t="str">
            <v>140</v>
          </cell>
          <cell r="AM101">
            <v>1</v>
          </cell>
          <cell r="AN101">
            <v>9.6999999999999993</v>
          </cell>
          <cell r="AP101">
            <v>14</v>
          </cell>
          <cell r="AQ101">
            <v>40.21</v>
          </cell>
          <cell r="AS101">
            <v>30.36</v>
          </cell>
          <cell r="AT101">
            <v>390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L102" t="str">
            <v>140-1</v>
          </cell>
          <cell r="AM102">
            <v>1</v>
          </cell>
          <cell r="AN102">
            <v>8.1999999999999993</v>
          </cell>
          <cell r="AP102">
            <v>12</v>
          </cell>
          <cell r="AQ102">
            <v>40.24</v>
          </cell>
          <cell r="AS102">
            <v>33.83</v>
          </cell>
          <cell r="AT102">
            <v>330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M103">
            <v>1</v>
          </cell>
          <cell r="AN103">
            <v>11.9</v>
          </cell>
          <cell r="AQ103">
            <v>36.97</v>
          </cell>
          <cell r="AT103">
            <v>440</v>
          </cell>
        </row>
        <row r="104">
          <cell r="AI104" t="str">
            <v xml:space="preserve">ACRYLIC EMULSION PAINT </v>
          </cell>
          <cell r="AJ104" t="str">
            <v>1656</v>
          </cell>
          <cell r="AM104">
            <v>1</v>
          </cell>
          <cell r="AN104">
            <v>9.4</v>
          </cell>
          <cell r="AP104">
            <v>25.8</v>
          </cell>
          <cell r="AQ104">
            <v>38.299999999999997</v>
          </cell>
          <cell r="AS104">
            <v>34.880000000000003</v>
          </cell>
          <cell r="AT104">
            <v>360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L105" t="str">
            <v>130</v>
          </cell>
          <cell r="AM105">
            <v>1</v>
          </cell>
          <cell r="AN105">
            <v>6.4</v>
          </cell>
          <cell r="AP105">
            <v>5.8</v>
          </cell>
          <cell r="AQ105">
            <v>40.630000000000003</v>
          </cell>
          <cell r="AS105">
            <v>34.83</v>
          </cell>
          <cell r="AT105">
            <v>260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M108">
            <v>1</v>
          </cell>
          <cell r="AO108">
            <v>35</v>
          </cell>
          <cell r="AR108">
            <v>21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L109" t="str">
            <v>170</v>
          </cell>
          <cell r="AM109">
            <v>1</v>
          </cell>
          <cell r="AN109">
            <v>5.8</v>
          </cell>
          <cell r="AP109">
            <v>6.2</v>
          </cell>
          <cell r="AQ109">
            <v>34.479999999999997</v>
          </cell>
          <cell r="AS109">
            <v>26.94</v>
          </cell>
          <cell r="AT109">
            <v>200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L110" t="str">
            <v>160</v>
          </cell>
          <cell r="AM110">
            <v>1</v>
          </cell>
          <cell r="AN110">
            <v>4.4000000000000004</v>
          </cell>
          <cell r="AP110">
            <v>6.7</v>
          </cell>
          <cell r="AQ110">
            <v>227.27</v>
          </cell>
          <cell r="AS110">
            <v>28.81</v>
          </cell>
          <cell r="AT110">
            <v>1000</v>
          </cell>
          <cell r="AV110">
            <v>193</v>
          </cell>
        </row>
      </sheetData>
      <sheetData sheetId="1" refreshError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-ESTI"/>
      <sheetName val="DI_ESTI"/>
      <sheetName val="IBASE"/>
      <sheetName val="切割 MTL"/>
      <sheetName val="切割 DI"/>
      <sheetName val="ESTI."/>
      <sheetName val="MAU_A"/>
      <sheetName val="MAU_B"/>
      <sheetName val="MAU_C"/>
      <sheetName val="MAU E -XCD"/>
      <sheetName val="MAU E -TDS1"/>
      <sheetName val="MAU E- NDH"/>
      <sheetName val="00000000"/>
      <sheetName val="XL4Poppy"/>
      <sheetName val="ESTI_"/>
      <sheetName val="Daily"/>
      <sheetName val="Data-input"/>
      <sheetName val="Data"/>
      <sheetName val="TK12"/>
      <sheetName val="XXXXXXXX"/>
      <sheetName val="__ MTL"/>
      <sheetName val="__ DI"/>
      <sheetName val="Giao"/>
      <sheetName val="CHIET TINH"/>
      <sheetName val="Bang gia Ca May"/>
      <sheetName val="Bang Gia VL"/>
      <sheetName val="Tong Hop KP"/>
      <sheetName val=" DON GIA"/>
      <sheetName val="CHIET TINH THEO KH.SAT"/>
      <sheetName val="Sheet1"/>
      <sheetName val="Sheet2"/>
      <sheetName val="Sheet3"/>
      <sheetName val="cham cong XL (2)"/>
      <sheetName val="cham cong XL"/>
      <sheetName val="chamcong"/>
      <sheetName val="Luong XD"/>
      <sheetName val="L.KHOAN 2 "/>
      <sheetName val="L.KHOAN 2"/>
      <sheetName val="CONGTRINHNHD"/>
      <sheetName val="L. KHOAN"/>
      <sheetName val="Luong XL"/>
      <sheetName val="PHANBOXL"/>
      <sheetName val="PHAN BO"/>
      <sheetName val="Luong XD thang 3"/>
      <sheetName val="CONGTRINHNHD thang3"/>
      <sheetName val="luong QL"/>
      <sheetName val="CONGDOAN "/>
      <sheetName val="CTACPHI"/>
      <sheetName val="THKP"/>
      <sheetName val="HTchieusang"/>
      <sheetName val="HTdien"/>
      <sheetName val="CUNG CAP VAT TU"/>
      <sheetName val="TH.LIST CAP"/>
      <sheetName val="S3LIST CAP&amp;ONGDL"/>
      <sheetName val="S2LIST CAP&amp;ONGDL"/>
      <sheetName val="S1LIST CAP&amp;ONGDL"/>
      <sheetName val="NGUONGOCVATTU"/>
      <sheetName val="capdongluc"/>
      <sheetName val="KLMOI THAU"/>
      <sheetName val="10000000"/>
      <sheetName val="20000000"/>
      <sheetName val="30000000"/>
      <sheetName val="40000000"/>
      <sheetName val="50000000"/>
      <sheetName val="60000000"/>
      <sheetName val="XXXXXXX0"/>
      <sheetName val="CAN DOI"/>
      <sheetName val="GIA TRI"/>
      <sheetName val="NO-DIEN"/>
      <sheetName val="NO-KHUONG"/>
      <sheetName val="NO-DUNG"/>
      <sheetName val="NO-DU"/>
      <sheetName val="TC NV"/>
      <sheetName val="NHAP"/>
      <sheetName val="khuong"/>
      <sheetName val="du"/>
      <sheetName val="dien"/>
      <sheetName val="dung"/>
      <sheetName val="NO-BANG"/>
      <sheetName val="ton kho"/>
      <sheetName val="bang"/>
      <sheetName val="Chart1"/>
      <sheetName val="Chart2"/>
      <sheetName val="Sheet4"/>
      <sheetName val="RPT"/>
      <sheetName val="TH9"/>
      <sheetName val="TH12"/>
      <sheetName val="특외대"/>
      <sheetName val="giao nv TH chong qua tai dot 3"/>
      <sheetName val="ton tai cac tram dong dien"/>
      <sheetName val="chong qua tai dot 3"/>
      <sheetName val="cac du an"/>
      <sheetName val="Chong qua tai dot 3 moi"/>
      <sheetName val="H.so tram chong qua tai dot 3"/>
      <sheetName val="cac tram dong dien"/>
      <sheetName val="Bieu ngang"/>
      <sheetName val="T.van gs"/>
      <sheetName val="23 tram von WB"/>
      <sheetName val="Chi phi den bu A"/>
      <sheetName val="canh (2)"/>
      <sheetName val="canh"/>
      <sheetName val="Bang Don gia II"/>
      <sheetName val="thang 1"/>
      <sheetName val="thang2"/>
      <sheetName val="Thang 3"/>
      <sheetName val="thang5"/>
      <sheetName val="thang4"/>
      <sheetName val="00000001"/>
      <sheetName val="CTP"/>
      <sheetName val="LUONG"/>
      <sheetName val="lphi"/>
      <sheetName val="PLTT"/>
      <sheetName val="KTPLVP"/>
      <sheetName val="KTPL2"/>
      <sheetName val="KHKPHT7-02"/>
      <sheetName val="KHKPHT9-02"/>
      <sheetName val="KHKPHT8-02"/>
      <sheetName val="KHKPHT10-02 "/>
      <sheetName val="lptinh"/>
      <sheetName val="UHNN"/>
      <sheetName val="BHYT02"/>
      <sheetName val="TLL"/>
      <sheetName val="TLL (2)"/>
      <sheetName val="TLLhuyen"/>
      <sheetName val="Dsach"/>
      <sheetName val="TCONG"/>
      <sheetName val="KHKPHT1-02"/>
      <sheetName val="ththdt"/>
      <sheetName val="CPTHU"/>
      <sheetName val="THKPCHD"/>
      <sheetName val="QD100"/>
      <sheetName val="KHKPHT-T6-02"/>
      <sheetName val="TINHNEN"/>
      <sheetName val="Nen VN"/>
      <sheetName val="TCT DIEN LUC (EVN)"/>
      <sheetName val="lienbao1"/>
      <sheetName val="bangrap"/>
      <sheetName val="Lie Bao2"/>
      <sheetName val="lien bao"/>
      <sheetName val="duong BR"/>
      <sheetName val="nhakhoBR"/>
      <sheetName val="trung 5"/>
      <sheetName val="QLoi"/>
      <sheetName val="PTHT"/>
      <sheetName val="Yenlac"/>
      <sheetName val="telo"/>
    </sheetNames>
    <sheetDataSet>
      <sheetData sheetId="0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O81">
            <v>2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/>
      <sheetData sheetId="85"/>
      <sheetData sheetId="86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Gioi thieu"/>
      <sheetName val="2 NSl"/>
      <sheetName val="3.DT hinh hoc"/>
      <sheetName val="4.HSPBngang"/>
      <sheetName val="5.BANG I"/>
      <sheetName val="6.Tinh tai"/>
      <sheetName val="7.BANG II"/>
      <sheetName val="8.BANG III"/>
      <sheetName val="9.BANG IV"/>
      <sheetName val="10.BANG V"/>
      <sheetName val="11.BT CTGiua nhip"/>
      <sheetName val="12.BT CT II"/>
      <sheetName val="13.BANG CT"/>
      <sheetName val="14.MMUS GIUA NHIP"/>
      <sheetName val="15.MMUS GOI"/>
      <sheetName val="16.DUYET NUT"/>
      <sheetName val="17.US CHU tho a_b"/>
      <sheetName val="18.US CHU tho c_d"/>
      <sheetName val="19.US keo chu"/>
      <sheetName val="20.TT Bo sung"/>
      <sheetName val="21.KT gd Cang CT"/>
      <sheetName val="PBN5dam"/>
      <sheetName val="PBN7dam"/>
      <sheetName val="Help "/>
      <sheetName val="22.TINH BAN"/>
      <sheetName val="23 KETQUA"/>
      <sheetName val="DI-ESTI"/>
    </sheetNames>
    <sheetDataSet>
      <sheetData sheetId="0" refreshError="1"/>
      <sheetData sheetId="1"/>
      <sheetData sheetId="2"/>
      <sheetData sheetId="3"/>
      <sheetData sheetId="4">
        <row r="4">
          <cell r="J4" t="str">
            <v>DiÖn tÝch ®ah</v>
          </cell>
        </row>
        <row r="5">
          <cell r="M5" t="str">
            <v>åw</v>
          </cell>
        </row>
        <row r="7">
          <cell r="M7">
            <v>12</v>
          </cell>
        </row>
        <row r="8">
          <cell r="M8">
            <v>23.025000000000002</v>
          </cell>
        </row>
        <row r="9">
          <cell r="M9">
            <v>97.203750000000014</v>
          </cell>
        </row>
        <row r="10">
          <cell r="M10">
            <v>115.20444444444446</v>
          </cell>
        </row>
        <row r="11">
          <cell r="M11">
            <v>129.60500000000002</v>
          </cell>
        </row>
        <row r="12">
          <cell r="M12">
            <v>16.100000000000001</v>
          </cell>
        </row>
        <row r="13">
          <cell r="M13">
            <v>14.6</v>
          </cell>
        </row>
        <row r="14">
          <cell r="M14">
            <v>8.0500000000000007</v>
          </cell>
        </row>
        <row r="15">
          <cell r="M15">
            <v>5.3666666666666671</v>
          </cell>
        </row>
        <row r="16">
          <cell r="M16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 refreshError="1"/>
      <sheetData sheetId="21"/>
      <sheetData sheetId="22"/>
      <sheetData sheetId="23" refreshError="1"/>
      <sheetData sheetId="24"/>
      <sheetData sheetId="25" refreshError="1"/>
      <sheetData sheetId="2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st increment"/>
      <sheetName val="Structural Cost "/>
      <sheetName val="Cost cutting exercise"/>
      <sheetName val="Structure cost (June,07)"/>
      <sheetName val="5.BANG I"/>
    </sheetNames>
    <sheetDataSet>
      <sheetData sheetId="0">
        <row r="1">
          <cell r="E1">
            <v>16000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Cost Control"/>
      <sheetName val="PM202"/>
      <sheetName val="QSlip-Porch"/>
      <sheetName val="QSlip "/>
      <sheetName val="F201-03"/>
      <sheetName val="QT-008-Porch"/>
      <sheetName val="QT-008 (2)"/>
      <sheetName val="GSummary-Porch"/>
      <sheetName val="GSummary "/>
      <sheetName val="Builders-Porch "/>
      <sheetName val="Builders "/>
      <sheetName val="M&amp;E-Porch"/>
      <sheetName val="M&amp;E"/>
      <sheetName val="Sheet1"/>
      <sheetName val="WORK"/>
      <sheetName val="M-work"/>
      <sheetName val="M_work"/>
      <sheetName val="DENSO-RENOv6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8">
          <cell r="H18">
            <v>522.55999999999995</v>
          </cell>
          <cell r="L18">
            <v>460</v>
          </cell>
        </row>
        <row r="19">
          <cell r="L19">
            <v>2700</v>
          </cell>
        </row>
        <row r="20">
          <cell r="L20">
            <v>2400</v>
          </cell>
        </row>
        <row r="21">
          <cell r="H21">
            <v>431.68</v>
          </cell>
          <cell r="L21">
            <v>380</v>
          </cell>
        </row>
        <row r="22">
          <cell r="H22">
            <v>23208.48</v>
          </cell>
          <cell r="L22">
            <v>20430</v>
          </cell>
        </row>
        <row r="23">
          <cell r="H23">
            <v>10359.18</v>
          </cell>
          <cell r="L23">
            <v>9119</v>
          </cell>
        </row>
        <row r="24">
          <cell r="H24">
            <v>20343.490000000002</v>
          </cell>
          <cell r="L24">
            <v>17908</v>
          </cell>
        </row>
        <row r="25">
          <cell r="H25">
            <v>29533.739999999998</v>
          </cell>
          <cell r="L25">
            <v>25998</v>
          </cell>
        </row>
        <row r="26">
          <cell r="H26">
            <v>21805.52</v>
          </cell>
          <cell r="L26">
            <v>19195</v>
          </cell>
        </row>
        <row r="28">
          <cell r="H28">
            <v>5816.32</v>
          </cell>
          <cell r="L28">
            <v>5120</v>
          </cell>
        </row>
        <row r="29">
          <cell r="H29">
            <v>10882.88</v>
          </cell>
          <cell r="L29">
            <v>9580</v>
          </cell>
        </row>
        <row r="38">
          <cell r="H38">
            <v>4970</v>
          </cell>
          <cell r="L38">
            <v>4375</v>
          </cell>
        </row>
        <row r="40">
          <cell r="H40">
            <v>5568.9000000000005</v>
          </cell>
          <cell r="L40">
            <v>4902</v>
          </cell>
        </row>
        <row r="41">
          <cell r="H41">
            <v>14623.73</v>
          </cell>
          <cell r="L41">
            <v>12873</v>
          </cell>
        </row>
        <row r="42">
          <cell r="H42">
            <v>19689.16</v>
          </cell>
          <cell r="L42">
            <v>17332</v>
          </cell>
        </row>
        <row r="43">
          <cell r="H43">
            <v>5452.8</v>
          </cell>
          <cell r="L43">
            <v>4800</v>
          </cell>
        </row>
        <row r="44">
          <cell r="H44">
            <v>3544.32</v>
          </cell>
          <cell r="L44">
            <v>3120</v>
          </cell>
        </row>
        <row r="45">
          <cell r="H45">
            <v>1454.08</v>
          </cell>
          <cell r="L45">
            <v>1280</v>
          </cell>
        </row>
        <row r="46">
          <cell r="H46">
            <v>1704</v>
          </cell>
          <cell r="L46">
            <v>1500</v>
          </cell>
        </row>
        <row r="47">
          <cell r="H47">
            <v>1107.5999999999999</v>
          </cell>
          <cell r="L47">
            <v>975</v>
          </cell>
        </row>
        <row r="48">
          <cell r="H48">
            <v>615.17250000000001</v>
          </cell>
          <cell r="L48">
            <v>541.5</v>
          </cell>
        </row>
        <row r="49">
          <cell r="H49">
            <v>3236.1800000000003</v>
          </cell>
          <cell r="L49">
            <v>2848.75</v>
          </cell>
        </row>
        <row r="50">
          <cell r="H50">
            <v>2874.2999999999997</v>
          </cell>
          <cell r="L50">
            <v>2530</v>
          </cell>
        </row>
        <row r="52">
          <cell r="H52">
            <v>9228.86</v>
          </cell>
          <cell r="L52">
            <v>8124</v>
          </cell>
        </row>
        <row r="53">
          <cell r="H53">
            <v>22772.25</v>
          </cell>
          <cell r="L53">
            <v>20046</v>
          </cell>
        </row>
        <row r="54">
          <cell r="H54">
            <v>2662.3250000000003</v>
          </cell>
          <cell r="L54">
            <v>2343.5</v>
          </cell>
        </row>
        <row r="55">
          <cell r="H55">
            <v>340.8</v>
          </cell>
          <cell r="L55">
            <v>300</v>
          </cell>
        </row>
        <row r="56">
          <cell r="H56">
            <v>295.36</v>
          </cell>
          <cell r="L56">
            <v>260</v>
          </cell>
        </row>
        <row r="59">
          <cell r="H59">
            <v>5839.04</v>
          </cell>
          <cell r="L59">
            <v>5140</v>
          </cell>
        </row>
        <row r="60">
          <cell r="H60">
            <v>3408</v>
          </cell>
          <cell r="L60">
            <v>3000</v>
          </cell>
        </row>
        <row r="61">
          <cell r="H61">
            <v>852</v>
          </cell>
          <cell r="L61">
            <v>750</v>
          </cell>
        </row>
        <row r="62">
          <cell r="H62">
            <v>1022.4</v>
          </cell>
          <cell r="L62">
            <v>900</v>
          </cell>
        </row>
        <row r="64">
          <cell r="H64">
            <v>1221.25</v>
          </cell>
          <cell r="L64">
            <v>1075</v>
          </cell>
        </row>
        <row r="65">
          <cell r="H65">
            <v>3819.75</v>
          </cell>
          <cell r="L65">
            <v>3362.5</v>
          </cell>
        </row>
        <row r="66">
          <cell r="H66">
            <v>454.4</v>
          </cell>
          <cell r="L66">
            <v>400</v>
          </cell>
        </row>
        <row r="67">
          <cell r="H67">
            <v>2747.7000000000003</v>
          </cell>
          <cell r="L67">
            <v>2418.75</v>
          </cell>
        </row>
        <row r="68">
          <cell r="H68">
            <v>7838.4</v>
          </cell>
          <cell r="L68">
            <v>6900</v>
          </cell>
        </row>
        <row r="69">
          <cell r="H69">
            <v>1454.08</v>
          </cell>
          <cell r="L69">
            <v>1280</v>
          </cell>
        </row>
        <row r="70">
          <cell r="H70">
            <v>596.4</v>
          </cell>
          <cell r="L70">
            <v>525</v>
          </cell>
        </row>
        <row r="71">
          <cell r="H71">
            <v>5623.2</v>
          </cell>
          <cell r="L71">
            <v>4950</v>
          </cell>
        </row>
        <row r="72">
          <cell r="H72">
            <v>7497.6</v>
          </cell>
          <cell r="L72">
            <v>6600</v>
          </cell>
        </row>
        <row r="73">
          <cell r="H73">
            <v>34456.03</v>
          </cell>
          <cell r="L73">
            <v>30331</v>
          </cell>
        </row>
        <row r="75">
          <cell r="H75">
            <v>284</v>
          </cell>
          <cell r="L75">
            <v>250</v>
          </cell>
        </row>
        <row r="77">
          <cell r="H77">
            <v>568</v>
          </cell>
          <cell r="L77">
            <v>500</v>
          </cell>
        </row>
        <row r="78">
          <cell r="H78">
            <v>3260.32</v>
          </cell>
          <cell r="L78">
            <v>2870</v>
          </cell>
        </row>
        <row r="81">
          <cell r="H81">
            <v>2811.6</v>
          </cell>
          <cell r="L81">
            <v>2475</v>
          </cell>
        </row>
        <row r="82">
          <cell r="H82">
            <v>1738.08</v>
          </cell>
          <cell r="L82">
            <v>1530</v>
          </cell>
        </row>
        <row r="83">
          <cell r="H83">
            <v>44218.8</v>
          </cell>
          <cell r="L83">
            <v>38925</v>
          </cell>
        </row>
        <row r="87">
          <cell r="H87">
            <v>1249.5999999999999</v>
          </cell>
          <cell r="L87">
            <v>1100</v>
          </cell>
        </row>
        <row r="88">
          <cell r="H88">
            <v>19596</v>
          </cell>
          <cell r="L88">
            <v>17250</v>
          </cell>
        </row>
      </sheetData>
      <sheetData sheetId="16" refreshError="1">
        <row r="8">
          <cell r="F8">
            <v>17608</v>
          </cell>
          <cell r="J8">
            <v>15500</v>
          </cell>
        </row>
        <row r="12">
          <cell r="F12">
            <v>9088</v>
          </cell>
          <cell r="J12">
            <v>8000</v>
          </cell>
        </row>
        <row r="15">
          <cell r="F15">
            <v>8066</v>
          </cell>
          <cell r="J15">
            <v>7100</v>
          </cell>
        </row>
        <row r="20">
          <cell r="J20">
            <v>11500</v>
          </cell>
        </row>
        <row r="27">
          <cell r="F27">
            <v>7952</v>
          </cell>
          <cell r="J27">
            <v>7000</v>
          </cell>
        </row>
        <row r="33">
          <cell r="F33">
            <v>568</v>
          </cell>
          <cell r="J33">
            <v>500</v>
          </cell>
        </row>
        <row r="36">
          <cell r="J36">
            <v>11500</v>
          </cell>
        </row>
        <row r="40">
          <cell r="J40">
            <v>4200</v>
          </cell>
        </row>
        <row r="43">
          <cell r="F43">
            <v>5339</v>
          </cell>
          <cell r="J43">
            <v>4700</v>
          </cell>
        </row>
        <row r="46">
          <cell r="F46">
            <v>3067</v>
          </cell>
          <cell r="J46">
            <v>2700</v>
          </cell>
        </row>
        <row r="51">
          <cell r="J51">
            <v>1800</v>
          </cell>
        </row>
        <row r="54">
          <cell r="F54">
            <v>4998</v>
          </cell>
          <cell r="J54">
            <v>4400</v>
          </cell>
        </row>
        <row r="56">
          <cell r="F56">
            <v>1818</v>
          </cell>
          <cell r="J56">
            <v>1600</v>
          </cell>
        </row>
        <row r="64">
          <cell r="J64">
            <v>8500</v>
          </cell>
        </row>
      </sheetData>
      <sheetData sheetId="17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HKL KHU NAM"/>
      <sheetName val="THKL KHU BAC"/>
      <sheetName val="THKL CAC TUYEN"/>
      <sheetName val="THKL TUYEN NOI KHU"/>
      <sheetName val="THKL TUYEN CAI TAO"/>
      <sheetName val="THKL TUYEN E3"/>
      <sheetName val="THKL TUYEN E2"/>
      <sheetName val="THKL TUYEN B3"/>
      <sheetName val="THKL TUYEN B2"/>
      <sheetName val="THKL TUYEN B1"/>
      <sheetName val="THKL TUYEN 2"/>
      <sheetName val="THKL TUYEN A"/>
      <sheetName val="THKL"/>
      <sheetName val="KL PHA DO"/>
      <sheetName val="Điều phối đât"/>
      <sheetName val="KL  NUT TUYEN B3"/>
      <sheetName val="KL  NUT TUYEN E2"/>
      <sheetName val="KL  NUT TUYEN B2"/>
      <sheetName val="KL  NUT TUYEN E3"/>
      <sheetName val="KL  NUT TUYEN B1"/>
      <sheetName val="KL  NUT TUYEN A"/>
      <sheetName val="TUYEN  2 ok"/>
      <sheetName val="TUYEN MR CHINH"/>
      <sheetName val="TUYEN MR - NHANH"/>
      <sheetName val="TUYEN NOI KHU"/>
      <sheetName val="KL  NUT TUYEN 2"/>
      <sheetName val="KL  NUT TUYEN MO RONG"/>
      <sheetName val="KL  NUT TUYEN NOI KHU"/>
      <sheetName val="TUYEN e3"/>
      <sheetName val="TUYEN e2"/>
      <sheetName val="TUYEN B3"/>
      <sheetName val="TUYEN B2"/>
      <sheetName val="TUYEN B1"/>
      <sheetName val="TUYEN A"/>
      <sheetName val="H3"/>
      <sheetName val="NK3"/>
      <sheetName val="NK2"/>
      <sheetName val="NK1"/>
      <sheetName val="A2"/>
      <sheetName val="A7"/>
      <sheetName val="N35a"/>
      <sheetName val="N35"/>
      <sheetName val="N36"/>
      <sheetName val="N37"/>
      <sheetName val="N37b"/>
      <sheetName val="N20"/>
      <sheetName val="N19"/>
      <sheetName val="N5b"/>
      <sheetName val="N5a"/>
      <sheetName val="N3b"/>
      <sheetName val="N3a"/>
      <sheetName val="N12"/>
      <sheetName val="N11"/>
      <sheetName val="N11A"/>
      <sheetName val="N6"/>
      <sheetName val="N5"/>
      <sheetName val="N3"/>
      <sheetName val="N23"/>
      <sheetName val="N24"/>
      <sheetName val="N22"/>
      <sheetName val="N13"/>
      <sheetName val="A4"/>
      <sheetName val="A8"/>
      <sheetName val="DU LIEU NUT"/>
      <sheetName val="T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5">
          <cell r="S65">
            <v>269.81</v>
          </cell>
        </row>
        <row r="171">
          <cell r="S171">
            <v>6574.1199999999981</v>
          </cell>
          <cell r="T171">
            <v>237.99000000000007</v>
          </cell>
          <cell r="U171">
            <v>976.6</v>
          </cell>
          <cell r="V171">
            <v>2499.0400000000004</v>
          </cell>
          <cell r="W171">
            <v>18387.740000000005</v>
          </cell>
          <cell r="X171">
            <v>36233.860000000008</v>
          </cell>
        </row>
      </sheetData>
      <sheetData sheetId="22">
        <row r="49">
          <cell r="S49">
            <v>1123.98</v>
          </cell>
          <cell r="U49">
            <v>463.45999999999992</v>
          </cell>
          <cell r="V49">
            <v>2287.79</v>
          </cell>
          <cell r="X49">
            <v>1971.2299999999998</v>
          </cell>
          <cell r="Y49">
            <v>1058.53</v>
          </cell>
          <cell r="Z49">
            <v>2116.94</v>
          </cell>
        </row>
      </sheetData>
      <sheetData sheetId="23">
        <row r="23">
          <cell r="T23">
            <v>62.82</v>
          </cell>
          <cell r="V23">
            <v>1.63</v>
          </cell>
          <cell r="W23">
            <v>569.05999999999995</v>
          </cell>
          <cell r="X23">
            <v>13.270000000000001</v>
          </cell>
          <cell r="Y23">
            <v>198.41</v>
          </cell>
        </row>
      </sheetData>
      <sheetData sheetId="24">
        <row r="7">
          <cell r="Z7">
            <v>2.54</v>
          </cell>
        </row>
        <row r="191">
          <cell r="X191">
            <v>1636.57</v>
          </cell>
          <cell r="Y191">
            <v>227.22</v>
          </cell>
          <cell r="Z191">
            <v>18435.519999999997</v>
          </cell>
          <cell r="AA191">
            <v>10841.329999999996</v>
          </cell>
          <cell r="AB191">
            <v>4962.1799999999994</v>
          </cell>
          <cell r="AC191">
            <v>11361.14</v>
          </cell>
        </row>
      </sheetData>
      <sheetData sheetId="25">
        <row r="6">
          <cell r="C6">
            <v>8668.1274427999997</v>
          </cell>
          <cell r="D6">
            <v>5497.91</v>
          </cell>
          <cell r="E6">
            <v>1228.7429999999986</v>
          </cell>
          <cell r="F6">
            <v>13.327066499999999</v>
          </cell>
          <cell r="G6">
            <v>2529.3060000000005</v>
          </cell>
        </row>
      </sheetData>
      <sheetData sheetId="26">
        <row r="6">
          <cell r="C6">
            <v>2332.0171920000021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122.11826540000003</v>
          </cell>
          <cell r="E6">
            <v>285.53039999999953</v>
          </cell>
          <cell r="G6">
            <v>166.67099999999996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L_DH"/>
      <sheetName val="foxz"/>
      <sheetName val="DH"/>
      <sheetName val="TD+DD_Cống"/>
      <sheetName val="TS CT GA"/>
      <sheetName val="TK GA"/>
      <sheetName val="DD CONG"/>
      <sheetName val="DD GA"/>
      <sheetName val="THK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3">
          <cell r="Q13">
            <v>566</v>
          </cell>
          <cell r="R13">
            <v>1171.1965621179311</v>
          </cell>
        </row>
        <row r="14">
          <cell r="Q14">
            <v>484</v>
          </cell>
          <cell r="R14">
            <v>1610.6268297622141</v>
          </cell>
        </row>
        <row r="22">
          <cell r="Q22">
            <v>1220</v>
          </cell>
          <cell r="R22">
            <v>2860.8730877067169</v>
          </cell>
        </row>
        <row r="23">
          <cell r="Q23">
            <v>229</v>
          </cell>
          <cell r="R23">
            <v>744.15039971056592</v>
          </cell>
        </row>
        <row r="24">
          <cell r="Q24">
            <v>393</v>
          </cell>
          <cell r="R24">
            <v>1780.9197173411451</v>
          </cell>
        </row>
        <row r="25">
          <cell r="Q25">
            <v>214</v>
          </cell>
          <cell r="R25">
            <v>1153.0132431674995</v>
          </cell>
        </row>
      </sheetData>
      <sheetData sheetId="7">
        <row r="24">
          <cell r="G24">
            <v>203.38621799584527</v>
          </cell>
        </row>
        <row r="25">
          <cell r="G25">
            <v>105.25269974322489</v>
          </cell>
        </row>
        <row r="32">
          <cell r="G32">
            <v>232.9337446253048</v>
          </cell>
        </row>
        <row r="33">
          <cell r="C33">
            <v>48</v>
          </cell>
          <cell r="G33">
            <v>620.2557571835622</v>
          </cell>
        </row>
        <row r="34">
          <cell r="C34">
            <v>5</v>
          </cell>
          <cell r="G34">
            <v>93.080463010416651</v>
          </cell>
        </row>
      </sheetData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page"/>
      <sheetName val="Sum (abc)"/>
      <sheetName val="Sum BOQ"/>
      <sheetName val="BOQ"/>
      <sheetName val="BOQ (2)"/>
      <sheetName val="VO (before 15 Aug 07)"/>
      <sheetName val="VO (after 15 Aug 07)"/>
      <sheetName val="Daywork"/>
      <sheetName val="Pri Adj due"/>
      <sheetName val="Sum Pri Adj"/>
      <sheetName val="ESC J-index"/>
      <sheetName val="ESC V-index"/>
      <sheetName val="ESC Amount"/>
      <sheetName val="ESC-Cate"/>
      <sheetName val="IPC48"/>
      <sheetName val="IPC-46"/>
      <sheetName val="IPC-47"/>
      <sheetName val="factor"/>
      <sheetName val="Entitlement"/>
      <sheetName val="M-work"/>
      <sheetName val="WORK"/>
    </sheetNames>
    <sheetDataSet>
      <sheetData sheetId="0" refreshError="1"/>
      <sheetData sheetId="1" refreshError="1"/>
      <sheetData sheetId="2" refreshError="1"/>
      <sheetData sheetId="3" refreshError="1">
        <row r="11">
          <cell r="K11">
            <v>82943937</v>
          </cell>
          <cell r="L11">
            <v>1369350</v>
          </cell>
        </row>
        <row r="12">
          <cell r="L12">
            <v>56188</v>
          </cell>
        </row>
        <row r="13">
          <cell r="L13">
            <v>337122</v>
          </cell>
        </row>
        <row r="14">
          <cell r="L14">
            <v>0</v>
          </cell>
        </row>
        <row r="15">
          <cell r="L15">
            <v>44886886</v>
          </cell>
        </row>
        <row r="16">
          <cell r="L16">
            <v>0</v>
          </cell>
        </row>
        <row r="17">
          <cell r="L17">
            <v>0</v>
          </cell>
        </row>
        <row r="20">
          <cell r="L20">
            <v>0</v>
          </cell>
        </row>
        <row r="21">
          <cell r="L21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6">
          <cell r="L36">
            <v>0</v>
          </cell>
        </row>
        <row r="40">
          <cell r="L40">
            <v>0</v>
          </cell>
        </row>
        <row r="41">
          <cell r="L41">
            <v>368.34699999999998</v>
          </cell>
        </row>
        <row r="42">
          <cell r="L42">
            <v>589.38</v>
          </cell>
        </row>
        <row r="51">
          <cell r="K51">
            <v>3469867</v>
          </cell>
          <cell r="L51">
            <v>372796.27</v>
          </cell>
        </row>
        <row r="55">
          <cell r="K55">
            <v>95320325</v>
          </cell>
          <cell r="L55">
            <v>0</v>
          </cell>
        </row>
        <row r="56">
          <cell r="K56">
            <v>71780264</v>
          </cell>
          <cell r="L56">
            <v>0</v>
          </cell>
        </row>
        <row r="60">
          <cell r="K60">
            <v>0</v>
          </cell>
          <cell r="L60">
            <v>0</v>
          </cell>
        </row>
        <row r="62">
          <cell r="K62">
            <v>0</v>
          </cell>
          <cell r="L62">
            <v>0</v>
          </cell>
        </row>
        <row r="63">
          <cell r="K63">
            <v>101592</v>
          </cell>
          <cell r="L63">
            <v>10417.689</v>
          </cell>
        </row>
        <row r="64">
          <cell r="K64">
            <v>0</v>
          </cell>
          <cell r="L64">
            <v>0</v>
          </cell>
        </row>
        <row r="67">
          <cell r="K67">
            <v>0</v>
          </cell>
          <cell r="L67">
            <v>0</v>
          </cell>
        </row>
        <row r="68">
          <cell r="K68">
            <v>0</v>
          </cell>
          <cell r="L68">
            <v>0</v>
          </cell>
        </row>
        <row r="69">
          <cell r="K69">
            <v>0</v>
          </cell>
          <cell r="L69">
            <v>0</v>
          </cell>
        </row>
        <row r="70">
          <cell r="K70">
            <v>0</v>
          </cell>
          <cell r="L70">
            <v>0</v>
          </cell>
        </row>
        <row r="71">
          <cell r="K71">
            <v>0</v>
          </cell>
          <cell r="L71">
            <v>0</v>
          </cell>
        </row>
        <row r="73">
          <cell r="K73">
            <v>1074456</v>
          </cell>
          <cell r="L73">
            <v>34062.055999999997</v>
          </cell>
        </row>
        <row r="74">
          <cell r="K74">
            <v>209409</v>
          </cell>
          <cell r="L74">
            <v>0</v>
          </cell>
        </row>
        <row r="76">
          <cell r="K76">
            <v>171955913</v>
          </cell>
          <cell r="L76">
            <v>417276.01500000001</v>
          </cell>
        </row>
        <row r="77">
          <cell r="K77">
            <v>171955913</v>
          </cell>
          <cell r="L77">
            <v>417276.01500000001</v>
          </cell>
        </row>
        <row r="80">
          <cell r="K80">
            <v>15912076</v>
          </cell>
          <cell r="L80">
            <v>0</v>
          </cell>
        </row>
        <row r="81">
          <cell r="K81">
            <v>0</v>
          </cell>
          <cell r="L81">
            <v>0</v>
          </cell>
        </row>
        <row r="82">
          <cell r="K82">
            <v>0</v>
          </cell>
          <cell r="L82">
            <v>0</v>
          </cell>
        </row>
        <row r="86">
          <cell r="K86">
            <v>0</v>
          </cell>
          <cell r="L86">
            <v>0</v>
          </cell>
        </row>
        <row r="87">
          <cell r="K87">
            <v>0</v>
          </cell>
          <cell r="L87">
            <v>0</v>
          </cell>
        </row>
        <row r="88">
          <cell r="K88">
            <v>0</v>
          </cell>
          <cell r="L88">
            <v>0</v>
          </cell>
        </row>
        <row r="91">
          <cell r="K91">
            <v>0</v>
          </cell>
          <cell r="L91">
            <v>0</v>
          </cell>
        </row>
        <row r="92">
          <cell r="K92">
            <v>0</v>
          </cell>
          <cell r="L92">
            <v>0</v>
          </cell>
        </row>
        <row r="96">
          <cell r="K96">
            <v>187867989</v>
          </cell>
          <cell r="L96">
            <v>417276.01500000001</v>
          </cell>
        </row>
        <row r="97">
          <cell r="K97">
            <v>187867989</v>
          </cell>
          <cell r="L97">
            <v>417276.01500000001</v>
          </cell>
        </row>
        <row r="98">
          <cell r="K98">
            <v>187867989</v>
          </cell>
          <cell r="L98">
            <v>417276.01500000001</v>
          </cell>
        </row>
        <row r="103">
          <cell r="K103">
            <v>18280117</v>
          </cell>
          <cell r="L103">
            <v>0</v>
          </cell>
        </row>
        <row r="106">
          <cell r="K106">
            <v>1407</v>
          </cell>
          <cell r="L106">
            <v>19260.416000000001</v>
          </cell>
        </row>
        <row r="108">
          <cell r="K108">
            <v>193668</v>
          </cell>
          <cell r="L108">
            <v>3261496.9019999998</v>
          </cell>
        </row>
        <row r="109">
          <cell r="K109">
            <v>4685</v>
          </cell>
          <cell r="L109">
            <v>99292.104000000007</v>
          </cell>
        </row>
        <row r="110">
          <cell r="K110">
            <v>110</v>
          </cell>
          <cell r="L110">
            <v>855.56700000000001</v>
          </cell>
        </row>
        <row r="113">
          <cell r="K113">
            <v>10854</v>
          </cell>
          <cell r="L113">
            <v>53.889000000000003</v>
          </cell>
        </row>
        <row r="116">
          <cell r="K116">
            <v>7781</v>
          </cell>
          <cell r="L116">
            <v>232.26</v>
          </cell>
        </row>
        <row r="117">
          <cell r="K117">
            <v>0</v>
          </cell>
          <cell r="L117">
            <v>0</v>
          </cell>
        </row>
        <row r="119">
          <cell r="K119">
            <v>57718</v>
          </cell>
          <cell r="L119">
            <v>8924.16</v>
          </cell>
        </row>
        <row r="120">
          <cell r="K120">
            <v>0</v>
          </cell>
          <cell r="L120">
            <v>0</v>
          </cell>
        </row>
        <row r="122">
          <cell r="K122">
            <v>18556340</v>
          </cell>
          <cell r="L122">
            <v>3390115.2979999995</v>
          </cell>
        </row>
        <row r="123">
          <cell r="K123">
            <v>206424329</v>
          </cell>
          <cell r="L123">
            <v>3807391.3129999996</v>
          </cell>
        </row>
        <row r="124">
          <cell r="K124">
            <v>206424329</v>
          </cell>
          <cell r="L124">
            <v>3807391.3129999996</v>
          </cell>
        </row>
        <row r="129">
          <cell r="K129">
            <v>7128160</v>
          </cell>
          <cell r="L129">
            <v>191949.84899999999</v>
          </cell>
        </row>
        <row r="130">
          <cell r="K130">
            <v>0</v>
          </cell>
          <cell r="L130">
            <v>214306.96900000001</v>
          </cell>
        </row>
        <row r="131">
          <cell r="K131">
            <v>679169</v>
          </cell>
          <cell r="L131">
            <v>0</v>
          </cell>
        </row>
        <row r="132">
          <cell r="K132">
            <v>202103</v>
          </cell>
          <cell r="L132">
            <v>0</v>
          </cell>
        </row>
        <row r="133">
          <cell r="K133">
            <v>13743</v>
          </cell>
          <cell r="L133">
            <v>0</v>
          </cell>
        </row>
        <row r="134">
          <cell r="K134">
            <v>0</v>
          </cell>
          <cell r="L134">
            <v>89896.085999999996</v>
          </cell>
        </row>
        <row r="135">
          <cell r="K135">
            <v>0</v>
          </cell>
          <cell r="L135">
            <v>0</v>
          </cell>
        </row>
        <row r="137">
          <cell r="K137">
            <v>8023175</v>
          </cell>
          <cell r="L137">
            <v>496152.90399999998</v>
          </cell>
        </row>
        <row r="138">
          <cell r="K138">
            <v>214447504</v>
          </cell>
          <cell r="L138">
            <v>4303544.2169999992</v>
          </cell>
        </row>
        <row r="139">
          <cell r="K139">
            <v>214447504</v>
          </cell>
          <cell r="L139">
            <v>4303544.2169999992</v>
          </cell>
        </row>
        <row r="144">
          <cell r="K144">
            <v>267376</v>
          </cell>
          <cell r="L144">
            <v>0</v>
          </cell>
        </row>
        <row r="145">
          <cell r="K145">
            <v>56969</v>
          </cell>
          <cell r="L145">
            <v>0</v>
          </cell>
        </row>
        <row r="146">
          <cell r="K146">
            <v>231614</v>
          </cell>
          <cell r="L146">
            <v>0</v>
          </cell>
        </row>
        <row r="148">
          <cell r="K148">
            <v>555959</v>
          </cell>
          <cell r="L148">
            <v>0</v>
          </cell>
        </row>
        <row r="149">
          <cell r="K149">
            <v>215003463</v>
          </cell>
          <cell r="L149">
            <v>4303544.2169999992</v>
          </cell>
        </row>
        <row r="150">
          <cell r="K150">
            <v>215003463</v>
          </cell>
          <cell r="L150">
            <v>4303544.2169999992</v>
          </cell>
        </row>
        <row r="155">
          <cell r="K155">
            <v>45914</v>
          </cell>
          <cell r="L155">
            <v>0</v>
          </cell>
        </row>
        <row r="156">
          <cell r="K156">
            <v>70347</v>
          </cell>
          <cell r="L156">
            <v>270.78100000000001</v>
          </cell>
        </row>
        <row r="157">
          <cell r="K157">
            <v>51914</v>
          </cell>
          <cell r="L157">
            <v>509.6</v>
          </cell>
        </row>
        <row r="158">
          <cell r="K158">
            <v>71201</v>
          </cell>
          <cell r="L158">
            <v>1792.94</v>
          </cell>
        </row>
        <row r="159">
          <cell r="K159">
            <v>0</v>
          </cell>
          <cell r="L159">
            <v>0</v>
          </cell>
        </row>
        <row r="163">
          <cell r="K163">
            <v>0</v>
          </cell>
          <cell r="L163">
            <v>0</v>
          </cell>
        </row>
        <row r="164">
          <cell r="K164">
            <v>281013</v>
          </cell>
          <cell r="L164">
            <v>52136.67</v>
          </cell>
        </row>
        <row r="165">
          <cell r="K165">
            <v>0</v>
          </cell>
          <cell r="L165">
            <v>0</v>
          </cell>
        </row>
        <row r="169">
          <cell r="K169">
            <v>0</v>
          </cell>
          <cell r="L169">
            <v>0</v>
          </cell>
        </row>
        <row r="171">
          <cell r="K171">
            <v>520389</v>
          </cell>
          <cell r="L171">
            <v>54709.990999999995</v>
          </cell>
        </row>
        <row r="172">
          <cell r="K172">
            <v>215523852</v>
          </cell>
          <cell r="L172">
            <v>4358254.2079999996</v>
          </cell>
        </row>
        <row r="173">
          <cell r="K173">
            <v>215523852</v>
          </cell>
          <cell r="L173">
            <v>4358254.2079999996</v>
          </cell>
        </row>
        <row r="178">
          <cell r="K178">
            <v>186373</v>
          </cell>
          <cell r="L178">
            <v>0</v>
          </cell>
        </row>
        <row r="180">
          <cell r="K180">
            <v>0</v>
          </cell>
          <cell r="L180">
            <v>0</v>
          </cell>
        </row>
        <row r="183">
          <cell r="K183">
            <v>0</v>
          </cell>
          <cell r="L183">
            <v>0</v>
          </cell>
        </row>
        <row r="184">
          <cell r="K184">
            <v>1915078</v>
          </cell>
          <cell r="L184">
            <v>0</v>
          </cell>
        </row>
        <row r="186">
          <cell r="K186">
            <v>2101451</v>
          </cell>
          <cell r="L186">
            <v>0</v>
          </cell>
        </row>
        <row r="187">
          <cell r="K187">
            <v>217625303</v>
          </cell>
          <cell r="L187">
            <v>4358254.2079999996</v>
          </cell>
        </row>
        <row r="194">
          <cell r="K194">
            <v>43224691</v>
          </cell>
          <cell r="L194">
            <v>2748631.91</v>
          </cell>
        </row>
        <row r="195">
          <cell r="K195">
            <v>20268043</v>
          </cell>
          <cell r="L195">
            <v>693368.41</v>
          </cell>
        </row>
        <row r="196">
          <cell r="K196">
            <v>997002</v>
          </cell>
          <cell r="L196">
            <v>20511.37</v>
          </cell>
        </row>
        <row r="197">
          <cell r="K197">
            <v>62000577</v>
          </cell>
          <cell r="L197">
            <v>5149705.2699999996</v>
          </cell>
        </row>
        <row r="198">
          <cell r="K198">
            <v>35501083</v>
          </cell>
          <cell r="L198">
            <v>2614036.31</v>
          </cell>
        </row>
        <row r="199">
          <cell r="K199">
            <v>12887212</v>
          </cell>
          <cell r="L199">
            <v>743847.06</v>
          </cell>
        </row>
        <row r="201">
          <cell r="K201">
            <v>3154647</v>
          </cell>
          <cell r="L201">
            <v>488804.25</v>
          </cell>
        </row>
        <row r="208">
          <cell r="K208">
            <v>5790</v>
          </cell>
          <cell r="L208">
            <v>92.25</v>
          </cell>
        </row>
        <row r="209">
          <cell r="K209">
            <v>4898722</v>
          </cell>
          <cell r="L209">
            <v>0</v>
          </cell>
        </row>
        <row r="210">
          <cell r="K210">
            <v>245143</v>
          </cell>
          <cell r="L210">
            <v>0</v>
          </cell>
        </row>
        <row r="211">
          <cell r="K211">
            <v>0</v>
          </cell>
          <cell r="L211">
            <v>0</v>
          </cell>
        </row>
        <row r="214">
          <cell r="K214">
            <v>0</v>
          </cell>
          <cell r="L214">
            <v>0</v>
          </cell>
        </row>
        <row r="215">
          <cell r="K215">
            <v>0</v>
          </cell>
          <cell r="L215">
            <v>0</v>
          </cell>
        </row>
        <row r="216">
          <cell r="K216">
            <v>0</v>
          </cell>
          <cell r="L216">
            <v>0</v>
          </cell>
        </row>
        <row r="219">
          <cell r="K219">
            <v>0</v>
          </cell>
          <cell r="L219">
            <v>0</v>
          </cell>
        </row>
        <row r="220">
          <cell r="K220">
            <v>0</v>
          </cell>
          <cell r="L220">
            <v>0</v>
          </cell>
        </row>
        <row r="222">
          <cell r="K222">
            <v>183182910</v>
          </cell>
          <cell r="L222">
            <v>12458996.830000002</v>
          </cell>
        </row>
        <row r="223">
          <cell r="K223">
            <v>183182910</v>
          </cell>
          <cell r="L223">
            <v>12458996.830000002</v>
          </cell>
        </row>
        <row r="229">
          <cell r="K229">
            <v>12857077</v>
          </cell>
          <cell r="L229">
            <v>1016810.85</v>
          </cell>
        </row>
        <row r="230">
          <cell r="K230">
            <v>220511210</v>
          </cell>
          <cell r="L230">
            <v>17774950.704</v>
          </cell>
        </row>
        <row r="232">
          <cell r="K232">
            <v>0</v>
          </cell>
          <cell r="L232">
            <v>0</v>
          </cell>
        </row>
        <row r="235">
          <cell r="K235">
            <v>5521471</v>
          </cell>
          <cell r="L235">
            <v>0</v>
          </cell>
        </row>
        <row r="236">
          <cell r="K236">
            <v>616290</v>
          </cell>
          <cell r="L236">
            <v>8927.82</v>
          </cell>
        </row>
        <row r="237">
          <cell r="K237">
            <v>276267</v>
          </cell>
          <cell r="L237">
            <v>6185.076</v>
          </cell>
        </row>
        <row r="240">
          <cell r="K240">
            <v>3857678</v>
          </cell>
          <cell r="L240">
            <v>1006865.16</v>
          </cell>
        </row>
        <row r="243">
          <cell r="K243">
            <v>0</v>
          </cell>
          <cell r="L243">
            <v>0</v>
          </cell>
        </row>
        <row r="244">
          <cell r="K244">
            <v>788402</v>
          </cell>
          <cell r="L244">
            <v>7363.2439999999997</v>
          </cell>
        </row>
        <row r="247">
          <cell r="K247">
            <v>7795659</v>
          </cell>
          <cell r="L247">
            <v>414231.375</v>
          </cell>
        </row>
        <row r="248">
          <cell r="K248">
            <v>14829924</v>
          </cell>
          <cell r="L248">
            <v>788016.84499999997</v>
          </cell>
        </row>
        <row r="253">
          <cell r="K253">
            <v>32813</v>
          </cell>
          <cell r="L253">
            <v>522.75</v>
          </cell>
        </row>
        <row r="254">
          <cell r="K254">
            <v>320858</v>
          </cell>
          <cell r="L254">
            <v>0</v>
          </cell>
        </row>
        <row r="255">
          <cell r="K255">
            <v>14791</v>
          </cell>
          <cell r="L255">
            <v>0</v>
          </cell>
        </row>
        <row r="257">
          <cell r="K257">
            <v>0</v>
          </cell>
          <cell r="L257">
            <v>0</v>
          </cell>
        </row>
        <row r="259">
          <cell r="K259">
            <v>0</v>
          </cell>
          <cell r="L259">
            <v>0</v>
          </cell>
        </row>
        <row r="260">
          <cell r="K260">
            <v>0</v>
          </cell>
          <cell r="L260">
            <v>0</v>
          </cell>
        </row>
        <row r="262">
          <cell r="K262">
            <v>450605350</v>
          </cell>
          <cell r="L262">
            <v>33482870.654000003</v>
          </cell>
        </row>
        <row r="263">
          <cell r="K263">
            <v>450605350</v>
          </cell>
          <cell r="L263">
            <v>33482870.654000003</v>
          </cell>
        </row>
        <row r="266">
          <cell r="K266">
            <v>3534031</v>
          </cell>
          <cell r="L266">
            <v>56303.25</v>
          </cell>
        </row>
        <row r="267">
          <cell r="K267">
            <v>34442731</v>
          </cell>
          <cell r="L267">
            <v>0</v>
          </cell>
        </row>
        <row r="270">
          <cell r="K270">
            <v>7365300</v>
          </cell>
          <cell r="L270">
            <v>117342</v>
          </cell>
        </row>
        <row r="271">
          <cell r="K271">
            <v>17348871</v>
          </cell>
          <cell r="L271">
            <v>0</v>
          </cell>
        </row>
        <row r="274">
          <cell r="K274">
            <v>89886</v>
          </cell>
          <cell r="L274">
            <v>0</v>
          </cell>
        </row>
        <row r="275">
          <cell r="K275">
            <v>436913</v>
          </cell>
          <cell r="L275">
            <v>0</v>
          </cell>
        </row>
        <row r="278">
          <cell r="K278">
            <v>0</v>
          </cell>
          <cell r="L278">
            <v>0</v>
          </cell>
        </row>
        <row r="279">
          <cell r="K279">
            <v>0</v>
          </cell>
          <cell r="L279">
            <v>0</v>
          </cell>
        </row>
        <row r="282">
          <cell r="K282">
            <v>0</v>
          </cell>
          <cell r="L282">
            <v>0</v>
          </cell>
        </row>
        <row r="283">
          <cell r="K283">
            <v>0</v>
          </cell>
          <cell r="L283">
            <v>0</v>
          </cell>
        </row>
        <row r="287">
          <cell r="K287">
            <v>3534031</v>
          </cell>
          <cell r="L287">
            <v>56303.25</v>
          </cell>
        </row>
        <row r="288">
          <cell r="K288">
            <v>21495885</v>
          </cell>
          <cell r="L288">
            <v>0</v>
          </cell>
        </row>
        <row r="289">
          <cell r="K289">
            <v>1135011</v>
          </cell>
          <cell r="L289">
            <v>39898.631999999998</v>
          </cell>
        </row>
        <row r="292">
          <cell r="K292">
            <v>7534643</v>
          </cell>
          <cell r="L292">
            <v>266542.26899999997</v>
          </cell>
        </row>
        <row r="293">
          <cell r="K293">
            <v>1128889</v>
          </cell>
          <cell r="L293">
            <v>39898.631999999998</v>
          </cell>
        </row>
        <row r="296">
          <cell r="K296">
            <v>0</v>
          </cell>
          <cell r="L296">
            <v>557334.03</v>
          </cell>
        </row>
        <row r="297">
          <cell r="K297">
            <v>0</v>
          </cell>
          <cell r="L297">
            <v>0</v>
          </cell>
        </row>
        <row r="298">
          <cell r="K298">
            <v>238438</v>
          </cell>
          <cell r="L298">
            <v>0</v>
          </cell>
        </row>
        <row r="300">
          <cell r="K300">
            <v>0</v>
          </cell>
          <cell r="L300">
            <v>0</v>
          </cell>
        </row>
        <row r="302">
          <cell r="K302">
            <v>548889979</v>
          </cell>
          <cell r="L302">
            <v>34616492.717</v>
          </cell>
        </row>
        <row r="303">
          <cell r="K303">
            <v>548889979</v>
          </cell>
          <cell r="L303">
            <v>34616492.717</v>
          </cell>
        </row>
        <row r="308">
          <cell r="K308">
            <v>23278757</v>
          </cell>
          <cell r="L308">
            <v>2011867.2</v>
          </cell>
        </row>
        <row r="309">
          <cell r="K309">
            <v>71354548</v>
          </cell>
          <cell r="L309">
            <v>9650491.9340000004</v>
          </cell>
        </row>
        <row r="311">
          <cell r="K311">
            <v>404229</v>
          </cell>
          <cell r="L311">
            <v>0</v>
          </cell>
        </row>
        <row r="317">
          <cell r="K317">
            <v>999996626</v>
          </cell>
          <cell r="L317">
            <v>4991188.8480000002</v>
          </cell>
        </row>
        <row r="318">
          <cell r="K318">
            <v>512611806</v>
          </cell>
          <cell r="L318">
            <v>2516533.6719999998</v>
          </cell>
        </row>
        <row r="322">
          <cell r="K322">
            <v>11581</v>
          </cell>
          <cell r="L322">
            <v>184.5</v>
          </cell>
        </row>
        <row r="323">
          <cell r="K323">
            <v>1668463</v>
          </cell>
          <cell r="L323">
            <v>0</v>
          </cell>
        </row>
        <row r="324">
          <cell r="K324">
            <v>0</v>
          </cell>
          <cell r="L324">
            <v>0</v>
          </cell>
        </row>
        <row r="327">
          <cell r="K327">
            <v>0</v>
          </cell>
          <cell r="L327">
            <v>0</v>
          </cell>
        </row>
        <row r="329">
          <cell r="K329">
            <v>0</v>
          </cell>
          <cell r="L329">
            <v>0</v>
          </cell>
        </row>
        <row r="330">
          <cell r="K330">
            <v>0</v>
          </cell>
          <cell r="L330">
            <v>0</v>
          </cell>
        </row>
        <row r="333">
          <cell r="K333">
            <v>775904</v>
          </cell>
          <cell r="L333">
            <v>12361.5</v>
          </cell>
        </row>
        <row r="334">
          <cell r="K334">
            <v>7578846</v>
          </cell>
          <cell r="L334">
            <v>0</v>
          </cell>
        </row>
        <row r="337">
          <cell r="K337">
            <v>4118855</v>
          </cell>
          <cell r="L337">
            <v>65620.5</v>
          </cell>
        </row>
        <row r="338">
          <cell r="K338">
            <v>7284164</v>
          </cell>
          <cell r="L338">
            <v>0</v>
          </cell>
        </row>
        <row r="340">
          <cell r="K340">
            <v>2177973758</v>
          </cell>
          <cell r="L340">
            <v>53864740.870999999</v>
          </cell>
        </row>
        <row r="341">
          <cell r="K341">
            <v>2177973758</v>
          </cell>
          <cell r="L341">
            <v>53864740.870999999</v>
          </cell>
        </row>
        <row r="344">
          <cell r="K344">
            <v>81714</v>
          </cell>
          <cell r="L344">
            <v>0</v>
          </cell>
        </row>
        <row r="345">
          <cell r="K345">
            <v>163842</v>
          </cell>
          <cell r="L345">
            <v>0</v>
          </cell>
        </row>
        <row r="348">
          <cell r="K348">
            <v>8303</v>
          </cell>
          <cell r="L348">
            <v>123</v>
          </cell>
        </row>
        <row r="349">
          <cell r="K349">
            <v>26480</v>
          </cell>
          <cell r="L349">
            <v>0</v>
          </cell>
        </row>
        <row r="352">
          <cell r="K352">
            <v>0</v>
          </cell>
          <cell r="L352">
            <v>0</v>
          </cell>
        </row>
        <row r="353">
          <cell r="K353">
            <v>0</v>
          </cell>
          <cell r="L353">
            <v>0</v>
          </cell>
        </row>
        <row r="356">
          <cell r="K356">
            <v>723791</v>
          </cell>
          <cell r="L356">
            <v>11531.25</v>
          </cell>
        </row>
        <row r="357">
          <cell r="K357">
            <v>4402489</v>
          </cell>
          <cell r="L357">
            <v>0</v>
          </cell>
        </row>
        <row r="360">
          <cell r="K360">
            <v>0</v>
          </cell>
          <cell r="L360">
            <v>97775.634000000005</v>
          </cell>
        </row>
        <row r="361">
          <cell r="K361">
            <v>0</v>
          </cell>
          <cell r="L361">
            <v>0</v>
          </cell>
        </row>
        <row r="362">
          <cell r="K362">
            <v>0</v>
          </cell>
          <cell r="L362">
            <v>0</v>
          </cell>
        </row>
        <row r="364">
          <cell r="K364">
            <v>2183380377</v>
          </cell>
          <cell r="L364">
            <v>53974170.755000003</v>
          </cell>
        </row>
        <row r="365">
          <cell r="K365">
            <v>2183380377</v>
          </cell>
          <cell r="L365">
            <v>53974170.755000003</v>
          </cell>
        </row>
        <row r="366">
          <cell r="K366">
            <v>2183380377</v>
          </cell>
          <cell r="L366">
            <v>53974170.755000003</v>
          </cell>
        </row>
        <row r="371">
          <cell r="K371">
            <v>425076</v>
          </cell>
          <cell r="L371">
            <v>2674866.6</v>
          </cell>
        </row>
        <row r="375">
          <cell r="K375">
            <v>7593101</v>
          </cell>
          <cell r="L375">
            <v>3923590.8319999999</v>
          </cell>
        </row>
        <row r="376">
          <cell r="K376">
            <v>59169302</v>
          </cell>
          <cell r="L376">
            <v>29973741.151999999</v>
          </cell>
        </row>
        <row r="379">
          <cell r="K379">
            <v>1219282</v>
          </cell>
          <cell r="L379">
            <v>555100.70700000005</v>
          </cell>
        </row>
        <row r="381">
          <cell r="K381">
            <v>7123644</v>
          </cell>
          <cell r="L381">
            <v>1645942.0319999999</v>
          </cell>
        </row>
        <row r="384">
          <cell r="K384">
            <v>11112779</v>
          </cell>
          <cell r="L384">
            <v>4121986.8059999999</v>
          </cell>
        </row>
        <row r="386">
          <cell r="K386">
            <v>0</v>
          </cell>
          <cell r="L386">
            <v>0</v>
          </cell>
        </row>
        <row r="389">
          <cell r="K389">
            <v>0</v>
          </cell>
          <cell r="L389">
            <v>0</v>
          </cell>
        </row>
        <row r="393">
          <cell r="K393">
            <v>408322458</v>
          </cell>
          <cell r="L393">
            <v>63496818</v>
          </cell>
        </row>
        <row r="394">
          <cell r="K394">
            <v>18255419</v>
          </cell>
          <cell r="L394">
            <v>3010219.52</v>
          </cell>
        </row>
        <row r="395">
          <cell r="K395">
            <v>90652504</v>
          </cell>
          <cell r="L395">
            <v>16473896.67</v>
          </cell>
        </row>
        <row r="396">
          <cell r="K396">
            <v>144893477</v>
          </cell>
          <cell r="L396">
            <v>1815836.67</v>
          </cell>
        </row>
        <row r="398">
          <cell r="K398">
            <v>748767042</v>
          </cell>
          <cell r="L398">
            <v>127691998.98900001</v>
          </cell>
        </row>
        <row r="399">
          <cell r="K399">
            <v>2932147419</v>
          </cell>
          <cell r="L399">
            <v>181666169.74400002</v>
          </cell>
        </row>
        <row r="400">
          <cell r="K400">
            <v>2932147419</v>
          </cell>
          <cell r="L400">
            <v>181666169.74400002</v>
          </cell>
        </row>
        <row r="405">
          <cell r="K405">
            <v>0</v>
          </cell>
          <cell r="L405">
            <v>0</v>
          </cell>
        </row>
        <row r="408">
          <cell r="K408">
            <v>0</v>
          </cell>
          <cell r="L408">
            <v>0</v>
          </cell>
        </row>
        <row r="409">
          <cell r="K409">
            <v>0</v>
          </cell>
          <cell r="L409">
            <v>0</v>
          </cell>
        </row>
        <row r="412">
          <cell r="K412">
            <v>0</v>
          </cell>
          <cell r="L412">
            <v>0</v>
          </cell>
        </row>
        <row r="414">
          <cell r="K414">
            <v>0</v>
          </cell>
          <cell r="L414">
            <v>0</v>
          </cell>
        </row>
        <row r="415">
          <cell r="K415">
            <v>2932147419</v>
          </cell>
          <cell r="L415">
            <v>181666169.74400002</v>
          </cell>
        </row>
        <row r="422">
          <cell r="K422">
            <v>3154647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24514</v>
          </cell>
        </row>
        <row r="428">
          <cell r="K428">
            <v>0</v>
          </cell>
        </row>
        <row r="432">
          <cell r="K432">
            <v>8782128</v>
          </cell>
        </row>
        <row r="433">
          <cell r="K433">
            <v>557126</v>
          </cell>
        </row>
        <row r="435">
          <cell r="K435">
            <v>0</v>
          </cell>
        </row>
        <row r="436">
          <cell r="K436">
            <v>18177</v>
          </cell>
        </row>
        <row r="440">
          <cell r="K440">
            <v>0</v>
          </cell>
        </row>
        <row r="441">
          <cell r="K441">
            <v>0</v>
          </cell>
        </row>
        <row r="442">
          <cell r="K442">
            <v>0</v>
          </cell>
        </row>
        <row r="444">
          <cell r="K444">
            <v>12536592</v>
          </cell>
        </row>
        <row r="445">
          <cell r="K445">
            <v>12536592</v>
          </cell>
        </row>
        <row r="450">
          <cell r="K450">
            <v>883591</v>
          </cell>
        </row>
        <row r="451">
          <cell r="K451">
            <v>28356262</v>
          </cell>
        </row>
        <row r="452">
          <cell r="K452">
            <v>0</v>
          </cell>
        </row>
        <row r="456">
          <cell r="K456">
            <v>0</v>
          </cell>
        </row>
        <row r="457">
          <cell r="K457">
            <v>62592</v>
          </cell>
        </row>
        <row r="459">
          <cell r="K459">
            <v>0</v>
          </cell>
        </row>
        <row r="462">
          <cell r="K462">
            <v>3014032</v>
          </cell>
        </row>
        <row r="464">
          <cell r="K464">
            <v>443485</v>
          </cell>
        </row>
        <row r="468">
          <cell r="K468">
            <v>912942</v>
          </cell>
        </row>
        <row r="469">
          <cell r="K469">
            <v>9091543</v>
          </cell>
        </row>
        <row r="472">
          <cell r="K472">
            <v>947684</v>
          </cell>
        </row>
        <row r="473">
          <cell r="K473">
            <v>5764325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80">
          <cell r="K480">
            <v>62013048</v>
          </cell>
        </row>
        <row r="481">
          <cell r="K481">
            <v>62013048</v>
          </cell>
        </row>
        <row r="482">
          <cell r="K482">
            <v>62013048</v>
          </cell>
        </row>
        <row r="488">
          <cell r="K488">
            <v>0</v>
          </cell>
        </row>
        <row r="489">
          <cell r="K489">
            <v>13275</v>
          </cell>
        </row>
        <row r="492">
          <cell r="K492">
            <v>0</v>
          </cell>
        </row>
        <row r="493">
          <cell r="K493">
            <v>0</v>
          </cell>
        </row>
        <row r="497">
          <cell r="K497">
            <v>107377</v>
          </cell>
        </row>
        <row r="499">
          <cell r="K499">
            <v>0</v>
          </cell>
        </row>
        <row r="500">
          <cell r="K500">
            <v>1224547</v>
          </cell>
        </row>
        <row r="504">
          <cell r="K504">
            <v>17560159</v>
          </cell>
        </row>
        <row r="505">
          <cell r="K505">
            <v>10330259</v>
          </cell>
        </row>
        <row r="506">
          <cell r="K506">
            <v>0</v>
          </cell>
        </row>
        <row r="508">
          <cell r="K508">
            <v>29235617</v>
          </cell>
        </row>
        <row r="509">
          <cell r="K509">
            <v>91248665</v>
          </cell>
        </row>
        <row r="510">
          <cell r="K510">
            <v>91248665</v>
          </cell>
        </row>
        <row r="515">
          <cell r="K515">
            <v>291981</v>
          </cell>
        </row>
        <row r="517">
          <cell r="K517">
            <v>281466</v>
          </cell>
        </row>
        <row r="518">
          <cell r="K518">
            <v>3234871</v>
          </cell>
        </row>
        <row r="519">
          <cell r="K519">
            <v>0</v>
          </cell>
        </row>
        <row r="521">
          <cell r="K521">
            <v>193973</v>
          </cell>
        </row>
        <row r="523">
          <cell r="K523">
            <v>4002291</v>
          </cell>
        </row>
        <row r="524">
          <cell r="K524">
            <v>95250956</v>
          </cell>
        </row>
        <row r="525">
          <cell r="K525">
            <v>95250956</v>
          </cell>
        </row>
        <row r="530">
          <cell r="K530">
            <v>0</v>
          </cell>
        </row>
        <row r="531">
          <cell r="K531">
            <v>0</v>
          </cell>
        </row>
        <row r="532">
          <cell r="K532">
            <v>0</v>
          </cell>
        </row>
        <row r="536">
          <cell r="K536">
            <v>15223</v>
          </cell>
        </row>
        <row r="537">
          <cell r="K537">
            <v>49211</v>
          </cell>
        </row>
        <row r="541">
          <cell r="K541">
            <v>1970284</v>
          </cell>
        </row>
        <row r="543">
          <cell r="K543">
            <v>2034718</v>
          </cell>
        </row>
        <row r="544">
          <cell r="K544">
            <v>97285674</v>
          </cell>
        </row>
        <row r="545">
          <cell r="K545">
            <v>97285674</v>
          </cell>
        </row>
        <row r="550">
          <cell r="K550">
            <v>2985626</v>
          </cell>
        </row>
        <row r="551">
          <cell r="K551">
            <v>0</v>
          </cell>
        </row>
        <row r="554">
          <cell r="K554">
            <v>2985626</v>
          </cell>
        </row>
        <row r="555">
          <cell r="K555">
            <v>100271300</v>
          </cell>
        </row>
        <row r="562">
          <cell r="K562">
            <v>244207</v>
          </cell>
          <cell r="L562">
            <v>101550.04</v>
          </cell>
        </row>
        <row r="566">
          <cell r="K566">
            <v>26005301</v>
          </cell>
          <cell r="L566">
            <v>0</v>
          </cell>
        </row>
        <row r="567">
          <cell r="K567">
            <v>498276</v>
          </cell>
          <cell r="L567">
            <v>0</v>
          </cell>
        </row>
        <row r="570">
          <cell r="K570">
            <v>4043546</v>
          </cell>
          <cell r="L570">
            <v>0</v>
          </cell>
        </row>
        <row r="571">
          <cell r="K571">
            <v>246596</v>
          </cell>
          <cell r="L571">
            <v>0</v>
          </cell>
        </row>
        <row r="574">
          <cell r="K574">
            <v>3680217</v>
          </cell>
          <cell r="L574">
            <v>0</v>
          </cell>
        </row>
        <row r="575">
          <cell r="K575">
            <v>2982340</v>
          </cell>
          <cell r="L575">
            <v>0</v>
          </cell>
        </row>
        <row r="577">
          <cell r="K577">
            <v>84617</v>
          </cell>
          <cell r="L577">
            <v>0</v>
          </cell>
        </row>
        <row r="580">
          <cell r="K580">
            <v>0</v>
          </cell>
          <cell r="L580">
            <v>0</v>
          </cell>
        </row>
        <row r="581">
          <cell r="K581">
            <v>0</v>
          </cell>
          <cell r="L581">
            <v>0</v>
          </cell>
        </row>
        <row r="585">
          <cell r="K585">
            <v>0</v>
          </cell>
          <cell r="L585">
            <v>0</v>
          </cell>
        </row>
        <row r="588">
          <cell r="K588">
            <v>0</v>
          </cell>
          <cell r="L588">
            <v>0</v>
          </cell>
        </row>
        <row r="589">
          <cell r="K589">
            <v>40677</v>
          </cell>
          <cell r="L589">
            <v>4171.17</v>
          </cell>
        </row>
        <row r="590">
          <cell r="K590">
            <v>0</v>
          </cell>
          <cell r="L590">
            <v>0</v>
          </cell>
        </row>
        <row r="593">
          <cell r="K593">
            <v>0</v>
          </cell>
          <cell r="L593">
            <v>0</v>
          </cell>
        </row>
        <row r="594">
          <cell r="K594">
            <v>201730</v>
          </cell>
          <cell r="L594">
            <v>0</v>
          </cell>
        </row>
        <row r="596">
          <cell r="K596">
            <v>38027507</v>
          </cell>
          <cell r="L596">
            <v>105721.20999999999</v>
          </cell>
        </row>
        <row r="597">
          <cell r="K597">
            <v>38027507</v>
          </cell>
          <cell r="L597">
            <v>105721.20999999999</v>
          </cell>
        </row>
        <row r="601">
          <cell r="K601">
            <v>0</v>
          </cell>
          <cell r="L601">
            <v>0</v>
          </cell>
        </row>
        <row r="602">
          <cell r="K602">
            <v>0</v>
          </cell>
          <cell r="L602">
            <v>0</v>
          </cell>
        </row>
        <row r="605">
          <cell r="K605">
            <v>526083</v>
          </cell>
          <cell r="L605">
            <v>0</v>
          </cell>
        </row>
        <row r="608">
          <cell r="K608">
            <v>38553590</v>
          </cell>
          <cell r="L608">
            <v>105721.20999999999</v>
          </cell>
        </row>
        <row r="609">
          <cell r="K609">
            <v>38553590</v>
          </cell>
          <cell r="L609">
            <v>105721.20999999999</v>
          </cell>
        </row>
        <row r="610">
          <cell r="K610">
            <v>38553590</v>
          </cell>
          <cell r="L610">
            <v>105721.20999999999</v>
          </cell>
        </row>
        <row r="615">
          <cell r="K615">
            <v>42149597</v>
          </cell>
          <cell r="L615">
            <v>0</v>
          </cell>
        </row>
        <row r="616">
          <cell r="K616">
            <v>2662102</v>
          </cell>
          <cell r="L616">
            <v>0</v>
          </cell>
        </row>
        <row r="620">
          <cell r="K620">
            <v>15</v>
          </cell>
          <cell r="L620">
            <v>295.84800000000001</v>
          </cell>
        </row>
        <row r="622">
          <cell r="K622">
            <v>5832</v>
          </cell>
          <cell r="L622">
            <v>71780.800000000003</v>
          </cell>
        </row>
        <row r="623">
          <cell r="K623">
            <v>10533</v>
          </cell>
          <cell r="L623">
            <v>112152.88800000001</v>
          </cell>
        </row>
        <row r="624">
          <cell r="K624">
            <v>2435</v>
          </cell>
          <cell r="L624">
            <v>9877.625</v>
          </cell>
        </row>
        <row r="627">
          <cell r="K627">
            <v>5675</v>
          </cell>
          <cell r="L627">
            <v>153060.26999999999</v>
          </cell>
        </row>
        <row r="628">
          <cell r="K628">
            <v>121146</v>
          </cell>
          <cell r="L628">
            <v>1874936.0519999999</v>
          </cell>
        </row>
        <row r="629">
          <cell r="K629">
            <v>17831</v>
          </cell>
          <cell r="L629">
            <v>192319.33</v>
          </cell>
        </row>
        <row r="632">
          <cell r="K632">
            <v>6628</v>
          </cell>
          <cell r="L632">
            <v>177460.88800000001</v>
          </cell>
        </row>
        <row r="633">
          <cell r="K633">
            <v>132401</v>
          </cell>
          <cell r="L633">
            <v>2623354.7289999998</v>
          </cell>
        </row>
        <row r="634">
          <cell r="K634">
            <v>447651</v>
          </cell>
          <cell r="L634">
            <v>8825593.6400000006</v>
          </cell>
        </row>
        <row r="637">
          <cell r="K637">
            <v>112710</v>
          </cell>
          <cell r="L637">
            <v>1574362.86</v>
          </cell>
        </row>
        <row r="639">
          <cell r="K639">
            <v>0</v>
          </cell>
          <cell r="L639">
            <v>0</v>
          </cell>
        </row>
        <row r="642">
          <cell r="K642">
            <v>330057</v>
          </cell>
          <cell r="L642">
            <v>4371.4880000000003</v>
          </cell>
        </row>
        <row r="643">
          <cell r="K643">
            <v>388363</v>
          </cell>
          <cell r="L643">
            <v>1029.6559999999999</v>
          </cell>
        </row>
        <row r="645">
          <cell r="K645">
            <v>46392976</v>
          </cell>
          <cell r="L645">
            <v>15620596.073999999</v>
          </cell>
        </row>
        <row r="646">
          <cell r="K646">
            <v>84946566</v>
          </cell>
          <cell r="L646">
            <v>15726317.284</v>
          </cell>
        </row>
        <row r="647">
          <cell r="K647">
            <v>84946566</v>
          </cell>
          <cell r="L647">
            <v>15726317.284</v>
          </cell>
        </row>
        <row r="653">
          <cell r="K653">
            <v>286634</v>
          </cell>
          <cell r="L653">
            <v>1320.606</v>
          </cell>
        </row>
        <row r="654">
          <cell r="K654">
            <v>79856</v>
          </cell>
          <cell r="L654">
            <v>367.92</v>
          </cell>
        </row>
        <row r="656">
          <cell r="K656">
            <v>515507</v>
          </cell>
          <cell r="L656">
            <v>0</v>
          </cell>
        </row>
        <row r="657">
          <cell r="K657">
            <v>90720</v>
          </cell>
          <cell r="L657">
            <v>0</v>
          </cell>
        </row>
        <row r="660">
          <cell r="K660">
            <v>265228</v>
          </cell>
          <cell r="L660">
            <v>0</v>
          </cell>
        </row>
        <row r="661">
          <cell r="K661">
            <v>133011</v>
          </cell>
          <cell r="L661">
            <v>0</v>
          </cell>
        </row>
        <row r="663">
          <cell r="K663">
            <v>1370956</v>
          </cell>
          <cell r="L663">
            <v>1688.5260000000001</v>
          </cell>
        </row>
        <row r="664">
          <cell r="K664">
            <v>86317522</v>
          </cell>
          <cell r="L664">
            <v>15728005.810000001</v>
          </cell>
        </row>
        <row r="665">
          <cell r="K665">
            <v>86317522</v>
          </cell>
          <cell r="L665">
            <v>15728005.810000001</v>
          </cell>
        </row>
        <row r="670">
          <cell r="K670">
            <v>180352</v>
          </cell>
          <cell r="L670">
            <v>0</v>
          </cell>
        </row>
        <row r="671">
          <cell r="K671">
            <v>86392</v>
          </cell>
          <cell r="L671">
            <v>0</v>
          </cell>
        </row>
        <row r="674">
          <cell r="K674">
            <v>0</v>
          </cell>
          <cell r="L674">
            <v>0</v>
          </cell>
        </row>
        <row r="677">
          <cell r="K677">
            <v>122484</v>
          </cell>
          <cell r="L677">
            <v>0</v>
          </cell>
        </row>
        <row r="680">
          <cell r="K680">
            <v>69424</v>
          </cell>
          <cell r="L680">
            <v>0</v>
          </cell>
        </row>
        <row r="681">
          <cell r="K681">
            <v>360805</v>
          </cell>
          <cell r="L681">
            <v>0</v>
          </cell>
        </row>
        <row r="683">
          <cell r="K683">
            <v>819457</v>
          </cell>
          <cell r="L683">
            <v>0</v>
          </cell>
        </row>
        <row r="684">
          <cell r="K684">
            <v>87136979</v>
          </cell>
          <cell r="L684">
            <v>15728005.810000001</v>
          </cell>
        </row>
        <row r="685">
          <cell r="K685">
            <v>87136979</v>
          </cell>
          <cell r="L685">
            <v>15728005.810000001</v>
          </cell>
        </row>
        <row r="690">
          <cell r="K690">
            <v>175203</v>
          </cell>
          <cell r="L690">
            <v>0</v>
          </cell>
        </row>
        <row r="691">
          <cell r="K691">
            <v>88901</v>
          </cell>
          <cell r="L691">
            <v>870.8</v>
          </cell>
        </row>
        <row r="692">
          <cell r="K692">
            <v>501928</v>
          </cell>
          <cell r="L692">
            <v>0</v>
          </cell>
        </row>
        <row r="696">
          <cell r="K696">
            <v>13321</v>
          </cell>
          <cell r="L696">
            <v>2471.4899999999998</v>
          </cell>
        </row>
        <row r="697">
          <cell r="K697">
            <v>444863</v>
          </cell>
          <cell r="L697">
            <v>82535.997000000003</v>
          </cell>
        </row>
        <row r="698">
          <cell r="K698">
            <v>0</v>
          </cell>
          <cell r="L698">
            <v>1734.6420000000001</v>
          </cell>
        </row>
        <row r="703">
          <cell r="K703">
            <v>942095</v>
          </cell>
          <cell r="L703">
            <v>0</v>
          </cell>
        </row>
        <row r="704">
          <cell r="K704">
            <v>0</v>
          </cell>
          <cell r="L704">
            <v>0</v>
          </cell>
        </row>
        <row r="705">
          <cell r="K705">
            <v>9540692</v>
          </cell>
          <cell r="L705">
            <v>1977527.98</v>
          </cell>
        </row>
        <row r="707">
          <cell r="K707">
            <v>11707003</v>
          </cell>
          <cell r="L707">
            <v>2065140.909</v>
          </cell>
        </row>
        <row r="708">
          <cell r="K708">
            <v>98843982</v>
          </cell>
          <cell r="L708">
            <v>17793146.719000001</v>
          </cell>
        </row>
        <row r="709">
          <cell r="K709">
            <v>98843982</v>
          </cell>
          <cell r="L709">
            <v>17793146.719000001</v>
          </cell>
        </row>
        <row r="715">
          <cell r="K715">
            <v>3457997</v>
          </cell>
          <cell r="L715">
            <v>0</v>
          </cell>
        </row>
        <row r="716">
          <cell r="K716">
            <v>34191</v>
          </cell>
          <cell r="L716">
            <v>0</v>
          </cell>
        </row>
        <row r="717">
          <cell r="K717">
            <v>0</v>
          </cell>
          <cell r="L717">
            <v>0</v>
          </cell>
        </row>
        <row r="718">
          <cell r="K718">
            <v>341</v>
          </cell>
          <cell r="L718">
            <v>0</v>
          </cell>
        </row>
        <row r="719">
          <cell r="K719">
            <v>115812</v>
          </cell>
          <cell r="L719">
            <v>0</v>
          </cell>
        </row>
        <row r="721">
          <cell r="K721">
            <v>3608341</v>
          </cell>
          <cell r="L721">
            <v>0</v>
          </cell>
        </row>
        <row r="722">
          <cell r="K722">
            <v>102452323</v>
          </cell>
          <cell r="L722">
            <v>17793146.719000001</v>
          </cell>
        </row>
        <row r="723">
          <cell r="K723">
            <v>102452323</v>
          </cell>
          <cell r="L723">
            <v>17793146.719000001</v>
          </cell>
        </row>
        <row r="728">
          <cell r="K728">
            <v>0</v>
          </cell>
          <cell r="L728">
            <v>0</v>
          </cell>
        </row>
        <row r="729">
          <cell r="K729">
            <v>0</v>
          </cell>
          <cell r="L729">
            <v>0</v>
          </cell>
        </row>
        <row r="732">
          <cell r="K732">
            <v>0</v>
          </cell>
          <cell r="L732">
            <v>0</v>
          </cell>
        </row>
        <row r="733">
          <cell r="K733">
            <v>102452323</v>
          </cell>
          <cell r="L733">
            <v>17793146.719000001</v>
          </cell>
        </row>
        <row r="739">
          <cell r="K739">
            <v>1701657</v>
          </cell>
          <cell r="L739">
            <v>302045.05</v>
          </cell>
        </row>
        <row r="742">
          <cell r="K742">
            <v>20953296</v>
          </cell>
          <cell r="L742">
            <v>0</v>
          </cell>
        </row>
        <row r="744">
          <cell r="K744">
            <v>10706129</v>
          </cell>
          <cell r="L744">
            <v>0</v>
          </cell>
        </row>
        <row r="745">
          <cell r="K745">
            <v>0</v>
          </cell>
          <cell r="L745">
            <v>3278936.9580000001</v>
          </cell>
        </row>
        <row r="746">
          <cell r="K746">
            <v>0</v>
          </cell>
          <cell r="L746">
            <v>1898378.8559999999</v>
          </cell>
        </row>
        <row r="747">
          <cell r="K747">
            <v>420104</v>
          </cell>
          <cell r="L747">
            <v>0</v>
          </cell>
        </row>
        <row r="748">
          <cell r="K748">
            <v>0</v>
          </cell>
          <cell r="L748">
            <v>0</v>
          </cell>
        </row>
        <row r="749">
          <cell r="K749">
            <v>135760</v>
          </cell>
          <cell r="L749">
            <v>0</v>
          </cell>
        </row>
        <row r="753">
          <cell r="K753">
            <v>0</v>
          </cell>
          <cell r="L753">
            <v>0</v>
          </cell>
        </row>
        <row r="754">
          <cell r="K754">
            <v>0</v>
          </cell>
          <cell r="L754">
            <v>0</v>
          </cell>
        </row>
        <row r="757">
          <cell r="K757">
            <v>302936</v>
          </cell>
          <cell r="L757">
            <v>4827.75</v>
          </cell>
        </row>
        <row r="758">
          <cell r="K758">
            <v>23966088</v>
          </cell>
          <cell r="L758">
            <v>0</v>
          </cell>
        </row>
        <row r="759">
          <cell r="K759">
            <v>0</v>
          </cell>
          <cell r="L759">
            <v>0</v>
          </cell>
        </row>
        <row r="763">
          <cell r="K763">
            <v>0</v>
          </cell>
          <cell r="L763">
            <v>0</v>
          </cell>
        </row>
        <row r="765">
          <cell r="K765">
            <v>462541</v>
          </cell>
          <cell r="L765">
            <v>49321.635000000002</v>
          </cell>
        </row>
        <row r="766">
          <cell r="K766">
            <v>0</v>
          </cell>
          <cell r="L766">
            <v>0</v>
          </cell>
        </row>
        <row r="769">
          <cell r="K769">
            <v>7890151</v>
          </cell>
          <cell r="L769">
            <v>0</v>
          </cell>
        </row>
        <row r="770">
          <cell r="K770">
            <v>19622210</v>
          </cell>
          <cell r="L770">
            <v>0</v>
          </cell>
        </row>
        <row r="771">
          <cell r="K771">
            <v>2075</v>
          </cell>
          <cell r="L771">
            <v>43009.5</v>
          </cell>
        </row>
        <row r="773">
          <cell r="K773">
            <v>86162947</v>
          </cell>
          <cell r="L773">
            <v>5576519.7489999998</v>
          </cell>
        </row>
        <row r="774">
          <cell r="K774">
            <v>86162947</v>
          </cell>
          <cell r="L774">
            <v>5576519.7489999998</v>
          </cell>
        </row>
        <row r="776">
          <cell r="K776">
            <v>0</v>
          </cell>
          <cell r="L776">
            <v>0</v>
          </cell>
        </row>
        <row r="777">
          <cell r="K777">
            <v>620</v>
          </cell>
          <cell r="L777">
            <v>0</v>
          </cell>
        </row>
        <row r="780">
          <cell r="K780">
            <v>7358641</v>
          </cell>
          <cell r="L780">
            <v>446330.1</v>
          </cell>
        </row>
        <row r="781">
          <cell r="K781">
            <v>926267</v>
          </cell>
          <cell r="L781">
            <v>0</v>
          </cell>
        </row>
        <row r="785">
          <cell r="K785">
            <v>343316</v>
          </cell>
          <cell r="L785">
            <v>1305.08</v>
          </cell>
        </row>
        <row r="786">
          <cell r="K786">
            <v>1215960</v>
          </cell>
          <cell r="L786">
            <v>4597.6419999999998</v>
          </cell>
        </row>
        <row r="787">
          <cell r="K787">
            <v>1694021</v>
          </cell>
          <cell r="L787">
            <v>4270.2659999999996</v>
          </cell>
        </row>
        <row r="788">
          <cell r="K788">
            <v>0</v>
          </cell>
          <cell r="L788">
            <v>34771.023000000001</v>
          </cell>
        </row>
        <row r="789">
          <cell r="K789">
            <v>730092</v>
          </cell>
          <cell r="L789">
            <v>920.19200000000001</v>
          </cell>
        </row>
        <row r="790">
          <cell r="K790">
            <v>0</v>
          </cell>
          <cell r="L790">
            <v>0</v>
          </cell>
        </row>
        <row r="791">
          <cell r="K791">
            <v>0</v>
          </cell>
          <cell r="L791">
            <v>0</v>
          </cell>
        </row>
        <row r="792">
          <cell r="K792">
            <v>0</v>
          </cell>
          <cell r="L792">
            <v>0</v>
          </cell>
        </row>
        <row r="794">
          <cell r="K794">
            <v>48199</v>
          </cell>
          <cell r="L794">
            <v>21220.352999999999</v>
          </cell>
        </row>
        <row r="795">
          <cell r="K795">
            <v>4444</v>
          </cell>
          <cell r="L795">
            <v>1956.7349999999999</v>
          </cell>
        </row>
        <row r="798">
          <cell r="K798">
            <v>6265992</v>
          </cell>
          <cell r="L798">
            <v>0</v>
          </cell>
        </row>
        <row r="799">
          <cell r="K799">
            <v>259143</v>
          </cell>
          <cell r="L799">
            <v>0</v>
          </cell>
        </row>
        <row r="800">
          <cell r="K800">
            <v>648388</v>
          </cell>
          <cell r="L800">
            <v>0</v>
          </cell>
        </row>
        <row r="801">
          <cell r="K801">
            <v>321420</v>
          </cell>
          <cell r="L801">
            <v>68938.993000000002</v>
          </cell>
        </row>
        <row r="802">
          <cell r="K802">
            <v>1224865</v>
          </cell>
          <cell r="L802">
            <v>0</v>
          </cell>
        </row>
        <row r="803">
          <cell r="K803">
            <v>11748</v>
          </cell>
          <cell r="L803">
            <v>0</v>
          </cell>
        </row>
        <row r="807">
          <cell r="K807">
            <v>0</v>
          </cell>
          <cell r="L807">
            <v>139480.204</v>
          </cell>
        </row>
        <row r="808">
          <cell r="K808">
            <v>0</v>
          </cell>
          <cell r="L808">
            <v>0</v>
          </cell>
        </row>
        <row r="810">
          <cell r="K810">
            <v>107216063</v>
          </cell>
          <cell r="L810">
            <v>6300310.3369999994</v>
          </cell>
        </row>
        <row r="811">
          <cell r="K811">
            <v>107216063</v>
          </cell>
          <cell r="L811">
            <v>6300310.3369999994</v>
          </cell>
        </row>
        <row r="812">
          <cell r="K812">
            <v>107216063</v>
          </cell>
          <cell r="L812">
            <v>6300310.3369999994</v>
          </cell>
        </row>
        <row r="817">
          <cell r="K817">
            <v>149735016</v>
          </cell>
          <cell r="L817">
            <v>0</v>
          </cell>
        </row>
        <row r="819">
          <cell r="K819">
            <v>0</v>
          </cell>
          <cell r="L819">
            <v>0</v>
          </cell>
        </row>
        <row r="820">
          <cell r="K820">
            <v>343563</v>
          </cell>
          <cell r="L820">
            <v>0</v>
          </cell>
        </row>
        <row r="821">
          <cell r="K821">
            <v>484713</v>
          </cell>
          <cell r="L821">
            <v>0</v>
          </cell>
        </row>
        <row r="825">
          <cell r="K825">
            <v>77536</v>
          </cell>
          <cell r="L825">
            <v>381485.26799999998</v>
          </cell>
        </row>
        <row r="826">
          <cell r="K826">
            <v>44397</v>
          </cell>
          <cell r="L826">
            <v>219465.48499999999</v>
          </cell>
        </row>
        <row r="830">
          <cell r="K830">
            <v>287847</v>
          </cell>
          <cell r="L830">
            <v>1960606.9779999999</v>
          </cell>
        </row>
        <row r="831">
          <cell r="K831">
            <v>147690</v>
          </cell>
          <cell r="L831">
            <v>971899.15</v>
          </cell>
        </row>
        <row r="832">
          <cell r="K832">
            <v>94575</v>
          </cell>
          <cell r="L832">
            <v>623162.52899999998</v>
          </cell>
        </row>
        <row r="834">
          <cell r="K834">
            <v>96948</v>
          </cell>
          <cell r="L834">
            <v>544822.63500000001</v>
          </cell>
        </row>
        <row r="835">
          <cell r="K835">
            <v>0</v>
          </cell>
          <cell r="L835">
            <v>0</v>
          </cell>
        </row>
        <row r="836">
          <cell r="K836">
            <v>240387</v>
          </cell>
          <cell r="L836">
            <v>1400448.193</v>
          </cell>
        </row>
        <row r="837">
          <cell r="K837">
            <v>0</v>
          </cell>
          <cell r="L837">
            <v>0</v>
          </cell>
        </row>
        <row r="839">
          <cell r="K839">
            <v>3263609</v>
          </cell>
          <cell r="L839">
            <v>21524928.238000002</v>
          </cell>
        </row>
        <row r="840">
          <cell r="K840">
            <v>22047</v>
          </cell>
          <cell r="L840">
            <v>136323.32399999999</v>
          </cell>
        </row>
        <row r="842">
          <cell r="K842">
            <v>0</v>
          </cell>
          <cell r="L842">
            <v>0</v>
          </cell>
        </row>
        <row r="843">
          <cell r="K843">
            <v>0</v>
          </cell>
          <cell r="L843">
            <v>0</v>
          </cell>
        </row>
        <row r="845">
          <cell r="K845">
            <v>348393</v>
          </cell>
          <cell r="L845">
            <v>2307430.5929999999</v>
          </cell>
        </row>
        <row r="846">
          <cell r="K846">
            <v>319959</v>
          </cell>
          <cell r="L846">
            <v>2026043.78</v>
          </cell>
        </row>
        <row r="847">
          <cell r="K847">
            <v>8905</v>
          </cell>
          <cell r="L847">
            <v>57450.873</v>
          </cell>
        </row>
        <row r="849">
          <cell r="K849">
            <v>155515585</v>
          </cell>
          <cell r="L849">
            <v>32154067.046000004</v>
          </cell>
        </row>
        <row r="850">
          <cell r="K850">
            <v>262731648</v>
          </cell>
          <cell r="L850">
            <v>38454377.383000001</v>
          </cell>
        </row>
        <row r="851">
          <cell r="K851">
            <v>262731648</v>
          </cell>
          <cell r="L851">
            <v>38454377.383000001</v>
          </cell>
        </row>
        <row r="854">
          <cell r="K854">
            <v>793624</v>
          </cell>
          <cell r="L854">
            <v>122707.2</v>
          </cell>
        </row>
        <row r="855">
          <cell r="K855">
            <v>0</v>
          </cell>
          <cell r="L855">
            <v>0</v>
          </cell>
        </row>
        <row r="858">
          <cell r="K858">
            <v>112364</v>
          </cell>
          <cell r="L858">
            <v>9702.6749999999993</v>
          </cell>
        </row>
        <row r="859">
          <cell r="K859">
            <v>1192300</v>
          </cell>
          <cell r="L859">
            <v>102955.41899999999</v>
          </cell>
        </row>
        <row r="860">
          <cell r="K860">
            <v>1575613</v>
          </cell>
          <cell r="L860">
            <v>7822.4250000000002</v>
          </cell>
        </row>
        <row r="861">
          <cell r="K861">
            <v>179628</v>
          </cell>
          <cell r="L861">
            <v>1308.511</v>
          </cell>
        </row>
        <row r="864">
          <cell r="K864">
            <v>3853529</v>
          </cell>
          <cell r="L864">
            <v>244496.22999999998</v>
          </cell>
        </row>
        <row r="865">
          <cell r="K865">
            <v>159369114</v>
          </cell>
          <cell r="L865">
            <v>32398563.276000004</v>
          </cell>
        </row>
        <row r="866">
          <cell r="K866">
            <v>266585177</v>
          </cell>
          <cell r="L866">
            <v>38698873.612999998</v>
          </cell>
        </row>
        <row r="867">
          <cell r="K867">
            <v>266585177</v>
          </cell>
          <cell r="L867">
            <v>38698873.612999998</v>
          </cell>
        </row>
        <row r="873">
          <cell r="K873">
            <v>0</v>
          </cell>
          <cell r="L873">
            <v>1733747.4080000001</v>
          </cell>
        </row>
        <row r="874">
          <cell r="K874">
            <v>0</v>
          </cell>
          <cell r="L874">
            <v>1629969.4850000001</v>
          </cell>
        </row>
        <row r="875">
          <cell r="K875">
            <v>0</v>
          </cell>
          <cell r="L875">
            <v>69012.736000000004</v>
          </cell>
        </row>
        <row r="876">
          <cell r="K876">
            <v>0</v>
          </cell>
          <cell r="L876">
            <v>1878.912</v>
          </cell>
        </row>
        <row r="878">
          <cell r="K878">
            <v>0</v>
          </cell>
          <cell r="L878">
            <v>94629.687999999995</v>
          </cell>
        </row>
        <row r="879">
          <cell r="K879">
            <v>0</v>
          </cell>
          <cell r="L879">
            <v>408968.7</v>
          </cell>
        </row>
        <row r="880">
          <cell r="K880">
            <v>0</v>
          </cell>
          <cell r="L880">
            <v>546126.48</v>
          </cell>
        </row>
        <row r="882">
          <cell r="K882">
            <v>0</v>
          </cell>
          <cell r="L882">
            <v>1031814.7560000001</v>
          </cell>
        </row>
        <row r="883">
          <cell r="K883">
            <v>0</v>
          </cell>
          <cell r="L883">
            <v>0</v>
          </cell>
        </row>
        <row r="884">
          <cell r="K884">
            <v>0</v>
          </cell>
          <cell r="L884">
            <v>32295.33</v>
          </cell>
        </row>
        <row r="886">
          <cell r="K886">
            <v>0</v>
          </cell>
          <cell r="L886">
            <v>270384.92099999997</v>
          </cell>
        </row>
        <row r="889">
          <cell r="K889">
            <v>0</v>
          </cell>
          <cell r="L889">
            <v>112071.84</v>
          </cell>
        </row>
        <row r="890">
          <cell r="K890">
            <v>0</v>
          </cell>
          <cell r="L890">
            <v>18160.400000000001</v>
          </cell>
        </row>
        <row r="894">
          <cell r="K894">
            <v>0</v>
          </cell>
          <cell r="L894">
            <v>1180327.3559999999</v>
          </cell>
        </row>
        <row r="895">
          <cell r="K895">
            <v>0</v>
          </cell>
          <cell r="L895">
            <v>144610.16399999999</v>
          </cell>
        </row>
        <row r="897">
          <cell r="K897">
            <v>0</v>
          </cell>
          <cell r="L897">
            <v>1070930.24</v>
          </cell>
        </row>
        <row r="898">
          <cell r="K898">
            <v>0</v>
          </cell>
          <cell r="L898">
            <v>0</v>
          </cell>
        </row>
        <row r="900">
          <cell r="K900">
            <v>0</v>
          </cell>
          <cell r="L900">
            <v>8344928.4160000002</v>
          </cell>
        </row>
        <row r="901">
          <cell r="K901">
            <v>266585177</v>
          </cell>
          <cell r="L901">
            <v>47043802.028999999</v>
          </cell>
        </row>
        <row r="902">
          <cell r="K902">
            <v>266585177</v>
          </cell>
          <cell r="L902">
            <v>47043802.028999999</v>
          </cell>
        </row>
        <row r="909">
          <cell r="K909">
            <v>31896</v>
          </cell>
          <cell r="L909">
            <v>0</v>
          </cell>
        </row>
        <row r="910">
          <cell r="K910">
            <v>782753</v>
          </cell>
          <cell r="L910">
            <v>0</v>
          </cell>
        </row>
        <row r="911">
          <cell r="K911">
            <v>0</v>
          </cell>
          <cell r="L911">
            <v>0</v>
          </cell>
        </row>
        <row r="913">
          <cell r="K913">
            <v>901034</v>
          </cell>
          <cell r="L913">
            <v>0</v>
          </cell>
        </row>
        <row r="914">
          <cell r="K914">
            <v>117377</v>
          </cell>
          <cell r="L914">
            <v>0</v>
          </cell>
        </row>
        <row r="915">
          <cell r="K915">
            <v>0</v>
          </cell>
          <cell r="L915">
            <v>0</v>
          </cell>
        </row>
        <row r="918">
          <cell r="K918">
            <v>141567</v>
          </cell>
          <cell r="L918">
            <v>0</v>
          </cell>
        </row>
        <row r="922">
          <cell r="K922">
            <v>191135</v>
          </cell>
          <cell r="L922">
            <v>0</v>
          </cell>
        </row>
        <row r="923">
          <cell r="K923">
            <v>174987</v>
          </cell>
          <cell r="L923">
            <v>0</v>
          </cell>
        </row>
        <row r="924">
          <cell r="K924">
            <v>18033</v>
          </cell>
          <cell r="L924">
            <v>0</v>
          </cell>
        </row>
        <row r="925">
          <cell r="K925">
            <v>0</v>
          </cell>
          <cell r="L925">
            <v>0</v>
          </cell>
        </row>
        <row r="927">
          <cell r="K927">
            <v>0</v>
          </cell>
          <cell r="L927">
            <v>0</v>
          </cell>
        </row>
        <row r="928">
          <cell r="K928">
            <v>0</v>
          </cell>
          <cell r="L928">
            <v>0</v>
          </cell>
        </row>
        <row r="929">
          <cell r="K929">
            <v>3048496</v>
          </cell>
          <cell r="L929">
            <v>0</v>
          </cell>
        </row>
        <row r="932">
          <cell r="K932">
            <v>895152</v>
          </cell>
          <cell r="L932">
            <v>0</v>
          </cell>
        </row>
        <row r="934">
          <cell r="K934">
            <v>2213267</v>
          </cell>
          <cell r="L934">
            <v>0</v>
          </cell>
        </row>
        <row r="935">
          <cell r="K935">
            <v>379020</v>
          </cell>
          <cell r="L935">
            <v>0</v>
          </cell>
        </row>
        <row r="936">
          <cell r="K936">
            <v>3981748</v>
          </cell>
          <cell r="L936">
            <v>0</v>
          </cell>
        </row>
        <row r="937">
          <cell r="K937">
            <v>288592</v>
          </cell>
          <cell r="L937">
            <v>0</v>
          </cell>
        </row>
        <row r="939">
          <cell r="K939">
            <v>13165057</v>
          </cell>
          <cell r="L939">
            <v>0</v>
          </cell>
        </row>
        <row r="940">
          <cell r="K940">
            <v>279750234</v>
          </cell>
          <cell r="L940">
            <v>47043802.028999999</v>
          </cell>
        </row>
        <row r="941">
          <cell r="K941">
            <v>279750234</v>
          </cell>
          <cell r="L941">
            <v>47043802.028999999</v>
          </cell>
        </row>
        <row r="944">
          <cell r="K944">
            <v>1677671</v>
          </cell>
          <cell r="L944">
            <v>0</v>
          </cell>
        </row>
        <row r="945">
          <cell r="K945">
            <v>387799</v>
          </cell>
          <cell r="L945">
            <v>0</v>
          </cell>
        </row>
        <row r="949">
          <cell r="K949">
            <v>0</v>
          </cell>
          <cell r="L949">
            <v>0</v>
          </cell>
        </row>
        <row r="952">
          <cell r="K952">
            <v>314879</v>
          </cell>
          <cell r="L952">
            <v>0</v>
          </cell>
        </row>
        <row r="953">
          <cell r="K953">
            <v>227319</v>
          </cell>
          <cell r="L953">
            <v>0</v>
          </cell>
        </row>
        <row r="954">
          <cell r="K954">
            <v>0</v>
          </cell>
          <cell r="L954">
            <v>0</v>
          </cell>
        </row>
        <row r="955">
          <cell r="K955">
            <v>46055</v>
          </cell>
          <cell r="L955">
            <v>0</v>
          </cell>
        </row>
        <row r="956">
          <cell r="K956">
            <v>102002</v>
          </cell>
          <cell r="L956">
            <v>0</v>
          </cell>
        </row>
        <row r="959">
          <cell r="K959">
            <v>1122736</v>
          </cell>
          <cell r="L959">
            <v>0</v>
          </cell>
        </row>
        <row r="960">
          <cell r="K960">
            <v>1089445</v>
          </cell>
          <cell r="L960">
            <v>0</v>
          </cell>
        </row>
        <row r="961">
          <cell r="K961">
            <v>233869</v>
          </cell>
          <cell r="L961">
            <v>0</v>
          </cell>
        </row>
        <row r="962">
          <cell r="K962">
            <v>974549</v>
          </cell>
          <cell r="L962">
            <v>0</v>
          </cell>
        </row>
        <row r="965">
          <cell r="K965">
            <v>0</v>
          </cell>
          <cell r="L965">
            <v>0</v>
          </cell>
        </row>
        <row r="968">
          <cell r="K968">
            <v>99625</v>
          </cell>
          <cell r="L968">
            <v>0</v>
          </cell>
        </row>
        <row r="969">
          <cell r="K969">
            <v>6119</v>
          </cell>
          <cell r="L969">
            <v>0</v>
          </cell>
        </row>
        <row r="970">
          <cell r="K970">
            <v>74719</v>
          </cell>
          <cell r="L970">
            <v>0</v>
          </cell>
        </row>
        <row r="971">
          <cell r="K971">
            <v>0</v>
          </cell>
          <cell r="L971">
            <v>0</v>
          </cell>
        </row>
        <row r="972">
          <cell r="K972">
            <v>24906</v>
          </cell>
          <cell r="L972">
            <v>0</v>
          </cell>
        </row>
        <row r="973">
          <cell r="K973">
            <v>24906</v>
          </cell>
          <cell r="L973">
            <v>0</v>
          </cell>
        </row>
        <row r="974">
          <cell r="K974">
            <v>99625</v>
          </cell>
          <cell r="L974">
            <v>0</v>
          </cell>
        </row>
        <row r="975">
          <cell r="K975">
            <v>10561</v>
          </cell>
          <cell r="L975">
            <v>0</v>
          </cell>
        </row>
        <row r="976">
          <cell r="K976">
            <v>184131</v>
          </cell>
          <cell r="L976">
            <v>0</v>
          </cell>
        </row>
        <row r="977">
          <cell r="K977">
            <v>184131</v>
          </cell>
          <cell r="L977">
            <v>0</v>
          </cell>
        </row>
        <row r="979">
          <cell r="K979">
            <v>6885047</v>
          </cell>
          <cell r="L979">
            <v>0</v>
          </cell>
        </row>
        <row r="980">
          <cell r="K980">
            <v>286635281</v>
          </cell>
          <cell r="L980">
            <v>47043802.028999999</v>
          </cell>
        </row>
        <row r="981">
          <cell r="K981">
            <v>286635281</v>
          </cell>
          <cell r="L981">
            <v>47043802.028999999</v>
          </cell>
        </row>
        <row r="984">
          <cell r="K984">
            <v>1473039</v>
          </cell>
          <cell r="L984">
            <v>0</v>
          </cell>
        </row>
        <row r="988">
          <cell r="K988">
            <v>17752644</v>
          </cell>
          <cell r="L988">
            <v>0</v>
          </cell>
        </row>
        <row r="989">
          <cell r="K989">
            <v>23100319</v>
          </cell>
          <cell r="L989">
            <v>0</v>
          </cell>
        </row>
        <row r="992">
          <cell r="K992">
            <v>9962526</v>
          </cell>
          <cell r="L992">
            <v>0</v>
          </cell>
        </row>
        <row r="995">
          <cell r="K995">
            <v>480160</v>
          </cell>
          <cell r="L995">
            <v>0</v>
          </cell>
        </row>
        <row r="996">
          <cell r="K996">
            <v>1622094</v>
          </cell>
          <cell r="L996">
            <v>0</v>
          </cell>
        </row>
        <row r="997">
          <cell r="K997">
            <v>146786</v>
          </cell>
          <cell r="L997">
            <v>0</v>
          </cell>
        </row>
        <row r="998">
          <cell r="K998">
            <v>327078</v>
          </cell>
          <cell r="L998">
            <v>0</v>
          </cell>
        </row>
        <row r="999">
          <cell r="K999">
            <v>15039</v>
          </cell>
          <cell r="L999">
            <v>0</v>
          </cell>
        </row>
        <row r="1000">
          <cell r="K1000">
            <v>96235</v>
          </cell>
          <cell r="L1000">
            <v>0</v>
          </cell>
        </row>
        <row r="1001">
          <cell r="K1001">
            <v>0</v>
          </cell>
          <cell r="L1001">
            <v>0</v>
          </cell>
        </row>
        <row r="1002">
          <cell r="K1002">
            <v>442259</v>
          </cell>
          <cell r="L1002">
            <v>0</v>
          </cell>
        </row>
        <row r="1003">
          <cell r="K1003">
            <v>0</v>
          </cell>
          <cell r="L1003">
            <v>0</v>
          </cell>
        </row>
        <row r="1004">
          <cell r="K1004">
            <v>0</v>
          </cell>
          <cell r="L1004">
            <v>0</v>
          </cell>
        </row>
        <row r="1005">
          <cell r="K1005">
            <v>83189</v>
          </cell>
          <cell r="L1005">
            <v>0</v>
          </cell>
        </row>
        <row r="1006">
          <cell r="K1006">
            <v>26918</v>
          </cell>
          <cell r="L1006">
            <v>0</v>
          </cell>
        </row>
        <row r="1007">
          <cell r="K1007">
            <v>2037</v>
          </cell>
          <cell r="L1007">
            <v>0</v>
          </cell>
        </row>
        <row r="1009">
          <cell r="K1009">
            <v>55530323</v>
          </cell>
          <cell r="L1009">
            <v>0</v>
          </cell>
        </row>
        <row r="1010">
          <cell r="K1010">
            <v>75580427</v>
          </cell>
          <cell r="L1010">
            <v>0</v>
          </cell>
        </row>
        <row r="1011">
          <cell r="K1011">
            <v>342165604</v>
          </cell>
          <cell r="L1011">
            <v>47043802.028999999</v>
          </cell>
        </row>
        <row r="1012">
          <cell r="K1012">
            <v>342165604</v>
          </cell>
          <cell r="L1012">
            <v>47043802.028999999</v>
          </cell>
        </row>
        <row r="1017">
          <cell r="K1017">
            <v>480916</v>
          </cell>
          <cell r="L1017">
            <v>0</v>
          </cell>
        </row>
        <row r="1018">
          <cell r="K1018">
            <v>346457</v>
          </cell>
          <cell r="L1018">
            <v>3393.6</v>
          </cell>
        </row>
        <row r="1019">
          <cell r="K1019">
            <v>1377746</v>
          </cell>
          <cell r="L1019">
            <v>0</v>
          </cell>
        </row>
        <row r="1020">
          <cell r="K1020">
            <v>1478885</v>
          </cell>
          <cell r="L1020">
            <v>102117.265</v>
          </cell>
        </row>
        <row r="1025">
          <cell r="K1025">
            <v>929171</v>
          </cell>
          <cell r="L1025">
            <v>0</v>
          </cell>
        </row>
        <row r="1026">
          <cell r="K1026">
            <v>0</v>
          </cell>
          <cell r="L1026">
            <v>0</v>
          </cell>
        </row>
        <row r="1028">
          <cell r="K1028">
            <v>4613175</v>
          </cell>
          <cell r="L1028">
            <v>105510.86500000001</v>
          </cell>
        </row>
        <row r="1029">
          <cell r="K1029">
            <v>346778779</v>
          </cell>
          <cell r="L1029">
            <v>47149312.894000001</v>
          </cell>
        </row>
        <row r="1030">
          <cell r="K1030">
            <v>346778779</v>
          </cell>
          <cell r="L1030">
            <v>47149312.894000001</v>
          </cell>
        </row>
        <row r="1039">
          <cell r="K1039">
            <v>6531984</v>
          </cell>
          <cell r="L1039">
            <v>0</v>
          </cell>
        </row>
        <row r="1040">
          <cell r="K1040">
            <v>0</v>
          </cell>
          <cell r="L1040">
            <v>0</v>
          </cell>
        </row>
        <row r="1041">
          <cell r="K1041">
            <v>4793</v>
          </cell>
          <cell r="L1041">
            <v>0</v>
          </cell>
        </row>
        <row r="1042">
          <cell r="K1042">
            <v>83970</v>
          </cell>
          <cell r="L1042">
            <v>0</v>
          </cell>
        </row>
        <row r="1043">
          <cell r="K1043">
            <v>197989</v>
          </cell>
          <cell r="L1043">
            <v>0</v>
          </cell>
        </row>
        <row r="1044">
          <cell r="K1044">
            <v>1302166</v>
          </cell>
          <cell r="L1044">
            <v>0</v>
          </cell>
        </row>
        <row r="1045">
          <cell r="K1045">
            <v>6834</v>
          </cell>
          <cell r="L1045">
            <v>0</v>
          </cell>
        </row>
        <row r="1046">
          <cell r="K1046">
            <v>604289</v>
          </cell>
          <cell r="L1046">
            <v>0</v>
          </cell>
        </row>
        <row r="1048">
          <cell r="K1048">
            <v>8732025</v>
          </cell>
          <cell r="L1048">
            <v>0</v>
          </cell>
        </row>
        <row r="1049">
          <cell r="K1049">
            <v>355510804</v>
          </cell>
          <cell r="L1049">
            <v>47149312.894000001</v>
          </cell>
        </row>
        <row r="1050">
          <cell r="K1050">
            <v>355510804</v>
          </cell>
          <cell r="L1050">
            <v>47149312.894000001</v>
          </cell>
        </row>
        <row r="1055">
          <cell r="K1055">
            <v>6463155</v>
          </cell>
          <cell r="L1055">
            <v>0</v>
          </cell>
        </row>
        <row r="1056">
          <cell r="K1056">
            <v>1383934</v>
          </cell>
          <cell r="L1056">
            <v>0</v>
          </cell>
        </row>
        <row r="1057">
          <cell r="K1057">
            <v>384809</v>
          </cell>
          <cell r="L1057">
            <v>0</v>
          </cell>
        </row>
        <row r="1058">
          <cell r="K1058">
            <v>430722</v>
          </cell>
          <cell r="L1058">
            <v>0</v>
          </cell>
        </row>
        <row r="1059">
          <cell r="K1059">
            <v>1271006</v>
          </cell>
          <cell r="L1059">
            <v>0</v>
          </cell>
        </row>
        <row r="1060">
          <cell r="K1060">
            <v>329343</v>
          </cell>
          <cell r="L1060">
            <v>0</v>
          </cell>
        </row>
        <row r="1061">
          <cell r="K1061">
            <v>1708256</v>
          </cell>
          <cell r="L1061">
            <v>0</v>
          </cell>
        </row>
        <row r="1062">
          <cell r="K1062">
            <v>1008582</v>
          </cell>
          <cell r="L1062">
            <v>0</v>
          </cell>
        </row>
        <row r="1063">
          <cell r="K1063">
            <v>13535223</v>
          </cell>
          <cell r="L1063">
            <v>0</v>
          </cell>
        </row>
        <row r="1064">
          <cell r="K1064">
            <v>2319685</v>
          </cell>
          <cell r="L1064">
            <v>0</v>
          </cell>
        </row>
        <row r="1065">
          <cell r="K1065">
            <v>191993</v>
          </cell>
          <cell r="L1065">
            <v>0</v>
          </cell>
        </row>
        <row r="1066">
          <cell r="K1066">
            <v>35923</v>
          </cell>
          <cell r="L1066">
            <v>0</v>
          </cell>
        </row>
        <row r="1068">
          <cell r="K1068">
            <v>15498</v>
          </cell>
          <cell r="L1068">
            <v>0</v>
          </cell>
        </row>
        <row r="1072">
          <cell r="K1072">
            <v>29078129</v>
          </cell>
          <cell r="L1072">
            <v>0</v>
          </cell>
        </row>
        <row r="1073">
          <cell r="K1073">
            <v>384588933</v>
          </cell>
          <cell r="L1073">
            <v>47149312.894000001</v>
          </cell>
        </row>
        <row r="1080">
          <cell r="K1080">
            <v>2103172</v>
          </cell>
          <cell r="L1080">
            <v>325873.61</v>
          </cell>
          <cell r="U1080" t="str">
            <v>N</v>
          </cell>
        </row>
        <row r="1084">
          <cell r="K1084">
            <v>0</v>
          </cell>
          <cell r="L1084">
            <v>0</v>
          </cell>
          <cell r="U1084" t="str">
            <v>E</v>
          </cell>
        </row>
        <row r="1085">
          <cell r="K1085">
            <v>0</v>
          </cell>
          <cell r="L1085">
            <v>0</v>
          </cell>
          <cell r="U1085" t="str">
            <v>E</v>
          </cell>
        </row>
        <row r="1088">
          <cell r="K1088">
            <v>0</v>
          </cell>
          <cell r="L1088">
            <v>0</v>
          </cell>
          <cell r="U1088" t="str">
            <v>E</v>
          </cell>
        </row>
        <row r="1089">
          <cell r="K1089">
            <v>0</v>
          </cell>
          <cell r="L1089">
            <v>0</v>
          </cell>
          <cell r="U1089" t="str">
            <v>E</v>
          </cell>
        </row>
        <row r="1092">
          <cell r="K1092">
            <v>0</v>
          </cell>
          <cell r="L1092">
            <v>0</v>
          </cell>
          <cell r="U1092" t="str">
            <v>E</v>
          </cell>
        </row>
        <row r="1093">
          <cell r="K1093">
            <v>0</v>
          </cell>
          <cell r="L1093">
            <v>0</v>
          </cell>
          <cell r="U1093" t="str">
            <v>E</v>
          </cell>
        </row>
        <row r="1097">
          <cell r="K1097">
            <v>6573973</v>
          </cell>
          <cell r="L1097">
            <v>0</v>
          </cell>
          <cell r="U1097" t="str">
            <v>A</v>
          </cell>
        </row>
        <row r="1098">
          <cell r="K1098">
            <v>4949784</v>
          </cell>
          <cell r="L1098">
            <v>0</v>
          </cell>
          <cell r="U1098" t="str">
            <v>A</v>
          </cell>
        </row>
        <row r="1099">
          <cell r="K1099">
            <v>0</v>
          </cell>
          <cell r="L1099">
            <v>0</v>
          </cell>
          <cell r="U1099" t="str">
            <v>A</v>
          </cell>
        </row>
        <row r="1100">
          <cell r="K1100">
            <v>0</v>
          </cell>
          <cell r="L1100">
            <v>0</v>
          </cell>
          <cell r="U1100" t="str">
            <v>A</v>
          </cell>
        </row>
        <row r="1104">
          <cell r="K1104">
            <v>0</v>
          </cell>
          <cell r="L1104">
            <v>0</v>
          </cell>
          <cell r="U1104" t="str">
            <v>D</v>
          </cell>
        </row>
        <row r="1106">
          <cell r="K1106">
            <v>340885</v>
          </cell>
          <cell r="L1106">
            <v>22429.72</v>
          </cell>
          <cell r="U1106" t="str">
            <v>D</v>
          </cell>
        </row>
        <row r="1107">
          <cell r="K1107">
            <v>0</v>
          </cell>
          <cell r="L1107">
            <v>0</v>
          </cell>
          <cell r="U1107" t="str">
            <v>D</v>
          </cell>
        </row>
        <row r="1108">
          <cell r="K1108">
            <v>0</v>
          </cell>
          <cell r="L1108">
            <v>0</v>
          </cell>
          <cell r="U1108" t="str">
            <v>D</v>
          </cell>
        </row>
        <row r="1110">
          <cell r="K1110">
            <v>0</v>
          </cell>
          <cell r="L1110">
            <v>0</v>
          </cell>
          <cell r="U1110" t="str">
            <v>C</v>
          </cell>
        </row>
        <row r="1111">
          <cell r="K1111">
            <v>383172</v>
          </cell>
          <cell r="L1111">
            <v>0</v>
          </cell>
          <cell r="U1111" t="str">
            <v>C</v>
          </cell>
        </row>
        <row r="1113">
          <cell r="K1113">
            <v>14350986</v>
          </cell>
          <cell r="L1113">
            <v>348303.32999999996</v>
          </cell>
        </row>
        <row r="1114">
          <cell r="K1114">
            <v>14350986</v>
          </cell>
          <cell r="L1114">
            <v>348303.32999999996</v>
          </cell>
        </row>
        <row r="1118">
          <cell r="K1118">
            <v>2027272</v>
          </cell>
          <cell r="L1118">
            <v>251098.97200000001</v>
          </cell>
          <cell r="U1118" t="str">
            <v>B</v>
          </cell>
        </row>
        <row r="1119">
          <cell r="K1119">
            <v>0</v>
          </cell>
          <cell r="L1119">
            <v>0</v>
          </cell>
          <cell r="U1119" t="str">
            <v>B</v>
          </cell>
        </row>
        <row r="1123">
          <cell r="K1123">
            <v>0</v>
          </cell>
          <cell r="L1123">
            <v>0</v>
          </cell>
          <cell r="U1123" t="str">
            <v>D</v>
          </cell>
        </row>
        <row r="1125">
          <cell r="K1125">
            <v>0</v>
          </cell>
          <cell r="L1125">
            <v>0</v>
          </cell>
          <cell r="U1125" t="str">
            <v>D</v>
          </cell>
        </row>
        <row r="1126">
          <cell r="K1126">
            <v>212317</v>
          </cell>
          <cell r="L1126">
            <v>13970.136</v>
          </cell>
          <cell r="U1126" t="str">
            <v>D</v>
          </cell>
        </row>
        <row r="1127">
          <cell r="K1127">
            <v>0</v>
          </cell>
          <cell r="L1127">
            <v>0</v>
          </cell>
          <cell r="U1127" t="str">
            <v>D</v>
          </cell>
        </row>
        <row r="1129">
          <cell r="K1129">
            <v>0</v>
          </cell>
          <cell r="L1129">
            <v>0</v>
          </cell>
          <cell r="U1129" t="str">
            <v>C</v>
          </cell>
        </row>
        <row r="1130">
          <cell r="K1130">
            <v>0</v>
          </cell>
          <cell r="L1130">
            <v>0</v>
          </cell>
          <cell r="U1130" t="str">
            <v>C</v>
          </cell>
        </row>
        <row r="1131">
          <cell r="K1131">
            <v>156111</v>
          </cell>
          <cell r="L1131">
            <v>1469.75</v>
          </cell>
          <cell r="U1131" t="str">
            <v>C</v>
          </cell>
        </row>
        <row r="1135">
          <cell r="K1135">
            <v>0</v>
          </cell>
          <cell r="L1135">
            <v>0</v>
          </cell>
          <cell r="U1135" t="str">
            <v>E</v>
          </cell>
        </row>
        <row r="1136">
          <cell r="K1136">
            <v>0</v>
          </cell>
          <cell r="L1136">
            <v>0</v>
          </cell>
          <cell r="U1136" t="str">
            <v>E</v>
          </cell>
        </row>
        <row r="1139">
          <cell r="K1139">
            <v>0</v>
          </cell>
          <cell r="L1139">
            <v>0</v>
          </cell>
          <cell r="U1139" t="str">
            <v>E</v>
          </cell>
        </row>
        <row r="1140">
          <cell r="K1140">
            <v>0</v>
          </cell>
          <cell r="L1140">
            <v>0</v>
          </cell>
          <cell r="U1140" t="str">
            <v>E</v>
          </cell>
        </row>
        <row r="1142">
          <cell r="K1142">
            <v>0</v>
          </cell>
          <cell r="L1142">
            <v>0</v>
          </cell>
          <cell r="U1142" t="str">
            <v>E</v>
          </cell>
        </row>
        <row r="1143">
          <cell r="K1143">
            <v>0</v>
          </cell>
          <cell r="L1143">
            <v>0</v>
          </cell>
          <cell r="U1143" t="str">
            <v>E</v>
          </cell>
        </row>
        <row r="1144">
          <cell r="K1144">
            <v>0</v>
          </cell>
          <cell r="L1144">
            <v>0</v>
          </cell>
          <cell r="U1144" t="str">
            <v>E</v>
          </cell>
        </row>
        <row r="1146">
          <cell r="K1146">
            <v>16746686</v>
          </cell>
          <cell r="L1146">
            <v>614842.18799999997</v>
          </cell>
        </row>
        <row r="1147">
          <cell r="K1147">
            <v>16746686</v>
          </cell>
          <cell r="L1147">
            <v>614842.18799999997</v>
          </cell>
        </row>
        <row r="1151">
          <cell r="K1151">
            <v>77356676</v>
          </cell>
          <cell r="L1151">
            <v>6340275.21</v>
          </cell>
          <cell r="U1151" t="str">
            <v>B</v>
          </cell>
        </row>
        <row r="1152">
          <cell r="K1152">
            <v>453798</v>
          </cell>
          <cell r="L1152">
            <v>37194</v>
          </cell>
          <cell r="U1152" t="str">
            <v>B</v>
          </cell>
        </row>
        <row r="1156">
          <cell r="K1156">
            <v>13200191</v>
          </cell>
          <cell r="L1156">
            <v>0</v>
          </cell>
          <cell r="U1156" t="str">
            <v>D</v>
          </cell>
        </row>
        <row r="1157">
          <cell r="K1157">
            <v>1999218</v>
          </cell>
          <cell r="L1157">
            <v>28961.46</v>
          </cell>
          <cell r="U1157" t="str">
            <v>D</v>
          </cell>
        </row>
        <row r="1158">
          <cell r="K1158">
            <v>133862</v>
          </cell>
          <cell r="L1158">
            <v>5641.2479999999996</v>
          </cell>
          <cell r="U1158" t="str">
            <v>D</v>
          </cell>
        </row>
        <row r="1160">
          <cell r="K1160">
            <v>4230011</v>
          </cell>
          <cell r="L1160">
            <v>1337831.1000000001</v>
          </cell>
          <cell r="U1160" t="str">
            <v>D</v>
          </cell>
        </row>
        <row r="1161">
          <cell r="K1161">
            <v>0</v>
          </cell>
          <cell r="L1161">
            <v>0</v>
          </cell>
          <cell r="U1161" t="str">
            <v>D</v>
          </cell>
        </row>
        <row r="1163">
          <cell r="K1163">
            <v>13578765</v>
          </cell>
          <cell r="L1163">
            <v>780785.67599999998</v>
          </cell>
          <cell r="U1163" t="str">
            <v>C</v>
          </cell>
        </row>
        <row r="1164">
          <cell r="K1164">
            <v>27129978</v>
          </cell>
          <cell r="L1164">
            <v>1560006.2919999999</v>
          </cell>
          <cell r="U1164" t="str">
            <v>C</v>
          </cell>
        </row>
        <row r="1165">
          <cell r="K1165">
            <v>1078119</v>
          </cell>
          <cell r="L1165">
            <v>9987.8459999999995</v>
          </cell>
          <cell r="U1165" t="str">
            <v>C</v>
          </cell>
        </row>
        <row r="1169">
          <cell r="K1169">
            <v>0</v>
          </cell>
          <cell r="L1169">
            <v>0</v>
          </cell>
          <cell r="U1169" t="str">
            <v>E</v>
          </cell>
        </row>
        <row r="1170">
          <cell r="K1170">
            <v>0</v>
          </cell>
          <cell r="L1170">
            <v>0</v>
          </cell>
          <cell r="U1170" t="str">
            <v>E</v>
          </cell>
        </row>
        <row r="1171">
          <cell r="K1171">
            <v>0</v>
          </cell>
          <cell r="L1171">
            <v>0</v>
          </cell>
          <cell r="U1171" t="str">
            <v>E</v>
          </cell>
        </row>
        <row r="1174">
          <cell r="K1174">
            <v>0</v>
          </cell>
          <cell r="L1174">
            <v>0</v>
          </cell>
          <cell r="U1174" t="str">
            <v>E</v>
          </cell>
        </row>
        <row r="1176">
          <cell r="K1176">
            <v>0</v>
          </cell>
          <cell r="L1176">
            <v>0</v>
          </cell>
          <cell r="U1176" t="str">
            <v>E</v>
          </cell>
        </row>
        <row r="1177">
          <cell r="K1177">
            <v>0</v>
          </cell>
          <cell r="L1177">
            <v>0</v>
          </cell>
          <cell r="U1177" t="str">
            <v>E</v>
          </cell>
        </row>
        <row r="1180">
          <cell r="K1180">
            <v>0</v>
          </cell>
          <cell r="L1180">
            <v>0</v>
          </cell>
          <cell r="U1180" t="str">
            <v>E</v>
          </cell>
        </row>
        <row r="1181">
          <cell r="K1181">
            <v>0</v>
          </cell>
          <cell r="L1181">
            <v>0</v>
          </cell>
          <cell r="U1181" t="str">
            <v>E</v>
          </cell>
        </row>
        <row r="1183">
          <cell r="K1183">
            <v>155907304</v>
          </cell>
          <cell r="L1183">
            <v>10715525.02</v>
          </cell>
        </row>
        <row r="1184">
          <cell r="K1184">
            <v>155907304</v>
          </cell>
          <cell r="L1184">
            <v>10715525.02</v>
          </cell>
        </row>
        <row r="1187">
          <cell r="K1187">
            <v>0</v>
          </cell>
          <cell r="L1187">
            <v>0</v>
          </cell>
          <cell r="U1187" t="str">
            <v>E</v>
          </cell>
        </row>
        <row r="1188">
          <cell r="K1188">
            <v>0</v>
          </cell>
          <cell r="L1188">
            <v>0</v>
          </cell>
          <cell r="U1188" t="str">
            <v>E</v>
          </cell>
        </row>
        <row r="1191">
          <cell r="K1191">
            <v>0</v>
          </cell>
          <cell r="L1191">
            <v>0</v>
          </cell>
          <cell r="U1191" t="str">
            <v>E</v>
          </cell>
        </row>
        <row r="1194">
          <cell r="K1194">
            <v>0</v>
          </cell>
          <cell r="L1194">
            <v>0</v>
          </cell>
          <cell r="U1194" t="str">
            <v>E</v>
          </cell>
        </row>
        <row r="1195">
          <cell r="K1195">
            <v>0</v>
          </cell>
          <cell r="L1195">
            <v>0</v>
          </cell>
          <cell r="U1195" t="str">
            <v>E</v>
          </cell>
        </row>
        <row r="1198">
          <cell r="K1198">
            <v>0</v>
          </cell>
          <cell r="L1198">
            <v>0</v>
          </cell>
          <cell r="U1198" t="str">
            <v>E</v>
          </cell>
        </row>
        <row r="1199">
          <cell r="K1199">
            <v>0</v>
          </cell>
          <cell r="L1199">
            <v>0</v>
          </cell>
          <cell r="U1199" t="str">
            <v>E</v>
          </cell>
        </row>
        <row r="1201">
          <cell r="K1201">
            <v>1594622</v>
          </cell>
          <cell r="L1201">
            <v>56068.014000000003</v>
          </cell>
          <cell r="U1201" t="str">
            <v>E</v>
          </cell>
        </row>
        <row r="1204">
          <cell r="K1204">
            <v>0</v>
          </cell>
          <cell r="L1204">
            <v>49210.722000000002</v>
          </cell>
          <cell r="U1204" t="str">
            <v>E</v>
          </cell>
        </row>
        <row r="1205">
          <cell r="K1205">
            <v>0</v>
          </cell>
          <cell r="L1205">
            <v>0</v>
          </cell>
          <cell r="U1205" t="str">
            <v>E</v>
          </cell>
        </row>
        <row r="1206">
          <cell r="K1206">
            <v>24578</v>
          </cell>
          <cell r="L1206">
            <v>0</v>
          </cell>
          <cell r="U1206" t="str">
            <v>E</v>
          </cell>
        </row>
        <row r="1209">
          <cell r="K1209">
            <v>2762249</v>
          </cell>
          <cell r="L1209">
            <v>0</v>
          </cell>
          <cell r="U1209" t="str">
            <v>A</v>
          </cell>
        </row>
        <row r="1210">
          <cell r="K1210">
            <v>223599</v>
          </cell>
          <cell r="L1210">
            <v>0</v>
          </cell>
          <cell r="U1210" t="str">
            <v>A</v>
          </cell>
        </row>
        <row r="1211">
          <cell r="K1211">
            <v>11955413</v>
          </cell>
          <cell r="L1211">
            <v>0</v>
          </cell>
          <cell r="U1211" t="str">
            <v>A</v>
          </cell>
        </row>
        <row r="1215">
          <cell r="K1215">
            <v>0</v>
          </cell>
          <cell r="L1215">
            <v>443775.93400000001</v>
          </cell>
          <cell r="U1215" t="str">
            <v>A</v>
          </cell>
        </row>
        <row r="1216">
          <cell r="K1216">
            <v>0</v>
          </cell>
          <cell r="L1216">
            <v>35523.824000000001</v>
          </cell>
          <cell r="U1216" t="str">
            <v>A</v>
          </cell>
        </row>
        <row r="1218">
          <cell r="K1218">
            <v>172467765</v>
          </cell>
          <cell r="L1218">
            <v>11300103.513999999</v>
          </cell>
        </row>
        <row r="1219">
          <cell r="K1219">
            <v>172467765</v>
          </cell>
          <cell r="L1219">
            <v>11300103.513999999</v>
          </cell>
        </row>
        <row r="1220">
          <cell r="K1220">
            <v>172467765</v>
          </cell>
          <cell r="L1220">
            <v>11300103.513999999</v>
          </cell>
        </row>
        <row r="1226">
          <cell r="K1226">
            <v>0</v>
          </cell>
          <cell r="L1226">
            <v>34112.919000000002</v>
          </cell>
          <cell r="U1226" t="str">
            <v>C</v>
          </cell>
        </row>
        <row r="1227">
          <cell r="K1227">
            <v>2041581</v>
          </cell>
          <cell r="L1227">
            <v>6777442.2529999996</v>
          </cell>
          <cell r="U1227" t="str">
            <v>C</v>
          </cell>
        </row>
        <row r="1228">
          <cell r="K1228">
            <v>0</v>
          </cell>
          <cell r="L1228">
            <v>1077905.7479999999</v>
          </cell>
          <cell r="U1228" t="str">
            <v>C</v>
          </cell>
        </row>
        <row r="1232">
          <cell r="K1232">
            <v>40387</v>
          </cell>
          <cell r="L1232">
            <v>21857.628000000001</v>
          </cell>
          <cell r="U1232" t="str">
            <v>C</v>
          </cell>
        </row>
        <row r="1233">
          <cell r="K1233">
            <v>633978</v>
          </cell>
          <cell r="L1233">
            <v>341062.39299999998</v>
          </cell>
          <cell r="U1233" t="str">
            <v>C</v>
          </cell>
        </row>
        <row r="1236">
          <cell r="K1236">
            <v>0</v>
          </cell>
          <cell r="L1236">
            <v>0</v>
          </cell>
          <cell r="U1236" t="str">
            <v>C</v>
          </cell>
        </row>
        <row r="1237">
          <cell r="K1237">
            <v>0</v>
          </cell>
          <cell r="L1237">
            <v>0</v>
          </cell>
          <cell r="U1237" t="str">
            <v>C</v>
          </cell>
        </row>
        <row r="1240">
          <cell r="K1240">
            <v>54379962</v>
          </cell>
          <cell r="L1240">
            <v>13005558.368000001</v>
          </cell>
          <cell r="U1240" t="str">
            <v>C</v>
          </cell>
        </row>
        <row r="1241">
          <cell r="K1241">
            <v>1312238</v>
          </cell>
          <cell r="L1241">
            <v>303114</v>
          </cell>
          <cell r="U1241" t="str">
            <v>C</v>
          </cell>
        </row>
        <row r="1243">
          <cell r="K1243">
            <v>58408146</v>
          </cell>
          <cell r="L1243">
            <v>21561053.309</v>
          </cell>
        </row>
        <row r="1244">
          <cell r="K1244">
            <v>230875911</v>
          </cell>
          <cell r="L1244">
            <v>32861156.822999999</v>
          </cell>
        </row>
        <row r="1245">
          <cell r="K1245">
            <v>230875911</v>
          </cell>
          <cell r="L1245">
            <v>32861156.822999999</v>
          </cell>
        </row>
        <row r="1249">
          <cell r="K1249">
            <v>0</v>
          </cell>
          <cell r="L1249">
            <v>0</v>
          </cell>
          <cell r="U1249" t="str">
            <v>D</v>
          </cell>
        </row>
        <row r="1250">
          <cell r="K1250">
            <v>0</v>
          </cell>
          <cell r="L1250">
            <v>0</v>
          </cell>
          <cell r="U1250" t="str">
            <v>D</v>
          </cell>
        </row>
        <row r="1251">
          <cell r="K1251">
            <v>483273</v>
          </cell>
          <cell r="L1251">
            <v>2028.492</v>
          </cell>
          <cell r="U1251" t="str">
            <v>D</v>
          </cell>
        </row>
        <row r="1254">
          <cell r="K1254">
            <v>483273</v>
          </cell>
          <cell r="L1254">
            <v>2028.492</v>
          </cell>
        </row>
        <row r="1255">
          <cell r="K1255">
            <v>231359184</v>
          </cell>
          <cell r="L1255">
            <v>32863185.314999998</v>
          </cell>
        </row>
        <row r="1256">
          <cell r="K1256">
            <v>231359184</v>
          </cell>
          <cell r="L1256">
            <v>32863185.314999998</v>
          </cell>
        </row>
        <row r="1262">
          <cell r="K1262">
            <v>0</v>
          </cell>
          <cell r="L1262">
            <v>0</v>
          </cell>
          <cell r="U1262" t="str">
            <v>A</v>
          </cell>
        </row>
        <row r="1263">
          <cell r="K1263">
            <v>0</v>
          </cell>
          <cell r="L1263">
            <v>0</v>
          </cell>
          <cell r="U1263" t="str">
            <v>A</v>
          </cell>
        </row>
        <row r="1264">
          <cell r="K1264">
            <v>0</v>
          </cell>
          <cell r="L1264">
            <v>0</v>
          </cell>
          <cell r="U1264" t="str">
            <v>A</v>
          </cell>
        </row>
        <row r="1265">
          <cell r="K1265">
            <v>0</v>
          </cell>
          <cell r="L1265">
            <v>0</v>
          </cell>
          <cell r="U1265" t="str">
            <v>A</v>
          </cell>
        </row>
        <row r="1269">
          <cell r="K1269">
            <v>86236</v>
          </cell>
          <cell r="L1269">
            <v>37974.625</v>
          </cell>
          <cell r="U1269" t="str">
            <v>E</v>
          </cell>
        </row>
        <row r="1270">
          <cell r="K1270">
            <v>31928</v>
          </cell>
          <cell r="L1270">
            <v>73381.607999999993</v>
          </cell>
          <cell r="U1270" t="str">
            <v>E</v>
          </cell>
        </row>
        <row r="1274">
          <cell r="K1274">
            <v>0</v>
          </cell>
          <cell r="L1274">
            <v>0</v>
          </cell>
          <cell r="U1274" t="str">
            <v>E</v>
          </cell>
        </row>
        <row r="1276">
          <cell r="K1276">
            <v>118164</v>
          </cell>
          <cell r="L1276">
            <v>111356.23299999999</v>
          </cell>
        </row>
        <row r="1277">
          <cell r="K1277">
            <v>231477348</v>
          </cell>
          <cell r="L1277">
            <v>32974541.547999997</v>
          </cell>
        </row>
        <row r="1278">
          <cell r="K1278">
            <v>231477348</v>
          </cell>
          <cell r="L1278">
            <v>32974541.547999997</v>
          </cell>
        </row>
        <row r="1284">
          <cell r="K1284">
            <v>126422</v>
          </cell>
          <cell r="L1284">
            <v>0</v>
          </cell>
          <cell r="U1284" t="str">
            <v>E</v>
          </cell>
        </row>
        <row r="1285">
          <cell r="K1285">
            <v>0</v>
          </cell>
          <cell r="L1285">
            <v>0</v>
          </cell>
          <cell r="U1285" t="str">
            <v>E</v>
          </cell>
        </row>
        <row r="1288">
          <cell r="K1288">
            <v>126422</v>
          </cell>
          <cell r="L1288">
            <v>0</v>
          </cell>
        </row>
        <row r="1289">
          <cell r="K1289">
            <v>231603770</v>
          </cell>
          <cell r="L1289">
            <v>32974541.547999997</v>
          </cell>
        </row>
        <row r="1295">
          <cell r="K1295">
            <v>2103172</v>
          </cell>
        </row>
        <row r="1298">
          <cell r="K1298">
            <v>15132108</v>
          </cell>
        </row>
        <row r="1299">
          <cell r="K1299">
            <v>13490409</v>
          </cell>
        </row>
        <row r="1300">
          <cell r="K1300">
            <v>0</v>
          </cell>
        </row>
        <row r="1301">
          <cell r="K1301">
            <v>0</v>
          </cell>
        </row>
        <row r="1304">
          <cell r="K1304">
            <v>33089</v>
          </cell>
        </row>
        <row r="1305">
          <cell r="K1305">
            <v>8985</v>
          </cell>
        </row>
        <row r="1306">
          <cell r="K1306">
            <v>71097</v>
          </cell>
        </row>
        <row r="1307">
          <cell r="K1307">
            <v>0</v>
          </cell>
        </row>
        <row r="1310">
          <cell r="K1310">
            <v>0</v>
          </cell>
        </row>
        <row r="1311">
          <cell r="K1311">
            <v>0</v>
          </cell>
        </row>
        <row r="1312">
          <cell r="K1312">
            <v>18766925</v>
          </cell>
        </row>
        <row r="1314">
          <cell r="K1314">
            <v>49605785</v>
          </cell>
        </row>
        <row r="1315">
          <cell r="K1315">
            <v>49605785</v>
          </cell>
        </row>
        <row r="1316">
          <cell r="K1316">
            <v>49605785</v>
          </cell>
        </row>
        <row r="1320">
          <cell r="K1320">
            <v>3183618</v>
          </cell>
        </row>
        <row r="1324">
          <cell r="K1324">
            <v>22115</v>
          </cell>
        </row>
        <row r="1325">
          <cell r="K1325">
            <v>0</v>
          </cell>
        </row>
        <row r="1326">
          <cell r="K1326">
            <v>0</v>
          </cell>
        </row>
        <row r="1328">
          <cell r="K1328">
            <v>3205733</v>
          </cell>
        </row>
        <row r="1329">
          <cell r="K1329">
            <v>52811518</v>
          </cell>
        </row>
        <row r="1330">
          <cell r="K1330">
            <v>52811518</v>
          </cell>
        </row>
        <row r="1336">
          <cell r="K1336">
            <v>0</v>
          </cell>
        </row>
        <row r="1337">
          <cell r="K1337">
            <v>0</v>
          </cell>
        </row>
        <row r="1340">
          <cell r="K1340">
            <v>0</v>
          </cell>
        </row>
        <row r="1341">
          <cell r="K1341">
            <v>52811518</v>
          </cell>
        </row>
        <row r="1350">
          <cell r="K1350">
            <v>1286380</v>
          </cell>
          <cell r="L1350">
            <v>0</v>
          </cell>
        </row>
        <row r="1353">
          <cell r="K1353">
            <v>654945</v>
          </cell>
          <cell r="L1353">
            <v>0</v>
          </cell>
        </row>
        <row r="1354">
          <cell r="K1354">
            <v>34080</v>
          </cell>
          <cell r="L1354">
            <v>0</v>
          </cell>
        </row>
        <row r="1355">
          <cell r="K1355">
            <v>0</v>
          </cell>
          <cell r="L1355">
            <v>0</v>
          </cell>
        </row>
        <row r="1358">
          <cell r="K1358">
            <v>0</v>
          </cell>
          <cell r="L1358">
            <v>0</v>
          </cell>
        </row>
        <row r="1359">
          <cell r="K1359">
            <v>0</v>
          </cell>
          <cell r="L1359">
            <v>0</v>
          </cell>
        </row>
        <row r="1360">
          <cell r="K1360">
            <v>0</v>
          </cell>
          <cell r="L1360">
            <v>0</v>
          </cell>
        </row>
        <row r="1363">
          <cell r="K1363">
            <v>125842</v>
          </cell>
          <cell r="L1363">
            <v>0</v>
          </cell>
        </row>
        <row r="1364">
          <cell r="K1364">
            <v>0</v>
          </cell>
          <cell r="L1364">
            <v>0</v>
          </cell>
        </row>
        <row r="1367">
          <cell r="K1367">
            <v>0</v>
          </cell>
          <cell r="L1367">
            <v>13731.036</v>
          </cell>
        </row>
        <row r="1368">
          <cell r="K1368">
            <v>2970</v>
          </cell>
          <cell r="L1368">
            <v>1305.0239999999999</v>
          </cell>
        </row>
        <row r="1369">
          <cell r="K1369">
            <v>40765</v>
          </cell>
          <cell r="L1369">
            <v>0</v>
          </cell>
        </row>
        <row r="1370">
          <cell r="K1370">
            <v>2702</v>
          </cell>
          <cell r="L1370">
            <v>1021.068</v>
          </cell>
        </row>
        <row r="1371">
          <cell r="K1371">
            <v>19170</v>
          </cell>
          <cell r="L1371">
            <v>0</v>
          </cell>
        </row>
        <row r="1372">
          <cell r="K1372">
            <v>0</v>
          </cell>
          <cell r="L1372">
            <v>0</v>
          </cell>
        </row>
        <row r="1376">
          <cell r="K1376">
            <v>0</v>
          </cell>
          <cell r="L1376">
            <v>0</v>
          </cell>
        </row>
        <row r="1377">
          <cell r="K1377">
            <v>0</v>
          </cell>
          <cell r="L1377">
            <v>0</v>
          </cell>
        </row>
        <row r="1379">
          <cell r="K1379">
            <v>2166854</v>
          </cell>
          <cell r="L1379">
            <v>16057.127999999999</v>
          </cell>
        </row>
        <row r="1380">
          <cell r="K1380">
            <v>2166854</v>
          </cell>
          <cell r="L1380">
            <v>16057.127999999999</v>
          </cell>
        </row>
        <row r="1381">
          <cell r="K1381">
            <v>2166854</v>
          </cell>
          <cell r="L1381">
            <v>16057.127999999999</v>
          </cell>
        </row>
        <row r="1385">
          <cell r="K1385">
            <v>6120988</v>
          </cell>
          <cell r="L1385">
            <v>0</v>
          </cell>
        </row>
        <row r="1388">
          <cell r="K1388">
            <v>3494</v>
          </cell>
          <cell r="L1388">
            <v>50559.712</v>
          </cell>
        </row>
        <row r="1390">
          <cell r="K1390">
            <v>20417</v>
          </cell>
          <cell r="L1390">
            <v>497412.32199999999</v>
          </cell>
        </row>
        <row r="1391">
          <cell r="K1391">
            <v>2933</v>
          </cell>
          <cell r="L1391">
            <v>63896.165999999997</v>
          </cell>
        </row>
        <row r="1394">
          <cell r="K1394">
            <v>0</v>
          </cell>
          <cell r="L1394">
            <v>0</v>
          </cell>
        </row>
        <row r="1395">
          <cell r="K1395">
            <v>0</v>
          </cell>
          <cell r="L1395">
            <v>0</v>
          </cell>
        </row>
        <row r="1397">
          <cell r="K1397">
            <v>6147832</v>
          </cell>
          <cell r="L1397">
            <v>611868.19999999995</v>
          </cell>
        </row>
        <row r="1398">
          <cell r="K1398">
            <v>8314686</v>
          </cell>
          <cell r="L1398">
            <v>627925.32799999998</v>
          </cell>
        </row>
        <row r="1399">
          <cell r="K1399">
            <v>8314686</v>
          </cell>
          <cell r="L1399">
            <v>627925.32799999998</v>
          </cell>
        </row>
        <row r="1403">
          <cell r="L1403">
            <v>0</v>
          </cell>
        </row>
        <row r="1404">
          <cell r="K1404">
            <v>593710</v>
          </cell>
          <cell r="L1404">
            <v>0</v>
          </cell>
        </row>
        <row r="1405">
          <cell r="K1405">
            <v>748435</v>
          </cell>
          <cell r="L1405">
            <v>0</v>
          </cell>
        </row>
        <row r="1406">
          <cell r="K1406">
            <v>255685</v>
          </cell>
          <cell r="L1406">
            <v>0</v>
          </cell>
        </row>
        <row r="1409">
          <cell r="K1409">
            <v>1597830</v>
          </cell>
          <cell r="L1409">
            <v>0</v>
          </cell>
        </row>
        <row r="1410">
          <cell r="K1410">
            <v>9912516</v>
          </cell>
          <cell r="L1410">
            <v>627925.32799999998</v>
          </cell>
        </row>
        <row r="1411">
          <cell r="K1411">
            <v>9912516</v>
          </cell>
          <cell r="L1411">
            <v>627925.32799999998</v>
          </cell>
        </row>
        <row r="1417">
          <cell r="K1417">
            <v>2090019</v>
          </cell>
          <cell r="L1417">
            <v>0</v>
          </cell>
        </row>
        <row r="1418">
          <cell r="K1418">
            <v>957403</v>
          </cell>
          <cell r="L1418">
            <v>0</v>
          </cell>
        </row>
        <row r="1419">
          <cell r="K1419">
            <v>140614</v>
          </cell>
          <cell r="L1419">
            <v>0</v>
          </cell>
        </row>
        <row r="1422">
          <cell r="K1422">
            <v>583750</v>
          </cell>
          <cell r="L1422">
            <v>0</v>
          </cell>
        </row>
        <row r="1424">
          <cell r="K1424">
            <v>2008276</v>
          </cell>
          <cell r="L1424">
            <v>0</v>
          </cell>
        </row>
        <row r="1425">
          <cell r="K1425">
            <v>193921</v>
          </cell>
          <cell r="L1425">
            <v>0</v>
          </cell>
        </row>
        <row r="1426">
          <cell r="K1426">
            <v>945696</v>
          </cell>
          <cell r="L1426">
            <v>0</v>
          </cell>
        </row>
        <row r="1427">
          <cell r="K1427">
            <v>213650</v>
          </cell>
          <cell r="L1427">
            <v>0</v>
          </cell>
        </row>
        <row r="1428">
          <cell r="K1428">
            <v>0</v>
          </cell>
          <cell r="L1428">
            <v>0</v>
          </cell>
        </row>
        <row r="1430">
          <cell r="K1430">
            <v>2468874</v>
          </cell>
          <cell r="L1430">
            <v>0</v>
          </cell>
        </row>
        <row r="1431">
          <cell r="K1431">
            <v>993530</v>
          </cell>
          <cell r="L1431">
            <v>0</v>
          </cell>
        </row>
        <row r="1432">
          <cell r="K1432">
            <v>53703</v>
          </cell>
          <cell r="L1432">
            <v>0</v>
          </cell>
        </row>
        <row r="1433">
          <cell r="K1433">
            <v>7120</v>
          </cell>
          <cell r="L1433">
            <v>0</v>
          </cell>
        </row>
        <row r="1434">
          <cell r="K1434">
            <v>54651</v>
          </cell>
          <cell r="L1434">
            <v>0</v>
          </cell>
        </row>
        <row r="1437">
          <cell r="K1437">
            <v>653551</v>
          </cell>
          <cell r="L1437">
            <v>0</v>
          </cell>
        </row>
        <row r="1438">
          <cell r="K1438">
            <v>535966</v>
          </cell>
          <cell r="L1438">
            <v>0</v>
          </cell>
        </row>
        <row r="1439">
          <cell r="K1439">
            <v>0</v>
          </cell>
          <cell r="L1439">
            <v>0</v>
          </cell>
        </row>
        <row r="1442">
          <cell r="K1442">
            <v>2387192</v>
          </cell>
          <cell r="L1442">
            <v>0</v>
          </cell>
        </row>
        <row r="1443">
          <cell r="K1443">
            <v>319983</v>
          </cell>
          <cell r="L1443">
            <v>0</v>
          </cell>
        </row>
        <row r="1445">
          <cell r="K1445">
            <v>14607899</v>
          </cell>
          <cell r="L1445">
            <v>0</v>
          </cell>
        </row>
        <row r="1446">
          <cell r="K1446">
            <v>24520415</v>
          </cell>
          <cell r="L1446">
            <v>627925.32799999998</v>
          </cell>
        </row>
        <row r="1447">
          <cell r="K1447">
            <v>24520415</v>
          </cell>
          <cell r="L1447">
            <v>627925.32799999998</v>
          </cell>
        </row>
        <row r="1451">
          <cell r="K1451">
            <v>1379899</v>
          </cell>
          <cell r="L1451">
            <v>0</v>
          </cell>
        </row>
        <row r="1452">
          <cell r="K1452">
            <v>4564637</v>
          </cell>
          <cell r="L1452">
            <v>0</v>
          </cell>
        </row>
        <row r="1454">
          <cell r="K1454">
            <v>0</v>
          </cell>
          <cell r="L1454">
            <v>0</v>
          </cell>
        </row>
        <row r="1456">
          <cell r="K1456">
            <v>387617</v>
          </cell>
          <cell r="L1456">
            <v>0</v>
          </cell>
        </row>
        <row r="1459">
          <cell r="K1459">
            <v>373593</v>
          </cell>
          <cell r="L1459">
            <v>0</v>
          </cell>
        </row>
        <row r="1460">
          <cell r="K1460">
            <v>582420</v>
          </cell>
          <cell r="L1460">
            <v>0</v>
          </cell>
        </row>
        <row r="1461">
          <cell r="K1461">
            <v>348687</v>
          </cell>
          <cell r="L1461">
            <v>0</v>
          </cell>
        </row>
        <row r="1462">
          <cell r="K1462">
            <v>0</v>
          </cell>
          <cell r="L1462">
            <v>0</v>
          </cell>
        </row>
        <row r="1463">
          <cell r="K1463">
            <v>24906</v>
          </cell>
          <cell r="L1463">
            <v>0</v>
          </cell>
        </row>
        <row r="1464">
          <cell r="K1464">
            <v>24906</v>
          </cell>
          <cell r="L1464">
            <v>0</v>
          </cell>
        </row>
        <row r="1465">
          <cell r="K1465">
            <v>373593</v>
          </cell>
          <cell r="L1465">
            <v>0</v>
          </cell>
        </row>
        <row r="1466">
          <cell r="K1466">
            <v>10561</v>
          </cell>
          <cell r="L1466">
            <v>0</v>
          </cell>
        </row>
        <row r="1467">
          <cell r="K1467">
            <v>52802</v>
          </cell>
          <cell r="L1467">
            <v>0</v>
          </cell>
        </row>
        <row r="1468">
          <cell r="K1468">
            <v>0</v>
          </cell>
          <cell r="L1468">
            <v>0</v>
          </cell>
        </row>
        <row r="1471">
          <cell r="K1471">
            <v>5214231</v>
          </cell>
          <cell r="L1471">
            <v>0</v>
          </cell>
        </row>
        <row r="1476">
          <cell r="K1476">
            <v>1369299</v>
          </cell>
          <cell r="L1476">
            <v>0</v>
          </cell>
        </row>
        <row r="1477">
          <cell r="K1477">
            <v>201946</v>
          </cell>
          <cell r="L1477">
            <v>0</v>
          </cell>
        </row>
        <row r="1478">
          <cell r="K1478">
            <v>0</v>
          </cell>
          <cell r="L1478">
            <v>0</v>
          </cell>
        </row>
        <row r="1479">
          <cell r="K1479">
            <v>0</v>
          </cell>
          <cell r="L1479">
            <v>0</v>
          </cell>
        </row>
        <row r="1480">
          <cell r="K1480">
            <v>0</v>
          </cell>
          <cell r="L1480">
            <v>0</v>
          </cell>
        </row>
        <row r="1482">
          <cell r="K1482">
            <v>14909097</v>
          </cell>
          <cell r="L1482">
            <v>0</v>
          </cell>
        </row>
        <row r="1483">
          <cell r="K1483">
            <v>39429512</v>
          </cell>
          <cell r="L1483">
            <v>627925.32799999998</v>
          </cell>
        </row>
        <row r="1484">
          <cell r="K1484">
            <v>39429512</v>
          </cell>
          <cell r="L1484">
            <v>627925.32799999998</v>
          </cell>
        </row>
        <row r="1487">
          <cell r="K1487">
            <v>2259342</v>
          </cell>
          <cell r="L1487">
            <v>0</v>
          </cell>
        </row>
        <row r="1488">
          <cell r="K1488">
            <v>1258522</v>
          </cell>
          <cell r="L1488">
            <v>0</v>
          </cell>
        </row>
        <row r="1489">
          <cell r="K1489">
            <v>938963</v>
          </cell>
          <cell r="L1489">
            <v>0</v>
          </cell>
        </row>
        <row r="1492">
          <cell r="K1492">
            <v>4456827</v>
          </cell>
          <cell r="L1492">
            <v>0</v>
          </cell>
        </row>
        <row r="1493">
          <cell r="K1493">
            <v>33973823</v>
          </cell>
          <cell r="L1493">
            <v>0</v>
          </cell>
        </row>
        <row r="1494">
          <cell r="K1494">
            <v>43886339</v>
          </cell>
          <cell r="L1494">
            <v>627925.32799999998</v>
          </cell>
        </row>
        <row r="1495">
          <cell r="K1495">
            <v>43886339</v>
          </cell>
          <cell r="L1495">
            <v>627925.32799999998</v>
          </cell>
        </row>
        <row r="1503">
          <cell r="K1503">
            <v>74092</v>
          </cell>
          <cell r="L1503">
            <v>0</v>
          </cell>
        </row>
        <row r="1504">
          <cell r="K1504">
            <v>53198</v>
          </cell>
          <cell r="L1504">
            <v>522.20000000000005</v>
          </cell>
        </row>
        <row r="1505">
          <cell r="K1505">
            <v>212263</v>
          </cell>
          <cell r="L1505">
            <v>0</v>
          </cell>
        </row>
        <row r="1509">
          <cell r="K1509">
            <v>112519</v>
          </cell>
          <cell r="L1509">
            <v>0</v>
          </cell>
        </row>
        <row r="1510">
          <cell r="K1510">
            <v>0</v>
          </cell>
          <cell r="L1510">
            <v>0</v>
          </cell>
        </row>
        <row r="1513">
          <cell r="K1513">
            <v>452072</v>
          </cell>
          <cell r="L1513">
            <v>522.20000000000005</v>
          </cell>
        </row>
        <row r="1514">
          <cell r="K1514">
            <v>44338411</v>
          </cell>
          <cell r="L1514">
            <v>628447.52799999993</v>
          </cell>
        </row>
        <row r="1515">
          <cell r="K1515">
            <v>44338411</v>
          </cell>
          <cell r="L1515">
            <v>628447.52799999993</v>
          </cell>
        </row>
        <row r="1522">
          <cell r="K1522">
            <v>552911</v>
          </cell>
          <cell r="L1522">
            <v>0</v>
          </cell>
        </row>
        <row r="1523">
          <cell r="K1523">
            <v>4727</v>
          </cell>
          <cell r="L1523">
            <v>0</v>
          </cell>
        </row>
        <row r="1524">
          <cell r="K1524">
            <v>0</v>
          </cell>
          <cell r="L1524">
            <v>0</v>
          </cell>
        </row>
        <row r="1525">
          <cell r="K1525">
            <v>86188</v>
          </cell>
          <cell r="L1525">
            <v>0</v>
          </cell>
        </row>
        <row r="1526">
          <cell r="K1526">
            <v>0</v>
          </cell>
          <cell r="L1526">
            <v>0</v>
          </cell>
        </row>
        <row r="1528">
          <cell r="K1528">
            <v>56570</v>
          </cell>
          <cell r="L1528">
            <v>0</v>
          </cell>
        </row>
        <row r="1531">
          <cell r="K1531">
            <v>700396</v>
          </cell>
          <cell r="L1531">
            <v>0</v>
          </cell>
        </row>
        <row r="1532">
          <cell r="K1532">
            <v>45038807</v>
          </cell>
          <cell r="L1532">
            <v>628447.52799999993</v>
          </cell>
        </row>
        <row r="1539">
          <cell r="K1539">
            <v>2103172</v>
          </cell>
          <cell r="L1539">
            <v>325874.37</v>
          </cell>
        </row>
        <row r="1543">
          <cell r="K1543">
            <v>0</v>
          </cell>
          <cell r="L1543">
            <v>0</v>
          </cell>
        </row>
        <row r="1544">
          <cell r="K1544">
            <v>0</v>
          </cell>
          <cell r="L1544">
            <v>0</v>
          </cell>
        </row>
        <row r="1547">
          <cell r="K1547">
            <v>128390903</v>
          </cell>
          <cell r="L1547">
            <v>0</v>
          </cell>
        </row>
        <row r="1550">
          <cell r="K1550">
            <v>28848549</v>
          </cell>
          <cell r="L1550">
            <v>0</v>
          </cell>
        </row>
        <row r="1554">
          <cell r="K1554">
            <v>0</v>
          </cell>
          <cell r="L1554">
            <v>20187849.993999999</v>
          </cell>
        </row>
        <row r="1555">
          <cell r="K1555">
            <v>0</v>
          </cell>
          <cell r="L1555">
            <v>1784916.804</v>
          </cell>
        </row>
        <row r="1556">
          <cell r="K1556">
            <v>90053886</v>
          </cell>
          <cell r="L1556">
            <v>0</v>
          </cell>
        </row>
        <row r="1558">
          <cell r="K1558">
            <v>10583132</v>
          </cell>
          <cell r="L1558">
            <v>0</v>
          </cell>
        </row>
        <row r="1561">
          <cell r="K1561">
            <v>259979642</v>
          </cell>
          <cell r="L1561">
            <v>22298641.168000001</v>
          </cell>
        </row>
        <row r="1567">
          <cell r="K1567">
            <v>2103172</v>
          </cell>
          <cell r="L1567">
            <v>289479.51</v>
          </cell>
        </row>
        <row r="1571">
          <cell r="K1571">
            <v>0</v>
          </cell>
          <cell r="L1571">
            <v>0</v>
          </cell>
        </row>
        <row r="1572">
          <cell r="K1572">
            <v>0</v>
          </cell>
          <cell r="L1572">
            <v>0</v>
          </cell>
        </row>
        <row r="1575">
          <cell r="K1575">
            <v>0</v>
          </cell>
          <cell r="L1575">
            <v>32158808.370000001</v>
          </cell>
        </row>
        <row r="1576">
          <cell r="K1576">
            <v>0</v>
          </cell>
          <cell r="L1576">
            <v>3108979.49</v>
          </cell>
        </row>
        <row r="1577">
          <cell r="K1577">
            <v>0</v>
          </cell>
          <cell r="L1577">
            <v>721956.8</v>
          </cell>
        </row>
        <row r="1580">
          <cell r="K1580">
            <v>2103172</v>
          </cell>
          <cell r="L1580">
            <v>36279224.170000002</v>
          </cell>
        </row>
        <row r="1581">
          <cell r="K1581">
            <v>2103172</v>
          </cell>
          <cell r="L1581">
            <v>36279224.170000002</v>
          </cell>
        </row>
        <row r="1584">
          <cell r="K1584">
            <v>5110171</v>
          </cell>
          <cell r="L1584">
            <v>0</v>
          </cell>
        </row>
        <row r="1585">
          <cell r="K1585">
            <v>535134</v>
          </cell>
          <cell r="L1585">
            <v>0</v>
          </cell>
        </row>
        <row r="1588">
          <cell r="K1588">
            <v>0</v>
          </cell>
          <cell r="L1588">
            <v>0</v>
          </cell>
        </row>
        <row r="1589">
          <cell r="K1589">
            <v>0</v>
          </cell>
          <cell r="L1589">
            <v>0</v>
          </cell>
        </row>
        <row r="1591">
          <cell r="K1591">
            <v>0</v>
          </cell>
          <cell r="L1591">
            <v>1081372.929</v>
          </cell>
        </row>
        <row r="1592">
          <cell r="K1592">
            <v>0</v>
          </cell>
          <cell r="L1592">
            <v>35581.849000000002</v>
          </cell>
        </row>
        <row r="1593">
          <cell r="K1593">
            <v>0</v>
          </cell>
          <cell r="L1593">
            <v>248114.88</v>
          </cell>
        </row>
        <row r="1594">
          <cell r="K1594">
            <v>0</v>
          </cell>
          <cell r="L1594">
            <v>354550.658</v>
          </cell>
        </row>
        <row r="1595">
          <cell r="K1595">
            <v>0</v>
          </cell>
          <cell r="L1595">
            <v>1069939.9509999999</v>
          </cell>
        </row>
        <row r="1598">
          <cell r="K1598">
            <v>0</v>
          </cell>
          <cell r="L1598">
            <v>780549.804</v>
          </cell>
        </row>
        <row r="1600">
          <cell r="K1600">
            <v>0</v>
          </cell>
          <cell r="L1600">
            <v>244013.47200000001</v>
          </cell>
        </row>
        <row r="1601">
          <cell r="K1601">
            <v>0</v>
          </cell>
          <cell r="L1601">
            <v>157726.94</v>
          </cell>
        </row>
        <row r="1602">
          <cell r="K1602">
            <v>0</v>
          </cell>
          <cell r="L1602">
            <v>29452.17</v>
          </cell>
        </row>
        <row r="1603">
          <cell r="K1603">
            <v>0</v>
          </cell>
          <cell r="L1603">
            <v>382412.58</v>
          </cell>
        </row>
        <row r="1604">
          <cell r="K1604">
            <v>0</v>
          </cell>
          <cell r="L1604">
            <v>0</v>
          </cell>
        </row>
        <row r="1607">
          <cell r="K1607">
            <v>0</v>
          </cell>
          <cell r="L1607">
            <v>0</v>
          </cell>
        </row>
        <row r="1609">
          <cell r="K1609">
            <v>7748477</v>
          </cell>
          <cell r="L1609">
            <v>40662939.402999997</v>
          </cell>
        </row>
        <row r="1610">
          <cell r="K1610">
            <v>7748477</v>
          </cell>
          <cell r="L1610">
            <v>40662939.402999997</v>
          </cell>
        </row>
        <row r="1613">
          <cell r="K1613">
            <v>708290</v>
          </cell>
          <cell r="L1613">
            <v>0</v>
          </cell>
        </row>
        <row r="1616">
          <cell r="K1616">
            <v>0</v>
          </cell>
          <cell r="L1616">
            <v>0</v>
          </cell>
        </row>
        <row r="1618">
          <cell r="K1618">
            <v>0</v>
          </cell>
          <cell r="L1618">
            <v>271587.75799999997</v>
          </cell>
        </row>
        <row r="1619">
          <cell r="K1619">
            <v>0</v>
          </cell>
          <cell r="L1619">
            <v>10920.861999999999</v>
          </cell>
        </row>
        <row r="1620">
          <cell r="K1620">
            <v>0</v>
          </cell>
          <cell r="L1620">
            <v>70170.623999999996</v>
          </cell>
        </row>
        <row r="1621">
          <cell r="K1621">
            <v>0</v>
          </cell>
          <cell r="L1621">
            <v>111410.18700000001</v>
          </cell>
        </row>
        <row r="1622">
          <cell r="K1622">
            <v>0</v>
          </cell>
          <cell r="L1622">
            <v>302839.12900000002</v>
          </cell>
        </row>
        <row r="1623">
          <cell r="K1623">
            <v>0</v>
          </cell>
          <cell r="L1623">
            <v>61521.120000000003</v>
          </cell>
        </row>
        <row r="1624">
          <cell r="K1624">
            <v>0</v>
          </cell>
          <cell r="L1624">
            <v>0</v>
          </cell>
        </row>
        <row r="1625">
          <cell r="K1625">
            <v>0</v>
          </cell>
          <cell r="L1625">
            <v>0</v>
          </cell>
        </row>
        <row r="1628">
          <cell r="K1628">
            <v>0</v>
          </cell>
          <cell r="L1628">
            <v>0</v>
          </cell>
        </row>
        <row r="1631">
          <cell r="K1631">
            <v>8456767</v>
          </cell>
          <cell r="L1631">
            <v>41491389.082999997</v>
          </cell>
        </row>
        <row r="1632">
          <cell r="K1632">
            <v>8456767</v>
          </cell>
          <cell r="L1632">
            <v>41491389.082999997</v>
          </cell>
        </row>
        <row r="1635">
          <cell r="K1635">
            <v>1945960</v>
          </cell>
          <cell r="L1635">
            <v>0</v>
          </cell>
        </row>
        <row r="1636">
          <cell r="K1636">
            <v>0</v>
          </cell>
          <cell r="L1636">
            <v>0</v>
          </cell>
        </row>
        <row r="1639">
          <cell r="K1639">
            <v>0</v>
          </cell>
          <cell r="L1639">
            <v>0</v>
          </cell>
        </row>
        <row r="1640">
          <cell r="K1640">
            <v>0</v>
          </cell>
          <cell r="L1640">
            <v>0</v>
          </cell>
        </row>
        <row r="1642">
          <cell r="K1642">
            <v>0</v>
          </cell>
          <cell r="L1642">
            <v>14035.514999999999</v>
          </cell>
        </row>
        <row r="1643">
          <cell r="K1643">
            <v>0</v>
          </cell>
          <cell r="L1643">
            <v>6666.1149999999998</v>
          </cell>
        </row>
        <row r="1644">
          <cell r="K1644">
            <v>0</v>
          </cell>
          <cell r="L1644">
            <v>72566.495999999999</v>
          </cell>
        </row>
        <row r="1645">
          <cell r="K1645">
            <v>0</v>
          </cell>
          <cell r="L1645">
            <v>74657.709000000003</v>
          </cell>
        </row>
        <row r="1646">
          <cell r="K1646">
            <v>0</v>
          </cell>
          <cell r="L1646">
            <v>210115.283</v>
          </cell>
        </row>
        <row r="1649">
          <cell r="K1649">
            <v>0</v>
          </cell>
          <cell r="L1649">
            <v>191035.8</v>
          </cell>
        </row>
        <row r="1651">
          <cell r="K1651">
            <v>0</v>
          </cell>
          <cell r="L1651">
            <v>112991.76</v>
          </cell>
        </row>
        <row r="1652">
          <cell r="K1652">
            <v>0</v>
          </cell>
          <cell r="L1652">
            <v>4116.97</v>
          </cell>
        </row>
        <row r="1653">
          <cell r="K1653">
            <v>0</v>
          </cell>
          <cell r="L1653">
            <v>51085.65</v>
          </cell>
        </row>
        <row r="1654">
          <cell r="K1654">
            <v>0</v>
          </cell>
          <cell r="L1654">
            <v>0</v>
          </cell>
        </row>
        <row r="1657">
          <cell r="K1657">
            <v>0</v>
          </cell>
          <cell r="L1657">
            <v>34193.25</v>
          </cell>
        </row>
        <row r="1660">
          <cell r="K1660">
            <v>0</v>
          </cell>
          <cell r="L1660">
            <v>2413503.54</v>
          </cell>
        </row>
        <row r="1663">
          <cell r="K1663">
            <v>0</v>
          </cell>
          <cell r="L1663">
            <v>965401.42</v>
          </cell>
        </row>
        <row r="1665">
          <cell r="K1665">
            <v>10402727</v>
          </cell>
          <cell r="L1665">
            <v>45641758.590999991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60">
          <cell r="D60">
            <v>99.8</v>
          </cell>
          <cell r="E60">
            <v>99.8</v>
          </cell>
          <cell r="F60">
            <v>109.5</v>
          </cell>
          <cell r="G60">
            <v>113.4</v>
          </cell>
          <cell r="H60">
            <v>99.2</v>
          </cell>
          <cell r="I60">
            <v>110</v>
          </cell>
          <cell r="J60">
            <v>107.4</v>
          </cell>
        </row>
        <row r="64">
          <cell r="C64">
            <v>0.15</v>
          </cell>
          <cell r="D64">
            <v>0.12089999999999999</v>
          </cell>
          <cell r="E64">
            <v>7.3000000000000001E-3</v>
          </cell>
          <cell r="F64">
            <v>0.37490000000000001</v>
          </cell>
          <cell r="G64">
            <v>6.6100000000000006E-2</v>
          </cell>
          <cell r="H64">
            <v>1E-3</v>
          </cell>
          <cell r="I64">
            <v>0</v>
          </cell>
          <cell r="J64">
            <v>0.27979999999999999</v>
          </cell>
        </row>
        <row r="65">
          <cell r="D65">
            <v>8.0499999999999999E-3</v>
          </cell>
          <cell r="E65">
            <v>1.8599999999999998E-2</v>
          </cell>
          <cell r="F65">
            <v>0.61399999999999999</v>
          </cell>
          <cell r="G65">
            <v>0.10835</v>
          </cell>
          <cell r="H65">
            <v>0</v>
          </cell>
          <cell r="I65">
            <v>3.0200000000000001E-2</v>
          </cell>
          <cell r="J65">
            <v>7.0800000000000002E-2</v>
          </cell>
        </row>
        <row r="67">
          <cell r="D67">
            <v>3.3840000000000002E-2</v>
          </cell>
          <cell r="E67">
            <v>2.9999999999999997E-4</v>
          </cell>
          <cell r="F67">
            <v>0.18632000000000001</v>
          </cell>
          <cell r="G67">
            <v>3.3140000000000003E-2</v>
          </cell>
          <cell r="H67">
            <v>0</v>
          </cell>
          <cell r="I67">
            <v>0.40060000000000001</v>
          </cell>
          <cell r="J67">
            <v>0.1958</v>
          </cell>
        </row>
        <row r="68">
          <cell r="D68">
            <v>7.7240000000000003E-2</v>
          </cell>
          <cell r="E68">
            <v>0.1202</v>
          </cell>
          <cell r="F68">
            <v>0.22372</v>
          </cell>
          <cell r="G68">
            <v>4.4040000000000003E-2</v>
          </cell>
          <cell r="H68">
            <v>5.9999999999999995E-4</v>
          </cell>
          <cell r="I68">
            <v>1.1000000000000001E-3</v>
          </cell>
          <cell r="J68">
            <v>0.3831</v>
          </cell>
        </row>
      </sheetData>
      <sheetData sheetId="11" refreshError="1">
        <row r="61">
          <cell r="D61">
            <v>100.93</v>
          </cell>
          <cell r="E61">
            <v>100.93</v>
          </cell>
          <cell r="F61">
            <v>108.07</v>
          </cell>
          <cell r="G61">
            <v>108.37</v>
          </cell>
          <cell r="H61">
            <v>114.72</v>
          </cell>
          <cell r="I61">
            <v>104.25</v>
          </cell>
          <cell r="J61">
            <v>105.19</v>
          </cell>
        </row>
        <row r="65">
          <cell r="D65">
            <v>0.12790000000000001</v>
          </cell>
          <cell r="E65">
            <v>1.6999999999999999E-3</v>
          </cell>
          <cell r="F65">
            <v>0.152</v>
          </cell>
          <cell r="G65">
            <v>2.6800000000000001E-2</v>
          </cell>
          <cell r="H65">
            <v>0</v>
          </cell>
          <cell r="I65">
            <v>0</v>
          </cell>
          <cell r="J65">
            <v>0.54159999999999997</v>
          </cell>
        </row>
        <row r="66">
          <cell r="D66">
            <v>0.1215</v>
          </cell>
          <cell r="E66">
            <v>0</v>
          </cell>
          <cell r="F66">
            <v>0.29093999999999998</v>
          </cell>
          <cell r="G66">
            <v>5.0040000000000001E-2</v>
          </cell>
          <cell r="H66">
            <v>6.9320000000000007E-2</v>
          </cell>
          <cell r="I66">
            <v>6.4899999999999999E-2</v>
          </cell>
          <cell r="J66">
            <v>0.25330000000000003</v>
          </cell>
        </row>
        <row r="68">
          <cell r="D68">
            <v>9.0300000000000005E-2</v>
          </cell>
          <cell r="E68">
            <v>0</v>
          </cell>
          <cell r="F68">
            <v>7.0599999999999996E-2</v>
          </cell>
          <cell r="G68">
            <v>1.3100000000000001E-2</v>
          </cell>
          <cell r="H68">
            <v>1.2999999999999999E-3</v>
          </cell>
          <cell r="I68">
            <v>0.3538</v>
          </cell>
          <cell r="J68">
            <v>0.32090000000000002</v>
          </cell>
        </row>
        <row r="69">
          <cell r="D69">
            <v>0.21659999999999999</v>
          </cell>
          <cell r="E69">
            <v>0</v>
          </cell>
          <cell r="F69">
            <v>5.1150000000000001E-2</v>
          </cell>
          <cell r="G69">
            <v>1.18E-2</v>
          </cell>
          <cell r="H69">
            <v>0.31685000000000002</v>
          </cell>
          <cell r="I69">
            <v>1.0500000000000001E-2</v>
          </cell>
          <cell r="J69">
            <v>0.24310000000000001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0"/>
      <sheetName val="Cover1"/>
      <sheetName val="Summary"/>
      <sheetName val="Sheet1"/>
      <sheetName val="GENREQ's"/>
      <sheetName val="MB-D2"/>
      <sheetName val="MB-D3"/>
      <sheetName val="MB-D4"/>
      <sheetName val="MB-D5"/>
      <sheetName val="MB-D6"/>
      <sheetName val="MB-D7"/>
      <sheetName val="MB-D8"/>
      <sheetName val="MB-D9"/>
      <sheetName val="MB-D12"/>
      <sheetName val="MD-D13"/>
      <sheetName val="Cover"/>
      <sheetName val="scheduleof rates"/>
      <sheetName val="00000000"/>
      <sheetName val="10000000"/>
      <sheetName val="20000000"/>
    </sheetNames>
    <sheetDataSet>
      <sheetData sheetId="0" refreshError="1"/>
      <sheetData sheetId="1" refreshError="1"/>
      <sheetData sheetId="2" refreshError="1">
        <row r="1">
          <cell r="IV1">
            <v>15800</v>
          </cell>
        </row>
      </sheetData>
      <sheetData sheetId="3" refreshError="1"/>
      <sheetData sheetId="4" refreshError="1"/>
      <sheetData sheetId="5" refreshError="1">
        <row r="1">
          <cell r="I1">
            <v>1</v>
          </cell>
          <cell r="J1">
            <v>2</v>
          </cell>
          <cell r="K1">
            <v>3</v>
          </cell>
          <cell r="L1">
            <v>4</v>
          </cell>
          <cell r="M1">
            <v>5</v>
          </cell>
          <cell r="N1">
            <v>6</v>
          </cell>
          <cell r="O1">
            <v>7</v>
          </cell>
          <cell r="P1">
            <v>8</v>
          </cell>
          <cell r="Q1">
            <v>9</v>
          </cell>
          <cell r="R1">
            <v>10</v>
          </cell>
          <cell r="S1">
            <v>11</v>
          </cell>
          <cell r="T1">
            <v>12</v>
          </cell>
          <cell r="U1">
            <v>13</v>
          </cell>
          <cell r="V1">
            <v>14</v>
          </cell>
          <cell r="W1">
            <v>15</v>
          </cell>
          <cell r="X1">
            <v>16</v>
          </cell>
          <cell r="Y1">
            <v>17</v>
          </cell>
          <cell r="Z1">
            <v>18</v>
          </cell>
          <cell r="AA1">
            <v>19</v>
          </cell>
          <cell r="AB1">
            <v>20</v>
          </cell>
          <cell r="AC1">
            <v>21</v>
          </cell>
          <cell r="AD1">
            <v>22</v>
          </cell>
          <cell r="AE1">
            <v>23</v>
          </cell>
          <cell r="AF1">
            <v>24</v>
          </cell>
          <cell r="AG1">
            <v>25</v>
          </cell>
          <cell r="AH1">
            <v>26</v>
          </cell>
          <cell r="AI1">
            <v>27</v>
          </cell>
          <cell r="AJ1">
            <v>28</v>
          </cell>
          <cell r="AK1">
            <v>29</v>
          </cell>
          <cell r="AL1">
            <v>30</v>
          </cell>
          <cell r="AM1">
            <v>31</v>
          </cell>
          <cell r="AN1">
            <v>32</v>
          </cell>
          <cell r="AO1">
            <v>33</v>
          </cell>
          <cell r="AP1">
            <v>34</v>
          </cell>
          <cell r="AQ1">
            <v>35</v>
          </cell>
          <cell r="AR1">
            <v>36</v>
          </cell>
          <cell r="AS1">
            <v>37</v>
          </cell>
          <cell r="AT1">
            <v>38</v>
          </cell>
          <cell r="AU1">
            <v>39</v>
          </cell>
          <cell r="AV1">
            <v>40</v>
          </cell>
          <cell r="AW1">
            <v>41</v>
          </cell>
          <cell r="AX1">
            <v>42</v>
          </cell>
          <cell r="AY1">
            <v>43</v>
          </cell>
          <cell r="AZ1">
            <v>44</v>
          </cell>
          <cell r="BA1">
            <v>45</v>
          </cell>
          <cell r="BB1">
            <v>46</v>
          </cell>
          <cell r="BC1">
            <v>47</v>
          </cell>
          <cell r="BD1">
            <v>48</v>
          </cell>
          <cell r="BE1">
            <v>49</v>
          </cell>
          <cell r="BF1">
            <v>50</v>
          </cell>
          <cell r="BG1">
            <v>51</v>
          </cell>
          <cell r="BH1">
            <v>52</v>
          </cell>
          <cell r="BI1">
            <v>53</v>
          </cell>
        </row>
        <row r="2">
          <cell r="I2" t="str">
            <v>A</v>
          </cell>
          <cell r="J2" t="str">
            <v>B</v>
          </cell>
          <cell r="K2" t="str">
            <v>C</v>
          </cell>
          <cell r="L2" t="str">
            <v>D</v>
          </cell>
          <cell r="M2" t="str">
            <v>E</v>
          </cell>
          <cell r="N2" t="str">
            <v>F</v>
          </cell>
          <cell r="O2" t="str">
            <v>G</v>
          </cell>
          <cell r="P2" t="str">
            <v>H</v>
          </cell>
          <cell r="Q2" t="str">
            <v>I</v>
          </cell>
          <cell r="R2" t="str">
            <v>J</v>
          </cell>
          <cell r="S2" t="str">
            <v>K</v>
          </cell>
          <cell r="T2" t="str">
            <v>L</v>
          </cell>
          <cell r="U2" t="str">
            <v>M</v>
          </cell>
          <cell r="V2" t="str">
            <v>N</v>
          </cell>
          <cell r="W2" t="str">
            <v>N</v>
          </cell>
          <cell r="X2" t="str">
            <v>O</v>
          </cell>
          <cell r="Y2" t="str">
            <v>P</v>
          </cell>
          <cell r="Z2" t="str">
            <v>P</v>
          </cell>
          <cell r="AA2" t="str">
            <v>Q</v>
          </cell>
          <cell r="AB2" t="str">
            <v>R</v>
          </cell>
          <cell r="AC2" t="str">
            <v>S</v>
          </cell>
          <cell r="AD2" t="str">
            <v>T</v>
          </cell>
          <cell r="AE2" t="str">
            <v>U</v>
          </cell>
          <cell r="AF2" t="str">
            <v>V</v>
          </cell>
          <cell r="AG2" t="str">
            <v>W</v>
          </cell>
          <cell r="AH2" t="str">
            <v>X</v>
          </cell>
          <cell r="AI2" t="str">
            <v>Y</v>
          </cell>
          <cell r="AJ2" t="str">
            <v>Z</v>
          </cell>
          <cell r="AK2" t="str">
            <v>AA</v>
          </cell>
          <cell r="AL2" t="str">
            <v>AB</v>
          </cell>
          <cell r="AM2" t="str">
            <v>AC</v>
          </cell>
          <cell r="AN2" t="str">
            <v>AD</v>
          </cell>
          <cell r="AO2" t="str">
            <v>AE</v>
          </cell>
          <cell r="AP2" t="str">
            <v>AF</v>
          </cell>
          <cell r="AQ2" t="str">
            <v>AG</v>
          </cell>
          <cell r="AR2" t="str">
            <v>AH</v>
          </cell>
          <cell r="AS2" t="str">
            <v>AI</v>
          </cell>
          <cell r="AT2" t="str">
            <v>AJ</v>
          </cell>
          <cell r="AU2" t="str">
            <v>AK</v>
          </cell>
          <cell r="AV2" t="str">
            <v>AL</v>
          </cell>
          <cell r="AW2" t="str">
            <v>AM</v>
          </cell>
          <cell r="AX2" t="str">
            <v>AN</v>
          </cell>
          <cell r="AY2" t="str">
            <v>AN</v>
          </cell>
          <cell r="AZ2" t="str">
            <v>AO</v>
          </cell>
          <cell r="BA2" t="str">
            <v>AP</v>
          </cell>
          <cell r="BB2" t="str">
            <v>AP</v>
          </cell>
          <cell r="BC2" t="str">
            <v>AQ</v>
          </cell>
          <cell r="BD2" t="str">
            <v>AR</v>
          </cell>
          <cell r="BE2" t="str">
            <v>AS</v>
          </cell>
          <cell r="BF2" t="str">
            <v>AT</v>
          </cell>
          <cell r="BG2" t="str">
            <v>AU</v>
          </cell>
          <cell r="BH2" t="str">
            <v>AV</v>
          </cell>
          <cell r="BI2" t="str">
            <v>AW</v>
          </cell>
        </row>
        <row r="36">
          <cell r="G36">
            <v>61</v>
          </cell>
        </row>
      </sheetData>
      <sheetData sheetId="6">
        <row r="417">
          <cell r="G417">
            <v>12342.26772411268</v>
          </cell>
        </row>
      </sheetData>
      <sheetData sheetId="7" refreshError="1">
        <row r="102">
          <cell r="F102">
            <v>4054.9115076814555</v>
          </cell>
        </row>
      </sheetData>
      <sheetData sheetId="8" refreshError="1"/>
      <sheetData sheetId="9" refreshError="1">
        <row r="22">
          <cell r="F22">
            <v>0</v>
          </cell>
        </row>
      </sheetData>
      <sheetData sheetId="10">
        <row r="37">
          <cell r="F37">
            <v>1411.1875</v>
          </cell>
        </row>
      </sheetData>
      <sheetData sheetId="11">
        <row r="155">
          <cell r="F155">
            <v>4204.0855000000001</v>
          </cell>
        </row>
      </sheetData>
      <sheetData sheetId="12">
        <row r="44">
          <cell r="F44">
            <v>4918.3760355742743</v>
          </cell>
        </row>
      </sheetData>
      <sheetData sheetId="13" refreshError="1">
        <row r="29">
          <cell r="F29">
            <v>0</v>
          </cell>
        </row>
      </sheetData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RentWorksheet-Opening Budg."/>
      <sheetName val="Sensitivity Analysis"/>
      <sheetName val="Rent Roll"/>
      <sheetName val="Office"/>
      <sheetName val="Office - Retail"/>
      <sheetName val="Residential"/>
      <sheetName val="Dep"/>
      <sheetName val="Capital Structure"/>
      <sheetName val="Capital Structure_s"/>
      <sheetName val="Assumptions_Consol"/>
      <sheetName val="Capital Structure_Consol"/>
    </sheetNames>
    <sheetDataSet>
      <sheetData sheetId="0" refreshError="1">
        <row r="54">
          <cell r="B54">
            <v>0.30210004499411858</v>
          </cell>
        </row>
      </sheetData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GEND"/>
      <sheetName val="1A"/>
      <sheetName val="1B"/>
      <sheetName val="1C"/>
      <sheetName val="2A "/>
      <sheetName val="2B"/>
      <sheetName val="3A"/>
      <sheetName val="3B"/>
      <sheetName val="sum-1A"/>
      <sheetName val="sum-1B"/>
      <sheetName val="sum-1C"/>
      <sheetName val="sum-2A"/>
      <sheetName val="sum-2B"/>
      <sheetName val="sum-3A"/>
      <sheetName val="sum-3B"/>
      <sheetName val="sum-trench"/>
      <sheetName val="Sheet1"/>
      <sheetName val="Sheet2"/>
      <sheetName val="Sheet3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_Sens"/>
      <sheetName val="InvStats_CU"/>
      <sheetName val="InvStats_SM"/>
      <sheetName val="InvStats_CM"/>
      <sheetName val="OpStats_CU"/>
      <sheetName val="OpStats_SM"/>
      <sheetName val="OpStats_CM"/>
      <sheetName val="IS_Sum_CU"/>
      <sheetName val="IS_Sum_SM"/>
      <sheetName val="IS_Sum_CM"/>
      <sheetName val="DevStats"/>
      <sheetName val="Chedi Ubud"/>
      <sheetName val="Serai Manggis"/>
      <sheetName val="Chedi Manggis"/>
      <sheetName val="MgmtCo"/>
      <sheetName val="Chart_CU"/>
      <sheetName val="Chart_SM"/>
      <sheetName val="Chart_CM"/>
      <sheetName val="Annual_CFs_Aloha"/>
    </sheetNames>
    <sheetDataSet>
      <sheetData sheetId="0">
        <row r="2">
          <cell r="B2" t="str">
            <v>C:\WINDOWS\TEMP\TD_0001.DIR\[Project Aloha_082902_2.xls]Inputs_Sens</v>
          </cell>
          <cell r="H2" t="str">
            <v>Runtime: 9/3/02 2:05 AM</v>
          </cell>
        </row>
        <row r="4">
          <cell r="B4" t="str">
            <v>Project Aloha</v>
          </cell>
        </row>
        <row r="48">
          <cell r="G48" t="str">
            <v>US$</v>
          </cell>
        </row>
        <row r="70">
          <cell r="F70" t="str">
            <v>Colony Base - Conservative Case</v>
          </cell>
        </row>
        <row r="83">
          <cell r="C83">
            <v>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iling finishing"/>
      <sheetName val="Define finishing"/>
      <sheetName val="Sheet1"/>
      <sheetName val="CHITIET VL-NC"/>
      <sheetName val="Inputs_Sens"/>
      <sheetName val="IS_Sum_CM"/>
    </sheetNames>
    <sheetDataSet>
      <sheetData sheetId="0"/>
      <sheetData sheetId="1">
        <row r="1">
          <cell r="A1" t="str">
            <v>Floor Finishing</v>
          </cell>
          <cell r="J1" t="str">
            <v>Wall Finishing</v>
          </cell>
        </row>
        <row r="2">
          <cell r="A2">
            <v>1</v>
          </cell>
          <cell r="B2" t="str">
            <v>Epoxy painting on floor</v>
          </cell>
          <cell r="E2">
            <v>1</v>
          </cell>
          <cell r="F2" t="str">
            <v>concrete ceiling</v>
          </cell>
          <cell r="I2">
            <v>1</v>
          </cell>
          <cell r="J2" t="str">
            <v>concrete ceiling</v>
          </cell>
        </row>
        <row r="3">
          <cell r="A3">
            <v>2</v>
          </cell>
          <cell r="B3" t="str">
            <v>Screeding mortar prepared for carpet (by tennant) on floor</v>
          </cell>
          <cell r="E3">
            <v>2</v>
          </cell>
          <cell r="F3" t="str">
            <v>gymsum suspended concealed grid system</v>
          </cell>
          <cell r="I3">
            <v>2</v>
          </cell>
          <cell r="J3" t="str">
            <v>gymsum concealed grid system</v>
          </cell>
        </row>
        <row r="4">
          <cell r="A4">
            <v>3</v>
          </cell>
          <cell r="B4" t="str">
            <v>Local Granite (vung tau grey) floor 150mm sideboard</v>
          </cell>
          <cell r="E4">
            <v>3</v>
          </cell>
          <cell r="F4" t="str">
            <v>gymsum suspended exposed grid system</v>
          </cell>
          <cell r="I4">
            <v>3</v>
          </cell>
          <cell r="J4" t="str">
            <v>gymsum grid system</v>
          </cell>
        </row>
        <row r="5">
          <cell r="A5">
            <v>4</v>
          </cell>
          <cell r="B5" t="str">
            <v>wooden floor</v>
          </cell>
          <cell r="E5">
            <v>4</v>
          </cell>
          <cell r="F5" t="str">
            <v>Aluminium Panels set in Downlight</v>
          </cell>
          <cell r="I5">
            <v>4</v>
          </cell>
          <cell r="J5" t="str">
            <v>Aluminium Panels set in Downlight</v>
          </cell>
        </row>
        <row r="6">
          <cell r="A6">
            <v>5</v>
          </cell>
          <cell r="B6" t="str">
            <v>exposed concrete with broom finish on Floor</v>
          </cell>
          <cell r="E6">
            <v>5</v>
          </cell>
        </row>
        <row r="7">
          <cell r="A7">
            <v>6</v>
          </cell>
          <cell r="B7" t="str">
            <v>terracotta on Floor with waterproofing under</v>
          </cell>
          <cell r="E7">
            <v>6</v>
          </cell>
        </row>
        <row r="8">
          <cell r="A8">
            <v>7</v>
          </cell>
          <cell r="B8" t="str">
            <v>Local Ceramic Floor tile 40x40</v>
          </cell>
          <cell r="E8">
            <v>7</v>
          </cell>
        </row>
        <row r="9">
          <cell r="A9">
            <v>8</v>
          </cell>
          <cell r="B9" t="str">
            <v>No finishing (void )</v>
          </cell>
          <cell r="E9">
            <v>8</v>
          </cell>
        </row>
        <row r="10">
          <cell r="A10">
            <v>9</v>
          </cell>
          <cell r="B10" t="str">
            <v>50mm screed and floor hardener</v>
          </cell>
          <cell r="E10">
            <v>9</v>
          </cell>
        </row>
        <row r="11">
          <cell r="A11">
            <v>10</v>
          </cell>
          <cell r="B11" t="str">
            <v>industrial paint</v>
          </cell>
          <cell r="E11">
            <v>10</v>
          </cell>
        </row>
        <row r="12">
          <cell r="A12">
            <v>11</v>
          </cell>
          <cell r="E12">
            <v>11</v>
          </cell>
        </row>
        <row r="13">
          <cell r="A13">
            <v>12</v>
          </cell>
          <cell r="E13">
            <v>12</v>
          </cell>
        </row>
        <row r="14">
          <cell r="A14">
            <v>13</v>
          </cell>
          <cell r="E14">
            <v>13</v>
          </cell>
        </row>
        <row r="15">
          <cell r="A15">
            <v>14</v>
          </cell>
          <cell r="E15">
            <v>14</v>
          </cell>
        </row>
        <row r="16">
          <cell r="A16">
            <v>15</v>
          </cell>
          <cell r="E16">
            <v>15</v>
          </cell>
        </row>
        <row r="17">
          <cell r="A17">
            <v>16</v>
          </cell>
        </row>
      </sheetData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0"/>
      <sheetName val="Cost Control"/>
      <sheetName val="PM202"/>
      <sheetName val="F401-05(1)"/>
      <sheetName val="QSlip-Porch"/>
      <sheetName val="QSlip "/>
      <sheetName val="F201-03"/>
      <sheetName val="QT-008-Porch"/>
      <sheetName val="QT-008 (2)"/>
      <sheetName val="GSummary-Porch"/>
      <sheetName val="GSummary "/>
      <sheetName val="Porch-Compare "/>
      <sheetName val="Tajima&amp;IMS-REMARK"/>
      <sheetName val="Compare-Summary (2)"/>
      <sheetName val="Builders "/>
      <sheetName val="M&amp;E-Porch"/>
      <sheetName val="M&amp;E"/>
      <sheetName val="WORK"/>
      <sheetName val="M-work"/>
      <sheetName val="Tajima"/>
      <sheetName val="IMS"/>
      <sheetName val="Define finish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33">
          <cell r="L33">
            <v>1000</v>
          </cell>
        </row>
        <row r="73">
          <cell r="L73">
            <v>145.91</v>
          </cell>
        </row>
        <row r="86">
          <cell r="L86">
            <v>1750.94</v>
          </cell>
        </row>
        <row r="87">
          <cell r="L87">
            <v>5242.12</v>
          </cell>
        </row>
        <row r="105">
          <cell r="L105">
            <v>1634.21</v>
          </cell>
        </row>
        <row r="107">
          <cell r="L107">
            <v>2140.04</v>
          </cell>
        </row>
      </sheetData>
      <sheetData sheetId="18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A12C-3EC7-44F8-82F4-1668176EB74C}">
  <sheetPr>
    <pageSetUpPr fitToPage="1"/>
  </sheetPr>
  <dimension ref="A1:J98"/>
  <sheetViews>
    <sheetView view="pageBreakPreview" zoomScale="106" zoomScaleNormal="85" zoomScaleSheetLayoutView="106" workbookViewId="0">
      <selection activeCell="B6" sqref="B6"/>
    </sheetView>
  </sheetViews>
  <sheetFormatPr defaultColWidth="10.3984375" defaultRowHeight="12.75"/>
  <cols>
    <col min="1" max="1" width="9.265625" style="63" customWidth="1"/>
    <col min="2" max="2" width="41.59765625" style="64" customWidth="1"/>
    <col min="3" max="3" width="10.1328125" style="63" customWidth="1"/>
    <col min="4" max="5" width="8.3984375" style="63" customWidth="1"/>
    <col min="6" max="6" width="10" style="63" bestFit="1" customWidth="1"/>
    <col min="7" max="10" width="8.3984375" style="63" customWidth="1"/>
    <col min="11" max="16384" width="10.3984375" style="50"/>
  </cols>
  <sheetData>
    <row r="1" spans="1:10" ht="46.5" customHeight="1">
      <c r="A1" s="140" t="s">
        <v>46</v>
      </c>
      <c r="B1" s="140"/>
      <c r="C1" s="140"/>
      <c r="D1" s="140"/>
      <c r="E1" s="140"/>
      <c r="F1" s="140"/>
      <c r="G1" s="140"/>
      <c r="H1" s="140"/>
      <c r="I1" s="140"/>
      <c r="J1" s="140"/>
    </row>
    <row r="2" spans="1:10" ht="16.5" customHeight="1">
      <c r="A2" s="141" t="s">
        <v>118</v>
      </c>
      <c r="B2" s="142"/>
      <c r="C2" s="142"/>
      <c r="D2" s="142"/>
      <c r="E2" s="142"/>
      <c r="F2" s="142"/>
      <c r="G2" s="142"/>
      <c r="H2" s="142"/>
      <c r="I2" s="142"/>
      <c r="J2" s="142"/>
    </row>
    <row r="3" spans="1:10" ht="15" customHeight="1">
      <c r="A3" s="143" t="s">
        <v>47</v>
      </c>
      <c r="B3" s="143" t="s">
        <v>119</v>
      </c>
      <c r="C3" s="143" t="s">
        <v>102</v>
      </c>
      <c r="D3" s="144" t="s">
        <v>120</v>
      </c>
      <c r="E3" s="145"/>
      <c r="F3" s="145"/>
      <c r="G3" s="145"/>
      <c r="H3" s="145"/>
      <c r="I3" s="145"/>
      <c r="J3" s="145"/>
    </row>
    <row r="4" spans="1:10" ht="26.25">
      <c r="A4" s="143"/>
      <c r="B4" s="143"/>
      <c r="C4" s="143"/>
      <c r="D4" s="70" t="s">
        <v>55</v>
      </c>
      <c r="E4" s="70" t="s">
        <v>56</v>
      </c>
      <c r="F4" s="70" t="s">
        <v>57</v>
      </c>
      <c r="G4" s="70" t="s">
        <v>58</v>
      </c>
      <c r="H4" s="70" t="s">
        <v>59</v>
      </c>
      <c r="I4" s="70" t="s">
        <v>60</v>
      </c>
      <c r="J4" s="70" t="s">
        <v>61</v>
      </c>
    </row>
    <row r="5" spans="1:10" s="55" customFormat="1" ht="13.15">
      <c r="A5" s="51"/>
      <c r="B5" s="52" t="s">
        <v>118</v>
      </c>
      <c r="C5" s="53" t="s">
        <v>121</v>
      </c>
      <c r="D5" s="54">
        <f t="shared" ref="D5:J5" si="0">D6+D15</f>
        <v>40</v>
      </c>
      <c r="E5" s="54">
        <f t="shared" si="0"/>
        <v>40</v>
      </c>
      <c r="F5" s="54">
        <f t="shared" si="0"/>
        <v>40</v>
      </c>
      <c r="G5" s="54">
        <f t="shared" si="0"/>
        <v>40</v>
      </c>
      <c r="H5" s="54">
        <f t="shared" si="0"/>
        <v>40</v>
      </c>
      <c r="I5" s="54">
        <f t="shared" si="0"/>
        <v>40</v>
      </c>
      <c r="J5" s="54">
        <f t="shared" si="0"/>
        <v>40</v>
      </c>
    </row>
    <row r="6" spans="1:10" s="59" customFormat="1">
      <c r="A6" s="56">
        <v>1</v>
      </c>
      <c r="B6" s="57" t="s">
        <v>153</v>
      </c>
      <c r="C6" s="53" t="s">
        <v>121</v>
      </c>
      <c r="D6" s="58">
        <f>SUM(D7:D14)</f>
        <v>10</v>
      </c>
      <c r="E6" s="58">
        <f t="shared" ref="E6:J6" si="1">SUM(E7:E14)</f>
        <v>10</v>
      </c>
      <c r="F6" s="58">
        <f t="shared" si="1"/>
        <v>10</v>
      </c>
      <c r="G6" s="58">
        <f t="shared" si="1"/>
        <v>10</v>
      </c>
      <c r="H6" s="58">
        <f t="shared" si="1"/>
        <v>10</v>
      </c>
      <c r="I6" s="58">
        <f t="shared" si="1"/>
        <v>10</v>
      </c>
      <c r="J6" s="58">
        <f t="shared" si="1"/>
        <v>10</v>
      </c>
    </row>
    <row r="7" spans="1:10" s="59" customFormat="1">
      <c r="A7" s="56">
        <v>1.1000000000000001</v>
      </c>
      <c r="B7" s="69" t="s">
        <v>154</v>
      </c>
      <c r="C7" s="53" t="s">
        <v>121</v>
      </c>
      <c r="D7" s="58">
        <v>1</v>
      </c>
      <c r="E7" s="58">
        <v>1</v>
      </c>
      <c r="F7" s="58">
        <v>1</v>
      </c>
      <c r="G7" s="58">
        <v>1</v>
      </c>
      <c r="H7" s="58">
        <v>1</v>
      </c>
      <c r="I7" s="58">
        <v>1</v>
      </c>
      <c r="J7" s="58">
        <v>1</v>
      </c>
    </row>
    <row r="8" spans="1:10" s="59" customFormat="1">
      <c r="A8" s="56">
        <v>1.2</v>
      </c>
      <c r="B8" s="69" t="s">
        <v>155</v>
      </c>
      <c r="C8" s="53" t="s">
        <v>121</v>
      </c>
      <c r="D8" s="58">
        <v>1</v>
      </c>
      <c r="E8" s="58">
        <v>1</v>
      </c>
      <c r="F8" s="58">
        <v>1</v>
      </c>
      <c r="G8" s="58">
        <v>1</v>
      </c>
      <c r="H8" s="58">
        <v>1</v>
      </c>
      <c r="I8" s="58">
        <v>1</v>
      </c>
      <c r="J8" s="58">
        <v>1</v>
      </c>
    </row>
    <row r="9" spans="1:10" s="59" customFormat="1">
      <c r="A9" s="56">
        <v>1.3</v>
      </c>
      <c r="B9" s="60" t="s">
        <v>122</v>
      </c>
      <c r="C9" s="53" t="s">
        <v>121</v>
      </c>
      <c r="D9" s="58">
        <v>1</v>
      </c>
      <c r="E9" s="58">
        <v>1</v>
      </c>
      <c r="F9" s="58">
        <v>1</v>
      </c>
      <c r="G9" s="58">
        <v>1</v>
      </c>
      <c r="H9" s="58">
        <v>1</v>
      </c>
      <c r="I9" s="58">
        <v>1</v>
      </c>
      <c r="J9" s="58">
        <v>1</v>
      </c>
    </row>
    <row r="10" spans="1:10" s="59" customFormat="1">
      <c r="A10" s="56">
        <v>1.4</v>
      </c>
      <c r="B10" s="60" t="s">
        <v>156</v>
      </c>
      <c r="C10" s="53" t="s">
        <v>121</v>
      </c>
      <c r="D10" s="58">
        <v>3</v>
      </c>
      <c r="E10" s="58">
        <v>3</v>
      </c>
      <c r="F10" s="58">
        <v>3</v>
      </c>
      <c r="G10" s="58">
        <v>3</v>
      </c>
      <c r="H10" s="58">
        <v>3</v>
      </c>
      <c r="I10" s="58">
        <v>3</v>
      </c>
      <c r="J10" s="58">
        <v>3</v>
      </c>
    </row>
    <row r="11" spans="1:10" s="59" customFormat="1">
      <c r="A11" s="56">
        <v>1.5</v>
      </c>
      <c r="B11" s="60" t="s">
        <v>123</v>
      </c>
      <c r="C11" s="53" t="s">
        <v>121</v>
      </c>
      <c r="D11" s="58">
        <v>1</v>
      </c>
      <c r="E11" s="58">
        <v>1</v>
      </c>
      <c r="F11" s="58">
        <v>1</v>
      </c>
      <c r="G11" s="58">
        <v>1</v>
      </c>
      <c r="H11" s="58">
        <v>1</v>
      </c>
      <c r="I11" s="58">
        <v>1</v>
      </c>
      <c r="J11" s="58">
        <v>1</v>
      </c>
    </row>
    <row r="12" spans="1:10" s="59" customFormat="1">
      <c r="A12" s="56">
        <v>1.6</v>
      </c>
      <c r="B12" s="60" t="s">
        <v>157</v>
      </c>
      <c r="C12" s="53" t="s">
        <v>121</v>
      </c>
      <c r="D12" s="58">
        <v>1</v>
      </c>
      <c r="E12" s="58">
        <v>1</v>
      </c>
      <c r="F12" s="58">
        <v>1</v>
      </c>
      <c r="G12" s="58">
        <v>1</v>
      </c>
      <c r="H12" s="58">
        <v>1</v>
      </c>
      <c r="I12" s="58">
        <v>1</v>
      </c>
      <c r="J12" s="58">
        <v>1</v>
      </c>
    </row>
    <row r="13" spans="1:10" s="59" customFormat="1">
      <c r="A13" s="56">
        <v>1.7</v>
      </c>
      <c r="B13" s="60" t="s">
        <v>124</v>
      </c>
      <c r="C13" s="53" t="s">
        <v>121</v>
      </c>
      <c r="D13" s="58">
        <v>1</v>
      </c>
      <c r="E13" s="58">
        <v>1</v>
      </c>
      <c r="F13" s="58">
        <v>1</v>
      </c>
      <c r="G13" s="58">
        <v>1</v>
      </c>
      <c r="H13" s="58">
        <v>1</v>
      </c>
      <c r="I13" s="58">
        <v>1</v>
      </c>
      <c r="J13" s="58">
        <v>1</v>
      </c>
    </row>
    <row r="14" spans="1:10" s="59" customFormat="1">
      <c r="A14" s="56">
        <v>1.8</v>
      </c>
      <c r="B14" s="60" t="s">
        <v>125</v>
      </c>
      <c r="C14" s="53" t="s">
        <v>121</v>
      </c>
      <c r="D14" s="58">
        <v>1</v>
      </c>
      <c r="E14" s="58">
        <v>1</v>
      </c>
      <c r="F14" s="58">
        <v>1</v>
      </c>
      <c r="G14" s="58">
        <v>1</v>
      </c>
      <c r="H14" s="58">
        <v>1</v>
      </c>
      <c r="I14" s="58">
        <v>1</v>
      </c>
      <c r="J14" s="58">
        <v>1</v>
      </c>
    </row>
    <row r="15" spans="1:10" s="59" customFormat="1">
      <c r="A15" s="56">
        <v>2</v>
      </c>
      <c r="B15" s="57" t="s">
        <v>126</v>
      </c>
      <c r="C15" s="53" t="s">
        <v>121</v>
      </c>
      <c r="D15" s="61">
        <f t="shared" ref="D15:J15" si="2">SUM(D16:D17)</f>
        <v>30</v>
      </c>
      <c r="E15" s="61">
        <f t="shared" si="2"/>
        <v>30</v>
      </c>
      <c r="F15" s="61">
        <f t="shared" si="2"/>
        <v>30</v>
      </c>
      <c r="G15" s="61">
        <f t="shared" si="2"/>
        <v>30</v>
      </c>
      <c r="H15" s="61">
        <f t="shared" si="2"/>
        <v>30</v>
      </c>
      <c r="I15" s="61">
        <f t="shared" si="2"/>
        <v>30</v>
      </c>
      <c r="J15" s="61">
        <f t="shared" si="2"/>
        <v>30</v>
      </c>
    </row>
    <row r="16" spans="1:10">
      <c r="A16" s="56">
        <v>2.1</v>
      </c>
      <c r="B16" s="60" t="s">
        <v>158</v>
      </c>
      <c r="C16" s="53" t="s">
        <v>121</v>
      </c>
      <c r="D16" s="62">
        <v>15</v>
      </c>
      <c r="E16" s="62">
        <f>D16</f>
        <v>15</v>
      </c>
      <c r="F16" s="62">
        <f t="shared" ref="F16:J16" si="3">E16</f>
        <v>15</v>
      </c>
      <c r="G16" s="62">
        <f t="shared" si="3"/>
        <v>15</v>
      </c>
      <c r="H16" s="62">
        <f t="shared" si="3"/>
        <v>15</v>
      </c>
      <c r="I16" s="62">
        <f t="shared" si="3"/>
        <v>15</v>
      </c>
      <c r="J16" s="62">
        <f t="shared" si="3"/>
        <v>15</v>
      </c>
    </row>
    <row r="17" spans="1:10">
      <c r="A17" s="56">
        <v>2.1</v>
      </c>
      <c r="B17" s="60" t="s">
        <v>159</v>
      </c>
      <c r="C17" s="53" t="s">
        <v>121</v>
      </c>
      <c r="D17" s="62">
        <v>15</v>
      </c>
      <c r="E17" s="62">
        <v>15</v>
      </c>
      <c r="F17" s="62">
        <v>15</v>
      </c>
      <c r="G17" s="62">
        <v>15</v>
      </c>
      <c r="H17" s="62">
        <v>15</v>
      </c>
      <c r="I17" s="62">
        <v>15</v>
      </c>
      <c r="J17" s="62">
        <v>15</v>
      </c>
    </row>
    <row r="18" spans="1:10" ht="9" customHeight="1">
      <c r="D18" s="65"/>
      <c r="E18" s="65"/>
      <c r="F18" s="65"/>
      <c r="G18" s="65"/>
      <c r="H18" s="65"/>
      <c r="I18" s="65"/>
      <c r="J18" s="65"/>
    </row>
    <row r="19" spans="1:10" ht="21" customHeight="1">
      <c r="C19" s="136" t="s">
        <v>127</v>
      </c>
      <c r="D19" s="136"/>
      <c r="E19" s="136"/>
      <c r="F19" s="136"/>
      <c r="G19" s="136"/>
      <c r="H19" s="136"/>
      <c r="I19" s="136"/>
      <c r="J19" s="136"/>
    </row>
    <row r="20" spans="1:10">
      <c r="D20" s="65"/>
      <c r="E20" s="65"/>
      <c r="F20" s="65"/>
      <c r="G20" s="65"/>
      <c r="H20" s="65"/>
      <c r="I20" s="65"/>
      <c r="J20" s="65"/>
    </row>
    <row r="21" spans="1:10" ht="9" customHeight="1"/>
    <row r="22" spans="1:10" ht="6.75" customHeight="1"/>
    <row r="23" spans="1:10" ht="8.25" customHeight="1">
      <c r="B23" s="137" t="s">
        <v>128</v>
      </c>
      <c r="C23" s="138"/>
    </row>
    <row r="24" spans="1:10">
      <c r="B24" s="137"/>
      <c r="C24" s="138"/>
    </row>
    <row r="25" spans="1:10">
      <c r="B25" s="137"/>
      <c r="C25" s="138"/>
    </row>
    <row r="26" spans="1:10">
      <c r="B26" s="137"/>
      <c r="C26" s="138"/>
    </row>
    <row r="27" spans="1:10">
      <c r="B27" s="137"/>
      <c r="C27" s="138"/>
    </row>
    <row r="28" spans="1:10">
      <c r="B28" s="137"/>
      <c r="C28" s="138"/>
    </row>
    <row r="29" spans="1:10">
      <c r="B29" s="137"/>
      <c r="C29" s="138"/>
    </row>
    <row r="30" spans="1:10" s="63" customFormat="1">
      <c r="B30" s="137"/>
      <c r="C30" s="138"/>
    </row>
    <row r="31" spans="1:10" s="63" customFormat="1">
      <c r="B31" s="137"/>
      <c r="C31" s="138"/>
    </row>
    <row r="32" spans="1:10" s="63" customFormat="1">
      <c r="B32" s="137"/>
      <c r="C32" s="138"/>
    </row>
    <row r="33" spans="2:10" s="63" customFormat="1">
      <c r="B33" s="137"/>
      <c r="C33" s="138"/>
    </row>
    <row r="34" spans="2:10" s="63" customFormat="1">
      <c r="B34" s="137"/>
      <c r="C34" s="138"/>
    </row>
    <row r="35" spans="2:10" s="63" customFormat="1">
      <c r="B35" s="137"/>
      <c r="C35" s="138"/>
    </row>
    <row r="36" spans="2:10" s="63" customFormat="1">
      <c r="B36" s="137"/>
      <c r="C36" s="138"/>
    </row>
    <row r="37" spans="2:10" s="63" customFormat="1">
      <c r="B37" s="137"/>
      <c r="C37" s="138"/>
    </row>
    <row r="38" spans="2:10" s="63" customFormat="1">
      <c r="B38" s="137"/>
      <c r="C38" s="138"/>
    </row>
    <row r="39" spans="2:10" s="63" customFormat="1">
      <c r="B39" s="137"/>
      <c r="C39" s="138"/>
    </row>
    <row r="40" spans="2:10" s="63" customFormat="1">
      <c r="B40" s="137"/>
      <c r="C40" s="138"/>
    </row>
    <row r="41" spans="2:10" s="63" customFormat="1">
      <c r="B41" s="137"/>
    </row>
    <row r="42" spans="2:10" s="63" customFormat="1" ht="15.75" customHeight="1">
      <c r="B42" s="137"/>
    </row>
    <row r="43" spans="2:10" s="63" customFormat="1" ht="12" customHeight="1">
      <c r="B43" s="137"/>
    </row>
    <row r="44" spans="2:10" s="63" customFormat="1" ht="15" customHeight="1">
      <c r="B44" s="64"/>
    </row>
    <row r="45" spans="2:10" s="63" customFormat="1" ht="12" hidden="1" customHeight="1">
      <c r="B45" s="64"/>
    </row>
    <row r="46" spans="2:10" ht="15" hidden="1" customHeight="1"/>
    <row r="47" spans="2:10" ht="13.15" hidden="1">
      <c r="B47" s="66" t="s">
        <v>129</v>
      </c>
      <c r="D47" s="63">
        <v>1</v>
      </c>
      <c r="E47" s="63">
        <v>2</v>
      </c>
      <c r="F47" s="63">
        <v>3</v>
      </c>
      <c r="G47" s="63">
        <v>4</v>
      </c>
      <c r="H47" s="63">
        <v>5</v>
      </c>
      <c r="I47" s="63">
        <v>6</v>
      </c>
      <c r="J47" s="63">
        <v>7</v>
      </c>
    </row>
    <row r="48" spans="2:10" ht="13.15" hidden="1">
      <c r="B48" s="66"/>
    </row>
    <row r="49" spans="1:10" hidden="1">
      <c r="B49" s="64" t="s">
        <v>130</v>
      </c>
      <c r="D49" s="63">
        <v>1</v>
      </c>
      <c r="E49" s="63">
        <v>1</v>
      </c>
    </row>
    <row r="50" spans="1:10" hidden="1">
      <c r="B50" s="64" t="s">
        <v>131</v>
      </c>
      <c r="D50" s="63">
        <v>0</v>
      </c>
      <c r="E50" s="63">
        <v>0</v>
      </c>
    </row>
    <row r="51" spans="1:10" hidden="1"/>
    <row r="52" spans="1:10" hidden="1">
      <c r="A52" s="139" t="s">
        <v>132</v>
      </c>
      <c r="B52" s="64" t="s">
        <v>133</v>
      </c>
      <c r="F52" s="63">
        <v>1</v>
      </c>
      <c r="G52" s="63">
        <v>1</v>
      </c>
      <c r="H52" s="63">
        <v>1</v>
      </c>
      <c r="I52" s="63">
        <v>1</v>
      </c>
      <c r="J52" s="63">
        <v>1</v>
      </c>
    </row>
    <row r="53" spans="1:10" hidden="1">
      <c r="A53" s="139"/>
      <c r="B53" s="64" t="s">
        <v>134</v>
      </c>
      <c r="F53" s="63">
        <v>1</v>
      </c>
      <c r="G53" s="63">
        <v>1</v>
      </c>
      <c r="H53" s="63">
        <v>1</v>
      </c>
      <c r="I53" s="63">
        <v>1</v>
      </c>
      <c r="J53" s="63">
        <v>1</v>
      </c>
    </row>
    <row r="54" spans="1:10" hidden="1"/>
    <row r="55" spans="1:10" hidden="1">
      <c r="A55" s="63" t="s">
        <v>135</v>
      </c>
      <c r="B55" s="64" t="s">
        <v>136</v>
      </c>
      <c r="F55" s="63">
        <v>1</v>
      </c>
    </row>
    <row r="56" spans="1:10" hidden="1">
      <c r="B56" s="64" t="s">
        <v>137</v>
      </c>
      <c r="F56" s="63">
        <v>1</v>
      </c>
      <c r="G56" s="63">
        <v>1</v>
      </c>
    </row>
    <row r="57" spans="1:10" hidden="1"/>
    <row r="58" spans="1:10" hidden="1">
      <c r="A58" s="63" t="s">
        <v>138</v>
      </c>
      <c r="B58" s="64" t="s">
        <v>133</v>
      </c>
      <c r="H58" s="63">
        <v>1</v>
      </c>
      <c r="I58" s="63">
        <v>1</v>
      </c>
    </row>
    <row r="59" spans="1:10" hidden="1"/>
    <row r="60" spans="1:10" ht="25.5" hidden="1">
      <c r="A60" s="67" t="s">
        <v>139</v>
      </c>
    </row>
    <row r="61" spans="1:10" hidden="1"/>
    <row r="62" spans="1:10" hidden="1"/>
    <row r="63" spans="1:10" ht="15" hidden="1" customHeight="1">
      <c r="A63" s="139" t="s">
        <v>132</v>
      </c>
      <c r="B63" s="64" t="s">
        <v>140</v>
      </c>
      <c r="G63" s="63">
        <v>1</v>
      </c>
      <c r="H63" s="63">
        <v>1</v>
      </c>
      <c r="I63" s="63">
        <v>1</v>
      </c>
      <c r="J63" s="63">
        <v>1</v>
      </c>
    </row>
    <row r="64" spans="1:10" hidden="1">
      <c r="A64" s="139"/>
      <c r="B64" s="64" t="s">
        <v>141</v>
      </c>
    </row>
    <row r="65" spans="1:10" hidden="1">
      <c r="A65" s="139"/>
      <c r="B65" s="64" t="s">
        <v>142</v>
      </c>
      <c r="G65" s="63">
        <v>1</v>
      </c>
      <c r="H65" s="63">
        <v>1</v>
      </c>
      <c r="I65" s="63">
        <v>1</v>
      </c>
      <c r="J65" s="63">
        <v>1</v>
      </c>
    </row>
    <row r="66" spans="1:10" hidden="1">
      <c r="A66" s="139"/>
      <c r="B66" s="64" t="s">
        <v>143</v>
      </c>
    </row>
    <row r="67" spans="1:10" hidden="1"/>
    <row r="68" spans="1:10" ht="15" hidden="1" customHeight="1">
      <c r="A68" s="139" t="s">
        <v>135</v>
      </c>
      <c r="B68" s="64" t="s">
        <v>144</v>
      </c>
      <c r="G68" s="63">
        <v>1</v>
      </c>
      <c r="H68" s="63">
        <v>1</v>
      </c>
      <c r="I68" s="63">
        <v>1</v>
      </c>
      <c r="J68" s="63">
        <v>1</v>
      </c>
    </row>
    <row r="69" spans="1:10" hidden="1">
      <c r="A69" s="139"/>
    </row>
    <row r="70" spans="1:10" hidden="1"/>
    <row r="71" spans="1:10" hidden="1">
      <c r="A71" s="63" t="s">
        <v>138</v>
      </c>
      <c r="B71" s="64" t="s">
        <v>144</v>
      </c>
      <c r="J71" s="63">
        <v>1</v>
      </c>
    </row>
    <row r="72" spans="1:10" hidden="1"/>
    <row r="73" spans="1:10" ht="25.5" hidden="1">
      <c r="A73" s="67" t="s">
        <v>139</v>
      </c>
      <c r="B73" s="64" t="s">
        <v>144</v>
      </c>
    </row>
    <row r="74" spans="1:10" hidden="1"/>
    <row r="75" spans="1:10" hidden="1">
      <c r="B75" s="64" t="s">
        <v>145</v>
      </c>
      <c r="F75" s="63">
        <v>1</v>
      </c>
      <c r="G75" s="63">
        <v>1</v>
      </c>
      <c r="H75" s="63">
        <v>1</v>
      </c>
      <c r="I75" s="63">
        <v>1</v>
      </c>
      <c r="J75" s="63">
        <v>1</v>
      </c>
    </row>
    <row r="76" spans="1:10" hidden="1">
      <c r="A76" s="63" t="s">
        <v>132</v>
      </c>
      <c r="B76" s="64" t="s">
        <v>146</v>
      </c>
    </row>
    <row r="77" spans="1:10" hidden="1">
      <c r="B77" s="64" t="s">
        <v>147</v>
      </c>
    </row>
    <row r="78" spans="1:10" hidden="1"/>
    <row r="79" spans="1:10" hidden="1">
      <c r="B79" s="64" t="s">
        <v>148</v>
      </c>
      <c r="I79" s="63">
        <v>1</v>
      </c>
      <c r="J79" s="63">
        <v>1</v>
      </c>
    </row>
    <row r="80" spans="1:10" hidden="1">
      <c r="A80" s="63" t="s">
        <v>135</v>
      </c>
      <c r="B80" s="64" t="s">
        <v>146</v>
      </c>
    </row>
    <row r="81" spans="1:10" hidden="1"/>
    <row r="82" spans="1:10" hidden="1">
      <c r="B82" s="64" t="s">
        <v>149</v>
      </c>
    </row>
    <row r="83" spans="1:10" hidden="1">
      <c r="A83" s="63" t="s">
        <v>138</v>
      </c>
      <c r="B83" s="64" t="s">
        <v>146</v>
      </c>
      <c r="C83" s="64"/>
      <c r="J83" s="63">
        <v>1</v>
      </c>
    </row>
    <row r="84" spans="1:10" hidden="1">
      <c r="C84" s="64"/>
    </row>
    <row r="85" spans="1:10" ht="25.5" hidden="1">
      <c r="A85" s="67" t="s">
        <v>139</v>
      </c>
      <c r="B85" s="64" t="s">
        <v>150</v>
      </c>
      <c r="C85" s="64"/>
    </row>
    <row r="86" spans="1:10" hidden="1">
      <c r="B86" s="64" t="s">
        <v>146</v>
      </c>
    </row>
    <row r="87" spans="1:10" hidden="1">
      <c r="H87" s="63">
        <v>1</v>
      </c>
      <c r="I87" s="63">
        <v>1</v>
      </c>
    </row>
    <row r="88" spans="1:10" hidden="1"/>
    <row r="89" spans="1:10" hidden="1"/>
    <row r="90" spans="1:10" hidden="1">
      <c r="A90" s="63" t="s">
        <v>132</v>
      </c>
      <c r="B90" s="64" t="s">
        <v>151</v>
      </c>
    </row>
    <row r="91" spans="1:10" hidden="1">
      <c r="A91" s="63" t="s">
        <v>135</v>
      </c>
      <c r="B91" s="64" t="s">
        <v>151</v>
      </c>
      <c r="J91" s="63">
        <v>1</v>
      </c>
    </row>
    <row r="92" spans="1:10" hidden="1">
      <c r="A92" s="63" t="s">
        <v>138</v>
      </c>
      <c r="B92" s="64" t="s">
        <v>151</v>
      </c>
    </row>
    <row r="93" spans="1:10" ht="25.5" hidden="1">
      <c r="A93" s="67" t="s">
        <v>139</v>
      </c>
      <c r="B93" s="64" t="s">
        <v>151</v>
      </c>
    </row>
    <row r="94" spans="1:10" hidden="1"/>
    <row r="95" spans="1:10" hidden="1">
      <c r="B95" s="135" t="s">
        <v>152</v>
      </c>
      <c r="F95" s="63">
        <v>1</v>
      </c>
      <c r="G95" s="63">
        <v>1</v>
      </c>
      <c r="H95" s="63">
        <v>1</v>
      </c>
      <c r="I95" s="63">
        <v>1</v>
      </c>
      <c r="J95" s="63">
        <v>1</v>
      </c>
    </row>
    <row r="96" spans="1:10" hidden="1">
      <c r="B96" s="135"/>
      <c r="F96" s="63">
        <v>1</v>
      </c>
      <c r="G96" s="63">
        <v>1</v>
      </c>
      <c r="H96" s="63">
        <v>1</v>
      </c>
      <c r="I96" s="63">
        <v>1</v>
      </c>
      <c r="J96" s="63">
        <v>1</v>
      </c>
    </row>
    <row r="97" spans="1:10" hidden="1">
      <c r="B97" s="135"/>
      <c r="E97" s="68"/>
      <c r="F97" s="63">
        <v>1</v>
      </c>
      <c r="G97" s="63">
        <v>1</v>
      </c>
      <c r="H97" s="63">
        <v>1</v>
      </c>
      <c r="I97" s="63">
        <v>1</v>
      </c>
      <c r="J97" s="63">
        <v>1</v>
      </c>
    </row>
    <row r="98" spans="1:10">
      <c r="A98" s="67"/>
    </row>
  </sheetData>
  <mergeCells count="13">
    <mergeCell ref="A1:J1"/>
    <mergeCell ref="A2:J2"/>
    <mergeCell ref="A3:A4"/>
    <mergeCell ref="B3:B4"/>
    <mergeCell ref="C3:C4"/>
    <mergeCell ref="D3:J3"/>
    <mergeCell ref="B95:B97"/>
    <mergeCell ref="C19:J19"/>
    <mergeCell ref="B23:B43"/>
    <mergeCell ref="C23:C40"/>
    <mergeCell ref="A52:A53"/>
    <mergeCell ref="A63:A66"/>
    <mergeCell ref="A68:A69"/>
  </mergeCells>
  <printOptions horizontalCentered="1"/>
  <pageMargins left="0.7" right="0.25" top="0.5" bottom="0.75" header="0.3" footer="0.3"/>
  <pageSetup paperSize="8" fitToHeight="0" orientation="landscape" r:id="rId1"/>
  <headerFooter>
    <oddFooter>&amp;R&amp;P</oddFooter>
  </headerFooter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4F12-3466-4002-9FA7-075EC61A509B}">
  <sheetPr>
    <tabColor rgb="FFFF00FF"/>
  </sheetPr>
  <dimension ref="A3:Y1061"/>
  <sheetViews>
    <sheetView view="pageBreakPreview" topLeftCell="A19" zoomScaleNormal="100" zoomScaleSheetLayoutView="100" workbookViewId="0">
      <selection activeCell="J26" sqref="J26:K27"/>
    </sheetView>
  </sheetViews>
  <sheetFormatPr defaultColWidth="17.265625" defaultRowHeight="15" customHeight="1"/>
  <cols>
    <col min="1" max="1" width="4.1328125" customWidth="1"/>
    <col min="2" max="2" width="11" customWidth="1"/>
    <col min="3" max="3" width="11.86328125" customWidth="1"/>
    <col min="4" max="4" width="12" customWidth="1"/>
    <col min="5" max="5" width="8.1328125" customWidth="1"/>
    <col min="6" max="6" width="10.59765625" customWidth="1"/>
    <col min="7" max="7" width="11" customWidth="1"/>
    <col min="8" max="8" width="13" customWidth="1"/>
    <col min="9" max="9" width="13.73046875" customWidth="1"/>
    <col min="10" max="10" width="11.86328125" hidden="1" customWidth="1"/>
    <col min="11" max="11" width="11.1328125" customWidth="1"/>
    <col min="12" max="12" width="10.3984375" customWidth="1"/>
    <col min="13" max="13" width="12.3984375" customWidth="1"/>
    <col min="14" max="14" width="6.73046875" customWidth="1"/>
    <col min="15" max="25" width="9" customWidth="1"/>
  </cols>
  <sheetData>
    <row r="3" spans="1:25" ht="26.25" customHeight="1">
      <c r="A3" s="146" t="s">
        <v>99</v>
      </c>
      <c r="B3" s="146"/>
      <c r="C3" s="146"/>
      <c r="D3" s="146"/>
    </row>
    <row r="4" spans="1:25" ht="15" customHeight="1">
      <c r="A4" s="147" t="s">
        <v>100</v>
      </c>
      <c r="B4" s="147"/>
      <c r="C4" s="147"/>
      <c r="D4" s="147"/>
    </row>
    <row r="5" spans="1:25" ht="18" customHeight="1">
      <c r="A5" s="148" t="s">
        <v>112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5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36.75" customHeight="1">
      <c r="A6" s="19" t="s">
        <v>44</v>
      </c>
      <c r="B6" s="3"/>
      <c r="C6" s="151" t="s">
        <v>97</v>
      </c>
      <c r="D6" s="152"/>
      <c r="E6" s="153"/>
      <c r="F6" s="3" t="s">
        <v>0</v>
      </c>
      <c r="G6" s="154" t="s">
        <v>98</v>
      </c>
      <c r="H6" s="152"/>
      <c r="I6" s="152"/>
      <c r="J6" s="152"/>
      <c r="K6" s="152"/>
      <c r="L6" s="152"/>
      <c r="M6" s="15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3.25" customHeight="1">
      <c r="A7" s="156" t="s">
        <v>1</v>
      </c>
      <c r="B7" s="152"/>
      <c r="C7" s="153"/>
      <c r="D7" s="157"/>
      <c r="E7" s="153"/>
      <c r="F7" s="158" t="s">
        <v>2</v>
      </c>
      <c r="G7" s="152"/>
      <c r="H7" s="152"/>
      <c r="I7" s="152"/>
      <c r="J7" s="153"/>
      <c r="K7" s="159"/>
      <c r="L7" s="152"/>
      <c r="M7" s="1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0.25" customHeight="1">
      <c r="A8" s="156" t="s">
        <v>3</v>
      </c>
      <c r="B8" s="152"/>
      <c r="C8" s="153"/>
      <c r="D8" s="157"/>
      <c r="E8" s="153"/>
      <c r="F8" s="158" t="s">
        <v>4</v>
      </c>
      <c r="G8" s="152"/>
      <c r="H8" s="152"/>
      <c r="I8" s="152"/>
      <c r="J8" s="153"/>
      <c r="K8" s="170"/>
      <c r="L8" s="152"/>
      <c r="M8" s="15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5</v>
      </c>
    </row>
    <row r="9" spans="1:25" ht="20.25" customHeight="1">
      <c r="A9" s="156" t="s">
        <v>6</v>
      </c>
      <c r="B9" s="152"/>
      <c r="C9" s="153"/>
      <c r="D9" s="157"/>
      <c r="E9" s="153"/>
      <c r="F9" s="171"/>
      <c r="G9" s="172"/>
      <c r="H9" s="172"/>
      <c r="I9" s="172"/>
      <c r="J9" s="172"/>
      <c r="K9" s="170"/>
      <c r="L9" s="152"/>
      <c r="M9" s="15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2" customHeight="1">
      <c r="A10" s="160" t="s">
        <v>7</v>
      </c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2" customHeight="1">
      <c r="A11" s="163"/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95" customHeight="1">
      <c r="A12" s="20">
        <v>2</v>
      </c>
      <c r="B12" s="166" t="s">
        <v>8</v>
      </c>
      <c r="C12" s="152"/>
      <c r="D12" s="152"/>
      <c r="E12" s="152"/>
      <c r="F12" s="152"/>
      <c r="G12" s="153"/>
      <c r="H12" s="166" t="s">
        <v>9</v>
      </c>
      <c r="I12" s="152"/>
      <c r="J12" s="152"/>
      <c r="K12" s="152"/>
      <c r="L12" s="152"/>
      <c r="M12" s="15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95" customHeight="1">
      <c r="A13" s="42" t="s">
        <v>10</v>
      </c>
      <c r="B13" s="167" t="s">
        <v>11</v>
      </c>
      <c r="C13" s="152"/>
      <c r="D13" s="153"/>
      <c r="E13" s="167" t="s">
        <v>12</v>
      </c>
      <c r="F13" s="152"/>
      <c r="G13" s="153"/>
      <c r="H13" s="168" t="s">
        <v>13</v>
      </c>
      <c r="I13" s="161"/>
      <c r="J13" s="161"/>
      <c r="K13" s="169"/>
      <c r="L13" s="167" t="s">
        <v>12</v>
      </c>
      <c r="M13" s="15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95" customHeight="1">
      <c r="A14" s="173" t="s">
        <v>43</v>
      </c>
      <c r="B14" s="152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5"/>
    </row>
    <row r="15" spans="1:25" ht="15.95" customHeight="1">
      <c r="A15" s="22" t="s">
        <v>15</v>
      </c>
      <c r="B15" s="166" t="s">
        <v>16</v>
      </c>
      <c r="C15" s="152"/>
      <c r="D15" s="152"/>
      <c r="E15" s="152"/>
      <c r="F15" s="152"/>
      <c r="G15" s="153"/>
      <c r="H15" s="166" t="s">
        <v>17</v>
      </c>
      <c r="I15" s="152"/>
      <c r="J15" s="152"/>
      <c r="K15" s="152"/>
      <c r="L15" s="152"/>
      <c r="M15" s="15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95" customHeight="1">
      <c r="A16" s="21" t="s">
        <v>10</v>
      </c>
      <c r="B16" s="175" t="s">
        <v>11</v>
      </c>
      <c r="C16" s="152"/>
      <c r="D16" s="153"/>
      <c r="E16" s="175" t="s">
        <v>12</v>
      </c>
      <c r="F16" s="152"/>
      <c r="G16" s="153"/>
      <c r="H16" s="176" t="s">
        <v>13</v>
      </c>
      <c r="I16" s="161"/>
      <c r="J16" s="161"/>
      <c r="K16" s="169"/>
      <c r="L16" s="175" t="s">
        <v>12</v>
      </c>
      <c r="M16" s="155"/>
      <c r="N16" s="2"/>
      <c r="O16" s="2"/>
      <c r="P16" s="2" t="s">
        <v>18</v>
      </c>
      <c r="Q16" s="1"/>
      <c r="R16" s="2"/>
      <c r="S16" s="2"/>
      <c r="T16" s="2"/>
      <c r="U16" s="2"/>
      <c r="V16" s="2"/>
      <c r="W16" s="2"/>
      <c r="X16" s="2"/>
      <c r="Y16" s="2"/>
    </row>
    <row r="17" spans="1:25" ht="15.95" customHeight="1">
      <c r="A17" s="173" t="s">
        <v>43</v>
      </c>
      <c r="B17" s="152"/>
      <c r="C17" s="152"/>
      <c r="D17" s="152"/>
      <c r="E17" s="152"/>
      <c r="F17" s="152"/>
      <c r="G17" s="152"/>
      <c r="H17" s="152"/>
      <c r="I17" s="152"/>
      <c r="J17" s="152"/>
      <c r="K17" s="152"/>
      <c r="L17" s="152"/>
      <c r="M17" s="155"/>
      <c r="N17" s="4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95" customHeight="1">
      <c r="A18" s="174" t="s">
        <v>19</v>
      </c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95" customHeight="1">
      <c r="A19" s="21" t="s">
        <v>10</v>
      </c>
      <c r="B19" s="175" t="s">
        <v>11</v>
      </c>
      <c r="C19" s="152"/>
      <c r="D19" s="153"/>
      <c r="E19" s="175" t="s">
        <v>12</v>
      </c>
      <c r="F19" s="152"/>
      <c r="G19" s="153"/>
      <c r="H19" s="175" t="s">
        <v>20</v>
      </c>
      <c r="I19" s="152"/>
      <c r="J19" s="152"/>
      <c r="K19" s="153"/>
      <c r="L19" s="175" t="s">
        <v>12</v>
      </c>
      <c r="M19" s="155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95" customHeight="1">
      <c r="A20" s="23">
        <v>1</v>
      </c>
      <c r="B20" s="18" t="s">
        <v>69</v>
      </c>
      <c r="C20" s="5"/>
      <c r="D20" s="5"/>
      <c r="E20" s="177">
        <v>3</v>
      </c>
      <c r="F20" s="153"/>
      <c r="G20" s="6" t="s">
        <v>21</v>
      </c>
      <c r="H20" s="178" t="s">
        <v>71</v>
      </c>
      <c r="I20" s="179"/>
      <c r="J20" s="179"/>
      <c r="K20" s="180"/>
      <c r="L20" s="7">
        <v>2</v>
      </c>
      <c r="M20" s="6" t="s">
        <v>21</v>
      </c>
      <c r="N20" s="4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95" customHeight="1">
      <c r="A21" s="23">
        <v>2</v>
      </c>
      <c r="B21" s="18" t="s">
        <v>70</v>
      </c>
      <c r="C21" s="5"/>
      <c r="D21" s="5"/>
      <c r="E21" s="181">
        <v>3</v>
      </c>
      <c r="F21" s="153"/>
      <c r="G21" s="6" t="s">
        <v>21</v>
      </c>
      <c r="H21" s="178" t="s">
        <v>72</v>
      </c>
      <c r="I21" s="182"/>
      <c r="J21" s="182"/>
      <c r="K21" s="183"/>
      <c r="L21" s="8">
        <v>8</v>
      </c>
      <c r="M21" s="6" t="s">
        <v>21</v>
      </c>
      <c r="N21" s="4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95" customHeight="1">
      <c r="A22" s="184" t="s">
        <v>22</v>
      </c>
      <c r="B22" s="169"/>
      <c r="C22" s="186" t="s">
        <v>23</v>
      </c>
      <c r="D22" s="186" t="s">
        <v>24</v>
      </c>
      <c r="E22" s="188" t="s">
        <v>25</v>
      </c>
      <c r="F22" s="189"/>
      <c r="G22" s="192" t="s">
        <v>26</v>
      </c>
      <c r="H22" s="152"/>
      <c r="I22" s="153"/>
      <c r="J22" s="193" t="s">
        <v>27</v>
      </c>
      <c r="K22" s="161"/>
      <c r="L22" s="161"/>
      <c r="M22" s="162"/>
      <c r="N22" s="2"/>
      <c r="O22" s="2"/>
      <c r="P22" s="2"/>
      <c r="Q22" s="2" t="s">
        <v>28</v>
      </c>
      <c r="R22" s="2"/>
      <c r="S22" s="2"/>
      <c r="T22" s="2"/>
      <c r="U22" s="2"/>
      <c r="V22" s="2"/>
      <c r="W22" s="2"/>
      <c r="X22" s="2"/>
      <c r="Y22" s="2"/>
    </row>
    <row r="23" spans="1:25" ht="15.95" customHeight="1">
      <c r="A23" s="163"/>
      <c r="B23" s="185"/>
      <c r="C23" s="187"/>
      <c r="D23" s="187"/>
      <c r="E23" s="190"/>
      <c r="F23" s="191"/>
      <c r="G23" s="9" t="s">
        <v>29</v>
      </c>
      <c r="H23" s="13" t="s">
        <v>30</v>
      </c>
      <c r="I23" s="13" t="s">
        <v>31</v>
      </c>
      <c r="J23" s="194"/>
      <c r="K23" s="164"/>
      <c r="L23" s="164"/>
      <c r="M23" s="16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95" customHeight="1">
      <c r="A24" s="196" t="s">
        <v>32</v>
      </c>
      <c r="B24" s="153"/>
      <c r="C24" s="10">
        <v>5</v>
      </c>
      <c r="D24" s="10">
        <v>0</v>
      </c>
      <c r="E24" s="203">
        <v>5</v>
      </c>
      <c r="F24" s="153"/>
      <c r="G24" s="204" t="s">
        <v>33</v>
      </c>
      <c r="H24" s="200" t="s">
        <v>34</v>
      </c>
      <c r="I24" s="200" t="s">
        <v>34</v>
      </c>
      <c r="J24" s="201" t="s">
        <v>35</v>
      </c>
      <c r="K24" s="169"/>
      <c r="L24" s="195" t="s">
        <v>34</v>
      </c>
      <c r="M24" s="16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95" customHeight="1">
      <c r="A25" s="196" t="s">
        <v>36</v>
      </c>
      <c r="B25" s="153"/>
      <c r="C25" s="10">
        <v>20</v>
      </c>
      <c r="D25" s="10">
        <v>1</v>
      </c>
      <c r="E25" s="197">
        <v>20</v>
      </c>
      <c r="F25" s="153"/>
      <c r="G25" s="187"/>
      <c r="H25" s="187"/>
      <c r="I25" s="187"/>
      <c r="J25" s="194"/>
      <c r="K25" s="185"/>
      <c r="L25" s="194"/>
      <c r="M25" s="16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95" customHeight="1">
      <c r="A26" s="196"/>
      <c r="B26" s="153"/>
      <c r="C26" s="10"/>
      <c r="D26" s="10"/>
      <c r="E26" s="197"/>
      <c r="F26" s="153"/>
      <c r="G26" s="198" t="s">
        <v>37</v>
      </c>
      <c r="H26" s="200"/>
      <c r="I26" s="200"/>
      <c r="J26" s="201" t="s">
        <v>38</v>
      </c>
      <c r="K26" s="169"/>
      <c r="L26" s="202"/>
      <c r="M26" s="162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95" customHeight="1">
      <c r="A27" s="196"/>
      <c r="B27" s="153"/>
      <c r="C27" s="10"/>
      <c r="D27" s="10"/>
      <c r="E27" s="197"/>
      <c r="F27" s="153"/>
      <c r="G27" s="199"/>
      <c r="H27" s="187"/>
      <c r="I27" s="187"/>
      <c r="J27" s="194"/>
      <c r="K27" s="185"/>
      <c r="L27" s="194"/>
      <c r="M27" s="16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95" customHeight="1">
      <c r="A28" s="196"/>
      <c r="B28" s="153"/>
      <c r="C28" s="10"/>
      <c r="D28" s="10"/>
      <c r="E28" s="197"/>
      <c r="F28" s="153"/>
      <c r="G28" s="217" t="s">
        <v>39</v>
      </c>
      <c r="H28" s="161"/>
      <c r="I28" s="169"/>
      <c r="J28" s="217" t="s">
        <v>14</v>
      </c>
      <c r="K28" s="161"/>
      <c r="L28" s="161"/>
      <c r="M28" s="162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95" customHeight="1">
      <c r="A29" s="196" t="s">
        <v>40</v>
      </c>
      <c r="B29" s="153"/>
      <c r="C29" s="10"/>
      <c r="D29" s="10"/>
      <c r="E29" s="197"/>
      <c r="F29" s="153"/>
      <c r="G29" s="218"/>
      <c r="H29" s="172"/>
      <c r="I29" s="219"/>
      <c r="J29" s="218"/>
      <c r="K29" s="172"/>
      <c r="L29" s="172"/>
      <c r="M29" s="22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95" customHeight="1">
      <c r="A30" s="221" t="s">
        <v>41</v>
      </c>
      <c r="B30" s="153"/>
      <c r="C30" s="10">
        <f>SUM(C24:C29)</f>
        <v>25</v>
      </c>
      <c r="D30" s="10">
        <f>SUM(D27:D29)</f>
        <v>0</v>
      </c>
      <c r="E30" s="203">
        <f>SUM(E24:F29)</f>
        <v>25</v>
      </c>
      <c r="F30" s="153"/>
      <c r="G30" s="194"/>
      <c r="H30" s="164"/>
      <c r="I30" s="185"/>
      <c r="J30" s="194"/>
      <c r="K30" s="164"/>
      <c r="L30" s="164"/>
      <c r="M30" s="165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95" customHeight="1">
      <c r="A31" s="24">
        <v>7</v>
      </c>
      <c r="B31" s="205" t="s">
        <v>107</v>
      </c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5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95" customHeight="1">
      <c r="A32" s="206" t="s">
        <v>10</v>
      </c>
      <c r="B32" s="208" t="s">
        <v>45</v>
      </c>
      <c r="C32" s="209"/>
      <c r="D32" s="209"/>
      <c r="E32" s="209"/>
      <c r="F32" s="208" t="s">
        <v>76</v>
      </c>
      <c r="G32" s="209"/>
      <c r="H32" s="209"/>
      <c r="I32" s="212" t="s">
        <v>77</v>
      </c>
      <c r="J32" s="214" t="s">
        <v>12</v>
      </c>
      <c r="K32" s="215"/>
      <c r="L32" s="216"/>
      <c r="M32" s="208" t="s">
        <v>117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33.75" customHeight="1">
      <c r="A33" s="207"/>
      <c r="B33" s="210"/>
      <c r="C33" s="211"/>
      <c r="D33" s="211"/>
      <c r="E33" s="211"/>
      <c r="F33" s="210"/>
      <c r="G33" s="211"/>
      <c r="H33" s="211"/>
      <c r="I33" s="213"/>
      <c r="J33" s="36" t="s">
        <v>74</v>
      </c>
      <c r="K33" s="36" t="s">
        <v>75</v>
      </c>
      <c r="L33" s="36" t="s">
        <v>42</v>
      </c>
      <c r="M33" s="210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95" customHeight="1">
      <c r="A34" s="37" t="s">
        <v>48</v>
      </c>
      <c r="B34" s="232" t="s">
        <v>78</v>
      </c>
      <c r="C34" s="233"/>
      <c r="D34" s="233"/>
      <c r="E34" s="233"/>
      <c r="F34" s="229"/>
      <c r="G34" s="230"/>
      <c r="H34" s="231"/>
      <c r="I34" s="40"/>
      <c r="J34" s="30"/>
      <c r="K34" s="30"/>
      <c r="L34" s="30"/>
      <c r="M34" s="30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spans="1:25" ht="15.95" customHeight="1">
      <c r="A35" s="32" t="s">
        <v>79</v>
      </c>
      <c r="B35" s="222" t="s">
        <v>105</v>
      </c>
      <c r="C35" s="223"/>
      <c r="D35" s="223"/>
      <c r="E35" s="224"/>
      <c r="F35" s="229"/>
      <c r="G35" s="230"/>
      <c r="H35" s="231"/>
      <c r="I35" s="39"/>
      <c r="J35" s="39"/>
      <c r="K35" s="39"/>
      <c r="L35" s="39"/>
      <c r="M35" s="39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spans="1:25" ht="15.95" customHeight="1">
      <c r="A36" s="25">
        <v>1</v>
      </c>
      <c r="B36" s="226" t="s">
        <v>114</v>
      </c>
      <c r="C36" s="227"/>
      <c r="D36" s="227"/>
      <c r="E36" s="228"/>
      <c r="F36" s="229" t="s">
        <v>113</v>
      </c>
      <c r="G36" s="230"/>
      <c r="H36" s="231"/>
      <c r="I36" s="38" t="s">
        <v>51</v>
      </c>
      <c r="J36" s="29"/>
      <c r="K36" s="28">
        <v>12.93</v>
      </c>
      <c r="L36" s="28"/>
      <c r="M36" s="45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spans="1:25" ht="15.95" customHeight="1">
      <c r="A37" s="25">
        <v>2</v>
      </c>
      <c r="B37" s="226" t="s">
        <v>115</v>
      </c>
      <c r="C37" s="227"/>
      <c r="D37" s="227"/>
      <c r="E37" s="228"/>
      <c r="F37" s="229" t="s">
        <v>113</v>
      </c>
      <c r="G37" s="230"/>
      <c r="H37" s="231"/>
      <c r="I37" s="38" t="s">
        <v>51</v>
      </c>
      <c r="J37" s="28"/>
      <c r="K37" s="28">
        <v>19.39</v>
      </c>
      <c r="L37" s="28"/>
      <c r="M37" s="45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spans="1:25" ht="15.95" customHeight="1">
      <c r="A38" s="32" t="s">
        <v>80</v>
      </c>
      <c r="B38" s="222" t="s">
        <v>49</v>
      </c>
      <c r="C38" s="223"/>
      <c r="D38" s="223"/>
      <c r="E38" s="224"/>
      <c r="F38" s="225"/>
      <c r="G38" s="182"/>
      <c r="H38" s="183"/>
      <c r="I38" s="31"/>
      <c r="J38" s="34"/>
      <c r="K38" s="31"/>
      <c r="L38" s="31"/>
      <c r="M38" s="3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spans="1:25" ht="15.95" customHeight="1">
      <c r="A39" s="25">
        <v>1</v>
      </c>
      <c r="B39" s="226" t="s">
        <v>108</v>
      </c>
      <c r="C39" s="227"/>
      <c r="D39" s="227"/>
      <c r="E39" s="228"/>
      <c r="F39" s="234" t="s">
        <v>109</v>
      </c>
      <c r="G39" s="235"/>
      <c r="H39" s="236"/>
      <c r="I39" s="33"/>
      <c r="J39" s="49"/>
      <c r="K39" s="49"/>
      <c r="L39" s="49"/>
      <c r="M39" s="45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spans="1:25" ht="15.95" customHeight="1">
      <c r="A40" s="25">
        <v>2</v>
      </c>
      <c r="B40" s="226" t="s">
        <v>110</v>
      </c>
      <c r="C40" s="227"/>
      <c r="D40" s="227"/>
      <c r="E40" s="228"/>
      <c r="F40" s="229" t="s">
        <v>111</v>
      </c>
      <c r="G40" s="230"/>
      <c r="H40" s="231"/>
      <c r="I40" s="33" t="s">
        <v>51</v>
      </c>
      <c r="J40" s="49"/>
      <c r="K40" s="49"/>
      <c r="L40" s="49"/>
      <c r="M40" s="45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5.95" customHeight="1">
      <c r="A41" s="25">
        <v>3</v>
      </c>
      <c r="B41" s="237" t="s">
        <v>106</v>
      </c>
      <c r="C41" s="238"/>
      <c r="D41" s="238"/>
      <c r="E41" s="239"/>
      <c r="F41" s="229" t="s">
        <v>111</v>
      </c>
      <c r="G41" s="230"/>
      <c r="H41" s="231"/>
      <c r="I41" s="33" t="s">
        <v>53</v>
      </c>
      <c r="J41" s="49"/>
      <c r="K41" s="49">
        <v>29</v>
      </c>
      <c r="L41" s="49"/>
      <c r="M41" s="45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spans="1:25" ht="15.95" customHeight="1">
      <c r="A42" s="32" t="s">
        <v>81</v>
      </c>
      <c r="B42" s="222" t="s">
        <v>83</v>
      </c>
      <c r="C42" s="223"/>
      <c r="D42" s="223"/>
      <c r="E42" s="224"/>
      <c r="F42" s="234"/>
      <c r="G42" s="235"/>
      <c r="H42" s="236"/>
      <c r="I42" s="33"/>
      <c r="J42" s="35"/>
      <c r="K42" s="31"/>
      <c r="L42" s="31"/>
      <c r="M42" s="3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spans="1:25" ht="15.95" customHeight="1">
      <c r="A43" s="25">
        <v>1</v>
      </c>
      <c r="B43" s="226" t="s">
        <v>50</v>
      </c>
      <c r="C43" s="227"/>
      <c r="D43" s="227"/>
      <c r="E43" s="228"/>
      <c r="F43" s="234" t="s">
        <v>68</v>
      </c>
      <c r="G43" s="235"/>
      <c r="H43" s="236"/>
      <c r="I43" s="33" t="s">
        <v>51</v>
      </c>
      <c r="J43" s="35"/>
      <c r="K43" s="35"/>
      <c r="L43" s="35"/>
      <c r="M43" s="45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15.95" customHeight="1">
      <c r="A44" s="25">
        <v>2</v>
      </c>
      <c r="B44" s="226" t="s">
        <v>62</v>
      </c>
      <c r="C44" s="227"/>
      <c r="D44" s="227"/>
      <c r="E44" s="228"/>
      <c r="F44" s="234" t="s">
        <v>68</v>
      </c>
      <c r="G44" s="235"/>
      <c r="H44" s="236"/>
      <c r="I44" s="33" t="s">
        <v>51</v>
      </c>
      <c r="J44" s="35"/>
      <c r="K44" s="35"/>
      <c r="L44" s="35"/>
      <c r="M44" s="45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spans="1:25" ht="15.95" customHeight="1">
      <c r="A45" s="25">
        <v>3</v>
      </c>
      <c r="B45" s="240" t="s">
        <v>63</v>
      </c>
      <c r="C45" s="241"/>
      <c r="D45" s="241"/>
      <c r="E45" s="242"/>
      <c r="F45" s="234" t="s">
        <v>68</v>
      </c>
      <c r="G45" s="235"/>
      <c r="H45" s="236"/>
      <c r="I45" s="33" t="s">
        <v>51</v>
      </c>
      <c r="J45" s="35"/>
      <c r="K45" s="35"/>
      <c r="L45" s="35"/>
      <c r="M45" s="45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spans="1:25" ht="15.95" customHeight="1">
      <c r="A46" s="25">
        <v>4</v>
      </c>
      <c r="B46" s="237" t="s">
        <v>52</v>
      </c>
      <c r="C46" s="238"/>
      <c r="D46" s="238"/>
      <c r="E46" s="239"/>
      <c r="F46" s="234" t="s">
        <v>68</v>
      </c>
      <c r="G46" s="235"/>
      <c r="H46" s="236"/>
      <c r="I46" s="33" t="s">
        <v>53</v>
      </c>
      <c r="J46" s="35"/>
      <c r="K46" s="35"/>
      <c r="L46" s="35"/>
      <c r="M46" s="45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15.95" customHeight="1">
      <c r="A47" s="25">
        <v>5</v>
      </c>
      <c r="B47" s="237" t="s">
        <v>65</v>
      </c>
      <c r="C47" s="238"/>
      <c r="D47" s="238"/>
      <c r="E47" s="239"/>
      <c r="F47" s="234" t="s">
        <v>68</v>
      </c>
      <c r="G47" s="235"/>
      <c r="H47" s="236"/>
      <c r="I47" s="33" t="s">
        <v>51</v>
      </c>
      <c r="J47" s="35"/>
      <c r="K47" s="35"/>
      <c r="L47" s="35"/>
      <c r="M47" s="45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spans="1:25" ht="15.95" customHeight="1">
      <c r="A48" s="25">
        <v>6</v>
      </c>
      <c r="B48" s="237" t="s">
        <v>66</v>
      </c>
      <c r="C48" s="238"/>
      <c r="D48" s="238"/>
      <c r="E48" s="239"/>
      <c r="F48" s="234" t="s">
        <v>68</v>
      </c>
      <c r="G48" s="235"/>
      <c r="H48" s="236"/>
      <c r="I48" s="33" t="s">
        <v>51</v>
      </c>
      <c r="J48" s="35"/>
      <c r="K48" s="35"/>
      <c r="L48" s="35"/>
      <c r="M48" s="45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spans="1:25" ht="15.95" customHeight="1">
      <c r="A49" s="25">
        <v>7</v>
      </c>
      <c r="B49" s="237" t="s">
        <v>64</v>
      </c>
      <c r="C49" s="238"/>
      <c r="D49" s="238"/>
      <c r="E49" s="239"/>
      <c r="F49" s="234" t="s">
        <v>68</v>
      </c>
      <c r="G49" s="235"/>
      <c r="H49" s="236"/>
      <c r="I49" s="33" t="s">
        <v>54</v>
      </c>
      <c r="J49" s="35"/>
      <c r="K49" s="35"/>
      <c r="L49" s="35"/>
      <c r="M49" s="45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spans="1:25" ht="15.95" customHeight="1">
      <c r="A50" s="41" t="s">
        <v>84</v>
      </c>
      <c r="B50" s="232" t="s">
        <v>85</v>
      </c>
      <c r="C50" s="233"/>
      <c r="D50" s="233"/>
      <c r="E50" s="249"/>
      <c r="F50" s="234"/>
      <c r="G50" s="235"/>
      <c r="H50" s="236"/>
      <c r="I50" s="33"/>
      <c r="J50" s="35"/>
      <c r="K50" s="31"/>
      <c r="L50" s="31"/>
      <c r="M50" s="3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spans="1:25" ht="20.25" customHeight="1">
      <c r="A51" s="46" t="s">
        <v>86</v>
      </c>
      <c r="B51" s="246" t="s">
        <v>87</v>
      </c>
      <c r="C51" s="247"/>
      <c r="D51" s="247"/>
      <c r="E51" s="248"/>
      <c r="F51" s="234"/>
      <c r="G51" s="235"/>
      <c r="H51" s="236"/>
      <c r="I51" s="33"/>
      <c r="J51" s="35"/>
      <c r="K51" s="31"/>
      <c r="L51" s="31"/>
      <c r="M51" s="3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spans="1:25" ht="15.95" customHeight="1">
      <c r="A52" s="25">
        <v>1</v>
      </c>
      <c r="B52" s="243" t="s">
        <v>88</v>
      </c>
      <c r="C52" s="244"/>
      <c r="D52" s="244"/>
      <c r="E52" s="245"/>
      <c r="F52" s="234" t="s">
        <v>89</v>
      </c>
      <c r="G52" s="235"/>
      <c r="H52" s="236"/>
      <c r="I52" s="33" t="s">
        <v>51</v>
      </c>
      <c r="J52" s="35"/>
      <c r="K52" s="35">
        <v>500</v>
      </c>
      <c r="L52" s="31"/>
      <c r="M52" s="45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spans="1:25" ht="15.95" customHeight="1">
      <c r="A53" s="25">
        <v>2</v>
      </c>
      <c r="B53" s="243" t="s">
        <v>92</v>
      </c>
      <c r="C53" s="244"/>
      <c r="D53" s="244"/>
      <c r="E53" s="245"/>
      <c r="F53" s="234" t="s">
        <v>103</v>
      </c>
      <c r="G53" s="235"/>
      <c r="H53" s="236"/>
      <c r="I53" s="33" t="s">
        <v>51</v>
      </c>
      <c r="J53" s="35"/>
      <c r="K53" s="35"/>
      <c r="L53" s="35"/>
      <c r="M53" s="45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spans="1:25" ht="15.95" customHeight="1">
      <c r="A54" s="25">
        <v>3</v>
      </c>
      <c r="B54" s="243" t="s">
        <v>93</v>
      </c>
      <c r="C54" s="244"/>
      <c r="D54" s="244"/>
      <c r="E54" s="245"/>
      <c r="F54" s="234" t="s">
        <v>103</v>
      </c>
      <c r="G54" s="235"/>
      <c r="H54" s="236"/>
      <c r="I54" s="33" t="s">
        <v>51</v>
      </c>
      <c r="J54" s="35"/>
      <c r="K54" s="35"/>
      <c r="L54" s="35"/>
      <c r="M54" s="45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26.25" customHeight="1">
      <c r="A55" s="46" t="s">
        <v>90</v>
      </c>
      <c r="B55" s="246" t="s">
        <v>91</v>
      </c>
      <c r="C55" s="247"/>
      <c r="D55" s="247"/>
      <c r="E55" s="248"/>
      <c r="F55" s="234"/>
      <c r="G55" s="235"/>
      <c r="H55" s="236"/>
      <c r="I55" s="33"/>
      <c r="J55" s="35"/>
      <c r="K55" s="31"/>
      <c r="L55" s="31"/>
      <c r="M55" s="3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spans="1:25" ht="15.95" customHeight="1">
      <c r="A56" s="25">
        <v>1</v>
      </c>
      <c r="B56" s="243" t="s">
        <v>94</v>
      </c>
      <c r="C56" s="244"/>
      <c r="D56" s="244"/>
      <c r="E56" s="245"/>
      <c r="F56" s="234" t="s">
        <v>116</v>
      </c>
      <c r="G56" s="235"/>
      <c r="H56" s="236"/>
      <c r="I56" s="33" t="s">
        <v>51</v>
      </c>
      <c r="J56" s="43"/>
      <c r="K56" s="47"/>
      <c r="L56" s="47"/>
      <c r="M56" s="45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ht="15.95" customHeight="1">
      <c r="A57" s="25">
        <v>2</v>
      </c>
      <c r="B57" s="243" t="s">
        <v>92</v>
      </c>
      <c r="C57" s="244"/>
      <c r="D57" s="244"/>
      <c r="E57" s="245"/>
      <c r="F57" s="234" t="s">
        <v>95</v>
      </c>
      <c r="G57" s="235"/>
      <c r="H57" s="236"/>
      <c r="I57" s="33" t="s">
        <v>51</v>
      </c>
      <c r="J57" s="43"/>
      <c r="K57" s="48">
        <v>762</v>
      </c>
      <c r="L57" s="48"/>
      <c r="M57" s="45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95" customHeight="1">
      <c r="A58" s="26">
        <v>3</v>
      </c>
      <c r="B58" s="243" t="s">
        <v>93</v>
      </c>
      <c r="C58" s="244"/>
      <c r="D58" s="244"/>
      <c r="E58" s="245"/>
      <c r="F58" s="234" t="s">
        <v>95</v>
      </c>
      <c r="G58" s="235"/>
      <c r="H58" s="236"/>
      <c r="I58" s="33" t="s">
        <v>51</v>
      </c>
      <c r="J58" s="43"/>
      <c r="K58" s="48">
        <v>500</v>
      </c>
      <c r="L58" s="48"/>
      <c r="M58" s="45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ht="15.95" customHeight="1">
      <c r="A59" s="25"/>
      <c r="B59" s="232"/>
      <c r="C59" s="233"/>
      <c r="D59" s="233"/>
      <c r="E59" s="249"/>
      <c r="F59" s="234"/>
      <c r="G59" s="235"/>
      <c r="H59" s="236"/>
      <c r="I59" s="33"/>
      <c r="J59" s="35"/>
      <c r="K59" s="31"/>
      <c r="L59" s="31"/>
      <c r="M59" s="3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ht="22.5" customHeight="1">
      <c r="A60" s="250" t="s">
        <v>96</v>
      </c>
      <c r="B60" s="161"/>
      <c r="C60" s="161"/>
      <c r="D60" s="161"/>
      <c r="E60" s="44"/>
      <c r="F60" s="44"/>
      <c r="G60" s="44"/>
      <c r="H60" s="44"/>
      <c r="I60" s="44"/>
      <c r="J60" s="251"/>
      <c r="K60" s="161"/>
      <c r="L60" s="252"/>
      <c r="M60" s="16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27"/>
      <c r="B61" s="14"/>
      <c r="C61" s="14"/>
      <c r="D61" s="14"/>
      <c r="E61" s="14"/>
      <c r="F61" s="15"/>
      <c r="G61" s="16"/>
      <c r="H61" s="16"/>
      <c r="I61" s="16"/>
      <c r="J61" s="16"/>
      <c r="K61" s="16"/>
      <c r="L61" s="16"/>
      <c r="M61" s="15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27"/>
      <c r="B62" s="14"/>
      <c r="C62" s="14"/>
      <c r="D62" s="14"/>
      <c r="E62" s="14"/>
      <c r="F62" s="15"/>
      <c r="G62" s="16"/>
      <c r="H62" s="16"/>
      <c r="I62" s="16"/>
      <c r="J62" s="16"/>
      <c r="K62" s="16"/>
      <c r="L62" s="16"/>
      <c r="M62" s="15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27"/>
      <c r="B63" s="14"/>
      <c r="C63" s="14"/>
      <c r="D63" s="14"/>
      <c r="E63" s="14"/>
      <c r="F63" s="15"/>
      <c r="G63" s="16"/>
      <c r="H63" s="16"/>
      <c r="I63" s="16"/>
      <c r="J63" s="253" t="s">
        <v>101</v>
      </c>
      <c r="K63" s="253"/>
      <c r="L63" s="253"/>
      <c r="M63" s="25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27"/>
      <c r="B64" s="14"/>
      <c r="C64" s="14"/>
      <c r="D64" s="14"/>
      <c r="E64" s="14"/>
      <c r="F64" s="15"/>
      <c r="G64" s="16"/>
      <c r="H64" s="16"/>
      <c r="I64" s="16"/>
      <c r="J64" s="16"/>
      <c r="K64" s="16"/>
      <c r="L64" s="16"/>
      <c r="M64" s="15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27"/>
      <c r="B65" s="14"/>
      <c r="C65" s="14"/>
      <c r="D65" s="14"/>
      <c r="E65" s="14"/>
      <c r="F65" s="15"/>
      <c r="G65" s="1"/>
      <c r="H65" s="16"/>
      <c r="I65" s="16"/>
      <c r="J65" s="16"/>
      <c r="K65" s="16"/>
      <c r="L65" s="16"/>
      <c r="M65" s="15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27"/>
      <c r="B66" s="14"/>
      <c r="C66" s="14"/>
      <c r="D66" s="14"/>
      <c r="E66" s="14"/>
      <c r="F66" s="15"/>
      <c r="G66" s="16"/>
      <c r="H66" s="16"/>
      <c r="I66" s="16"/>
      <c r="J66" s="16"/>
      <c r="K66" s="16"/>
      <c r="L66" s="16"/>
      <c r="M66" s="15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7"/>
      <c r="B67" s="14"/>
      <c r="C67" s="14"/>
      <c r="D67" s="14"/>
      <c r="E67" s="14"/>
      <c r="F67" s="15"/>
      <c r="G67" s="16"/>
      <c r="H67" s="16"/>
      <c r="I67" s="14"/>
      <c r="J67" s="14"/>
      <c r="K67" s="14"/>
      <c r="L67" s="14"/>
      <c r="M67" s="15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7"/>
      <c r="B68" s="14"/>
      <c r="C68" s="14"/>
      <c r="D68" s="14"/>
      <c r="E68" s="14"/>
      <c r="F68" s="15"/>
      <c r="G68" s="16"/>
      <c r="H68" s="16"/>
      <c r="I68" s="14"/>
      <c r="J68" s="14"/>
      <c r="K68" s="14"/>
      <c r="L68" s="14"/>
      <c r="M68" s="15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7"/>
      <c r="B69" s="14"/>
      <c r="C69" s="14"/>
      <c r="D69" s="14"/>
      <c r="E69" s="14"/>
      <c r="F69" s="15"/>
      <c r="G69" s="16"/>
      <c r="H69" s="16"/>
      <c r="I69" s="14"/>
      <c r="J69" s="14"/>
      <c r="K69" s="14"/>
      <c r="L69" s="14"/>
      <c r="M69" s="1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7"/>
      <c r="B70" s="14"/>
      <c r="C70" s="14"/>
      <c r="D70" s="14"/>
      <c r="E70" s="14"/>
      <c r="F70" s="15"/>
      <c r="G70" s="16"/>
      <c r="H70" s="16"/>
      <c r="I70" s="14"/>
      <c r="J70" s="14"/>
      <c r="K70" s="14"/>
      <c r="L70" s="14"/>
      <c r="M70" s="15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7"/>
      <c r="B71" s="14"/>
      <c r="C71" s="14"/>
      <c r="D71" s="14"/>
      <c r="E71" s="14"/>
      <c r="F71" s="15"/>
      <c r="G71" s="16"/>
      <c r="H71" s="16"/>
      <c r="I71" s="14"/>
      <c r="J71" s="14"/>
      <c r="K71" s="14"/>
      <c r="L71" s="14"/>
      <c r="M71" s="15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7"/>
      <c r="B72" s="14"/>
      <c r="C72" s="14"/>
      <c r="D72" s="14"/>
      <c r="E72" s="14"/>
      <c r="F72" s="15"/>
      <c r="G72" s="16"/>
      <c r="H72" s="16"/>
      <c r="I72" s="14"/>
      <c r="J72" s="14"/>
      <c r="K72" s="14"/>
      <c r="L72" s="14"/>
      <c r="M72" s="15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7"/>
      <c r="B73" s="14"/>
      <c r="C73" s="14"/>
      <c r="D73" s="14"/>
      <c r="E73" s="14"/>
      <c r="F73" s="15"/>
      <c r="G73" s="16"/>
      <c r="H73" s="16"/>
      <c r="I73" s="14"/>
      <c r="J73" s="14"/>
      <c r="K73" s="14"/>
      <c r="L73" s="14"/>
      <c r="M73" s="15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7"/>
      <c r="B74" s="14"/>
      <c r="C74" s="14"/>
      <c r="D74" s="14"/>
      <c r="E74" s="14"/>
      <c r="F74" s="15"/>
      <c r="G74" s="16"/>
      <c r="H74" s="16"/>
      <c r="I74" s="14"/>
      <c r="J74" s="14"/>
      <c r="K74" s="14"/>
      <c r="L74" s="14"/>
      <c r="M74" s="15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7"/>
      <c r="B75" s="14"/>
      <c r="C75" s="14"/>
      <c r="D75" s="14"/>
      <c r="E75" s="14"/>
      <c r="F75" s="15"/>
      <c r="G75" s="16"/>
      <c r="H75" s="16"/>
      <c r="I75" s="14"/>
      <c r="J75" s="14"/>
      <c r="K75" s="14"/>
      <c r="L75" s="14"/>
      <c r="M75" s="15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7"/>
      <c r="B76" s="14"/>
      <c r="C76" s="14"/>
      <c r="D76" s="14"/>
      <c r="E76" s="14"/>
      <c r="F76" s="15"/>
      <c r="G76" s="16"/>
      <c r="H76" s="16"/>
      <c r="I76" s="14"/>
      <c r="J76" s="14"/>
      <c r="K76" s="14"/>
      <c r="L76" s="14"/>
      <c r="M76" s="15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7"/>
      <c r="B77" s="14"/>
      <c r="C77" s="14"/>
      <c r="D77" s="14"/>
      <c r="E77" s="14"/>
      <c r="F77" s="15"/>
      <c r="G77" s="16"/>
      <c r="H77" s="16"/>
      <c r="I77" s="14"/>
      <c r="J77" s="14"/>
      <c r="K77" s="14"/>
      <c r="L77" s="14"/>
      <c r="M77" s="15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7"/>
      <c r="B78" s="14"/>
      <c r="C78" s="14"/>
      <c r="D78" s="14"/>
      <c r="E78" s="14"/>
      <c r="F78" s="15"/>
      <c r="G78" s="16"/>
      <c r="H78" s="16"/>
      <c r="I78" s="14"/>
      <c r="J78" s="14"/>
      <c r="K78" s="14"/>
      <c r="L78" s="14"/>
      <c r="M78" s="15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7"/>
      <c r="B79" s="14"/>
      <c r="C79" s="14"/>
      <c r="D79" s="14"/>
      <c r="E79" s="14"/>
      <c r="F79" s="15"/>
      <c r="G79" s="16"/>
      <c r="H79" s="16"/>
      <c r="I79" s="14"/>
      <c r="J79" s="14"/>
      <c r="K79" s="14"/>
      <c r="L79" s="14"/>
      <c r="M79" s="15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7"/>
      <c r="B80" s="14"/>
      <c r="C80" s="14"/>
      <c r="D80" s="14"/>
      <c r="E80" s="14"/>
      <c r="F80" s="15"/>
      <c r="G80" s="16"/>
      <c r="H80" s="16"/>
      <c r="I80" s="14"/>
      <c r="J80" s="14"/>
      <c r="K80" s="14"/>
      <c r="L80" s="14"/>
      <c r="M80" s="15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7"/>
      <c r="B81" s="14"/>
      <c r="C81" s="14"/>
      <c r="D81" s="14"/>
      <c r="E81" s="14"/>
      <c r="F81" s="15"/>
      <c r="G81" s="16"/>
      <c r="H81" s="16"/>
      <c r="I81" s="14"/>
      <c r="J81" s="14"/>
      <c r="K81" s="14"/>
      <c r="L81" s="14"/>
      <c r="M81" s="15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7"/>
      <c r="B82" s="14"/>
      <c r="C82" s="14"/>
      <c r="D82" s="14"/>
      <c r="E82" s="14"/>
      <c r="F82" s="15"/>
      <c r="G82" s="16"/>
      <c r="H82" s="16"/>
      <c r="I82" s="14"/>
      <c r="J82" s="14"/>
      <c r="K82" s="14"/>
      <c r="L82" s="14"/>
      <c r="M82" s="15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7"/>
      <c r="B83" s="14"/>
      <c r="C83" s="14"/>
      <c r="D83" s="14"/>
      <c r="E83" s="14"/>
      <c r="F83" s="15"/>
      <c r="G83" s="16"/>
      <c r="H83" s="16"/>
      <c r="I83" s="14"/>
      <c r="J83" s="14"/>
      <c r="K83" s="14"/>
      <c r="L83" s="14"/>
      <c r="M83" s="15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7"/>
      <c r="B84" s="14"/>
      <c r="C84" s="14"/>
      <c r="D84" s="14"/>
      <c r="E84" s="14"/>
      <c r="F84" s="15"/>
      <c r="G84" s="16"/>
      <c r="H84" s="16"/>
      <c r="I84" s="14"/>
      <c r="J84" s="14"/>
      <c r="K84" s="14"/>
      <c r="L84" s="14"/>
      <c r="M84" s="15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7"/>
      <c r="B85" s="14"/>
      <c r="C85" s="14"/>
      <c r="D85" s="14"/>
      <c r="E85" s="14"/>
      <c r="F85" s="15"/>
      <c r="G85" s="16"/>
      <c r="H85" s="16"/>
      <c r="I85" s="14"/>
      <c r="J85" s="14"/>
      <c r="K85" s="14"/>
      <c r="L85" s="14"/>
      <c r="M85" s="15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7"/>
      <c r="B86" s="14"/>
      <c r="C86" s="14"/>
      <c r="D86" s="14"/>
      <c r="E86" s="14"/>
      <c r="F86" s="15"/>
      <c r="G86" s="16"/>
      <c r="H86" s="16"/>
      <c r="I86" s="14"/>
      <c r="J86" s="14"/>
      <c r="K86" s="14"/>
      <c r="L86" s="14"/>
      <c r="M86" s="15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7"/>
      <c r="B87" s="14"/>
      <c r="C87" s="14"/>
      <c r="D87" s="14"/>
      <c r="E87" s="14"/>
      <c r="F87" s="15"/>
      <c r="G87" s="16"/>
      <c r="H87" s="16"/>
      <c r="I87" s="14"/>
      <c r="J87" s="14"/>
      <c r="K87" s="14"/>
      <c r="L87" s="14"/>
      <c r="M87" s="15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7"/>
      <c r="B88" s="14"/>
      <c r="C88" s="14"/>
      <c r="D88" s="14"/>
      <c r="E88" s="14"/>
      <c r="F88" s="15"/>
      <c r="G88" s="16"/>
      <c r="H88" s="16"/>
      <c r="I88" s="14"/>
      <c r="J88" s="14"/>
      <c r="K88" s="14"/>
      <c r="L88" s="14"/>
      <c r="M88" s="15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7"/>
      <c r="B89" s="14"/>
      <c r="C89" s="14"/>
      <c r="D89" s="14"/>
      <c r="E89" s="14"/>
      <c r="F89" s="15"/>
      <c r="G89" s="16"/>
      <c r="H89" s="16"/>
      <c r="I89" s="14"/>
      <c r="J89" s="14"/>
      <c r="K89" s="14"/>
      <c r="L89" s="14"/>
      <c r="M89" s="15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7"/>
      <c r="B90" s="14"/>
      <c r="C90" s="14"/>
      <c r="D90" s="14"/>
      <c r="E90" s="14"/>
      <c r="F90" s="15"/>
      <c r="G90" s="16"/>
      <c r="H90" s="16"/>
      <c r="I90" s="14"/>
      <c r="J90" s="14"/>
      <c r="K90" s="14"/>
      <c r="L90" s="14"/>
      <c r="M90" s="15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7"/>
      <c r="B91" s="14"/>
      <c r="C91" s="14"/>
      <c r="D91" s="14"/>
      <c r="E91" s="14"/>
      <c r="F91" s="15"/>
      <c r="G91" s="16"/>
      <c r="H91" s="16"/>
      <c r="I91" s="14"/>
      <c r="J91" s="14"/>
      <c r="K91" s="14"/>
      <c r="L91" s="14"/>
      <c r="M91" s="15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7"/>
      <c r="B92" s="14"/>
      <c r="C92" s="14"/>
      <c r="D92" s="14"/>
      <c r="E92" s="14"/>
      <c r="F92" s="15"/>
      <c r="G92" s="16"/>
      <c r="H92" s="16"/>
      <c r="I92" s="14"/>
      <c r="J92" s="14"/>
      <c r="K92" s="14"/>
      <c r="L92" s="14"/>
      <c r="M92" s="15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7"/>
      <c r="B93" s="14"/>
      <c r="C93" s="14"/>
      <c r="D93" s="14"/>
      <c r="E93" s="14"/>
      <c r="F93" s="15"/>
      <c r="G93" s="16"/>
      <c r="H93" s="16"/>
      <c r="I93" s="14"/>
      <c r="J93" s="14"/>
      <c r="K93" s="14"/>
      <c r="L93" s="14"/>
      <c r="M93" s="15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7"/>
      <c r="B94" s="14"/>
      <c r="C94" s="14"/>
      <c r="D94" s="14"/>
      <c r="E94" s="14"/>
      <c r="F94" s="15"/>
      <c r="G94" s="16"/>
      <c r="H94" s="16"/>
      <c r="I94" s="14"/>
      <c r="J94" s="14"/>
      <c r="K94" s="14"/>
      <c r="L94" s="14"/>
      <c r="M94" s="15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7"/>
      <c r="B95" s="14"/>
      <c r="C95" s="14"/>
      <c r="D95" s="14"/>
      <c r="E95" s="14"/>
      <c r="F95" s="15"/>
      <c r="G95" s="16"/>
      <c r="H95" s="16"/>
      <c r="I95" s="14"/>
      <c r="J95" s="14"/>
      <c r="K95" s="14"/>
      <c r="L95" s="14"/>
      <c r="M95" s="15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7"/>
      <c r="B96" s="14"/>
      <c r="C96" s="14"/>
      <c r="D96" s="14"/>
      <c r="E96" s="14"/>
      <c r="F96" s="15"/>
      <c r="G96" s="16"/>
      <c r="H96" s="16"/>
      <c r="I96" s="14"/>
      <c r="J96" s="14"/>
      <c r="K96" s="14"/>
      <c r="L96" s="14"/>
      <c r="M96" s="15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7"/>
      <c r="B97" s="14"/>
      <c r="C97" s="14"/>
      <c r="D97" s="14"/>
      <c r="E97" s="14"/>
      <c r="F97" s="15"/>
      <c r="G97" s="16"/>
      <c r="H97" s="16"/>
      <c r="I97" s="14"/>
      <c r="J97" s="14"/>
      <c r="K97" s="14"/>
      <c r="L97" s="14"/>
      <c r="M97" s="15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7"/>
      <c r="B98" s="14"/>
      <c r="C98" s="14"/>
      <c r="D98" s="14"/>
      <c r="E98" s="14"/>
      <c r="F98" s="15"/>
      <c r="G98" s="16"/>
      <c r="H98" s="16"/>
      <c r="I98" s="14"/>
      <c r="J98" s="14"/>
      <c r="K98" s="14"/>
      <c r="L98" s="14"/>
      <c r="M98" s="15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7"/>
      <c r="B99" s="14"/>
      <c r="C99" s="14"/>
      <c r="D99" s="14"/>
      <c r="E99" s="14"/>
      <c r="F99" s="15"/>
      <c r="G99" s="16"/>
      <c r="H99" s="16"/>
      <c r="I99" s="14"/>
      <c r="J99" s="14"/>
      <c r="K99" s="14"/>
      <c r="L99" s="14"/>
      <c r="M99" s="15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7"/>
      <c r="B100" s="14"/>
      <c r="C100" s="14"/>
      <c r="D100" s="14"/>
      <c r="E100" s="14"/>
      <c r="F100" s="15"/>
      <c r="G100" s="16"/>
      <c r="H100" s="16"/>
      <c r="I100" s="14"/>
      <c r="J100" s="14"/>
      <c r="K100" s="14"/>
      <c r="L100" s="14"/>
      <c r="M100" s="15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7"/>
      <c r="B101" s="14"/>
      <c r="C101" s="14"/>
      <c r="D101" s="14"/>
      <c r="E101" s="14"/>
      <c r="F101" s="15"/>
      <c r="G101" s="16"/>
      <c r="H101" s="16"/>
      <c r="I101" s="14"/>
      <c r="J101" s="14"/>
      <c r="K101" s="14"/>
      <c r="L101" s="14"/>
      <c r="M101" s="15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7"/>
      <c r="B102" s="14"/>
      <c r="C102" s="14"/>
      <c r="D102" s="14"/>
      <c r="E102" s="14"/>
      <c r="F102" s="15"/>
      <c r="G102" s="16"/>
      <c r="H102" s="16"/>
      <c r="I102" s="14"/>
      <c r="J102" s="14"/>
      <c r="K102" s="14"/>
      <c r="L102" s="14"/>
      <c r="M102" s="15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7"/>
      <c r="B103" s="14"/>
      <c r="C103" s="14"/>
      <c r="D103" s="14"/>
      <c r="E103" s="14"/>
      <c r="F103" s="15"/>
      <c r="G103" s="16"/>
      <c r="H103" s="16"/>
      <c r="I103" s="14"/>
      <c r="J103" s="14"/>
      <c r="K103" s="14"/>
      <c r="L103" s="14"/>
      <c r="M103" s="15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7"/>
      <c r="B104" s="14"/>
      <c r="C104" s="14"/>
      <c r="D104" s="14"/>
      <c r="E104" s="14"/>
      <c r="F104" s="15"/>
      <c r="G104" s="16"/>
      <c r="H104" s="16"/>
      <c r="I104" s="14"/>
      <c r="J104" s="14"/>
      <c r="K104" s="14"/>
      <c r="L104" s="14"/>
      <c r="M104" s="15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7"/>
      <c r="B105" s="14"/>
      <c r="C105" s="14"/>
      <c r="D105" s="14"/>
      <c r="E105" s="14"/>
      <c r="F105" s="15"/>
      <c r="G105" s="16"/>
      <c r="H105" s="16"/>
      <c r="I105" s="14"/>
      <c r="J105" s="14"/>
      <c r="K105" s="14"/>
      <c r="L105" s="14"/>
      <c r="M105" s="15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7"/>
      <c r="B106" s="14"/>
      <c r="C106" s="14"/>
      <c r="D106" s="14"/>
      <c r="E106" s="14"/>
      <c r="F106" s="15"/>
      <c r="G106" s="16"/>
      <c r="H106" s="16"/>
      <c r="I106" s="14"/>
      <c r="J106" s="14"/>
      <c r="K106" s="14"/>
      <c r="L106" s="14"/>
      <c r="M106" s="15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7"/>
      <c r="B107" s="14"/>
      <c r="C107" s="14"/>
      <c r="D107" s="14"/>
      <c r="E107" s="14"/>
      <c r="F107" s="15"/>
      <c r="G107" s="16"/>
      <c r="H107" s="16"/>
      <c r="I107" s="14"/>
      <c r="J107" s="14"/>
      <c r="K107" s="14"/>
      <c r="L107" s="14"/>
      <c r="M107" s="15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7"/>
      <c r="B108" s="14"/>
      <c r="C108" s="14"/>
      <c r="D108" s="14"/>
      <c r="E108" s="14"/>
      <c r="F108" s="15"/>
      <c r="G108" s="16"/>
      <c r="H108" s="16"/>
      <c r="I108" s="14"/>
      <c r="J108" s="14"/>
      <c r="K108" s="14"/>
      <c r="L108" s="14"/>
      <c r="M108" s="15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7"/>
      <c r="B109" s="14"/>
      <c r="C109" s="14"/>
      <c r="D109" s="14"/>
      <c r="E109" s="14"/>
      <c r="F109" s="15"/>
      <c r="G109" s="16"/>
      <c r="H109" s="16"/>
      <c r="I109" s="14"/>
      <c r="J109" s="14"/>
      <c r="K109" s="14"/>
      <c r="L109" s="14"/>
      <c r="M109" s="15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7"/>
      <c r="B110" s="14"/>
      <c r="C110" s="14"/>
      <c r="D110" s="14"/>
      <c r="E110" s="14"/>
      <c r="F110" s="15"/>
      <c r="G110" s="16"/>
      <c r="H110" s="16"/>
      <c r="I110" s="14"/>
      <c r="J110" s="14"/>
      <c r="K110" s="14"/>
      <c r="L110" s="14"/>
      <c r="M110" s="15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7"/>
      <c r="B111" s="14"/>
      <c r="C111" s="14"/>
      <c r="D111" s="14"/>
      <c r="E111" s="14"/>
      <c r="F111" s="15"/>
      <c r="G111" s="16"/>
      <c r="H111" s="16"/>
      <c r="I111" s="14"/>
      <c r="J111" s="14"/>
      <c r="K111" s="14"/>
      <c r="L111" s="14"/>
      <c r="M111" s="15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7"/>
      <c r="B112" s="14"/>
      <c r="C112" s="14"/>
      <c r="D112" s="14"/>
      <c r="E112" s="14"/>
      <c r="F112" s="15"/>
      <c r="G112" s="16"/>
      <c r="H112" s="16"/>
      <c r="I112" s="14"/>
      <c r="J112" s="14"/>
      <c r="K112" s="14"/>
      <c r="L112" s="14"/>
      <c r="M112" s="15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7"/>
      <c r="B113" s="14"/>
      <c r="C113" s="14"/>
      <c r="D113" s="14"/>
      <c r="E113" s="14"/>
      <c r="F113" s="15"/>
      <c r="G113" s="16"/>
      <c r="H113" s="16"/>
      <c r="I113" s="14"/>
      <c r="J113" s="14"/>
      <c r="K113" s="14"/>
      <c r="L113" s="14"/>
      <c r="M113" s="15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7"/>
      <c r="B114" s="14"/>
      <c r="C114" s="14"/>
      <c r="D114" s="14"/>
      <c r="E114" s="14"/>
      <c r="F114" s="15"/>
      <c r="G114" s="16"/>
      <c r="H114" s="16"/>
      <c r="I114" s="14"/>
      <c r="J114" s="14"/>
      <c r="K114" s="14"/>
      <c r="L114" s="14"/>
      <c r="M114" s="15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7"/>
      <c r="B115" s="14"/>
      <c r="C115" s="14"/>
      <c r="D115" s="14"/>
      <c r="E115" s="14"/>
      <c r="F115" s="15"/>
      <c r="G115" s="16"/>
      <c r="H115" s="16"/>
      <c r="I115" s="14"/>
      <c r="J115" s="14"/>
      <c r="K115" s="14"/>
      <c r="L115" s="14"/>
      <c r="M115" s="15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7"/>
      <c r="B116" s="14"/>
      <c r="C116" s="14"/>
      <c r="D116" s="14"/>
      <c r="E116" s="14"/>
      <c r="F116" s="15"/>
      <c r="G116" s="16"/>
      <c r="H116" s="16"/>
      <c r="I116" s="14"/>
      <c r="J116" s="14"/>
      <c r="K116" s="14"/>
      <c r="L116" s="14"/>
      <c r="M116" s="15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7"/>
      <c r="B117" s="14"/>
      <c r="C117" s="14"/>
      <c r="D117" s="14"/>
      <c r="E117" s="14"/>
      <c r="F117" s="15"/>
      <c r="G117" s="16"/>
      <c r="H117" s="16"/>
      <c r="I117" s="14"/>
      <c r="J117" s="14"/>
      <c r="K117" s="14"/>
      <c r="L117" s="14"/>
      <c r="M117" s="15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7"/>
      <c r="B118" s="14"/>
      <c r="C118" s="14"/>
      <c r="D118" s="14"/>
      <c r="E118" s="14"/>
      <c r="F118" s="15"/>
      <c r="G118" s="16"/>
      <c r="H118" s="16"/>
      <c r="I118" s="14"/>
      <c r="J118" s="14"/>
      <c r="K118" s="14"/>
      <c r="L118" s="14"/>
      <c r="M118" s="15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7"/>
      <c r="B119" s="14"/>
      <c r="C119" s="14"/>
      <c r="D119" s="14"/>
      <c r="E119" s="14"/>
      <c r="F119" s="15"/>
      <c r="G119" s="16"/>
      <c r="H119" s="16"/>
      <c r="I119" s="14"/>
      <c r="J119" s="14"/>
      <c r="K119" s="14"/>
      <c r="L119" s="14"/>
      <c r="M119" s="15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7"/>
      <c r="B120" s="14"/>
      <c r="C120" s="14"/>
      <c r="D120" s="14"/>
      <c r="E120" s="14"/>
      <c r="F120" s="15"/>
      <c r="G120" s="16"/>
      <c r="H120" s="16"/>
      <c r="I120" s="14"/>
      <c r="J120" s="14"/>
      <c r="K120" s="14"/>
      <c r="L120" s="14"/>
      <c r="M120" s="15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7"/>
      <c r="B121" s="14"/>
      <c r="C121" s="14"/>
      <c r="D121" s="14"/>
      <c r="E121" s="14"/>
      <c r="F121" s="15"/>
      <c r="G121" s="16"/>
      <c r="H121" s="16"/>
      <c r="I121" s="14"/>
      <c r="J121" s="14"/>
      <c r="K121" s="14"/>
      <c r="L121" s="14"/>
      <c r="M121" s="15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7"/>
      <c r="B122" s="14"/>
      <c r="C122" s="14"/>
      <c r="D122" s="14"/>
      <c r="E122" s="14"/>
      <c r="F122" s="15"/>
      <c r="G122" s="16"/>
      <c r="H122" s="16"/>
      <c r="I122" s="14"/>
      <c r="J122" s="14"/>
      <c r="K122" s="14"/>
      <c r="L122" s="14"/>
      <c r="M122" s="15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7"/>
      <c r="B123" s="14"/>
      <c r="C123" s="14"/>
      <c r="D123" s="14"/>
      <c r="E123" s="14"/>
      <c r="F123" s="15"/>
      <c r="G123" s="16"/>
      <c r="H123" s="16"/>
      <c r="I123" s="14"/>
      <c r="J123" s="14"/>
      <c r="K123" s="14"/>
      <c r="L123" s="14"/>
      <c r="M123" s="15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7"/>
      <c r="B124" s="14"/>
      <c r="C124" s="14"/>
      <c r="D124" s="14"/>
      <c r="E124" s="14"/>
      <c r="F124" s="15"/>
      <c r="G124" s="16"/>
      <c r="H124" s="16"/>
      <c r="I124" s="14"/>
      <c r="J124" s="14"/>
      <c r="K124" s="14"/>
      <c r="L124" s="14"/>
      <c r="M124" s="15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7"/>
      <c r="B125" s="14"/>
      <c r="C125" s="14"/>
      <c r="D125" s="14"/>
      <c r="E125" s="14"/>
      <c r="F125" s="15"/>
      <c r="G125" s="16"/>
      <c r="H125" s="16"/>
      <c r="I125" s="14"/>
      <c r="J125" s="14"/>
      <c r="K125" s="14"/>
      <c r="L125" s="14"/>
      <c r="M125" s="15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7"/>
      <c r="B126" s="14"/>
      <c r="C126" s="14"/>
      <c r="D126" s="14"/>
      <c r="E126" s="14"/>
      <c r="F126" s="15"/>
      <c r="G126" s="16"/>
      <c r="H126" s="16"/>
      <c r="I126" s="14"/>
      <c r="J126" s="14"/>
      <c r="K126" s="14"/>
      <c r="L126" s="14"/>
      <c r="M126" s="15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7"/>
      <c r="B127" s="14"/>
      <c r="C127" s="14"/>
      <c r="D127" s="14"/>
      <c r="E127" s="14"/>
      <c r="F127" s="15"/>
      <c r="G127" s="16"/>
      <c r="H127" s="16"/>
      <c r="I127" s="14"/>
      <c r="J127" s="14"/>
      <c r="K127" s="14"/>
      <c r="L127" s="14"/>
      <c r="M127" s="15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7"/>
      <c r="B128" s="14"/>
      <c r="C128" s="14"/>
      <c r="D128" s="14"/>
      <c r="E128" s="14"/>
      <c r="F128" s="15"/>
      <c r="G128" s="16"/>
      <c r="H128" s="16"/>
      <c r="I128" s="14"/>
      <c r="J128" s="14"/>
      <c r="K128" s="14"/>
      <c r="L128" s="14"/>
      <c r="M128" s="15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7"/>
      <c r="B129" s="14"/>
      <c r="C129" s="14"/>
      <c r="D129" s="14"/>
      <c r="E129" s="14"/>
      <c r="F129" s="15"/>
      <c r="G129" s="16"/>
      <c r="H129" s="16"/>
      <c r="I129" s="14"/>
      <c r="J129" s="14"/>
      <c r="K129" s="14"/>
      <c r="L129" s="14"/>
      <c r="M129" s="15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7"/>
      <c r="B130" s="14"/>
      <c r="C130" s="14"/>
      <c r="D130" s="14"/>
      <c r="E130" s="14"/>
      <c r="F130" s="15"/>
      <c r="G130" s="16"/>
      <c r="H130" s="16"/>
      <c r="I130" s="14"/>
      <c r="J130" s="14"/>
      <c r="K130" s="14"/>
      <c r="L130" s="14"/>
      <c r="M130" s="15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7"/>
      <c r="B131" s="14"/>
      <c r="C131" s="14"/>
      <c r="D131" s="14"/>
      <c r="E131" s="14"/>
      <c r="F131" s="15"/>
      <c r="G131" s="16"/>
      <c r="H131" s="16"/>
      <c r="I131" s="14"/>
      <c r="J131" s="14"/>
      <c r="K131" s="14"/>
      <c r="L131" s="14"/>
      <c r="M131" s="15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7"/>
      <c r="B132" s="14"/>
      <c r="C132" s="14"/>
      <c r="D132" s="14"/>
      <c r="E132" s="14"/>
      <c r="F132" s="15"/>
      <c r="G132" s="16"/>
      <c r="H132" s="16"/>
      <c r="I132" s="14"/>
      <c r="J132" s="14"/>
      <c r="K132" s="14"/>
      <c r="L132" s="14"/>
      <c r="M132" s="15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7"/>
      <c r="B133" s="14"/>
      <c r="C133" s="14"/>
      <c r="D133" s="14"/>
      <c r="E133" s="14"/>
      <c r="F133" s="15"/>
      <c r="G133" s="16"/>
      <c r="H133" s="16"/>
      <c r="I133" s="14"/>
      <c r="J133" s="14"/>
      <c r="K133" s="14"/>
      <c r="L133" s="14"/>
      <c r="M133" s="15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7"/>
      <c r="B134" s="14"/>
      <c r="C134" s="14"/>
      <c r="D134" s="14"/>
      <c r="E134" s="14"/>
      <c r="F134" s="15"/>
      <c r="G134" s="16"/>
      <c r="H134" s="16"/>
      <c r="I134" s="14"/>
      <c r="J134" s="14"/>
      <c r="K134" s="14"/>
      <c r="L134" s="14"/>
      <c r="M134" s="15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7"/>
      <c r="B135" s="14"/>
      <c r="C135" s="14"/>
      <c r="D135" s="14"/>
      <c r="E135" s="14"/>
      <c r="F135" s="15"/>
      <c r="G135" s="16"/>
      <c r="H135" s="16"/>
      <c r="I135" s="14"/>
      <c r="J135" s="14"/>
      <c r="K135" s="14"/>
      <c r="L135" s="14"/>
      <c r="M135" s="15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7"/>
      <c r="B136" s="14"/>
      <c r="C136" s="14"/>
      <c r="D136" s="14"/>
      <c r="E136" s="14"/>
      <c r="F136" s="15"/>
      <c r="G136" s="16"/>
      <c r="H136" s="16"/>
      <c r="I136" s="14"/>
      <c r="J136" s="14"/>
      <c r="K136" s="14"/>
      <c r="L136" s="14"/>
      <c r="M136" s="15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7"/>
      <c r="B137" s="14"/>
      <c r="C137" s="14"/>
      <c r="D137" s="14"/>
      <c r="E137" s="14"/>
      <c r="F137" s="15"/>
      <c r="G137" s="16"/>
      <c r="H137" s="16"/>
      <c r="I137" s="14"/>
      <c r="J137" s="14"/>
      <c r="K137" s="14"/>
      <c r="L137" s="14"/>
      <c r="M137" s="15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7"/>
      <c r="B138" s="14"/>
      <c r="C138" s="14"/>
      <c r="D138" s="14"/>
      <c r="E138" s="14"/>
      <c r="F138" s="15"/>
      <c r="G138" s="16"/>
      <c r="H138" s="16"/>
      <c r="I138" s="14"/>
      <c r="J138" s="14"/>
      <c r="K138" s="14"/>
      <c r="L138" s="14"/>
      <c r="M138" s="15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7"/>
      <c r="B139" s="14"/>
      <c r="C139" s="14"/>
      <c r="D139" s="14"/>
      <c r="E139" s="14"/>
      <c r="F139" s="15"/>
      <c r="G139" s="16"/>
      <c r="H139" s="16"/>
      <c r="I139" s="14"/>
      <c r="J139" s="14"/>
      <c r="K139" s="14"/>
      <c r="L139" s="14"/>
      <c r="M139" s="15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7"/>
      <c r="B140" s="14"/>
      <c r="C140" s="14"/>
      <c r="D140" s="14"/>
      <c r="E140" s="14"/>
      <c r="F140" s="15"/>
      <c r="G140" s="16"/>
      <c r="H140" s="16"/>
      <c r="I140" s="14"/>
      <c r="J140" s="14"/>
      <c r="K140" s="14"/>
      <c r="L140" s="14"/>
      <c r="M140" s="15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7"/>
      <c r="B141" s="14"/>
      <c r="C141" s="14"/>
      <c r="D141" s="14"/>
      <c r="E141" s="14"/>
      <c r="F141" s="15"/>
      <c r="G141" s="16"/>
      <c r="H141" s="16"/>
      <c r="I141" s="14"/>
      <c r="J141" s="14"/>
      <c r="K141" s="14"/>
      <c r="L141" s="14"/>
      <c r="M141" s="1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7"/>
      <c r="B142" s="14"/>
      <c r="C142" s="14"/>
      <c r="D142" s="14"/>
      <c r="E142" s="14"/>
      <c r="F142" s="15"/>
      <c r="G142" s="16"/>
      <c r="H142" s="16"/>
      <c r="I142" s="14"/>
      <c r="J142" s="14"/>
      <c r="K142" s="14"/>
      <c r="L142" s="14"/>
      <c r="M142" s="1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7"/>
      <c r="B143" s="14"/>
      <c r="C143" s="14"/>
      <c r="D143" s="14"/>
      <c r="E143" s="14"/>
      <c r="F143" s="15"/>
      <c r="G143" s="16"/>
      <c r="H143" s="16"/>
      <c r="I143" s="14"/>
      <c r="J143" s="14"/>
      <c r="K143" s="14"/>
      <c r="L143" s="14"/>
      <c r="M143" s="1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7"/>
      <c r="B144" s="14"/>
      <c r="C144" s="14"/>
      <c r="D144" s="14"/>
      <c r="E144" s="14"/>
      <c r="F144" s="15"/>
      <c r="G144" s="16"/>
      <c r="H144" s="16"/>
      <c r="I144" s="14"/>
      <c r="J144" s="14"/>
      <c r="K144" s="14"/>
      <c r="L144" s="14"/>
      <c r="M144" s="1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7"/>
      <c r="B145" s="14"/>
      <c r="C145" s="14"/>
      <c r="D145" s="14"/>
      <c r="E145" s="14"/>
      <c r="F145" s="15"/>
      <c r="G145" s="16"/>
      <c r="H145" s="16"/>
      <c r="I145" s="14"/>
      <c r="J145" s="14"/>
      <c r="K145" s="14"/>
      <c r="L145" s="14"/>
      <c r="M145" s="1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7"/>
      <c r="B146" s="14"/>
      <c r="C146" s="14"/>
      <c r="D146" s="14"/>
      <c r="E146" s="14"/>
      <c r="F146" s="15"/>
      <c r="G146" s="16"/>
      <c r="H146" s="16"/>
      <c r="I146" s="14"/>
      <c r="J146" s="14"/>
      <c r="K146" s="14"/>
      <c r="L146" s="14"/>
      <c r="M146" s="1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7"/>
      <c r="B147" s="14"/>
      <c r="C147" s="14"/>
      <c r="D147" s="14"/>
      <c r="E147" s="14"/>
      <c r="F147" s="15"/>
      <c r="G147" s="16"/>
      <c r="H147" s="16"/>
      <c r="I147" s="14"/>
      <c r="J147" s="14"/>
      <c r="K147" s="14"/>
      <c r="L147" s="14"/>
      <c r="M147" s="1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7"/>
      <c r="B148" s="14"/>
      <c r="C148" s="14"/>
      <c r="D148" s="14"/>
      <c r="E148" s="14"/>
      <c r="F148" s="15"/>
      <c r="G148" s="16"/>
      <c r="H148" s="16"/>
      <c r="I148" s="14"/>
      <c r="J148" s="14"/>
      <c r="K148" s="14"/>
      <c r="L148" s="14"/>
      <c r="M148" s="1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7"/>
      <c r="B149" s="14"/>
      <c r="C149" s="14"/>
      <c r="D149" s="14"/>
      <c r="E149" s="14"/>
      <c r="F149" s="15"/>
      <c r="G149" s="16"/>
      <c r="H149" s="16"/>
      <c r="I149" s="14"/>
      <c r="J149" s="14"/>
      <c r="K149" s="14"/>
      <c r="L149" s="14"/>
      <c r="M149" s="15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7"/>
      <c r="B150" s="14"/>
      <c r="C150" s="14"/>
      <c r="D150" s="14"/>
      <c r="E150" s="14"/>
      <c r="F150" s="15"/>
      <c r="G150" s="16"/>
      <c r="H150" s="16"/>
      <c r="I150" s="14"/>
      <c r="J150" s="14"/>
      <c r="K150" s="14"/>
      <c r="L150" s="14"/>
      <c r="M150" s="15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7"/>
      <c r="B151" s="14"/>
      <c r="C151" s="14"/>
      <c r="D151" s="14"/>
      <c r="E151" s="14"/>
      <c r="F151" s="15"/>
      <c r="G151" s="16"/>
      <c r="H151" s="16"/>
      <c r="I151" s="14"/>
      <c r="J151" s="14"/>
      <c r="K151" s="14"/>
      <c r="L151" s="14"/>
      <c r="M151" s="15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7"/>
      <c r="B152" s="14"/>
      <c r="C152" s="14"/>
      <c r="D152" s="14"/>
      <c r="E152" s="14"/>
      <c r="F152" s="15"/>
      <c r="G152" s="16"/>
      <c r="H152" s="16"/>
      <c r="I152" s="14"/>
      <c r="J152" s="14"/>
      <c r="K152" s="14"/>
      <c r="L152" s="14"/>
      <c r="M152" s="15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7"/>
      <c r="B153" s="14"/>
      <c r="C153" s="14"/>
      <c r="D153" s="14"/>
      <c r="E153" s="14"/>
      <c r="F153" s="15"/>
      <c r="G153" s="16"/>
      <c r="H153" s="16"/>
      <c r="I153" s="14"/>
      <c r="J153" s="14"/>
      <c r="K153" s="14"/>
      <c r="L153" s="14"/>
      <c r="M153" s="1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7"/>
      <c r="B154" s="14"/>
      <c r="C154" s="14"/>
      <c r="D154" s="14"/>
      <c r="E154" s="14"/>
      <c r="F154" s="15"/>
      <c r="G154" s="16"/>
      <c r="H154" s="16"/>
      <c r="I154" s="14"/>
      <c r="J154" s="14"/>
      <c r="K154" s="14"/>
      <c r="L154" s="14"/>
      <c r="M154" s="15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7"/>
      <c r="B155" s="14"/>
      <c r="C155" s="14"/>
      <c r="D155" s="14"/>
      <c r="E155" s="14"/>
      <c r="F155" s="15"/>
      <c r="G155" s="16"/>
      <c r="H155" s="16"/>
      <c r="I155" s="14"/>
      <c r="J155" s="14"/>
      <c r="K155" s="14"/>
      <c r="L155" s="14"/>
      <c r="M155" s="15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7"/>
      <c r="B156" s="14"/>
      <c r="C156" s="14"/>
      <c r="D156" s="14"/>
      <c r="E156" s="14"/>
      <c r="F156" s="15"/>
      <c r="G156" s="16"/>
      <c r="H156" s="16"/>
      <c r="I156" s="14"/>
      <c r="J156" s="14"/>
      <c r="K156" s="14"/>
      <c r="L156" s="14"/>
      <c r="M156" s="15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7"/>
      <c r="B157" s="14"/>
      <c r="C157" s="14"/>
      <c r="D157" s="14"/>
      <c r="E157" s="14"/>
      <c r="F157" s="15"/>
      <c r="G157" s="16"/>
      <c r="H157" s="16"/>
      <c r="I157" s="14"/>
      <c r="J157" s="14"/>
      <c r="K157" s="14"/>
      <c r="L157" s="14"/>
      <c r="M157" s="15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7"/>
      <c r="B158" s="14"/>
      <c r="C158" s="14"/>
      <c r="D158" s="14"/>
      <c r="E158" s="14"/>
      <c r="F158" s="15"/>
      <c r="G158" s="16"/>
      <c r="H158" s="16"/>
      <c r="I158" s="14"/>
      <c r="J158" s="14"/>
      <c r="K158" s="14"/>
      <c r="L158" s="14"/>
      <c r="M158" s="15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7"/>
      <c r="B159" s="14"/>
      <c r="C159" s="14"/>
      <c r="D159" s="14"/>
      <c r="E159" s="14"/>
      <c r="F159" s="15"/>
      <c r="G159" s="16"/>
      <c r="H159" s="16"/>
      <c r="I159" s="14"/>
      <c r="J159" s="14"/>
      <c r="K159" s="14"/>
      <c r="L159" s="14"/>
      <c r="M159" s="15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7"/>
      <c r="B160" s="14"/>
      <c r="C160" s="14"/>
      <c r="D160" s="14"/>
      <c r="E160" s="14"/>
      <c r="F160" s="15"/>
      <c r="G160" s="16"/>
      <c r="H160" s="16"/>
      <c r="I160" s="14"/>
      <c r="J160" s="14"/>
      <c r="K160" s="14"/>
      <c r="L160" s="14"/>
      <c r="M160" s="15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7"/>
      <c r="B161" s="14"/>
      <c r="C161" s="14"/>
      <c r="D161" s="14"/>
      <c r="E161" s="14"/>
      <c r="F161" s="15"/>
      <c r="G161" s="16"/>
      <c r="H161" s="16"/>
      <c r="I161" s="14"/>
      <c r="J161" s="14"/>
      <c r="K161" s="14"/>
      <c r="L161" s="14"/>
      <c r="M161" s="15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7"/>
      <c r="B162" s="14"/>
      <c r="C162" s="14"/>
      <c r="D162" s="14"/>
      <c r="E162" s="14"/>
      <c r="F162" s="15"/>
      <c r="G162" s="16"/>
      <c r="H162" s="16"/>
      <c r="I162" s="14"/>
      <c r="J162" s="14"/>
      <c r="K162" s="14"/>
      <c r="L162" s="14"/>
      <c r="M162" s="15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7"/>
      <c r="B163" s="14"/>
      <c r="C163" s="14"/>
      <c r="D163" s="14"/>
      <c r="E163" s="14"/>
      <c r="F163" s="15"/>
      <c r="G163" s="16"/>
      <c r="H163" s="16"/>
      <c r="I163" s="14"/>
      <c r="J163" s="14"/>
      <c r="K163" s="14"/>
      <c r="L163" s="14"/>
      <c r="M163" s="15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7"/>
      <c r="B164" s="14"/>
      <c r="C164" s="14"/>
      <c r="D164" s="14"/>
      <c r="E164" s="14"/>
      <c r="F164" s="15"/>
      <c r="G164" s="16"/>
      <c r="H164" s="16"/>
      <c r="I164" s="14"/>
      <c r="J164" s="14"/>
      <c r="K164" s="14"/>
      <c r="L164" s="14"/>
      <c r="M164" s="15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7"/>
      <c r="B165" s="14"/>
      <c r="C165" s="14"/>
      <c r="D165" s="14"/>
      <c r="E165" s="14"/>
      <c r="F165" s="15"/>
      <c r="G165" s="16"/>
      <c r="H165" s="16"/>
      <c r="I165" s="14"/>
      <c r="J165" s="14"/>
      <c r="K165" s="14"/>
      <c r="L165" s="14"/>
      <c r="M165" s="1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7"/>
      <c r="B166" s="14"/>
      <c r="C166" s="14"/>
      <c r="D166" s="14"/>
      <c r="E166" s="14"/>
      <c r="F166" s="15"/>
      <c r="G166" s="16"/>
      <c r="H166" s="16"/>
      <c r="I166" s="14"/>
      <c r="J166" s="14"/>
      <c r="K166" s="14"/>
      <c r="L166" s="14"/>
      <c r="M166" s="1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7"/>
      <c r="B167" s="14"/>
      <c r="C167" s="14"/>
      <c r="D167" s="14"/>
      <c r="E167" s="14"/>
      <c r="F167" s="15"/>
      <c r="G167" s="16"/>
      <c r="H167" s="16"/>
      <c r="I167" s="14"/>
      <c r="J167" s="14"/>
      <c r="K167" s="14"/>
      <c r="L167" s="14"/>
      <c r="M167" s="15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7"/>
      <c r="B168" s="14"/>
      <c r="C168" s="14"/>
      <c r="D168" s="14"/>
      <c r="E168" s="14"/>
      <c r="F168" s="15"/>
      <c r="G168" s="16"/>
      <c r="H168" s="16"/>
      <c r="I168" s="14"/>
      <c r="J168" s="14"/>
      <c r="K168" s="14"/>
      <c r="L168" s="14"/>
      <c r="M168" s="15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7"/>
      <c r="B169" s="14"/>
      <c r="C169" s="14"/>
      <c r="D169" s="14"/>
      <c r="E169" s="14"/>
      <c r="F169" s="15"/>
      <c r="G169" s="16"/>
      <c r="H169" s="16"/>
      <c r="I169" s="14"/>
      <c r="J169" s="14"/>
      <c r="K169" s="14"/>
      <c r="L169" s="14"/>
      <c r="M169" s="1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7"/>
      <c r="B170" s="14"/>
      <c r="C170" s="14"/>
      <c r="D170" s="14"/>
      <c r="E170" s="14"/>
      <c r="F170" s="15"/>
      <c r="G170" s="16"/>
      <c r="H170" s="16"/>
      <c r="I170" s="14"/>
      <c r="J170" s="14"/>
      <c r="K170" s="14"/>
      <c r="L170" s="14"/>
      <c r="M170" s="15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7"/>
      <c r="B171" s="14"/>
      <c r="C171" s="14"/>
      <c r="D171" s="14"/>
      <c r="E171" s="14"/>
      <c r="F171" s="15"/>
      <c r="G171" s="16"/>
      <c r="H171" s="16"/>
      <c r="I171" s="14"/>
      <c r="J171" s="14"/>
      <c r="K171" s="14"/>
      <c r="L171" s="14"/>
      <c r="M171" s="1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7"/>
      <c r="B172" s="14"/>
      <c r="C172" s="14"/>
      <c r="D172" s="14"/>
      <c r="E172" s="14"/>
      <c r="F172" s="15"/>
      <c r="G172" s="16"/>
      <c r="H172" s="16"/>
      <c r="I172" s="14"/>
      <c r="J172" s="14"/>
      <c r="K172" s="14"/>
      <c r="L172" s="14"/>
      <c r="M172" s="15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7"/>
      <c r="B173" s="14"/>
      <c r="C173" s="14"/>
      <c r="D173" s="14"/>
      <c r="E173" s="14"/>
      <c r="F173" s="15"/>
      <c r="G173" s="16"/>
      <c r="H173" s="16"/>
      <c r="I173" s="14"/>
      <c r="J173" s="14"/>
      <c r="K173" s="14"/>
      <c r="L173" s="14"/>
      <c r="M173" s="15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7"/>
      <c r="B174" s="14"/>
      <c r="C174" s="14"/>
      <c r="D174" s="14"/>
      <c r="E174" s="14"/>
      <c r="F174" s="15"/>
      <c r="G174" s="16"/>
      <c r="H174" s="16"/>
      <c r="I174" s="14"/>
      <c r="J174" s="14"/>
      <c r="K174" s="14"/>
      <c r="L174" s="14"/>
      <c r="M174" s="15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7"/>
      <c r="B175" s="14"/>
      <c r="C175" s="14"/>
      <c r="D175" s="14"/>
      <c r="E175" s="14"/>
      <c r="F175" s="15"/>
      <c r="G175" s="16"/>
      <c r="H175" s="16"/>
      <c r="I175" s="14"/>
      <c r="J175" s="14"/>
      <c r="K175" s="14"/>
      <c r="L175" s="14"/>
      <c r="M175" s="1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7"/>
      <c r="B176" s="14"/>
      <c r="C176" s="14"/>
      <c r="D176" s="14"/>
      <c r="E176" s="14"/>
      <c r="F176" s="15"/>
      <c r="G176" s="16"/>
      <c r="H176" s="16"/>
      <c r="I176" s="14"/>
      <c r="J176" s="14"/>
      <c r="K176" s="14"/>
      <c r="L176" s="14"/>
      <c r="M176" s="15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7"/>
      <c r="B177" s="14"/>
      <c r="C177" s="14"/>
      <c r="D177" s="14"/>
      <c r="E177" s="14"/>
      <c r="F177" s="15"/>
      <c r="G177" s="16"/>
      <c r="H177" s="16"/>
      <c r="I177" s="14"/>
      <c r="J177" s="14"/>
      <c r="K177" s="14"/>
      <c r="L177" s="14"/>
      <c r="M177" s="1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7"/>
      <c r="B178" s="14"/>
      <c r="C178" s="14"/>
      <c r="D178" s="14"/>
      <c r="E178" s="14"/>
      <c r="F178" s="15"/>
      <c r="G178" s="16"/>
      <c r="H178" s="16"/>
      <c r="I178" s="14"/>
      <c r="J178" s="14"/>
      <c r="K178" s="14"/>
      <c r="L178" s="14"/>
      <c r="M178" s="15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7"/>
      <c r="B179" s="14"/>
      <c r="C179" s="14"/>
      <c r="D179" s="14"/>
      <c r="E179" s="14"/>
      <c r="F179" s="15"/>
      <c r="G179" s="16"/>
      <c r="H179" s="16"/>
      <c r="I179" s="14"/>
      <c r="J179" s="14"/>
      <c r="K179" s="14"/>
      <c r="L179" s="14"/>
      <c r="M179" s="15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7"/>
      <c r="B180" s="14"/>
      <c r="C180" s="14"/>
      <c r="D180" s="14"/>
      <c r="E180" s="14"/>
      <c r="F180" s="15"/>
      <c r="G180" s="16"/>
      <c r="H180" s="16"/>
      <c r="I180" s="14"/>
      <c r="J180" s="14"/>
      <c r="K180" s="14"/>
      <c r="L180" s="14"/>
      <c r="M180" s="15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7"/>
      <c r="B181" s="14"/>
      <c r="C181" s="14"/>
      <c r="D181" s="14"/>
      <c r="E181" s="14"/>
      <c r="F181" s="15"/>
      <c r="G181" s="16"/>
      <c r="H181" s="16"/>
      <c r="I181" s="14"/>
      <c r="J181" s="14"/>
      <c r="K181" s="14"/>
      <c r="L181" s="14"/>
      <c r="M181" s="15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7"/>
      <c r="B182" s="14"/>
      <c r="C182" s="14"/>
      <c r="D182" s="14"/>
      <c r="E182" s="14"/>
      <c r="F182" s="15"/>
      <c r="G182" s="16"/>
      <c r="H182" s="16"/>
      <c r="I182" s="14"/>
      <c r="J182" s="14"/>
      <c r="K182" s="14"/>
      <c r="L182" s="14"/>
      <c r="M182" s="15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7"/>
      <c r="B183" s="14"/>
      <c r="C183" s="14"/>
      <c r="D183" s="14"/>
      <c r="E183" s="14"/>
      <c r="F183" s="15"/>
      <c r="G183" s="16"/>
      <c r="H183" s="16"/>
      <c r="I183" s="14"/>
      <c r="J183" s="14"/>
      <c r="K183" s="14"/>
      <c r="L183" s="14"/>
      <c r="M183" s="15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7"/>
      <c r="B184" s="14"/>
      <c r="C184" s="14"/>
      <c r="D184" s="14"/>
      <c r="E184" s="14"/>
      <c r="F184" s="15"/>
      <c r="G184" s="16"/>
      <c r="H184" s="16"/>
      <c r="I184" s="14"/>
      <c r="J184" s="14"/>
      <c r="K184" s="14"/>
      <c r="L184" s="14"/>
      <c r="M184" s="1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7"/>
      <c r="B185" s="14"/>
      <c r="C185" s="14"/>
      <c r="D185" s="14"/>
      <c r="E185" s="14"/>
      <c r="F185" s="15"/>
      <c r="G185" s="16"/>
      <c r="H185" s="16"/>
      <c r="I185" s="14"/>
      <c r="J185" s="14"/>
      <c r="K185" s="14"/>
      <c r="L185" s="14"/>
      <c r="M185" s="1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7"/>
      <c r="B186" s="14"/>
      <c r="C186" s="14"/>
      <c r="D186" s="14"/>
      <c r="E186" s="14"/>
      <c r="F186" s="15"/>
      <c r="G186" s="16"/>
      <c r="H186" s="16"/>
      <c r="I186" s="14"/>
      <c r="J186" s="14"/>
      <c r="K186" s="14"/>
      <c r="L186" s="14"/>
      <c r="M186" s="1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7"/>
      <c r="B187" s="14"/>
      <c r="C187" s="14"/>
      <c r="D187" s="14"/>
      <c r="E187" s="14"/>
      <c r="F187" s="15"/>
      <c r="G187" s="16"/>
      <c r="H187" s="16"/>
      <c r="I187" s="14"/>
      <c r="J187" s="14"/>
      <c r="K187" s="14"/>
      <c r="L187" s="14"/>
      <c r="M187" s="1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7"/>
      <c r="B188" s="14"/>
      <c r="C188" s="14"/>
      <c r="D188" s="14"/>
      <c r="E188" s="14"/>
      <c r="F188" s="15"/>
      <c r="G188" s="16"/>
      <c r="H188" s="16"/>
      <c r="I188" s="14"/>
      <c r="J188" s="14"/>
      <c r="K188" s="14"/>
      <c r="L188" s="14"/>
      <c r="M188" s="15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7"/>
      <c r="B189" s="14"/>
      <c r="C189" s="14"/>
      <c r="D189" s="14"/>
      <c r="E189" s="14"/>
      <c r="F189" s="15"/>
      <c r="G189" s="16"/>
      <c r="H189" s="16"/>
      <c r="I189" s="14"/>
      <c r="J189" s="14"/>
      <c r="K189" s="14"/>
      <c r="L189" s="14"/>
      <c r="M189" s="1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7"/>
      <c r="B190" s="14"/>
      <c r="C190" s="14"/>
      <c r="D190" s="14"/>
      <c r="E190" s="14"/>
      <c r="F190" s="15"/>
      <c r="G190" s="16"/>
      <c r="H190" s="16"/>
      <c r="I190" s="14"/>
      <c r="J190" s="14"/>
      <c r="K190" s="14"/>
      <c r="L190" s="14"/>
      <c r="M190" s="1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7"/>
      <c r="B191" s="14"/>
      <c r="C191" s="14"/>
      <c r="D191" s="14"/>
      <c r="E191" s="14"/>
      <c r="F191" s="15"/>
      <c r="G191" s="16"/>
      <c r="H191" s="16"/>
      <c r="I191" s="14"/>
      <c r="J191" s="14"/>
      <c r="K191" s="14"/>
      <c r="L191" s="14"/>
      <c r="M191" s="1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7"/>
      <c r="B192" s="14"/>
      <c r="C192" s="14"/>
      <c r="D192" s="14"/>
      <c r="E192" s="14"/>
      <c r="F192" s="15"/>
      <c r="G192" s="16"/>
      <c r="H192" s="16"/>
      <c r="I192" s="14"/>
      <c r="J192" s="14"/>
      <c r="K192" s="14"/>
      <c r="L192" s="14"/>
      <c r="M192" s="1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7"/>
      <c r="B193" s="14"/>
      <c r="C193" s="14"/>
      <c r="D193" s="14"/>
      <c r="E193" s="14"/>
      <c r="F193" s="15"/>
      <c r="G193" s="16"/>
      <c r="H193" s="16"/>
      <c r="I193" s="14"/>
      <c r="J193" s="14"/>
      <c r="K193" s="14"/>
      <c r="L193" s="14"/>
      <c r="M193" s="1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7"/>
      <c r="B194" s="14"/>
      <c r="C194" s="14"/>
      <c r="D194" s="14"/>
      <c r="E194" s="14"/>
      <c r="F194" s="15"/>
      <c r="G194" s="16"/>
      <c r="H194" s="16"/>
      <c r="I194" s="14"/>
      <c r="J194" s="14"/>
      <c r="K194" s="14"/>
      <c r="L194" s="14"/>
      <c r="M194" s="15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7"/>
      <c r="B195" s="14"/>
      <c r="C195" s="14"/>
      <c r="D195" s="14"/>
      <c r="E195" s="14"/>
      <c r="F195" s="15"/>
      <c r="G195" s="16"/>
      <c r="H195" s="16"/>
      <c r="I195" s="14"/>
      <c r="J195" s="14"/>
      <c r="K195" s="14"/>
      <c r="L195" s="14"/>
      <c r="M195" s="15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7"/>
      <c r="B196" s="14"/>
      <c r="C196" s="14"/>
      <c r="D196" s="14"/>
      <c r="E196" s="14"/>
      <c r="F196" s="15"/>
      <c r="G196" s="16"/>
      <c r="H196" s="16"/>
      <c r="I196" s="14"/>
      <c r="J196" s="14"/>
      <c r="K196" s="14"/>
      <c r="L196" s="14"/>
      <c r="M196" s="15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7"/>
      <c r="B197" s="14"/>
      <c r="C197" s="14"/>
      <c r="D197" s="14"/>
      <c r="E197" s="14"/>
      <c r="F197" s="15"/>
      <c r="G197" s="16"/>
      <c r="H197" s="16"/>
      <c r="I197" s="14"/>
      <c r="J197" s="14"/>
      <c r="K197" s="14"/>
      <c r="L197" s="14"/>
      <c r="M197" s="15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7"/>
      <c r="B198" s="14"/>
      <c r="C198" s="14"/>
      <c r="D198" s="14"/>
      <c r="E198" s="14"/>
      <c r="F198" s="15"/>
      <c r="G198" s="16"/>
      <c r="H198" s="16"/>
      <c r="I198" s="14"/>
      <c r="J198" s="14"/>
      <c r="K198" s="14"/>
      <c r="L198" s="14"/>
      <c r="M198" s="15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7"/>
      <c r="B199" s="14"/>
      <c r="C199" s="14"/>
      <c r="D199" s="14"/>
      <c r="E199" s="14"/>
      <c r="F199" s="15"/>
      <c r="G199" s="16"/>
      <c r="H199" s="16"/>
      <c r="I199" s="14"/>
      <c r="J199" s="14"/>
      <c r="K199" s="14"/>
      <c r="L199" s="14"/>
      <c r="M199" s="15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7"/>
      <c r="B200" s="14"/>
      <c r="C200" s="14"/>
      <c r="D200" s="14"/>
      <c r="E200" s="14"/>
      <c r="F200" s="15"/>
      <c r="G200" s="16"/>
      <c r="H200" s="16"/>
      <c r="I200" s="14"/>
      <c r="J200" s="14"/>
      <c r="K200" s="14"/>
      <c r="L200" s="14"/>
      <c r="M200" s="15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7"/>
      <c r="B201" s="14"/>
      <c r="C201" s="14"/>
      <c r="D201" s="14"/>
      <c r="E201" s="14"/>
      <c r="F201" s="15"/>
      <c r="G201" s="16"/>
      <c r="H201" s="16"/>
      <c r="I201" s="14"/>
      <c r="J201" s="14"/>
      <c r="K201" s="14"/>
      <c r="L201" s="14"/>
      <c r="M201" s="15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7"/>
      <c r="B202" s="14"/>
      <c r="C202" s="14"/>
      <c r="D202" s="14"/>
      <c r="E202" s="14"/>
      <c r="F202" s="15"/>
      <c r="G202" s="16"/>
      <c r="H202" s="16"/>
      <c r="I202" s="14"/>
      <c r="J202" s="14"/>
      <c r="K202" s="14"/>
      <c r="L202" s="14"/>
      <c r="M202" s="15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7"/>
      <c r="B203" s="14"/>
      <c r="C203" s="14"/>
      <c r="D203" s="14"/>
      <c r="E203" s="14"/>
      <c r="F203" s="15"/>
      <c r="G203" s="16"/>
      <c r="H203" s="16"/>
      <c r="I203" s="14"/>
      <c r="J203" s="14"/>
      <c r="K203" s="14"/>
      <c r="L203" s="14"/>
      <c r="M203" s="15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7"/>
      <c r="B204" s="14"/>
      <c r="C204" s="14"/>
      <c r="D204" s="14"/>
      <c r="E204" s="14"/>
      <c r="F204" s="15"/>
      <c r="G204" s="16"/>
      <c r="H204" s="16"/>
      <c r="I204" s="14"/>
      <c r="J204" s="14"/>
      <c r="K204" s="14"/>
      <c r="L204" s="14"/>
      <c r="M204" s="15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7"/>
      <c r="B205" s="14"/>
      <c r="C205" s="14"/>
      <c r="D205" s="14"/>
      <c r="E205" s="14"/>
      <c r="F205" s="15"/>
      <c r="G205" s="16"/>
      <c r="H205" s="16"/>
      <c r="I205" s="14"/>
      <c r="J205" s="14"/>
      <c r="K205" s="14"/>
      <c r="L205" s="14"/>
      <c r="M205" s="15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7"/>
      <c r="B206" s="14"/>
      <c r="C206" s="14"/>
      <c r="D206" s="14"/>
      <c r="E206" s="14"/>
      <c r="F206" s="15"/>
      <c r="G206" s="16"/>
      <c r="H206" s="16"/>
      <c r="I206" s="14"/>
      <c r="J206" s="14"/>
      <c r="K206" s="14"/>
      <c r="L206" s="14"/>
      <c r="M206" s="15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7"/>
      <c r="B207" s="14"/>
      <c r="C207" s="14"/>
      <c r="D207" s="14"/>
      <c r="E207" s="14"/>
      <c r="F207" s="15"/>
      <c r="G207" s="16"/>
      <c r="H207" s="16"/>
      <c r="I207" s="14"/>
      <c r="J207" s="14"/>
      <c r="K207" s="14"/>
      <c r="L207" s="14"/>
      <c r="M207" s="15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7"/>
      <c r="B208" s="14"/>
      <c r="C208" s="14"/>
      <c r="D208" s="14"/>
      <c r="E208" s="14"/>
      <c r="F208" s="15"/>
      <c r="G208" s="16"/>
      <c r="H208" s="16"/>
      <c r="I208" s="14"/>
      <c r="J208" s="14"/>
      <c r="K208" s="14"/>
      <c r="L208" s="14"/>
      <c r="M208" s="15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7"/>
      <c r="B209" s="14"/>
      <c r="C209" s="14"/>
      <c r="D209" s="14"/>
      <c r="E209" s="14"/>
      <c r="F209" s="15"/>
      <c r="G209" s="16"/>
      <c r="H209" s="16"/>
      <c r="I209" s="14"/>
      <c r="J209" s="14"/>
      <c r="K209" s="14"/>
      <c r="L209" s="14"/>
      <c r="M209" s="15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7"/>
      <c r="B210" s="14"/>
      <c r="C210" s="14"/>
      <c r="D210" s="14"/>
      <c r="E210" s="14"/>
      <c r="F210" s="15"/>
      <c r="G210" s="16"/>
      <c r="H210" s="16"/>
      <c r="I210" s="14"/>
      <c r="J210" s="14"/>
      <c r="K210" s="14"/>
      <c r="L210" s="14"/>
      <c r="M210" s="15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7"/>
      <c r="B211" s="14"/>
      <c r="C211" s="14"/>
      <c r="D211" s="14"/>
      <c r="E211" s="14"/>
      <c r="F211" s="15"/>
      <c r="G211" s="16"/>
      <c r="H211" s="16"/>
      <c r="I211" s="14"/>
      <c r="J211" s="14"/>
      <c r="K211" s="14"/>
      <c r="L211" s="14"/>
      <c r="M211" s="1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7"/>
      <c r="B212" s="14"/>
      <c r="C212" s="14"/>
      <c r="D212" s="14"/>
      <c r="E212" s="14"/>
      <c r="F212" s="15"/>
      <c r="G212" s="16"/>
      <c r="H212" s="16"/>
      <c r="I212" s="14"/>
      <c r="J212" s="14"/>
      <c r="K212" s="14"/>
      <c r="L212" s="14"/>
      <c r="M212" s="15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7"/>
      <c r="B213" s="14"/>
      <c r="C213" s="14"/>
      <c r="D213" s="14"/>
      <c r="E213" s="14"/>
      <c r="F213" s="15"/>
      <c r="G213" s="16"/>
      <c r="H213" s="16"/>
      <c r="I213" s="14"/>
      <c r="J213" s="14"/>
      <c r="K213" s="14"/>
      <c r="L213" s="14"/>
      <c r="M213" s="15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7"/>
      <c r="B214" s="14"/>
      <c r="C214" s="14"/>
      <c r="D214" s="14"/>
      <c r="E214" s="14"/>
      <c r="F214" s="15"/>
      <c r="G214" s="16"/>
      <c r="H214" s="16"/>
      <c r="I214" s="14"/>
      <c r="J214" s="14"/>
      <c r="K214" s="14"/>
      <c r="L214" s="14"/>
      <c r="M214" s="15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7"/>
      <c r="B215" s="14"/>
      <c r="C215" s="14"/>
      <c r="D215" s="14"/>
      <c r="E215" s="14"/>
      <c r="F215" s="15"/>
      <c r="G215" s="16"/>
      <c r="H215" s="16"/>
      <c r="I215" s="14"/>
      <c r="J215" s="14"/>
      <c r="K215" s="14"/>
      <c r="L215" s="14"/>
      <c r="M215" s="15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7"/>
      <c r="B216" s="14"/>
      <c r="C216" s="14"/>
      <c r="D216" s="14"/>
      <c r="E216" s="14"/>
      <c r="F216" s="15"/>
      <c r="G216" s="16"/>
      <c r="H216" s="16"/>
      <c r="I216" s="14"/>
      <c r="J216" s="14"/>
      <c r="K216" s="14"/>
      <c r="L216" s="14"/>
      <c r="M216" s="15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7"/>
      <c r="B217" s="14"/>
      <c r="C217" s="14"/>
      <c r="D217" s="14"/>
      <c r="E217" s="14"/>
      <c r="F217" s="15"/>
      <c r="G217" s="16"/>
      <c r="H217" s="16"/>
      <c r="I217" s="14"/>
      <c r="J217" s="14"/>
      <c r="K217" s="14"/>
      <c r="L217" s="14"/>
      <c r="M217" s="1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7"/>
      <c r="B218" s="14"/>
      <c r="C218" s="14"/>
      <c r="D218" s="14"/>
      <c r="E218" s="14"/>
      <c r="F218" s="15"/>
      <c r="G218" s="16"/>
      <c r="H218" s="16"/>
      <c r="I218" s="14"/>
      <c r="J218" s="14"/>
      <c r="K218" s="14"/>
      <c r="L218" s="14"/>
      <c r="M218" s="15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7"/>
      <c r="B219" s="14"/>
      <c r="C219" s="14"/>
      <c r="D219" s="14"/>
      <c r="E219" s="14"/>
      <c r="F219" s="15"/>
      <c r="G219" s="16"/>
      <c r="H219" s="16"/>
      <c r="I219" s="14"/>
      <c r="J219" s="14"/>
      <c r="K219" s="14"/>
      <c r="L219" s="14"/>
      <c r="M219" s="15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7"/>
      <c r="B220" s="14"/>
      <c r="C220" s="14"/>
      <c r="D220" s="14"/>
      <c r="E220" s="14"/>
      <c r="F220" s="15"/>
      <c r="G220" s="16"/>
      <c r="H220" s="16"/>
      <c r="I220" s="14"/>
      <c r="J220" s="14"/>
      <c r="K220" s="14"/>
      <c r="L220" s="14"/>
      <c r="M220" s="1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7"/>
      <c r="B221" s="14"/>
      <c r="C221" s="14"/>
      <c r="D221" s="14"/>
      <c r="E221" s="14"/>
      <c r="F221" s="15"/>
      <c r="G221" s="16"/>
      <c r="H221" s="16"/>
      <c r="I221" s="14"/>
      <c r="J221" s="14"/>
      <c r="K221" s="14"/>
      <c r="L221" s="14"/>
      <c r="M221" s="1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7"/>
      <c r="B222" s="14"/>
      <c r="C222" s="14"/>
      <c r="D222" s="14"/>
      <c r="E222" s="14"/>
      <c r="F222" s="15"/>
      <c r="G222" s="16"/>
      <c r="H222" s="16"/>
      <c r="I222" s="14"/>
      <c r="J222" s="14"/>
      <c r="K222" s="14"/>
      <c r="L222" s="14"/>
      <c r="M222" s="1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7"/>
      <c r="B223" s="14"/>
      <c r="C223" s="14"/>
      <c r="D223" s="14"/>
      <c r="E223" s="14"/>
      <c r="F223" s="15"/>
      <c r="G223" s="16"/>
      <c r="H223" s="16"/>
      <c r="I223" s="14"/>
      <c r="J223" s="14"/>
      <c r="K223" s="14"/>
      <c r="L223" s="14"/>
      <c r="M223" s="1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7"/>
      <c r="B224" s="14"/>
      <c r="C224" s="14"/>
      <c r="D224" s="14"/>
      <c r="E224" s="14"/>
      <c r="F224" s="15"/>
      <c r="G224" s="16"/>
      <c r="H224" s="16"/>
      <c r="I224" s="14"/>
      <c r="J224" s="14"/>
      <c r="K224" s="14"/>
      <c r="L224" s="14"/>
      <c r="M224" s="1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7"/>
      <c r="B225" s="14"/>
      <c r="C225" s="14"/>
      <c r="D225" s="14"/>
      <c r="E225" s="14"/>
      <c r="F225" s="15"/>
      <c r="G225" s="16"/>
      <c r="H225" s="16"/>
      <c r="I225" s="14"/>
      <c r="J225" s="14"/>
      <c r="K225" s="14"/>
      <c r="L225" s="14"/>
      <c r="M225" s="1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7"/>
      <c r="B226" s="14"/>
      <c r="C226" s="14"/>
      <c r="D226" s="14"/>
      <c r="E226" s="14"/>
      <c r="F226" s="15"/>
      <c r="G226" s="16"/>
      <c r="H226" s="16"/>
      <c r="I226" s="14"/>
      <c r="J226" s="14"/>
      <c r="K226" s="14"/>
      <c r="L226" s="14"/>
      <c r="M226" s="1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7"/>
      <c r="B227" s="14"/>
      <c r="C227" s="14"/>
      <c r="D227" s="14"/>
      <c r="E227" s="14"/>
      <c r="F227" s="15"/>
      <c r="G227" s="16"/>
      <c r="H227" s="16"/>
      <c r="I227" s="14"/>
      <c r="J227" s="14"/>
      <c r="K227" s="14"/>
      <c r="L227" s="14"/>
      <c r="M227" s="1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7"/>
      <c r="B228" s="14"/>
      <c r="C228" s="14"/>
      <c r="D228" s="14"/>
      <c r="E228" s="14"/>
      <c r="F228" s="15"/>
      <c r="G228" s="16"/>
      <c r="H228" s="16"/>
      <c r="I228" s="14"/>
      <c r="J228" s="14"/>
      <c r="K228" s="14"/>
      <c r="L228" s="14"/>
      <c r="M228" s="1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7"/>
      <c r="B229" s="14"/>
      <c r="C229" s="14"/>
      <c r="D229" s="14"/>
      <c r="E229" s="14"/>
      <c r="F229" s="15"/>
      <c r="G229" s="16"/>
      <c r="H229" s="16"/>
      <c r="I229" s="14"/>
      <c r="J229" s="14"/>
      <c r="K229" s="14"/>
      <c r="L229" s="14"/>
      <c r="M229" s="1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7"/>
      <c r="B230" s="14"/>
      <c r="C230" s="14"/>
      <c r="D230" s="14"/>
      <c r="E230" s="14"/>
      <c r="F230" s="15"/>
      <c r="G230" s="16"/>
      <c r="H230" s="16"/>
      <c r="I230" s="14"/>
      <c r="J230" s="14"/>
      <c r="K230" s="14"/>
      <c r="L230" s="14"/>
      <c r="M230" s="1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7"/>
      <c r="B231" s="14"/>
      <c r="C231" s="14"/>
      <c r="D231" s="14"/>
      <c r="E231" s="14"/>
      <c r="F231" s="15"/>
      <c r="G231" s="16"/>
      <c r="H231" s="16"/>
      <c r="I231" s="14"/>
      <c r="J231" s="14"/>
      <c r="K231" s="14"/>
      <c r="L231" s="14"/>
      <c r="M231" s="1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7"/>
      <c r="B232" s="14"/>
      <c r="C232" s="14"/>
      <c r="D232" s="14"/>
      <c r="E232" s="14"/>
      <c r="F232" s="15"/>
      <c r="G232" s="16"/>
      <c r="H232" s="16"/>
      <c r="I232" s="14"/>
      <c r="J232" s="14"/>
      <c r="K232" s="14"/>
      <c r="L232" s="14"/>
      <c r="M232" s="1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7"/>
      <c r="B233" s="14"/>
      <c r="C233" s="14"/>
      <c r="D233" s="14"/>
      <c r="E233" s="14"/>
      <c r="F233" s="15"/>
      <c r="G233" s="16"/>
      <c r="H233" s="16"/>
      <c r="I233" s="14"/>
      <c r="J233" s="14"/>
      <c r="K233" s="14"/>
      <c r="L233" s="14"/>
      <c r="M233" s="1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7"/>
      <c r="B234" s="14"/>
      <c r="C234" s="14"/>
      <c r="D234" s="14"/>
      <c r="E234" s="14"/>
      <c r="F234" s="15"/>
      <c r="G234" s="16"/>
      <c r="H234" s="16"/>
      <c r="I234" s="14"/>
      <c r="J234" s="14"/>
      <c r="K234" s="14"/>
      <c r="L234" s="14"/>
      <c r="M234" s="1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7"/>
      <c r="B235" s="14"/>
      <c r="C235" s="14"/>
      <c r="D235" s="14"/>
      <c r="E235" s="14"/>
      <c r="F235" s="15"/>
      <c r="G235" s="16"/>
      <c r="H235" s="16"/>
      <c r="I235" s="14"/>
      <c r="J235" s="14"/>
      <c r="K235" s="14"/>
      <c r="L235" s="14"/>
      <c r="M235" s="1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7"/>
      <c r="B236" s="14"/>
      <c r="C236" s="14"/>
      <c r="D236" s="14"/>
      <c r="E236" s="14"/>
      <c r="F236" s="15"/>
      <c r="G236" s="16"/>
      <c r="H236" s="16"/>
      <c r="I236" s="14"/>
      <c r="J236" s="14"/>
      <c r="K236" s="14"/>
      <c r="L236" s="14"/>
      <c r="M236" s="1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7"/>
      <c r="B237" s="14"/>
      <c r="C237" s="14"/>
      <c r="D237" s="14"/>
      <c r="E237" s="14"/>
      <c r="F237" s="15"/>
      <c r="G237" s="16"/>
      <c r="H237" s="16"/>
      <c r="I237" s="14"/>
      <c r="J237" s="14"/>
      <c r="K237" s="14"/>
      <c r="L237" s="14"/>
      <c r="M237" s="1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7"/>
      <c r="B238" s="14"/>
      <c r="C238" s="14"/>
      <c r="D238" s="14"/>
      <c r="E238" s="14"/>
      <c r="F238" s="15"/>
      <c r="G238" s="16"/>
      <c r="H238" s="16"/>
      <c r="I238" s="14"/>
      <c r="J238" s="14"/>
      <c r="K238" s="14"/>
      <c r="L238" s="14"/>
      <c r="M238" s="1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7"/>
      <c r="B239" s="14"/>
      <c r="C239" s="14"/>
      <c r="D239" s="14"/>
      <c r="E239" s="14"/>
      <c r="F239" s="15"/>
      <c r="G239" s="16"/>
      <c r="H239" s="16"/>
      <c r="I239" s="14"/>
      <c r="J239" s="14"/>
      <c r="K239" s="14"/>
      <c r="L239" s="14"/>
      <c r="M239" s="1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7"/>
      <c r="B240" s="14"/>
      <c r="C240" s="14"/>
      <c r="D240" s="14"/>
      <c r="E240" s="14"/>
      <c r="F240" s="15"/>
      <c r="G240" s="16"/>
      <c r="H240" s="16"/>
      <c r="I240" s="14"/>
      <c r="J240" s="14"/>
      <c r="K240" s="14"/>
      <c r="L240" s="14"/>
      <c r="M240" s="1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7"/>
      <c r="B241" s="14"/>
      <c r="C241" s="14"/>
      <c r="D241" s="14"/>
      <c r="E241" s="14"/>
      <c r="F241" s="15"/>
      <c r="G241" s="16"/>
      <c r="H241" s="16"/>
      <c r="I241" s="14"/>
      <c r="J241" s="14"/>
      <c r="K241" s="14"/>
      <c r="L241" s="14"/>
      <c r="M241" s="15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7"/>
      <c r="B242" s="14"/>
      <c r="C242" s="14"/>
      <c r="D242" s="14"/>
      <c r="E242" s="14"/>
      <c r="F242" s="15"/>
      <c r="G242" s="16"/>
      <c r="H242" s="16"/>
      <c r="I242" s="14"/>
      <c r="J242" s="14"/>
      <c r="K242" s="14"/>
      <c r="L242" s="14"/>
      <c r="M242" s="1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7"/>
      <c r="B243" s="14"/>
      <c r="C243" s="14"/>
      <c r="D243" s="14"/>
      <c r="E243" s="14"/>
      <c r="F243" s="15"/>
      <c r="G243" s="16"/>
      <c r="H243" s="16"/>
      <c r="I243" s="14"/>
      <c r="J243" s="14"/>
      <c r="K243" s="14"/>
      <c r="L243" s="14"/>
      <c r="M243" s="15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7"/>
      <c r="B244" s="14"/>
      <c r="C244" s="14"/>
      <c r="D244" s="14"/>
      <c r="E244" s="14"/>
      <c r="F244" s="15"/>
      <c r="G244" s="16"/>
      <c r="H244" s="16"/>
      <c r="I244" s="14"/>
      <c r="J244" s="14"/>
      <c r="K244" s="14"/>
      <c r="L244" s="14"/>
      <c r="M244" s="1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7"/>
      <c r="B245" s="14"/>
      <c r="C245" s="14"/>
      <c r="D245" s="14"/>
      <c r="E245" s="14"/>
      <c r="F245" s="15"/>
      <c r="G245" s="16"/>
      <c r="H245" s="16"/>
      <c r="I245" s="14"/>
      <c r="J245" s="14"/>
      <c r="K245" s="14"/>
      <c r="L245" s="14"/>
      <c r="M245" s="15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7"/>
      <c r="B246" s="14"/>
      <c r="C246" s="14"/>
      <c r="D246" s="14"/>
      <c r="E246" s="14"/>
      <c r="F246" s="15"/>
      <c r="G246" s="16"/>
      <c r="H246" s="16"/>
      <c r="I246" s="14"/>
      <c r="J246" s="14"/>
      <c r="K246" s="14"/>
      <c r="L246" s="14"/>
      <c r="M246" s="15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7"/>
      <c r="B247" s="14"/>
      <c r="C247" s="14"/>
      <c r="D247" s="14"/>
      <c r="E247" s="14"/>
      <c r="F247" s="15"/>
      <c r="G247" s="16"/>
      <c r="H247" s="16"/>
      <c r="I247" s="14"/>
      <c r="J247" s="14"/>
      <c r="K247" s="14"/>
      <c r="L247" s="14"/>
      <c r="M247" s="15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7"/>
      <c r="B248" s="14"/>
      <c r="C248" s="14"/>
      <c r="D248" s="14"/>
      <c r="E248" s="14"/>
      <c r="F248" s="15"/>
      <c r="G248" s="16"/>
      <c r="H248" s="16"/>
      <c r="I248" s="14"/>
      <c r="J248" s="14"/>
      <c r="K248" s="14"/>
      <c r="L248" s="14"/>
      <c r="M248" s="1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7"/>
      <c r="B249" s="14"/>
      <c r="C249" s="14"/>
      <c r="D249" s="14"/>
      <c r="E249" s="14"/>
      <c r="F249" s="15"/>
      <c r="G249" s="16"/>
      <c r="H249" s="16"/>
      <c r="I249" s="14"/>
      <c r="J249" s="14"/>
      <c r="K249" s="14"/>
      <c r="L249" s="14"/>
      <c r="M249" s="15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7"/>
      <c r="B250" s="14"/>
      <c r="C250" s="14"/>
      <c r="D250" s="14"/>
      <c r="E250" s="14"/>
      <c r="F250" s="15"/>
      <c r="G250" s="16"/>
      <c r="H250" s="16"/>
      <c r="I250" s="14"/>
      <c r="J250" s="14"/>
      <c r="K250" s="14"/>
      <c r="L250" s="14"/>
      <c r="M250" s="1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7"/>
      <c r="B251" s="14"/>
      <c r="C251" s="14"/>
      <c r="D251" s="14"/>
      <c r="E251" s="14"/>
      <c r="F251" s="15"/>
      <c r="G251" s="16"/>
      <c r="H251" s="16"/>
      <c r="I251" s="14"/>
      <c r="J251" s="14"/>
      <c r="K251" s="14"/>
      <c r="L251" s="14"/>
      <c r="M251" s="1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7"/>
      <c r="B252" s="14"/>
      <c r="C252" s="14"/>
      <c r="D252" s="14"/>
      <c r="E252" s="14"/>
      <c r="F252" s="15"/>
      <c r="G252" s="16"/>
      <c r="H252" s="16"/>
      <c r="I252" s="14"/>
      <c r="J252" s="14"/>
      <c r="K252" s="14"/>
      <c r="L252" s="14"/>
      <c r="M252" s="15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7"/>
      <c r="B253" s="14"/>
      <c r="C253" s="14"/>
      <c r="D253" s="14"/>
      <c r="E253" s="14"/>
      <c r="F253" s="15"/>
      <c r="G253" s="16"/>
      <c r="H253" s="16"/>
      <c r="I253" s="14"/>
      <c r="J253" s="14"/>
      <c r="K253" s="14"/>
      <c r="L253" s="14"/>
      <c r="M253" s="15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7"/>
      <c r="B254" s="14"/>
      <c r="C254" s="14"/>
      <c r="D254" s="14"/>
      <c r="E254" s="14"/>
      <c r="F254" s="15"/>
      <c r="G254" s="16"/>
      <c r="H254" s="16"/>
      <c r="I254" s="14"/>
      <c r="J254" s="14"/>
      <c r="K254" s="14"/>
      <c r="L254" s="14"/>
      <c r="M254" s="1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7"/>
      <c r="B255" s="14"/>
      <c r="C255" s="14"/>
      <c r="D255" s="14"/>
      <c r="E255" s="14"/>
      <c r="F255" s="15"/>
      <c r="G255" s="16"/>
      <c r="H255" s="16"/>
      <c r="I255" s="14"/>
      <c r="J255" s="14"/>
      <c r="K255" s="14"/>
      <c r="L255" s="14"/>
      <c r="M255" s="1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7"/>
      <c r="B256" s="14"/>
      <c r="C256" s="14"/>
      <c r="D256" s="14"/>
      <c r="E256" s="14"/>
      <c r="F256" s="15"/>
      <c r="G256" s="16"/>
      <c r="H256" s="16"/>
      <c r="I256" s="14"/>
      <c r="J256" s="14"/>
      <c r="K256" s="14"/>
      <c r="L256" s="14"/>
      <c r="M256" s="1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7"/>
      <c r="B257" s="14"/>
      <c r="C257" s="14"/>
      <c r="D257" s="14"/>
      <c r="E257" s="14"/>
      <c r="F257" s="15"/>
      <c r="G257" s="16"/>
      <c r="H257" s="16"/>
      <c r="I257" s="14"/>
      <c r="J257" s="14"/>
      <c r="K257" s="14"/>
      <c r="L257" s="14"/>
      <c r="M257" s="1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7"/>
      <c r="B258" s="14"/>
      <c r="C258" s="14"/>
      <c r="D258" s="14"/>
      <c r="E258" s="14"/>
      <c r="F258" s="15"/>
      <c r="G258" s="16"/>
      <c r="H258" s="16"/>
      <c r="I258" s="14"/>
      <c r="J258" s="14"/>
      <c r="K258" s="14"/>
      <c r="L258" s="14"/>
      <c r="M258" s="1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7"/>
      <c r="B259" s="14"/>
      <c r="C259" s="14"/>
      <c r="D259" s="14"/>
      <c r="E259" s="14"/>
      <c r="F259" s="15"/>
      <c r="G259" s="16"/>
      <c r="H259" s="16"/>
      <c r="I259" s="14"/>
      <c r="J259" s="14"/>
      <c r="K259" s="14"/>
      <c r="L259" s="14"/>
      <c r="M259" s="1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7"/>
      <c r="B260" s="14"/>
      <c r="C260" s="14"/>
      <c r="D260" s="14"/>
      <c r="E260" s="14"/>
      <c r="F260" s="15"/>
      <c r="G260" s="16"/>
      <c r="H260" s="16"/>
      <c r="I260" s="14"/>
      <c r="J260" s="14"/>
      <c r="K260" s="14"/>
      <c r="L260" s="14"/>
      <c r="M260" s="1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7"/>
      <c r="B261" s="14"/>
      <c r="C261" s="14"/>
      <c r="D261" s="14"/>
      <c r="E261" s="14"/>
      <c r="F261" s="15"/>
      <c r="G261" s="16"/>
      <c r="H261" s="16"/>
      <c r="I261" s="14"/>
      <c r="J261" s="14"/>
      <c r="K261" s="14"/>
      <c r="L261" s="14"/>
      <c r="M261" s="1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7"/>
      <c r="B262" s="14"/>
      <c r="C262" s="14"/>
      <c r="D262" s="14"/>
      <c r="E262" s="14"/>
      <c r="F262" s="15"/>
      <c r="G262" s="16"/>
      <c r="H262" s="16"/>
      <c r="I262" s="14"/>
      <c r="J262" s="14"/>
      <c r="K262" s="14"/>
      <c r="L262" s="14"/>
      <c r="M262" s="1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7"/>
      <c r="B263" s="14"/>
      <c r="C263" s="14"/>
      <c r="D263" s="14"/>
      <c r="E263" s="14"/>
      <c r="F263" s="15"/>
      <c r="G263" s="16"/>
      <c r="H263" s="16"/>
      <c r="I263" s="14"/>
      <c r="J263" s="14"/>
      <c r="K263" s="14"/>
      <c r="L263" s="14"/>
      <c r="M263" s="1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7"/>
      <c r="B264" s="14"/>
      <c r="C264" s="14"/>
      <c r="D264" s="14"/>
      <c r="E264" s="14"/>
      <c r="F264" s="15"/>
      <c r="G264" s="16"/>
      <c r="H264" s="16"/>
      <c r="I264" s="14"/>
      <c r="J264" s="14"/>
      <c r="K264" s="14"/>
      <c r="L264" s="14"/>
      <c r="M264" s="1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7"/>
      <c r="B265" s="14"/>
      <c r="C265" s="14"/>
      <c r="D265" s="14"/>
      <c r="E265" s="14"/>
      <c r="F265" s="15"/>
      <c r="G265" s="16"/>
      <c r="H265" s="16"/>
      <c r="I265" s="14"/>
      <c r="J265" s="14"/>
      <c r="K265" s="14"/>
      <c r="L265" s="14"/>
      <c r="M265" s="1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7"/>
      <c r="B266" s="14"/>
      <c r="C266" s="14"/>
      <c r="D266" s="14"/>
      <c r="E266" s="14"/>
      <c r="F266" s="15"/>
      <c r="G266" s="16"/>
      <c r="H266" s="16"/>
      <c r="I266" s="14"/>
      <c r="J266" s="14"/>
      <c r="K266" s="14"/>
      <c r="L266" s="14"/>
      <c r="M266" s="15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7"/>
      <c r="B267" s="14"/>
      <c r="C267" s="14"/>
      <c r="D267" s="14"/>
      <c r="E267" s="14"/>
      <c r="F267" s="15"/>
      <c r="G267" s="16"/>
      <c r="H267" s="16"/>
      <c r="I267" s="14"/>
      <c r="J267" s="14"/>
      <c r="K267" s="14"/>
      <c r="L267" s="14"/>
      <c r="M267" s="15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7"/>
      <c r="B268" s="14"/>
      <c r="C268" s="14"/>
      <c r="D268" s="14"/>
      <c r="E268" s="14"/>
      <c r="F268" s="15"/>
      <c r="G268" s="16"/>
      <c r="H268" s="16"/>
      <c r="I268" s="14"/>
      <c r="J268" s="14"/>
      <c r="K268" s="14"/>
      <c r="L268" s="14"/>
      <c r="M268" s="1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7"/>
      <c r="B269" s="14"/>
      <c r="C269" s="14"/>
      <c r="D269" s="14"/>
      <c r="E269" s="14"/>
      <c r="F269" s="15"/>
      <c r="G269" s="16"/>
      <c r="H269" s="16"/>
      <c r="I269" s="14"/>
      <c r="J269" s="14"/>
      <c r="K269" s="14"/>
      <c r="L269" s="14"/>
      <c r="M269" s="1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7"/>
      <c r="B270" s="14"/>
      <c r="C270" s="14"/>
      <c r="D270" s="14"/>
      <c r="E270" s="14"/>
      <c r="F270" s="15"/>
      <c r="G270" s="16"/>
      <c r="H270" s="16"/>
      <c r="I270" s="14"/>
      <c r="J270" s="14"/>
      <c r="K270" s="14"/>
      <c r="L270" s="14"/>
      <c r="M270" s="15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7"/>
      <c r="B271" s="14"/>
      <c r="C271" s="14"/>
      <c r="D271" s="14"/>
      <c r="E271" s="14"/>
      <c r="F271" s="15"/>
      <c r="G271" s="16"/>
      <c r="H271" s="16"/>
      <c r="I271" s="14"/>
      <c r="J271" s="14"/>
      <c r="K271" s="14"/>
      <c r="L271" s="14"/>
      <c r="M271" s="15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7"/>
      <c r="B272" s="14"/>
      <c r="C272" s="14"/>
      <c r="D272" s="14"/>
      <c r="E272" s="14"/>
      <c r="F272" s="15"/>
      <c r="G272" s="16"/>
      <c r="H272" s="16"/>
      <c r="I272" s="14"/>
      <c r="J272" s="14"/>
      <c r="K272" s="14"/>
      <c r="L272" s="14"/>
      <c r="M272" s="15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7"/>
      <c r="B273" s="14"/>
      <c r="C273" s="14"/>
      <c r="D273" s="14"/>
      <c r="E273" s="14"/>
      <c r="F273" s="15"/>
      <c r="G273" s="16"/>
      <c r="H273" s="16"/>
      <c r="I273" s="14"/>
      <c r="J273" s="14"/>
      <c r="K273" s="14"/>
      <c r="L273" s="14"/>
      <c r="M273" s="15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7"/>
      <c r="B274" s="14"/>
      <c r="C274" s="14"/>
      <c r="D274" s="14"/>
      <c r="E274" s="14"/>
      <c r="F274" s="15"/>
      <c r="G274" s="16"/>
      <c r="H274" s="16"/>
      <c r="I274" s="14"/>
      <c r="J274" s="14"/>
      <c r="K274" s="14"/>
      <c r="L274" s="14"/>
      <c r="M274" s="1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7"/>
      <c r="B275" s="14"/>
      <c r="C275" s="14"/>
      <c r="D275" s="14"/>
      <c r="E275" s="14"/>
      <c r="F275" s="15"/>
      <c r="G275" s="16"/>
      <c r="H275" s="16"/>
      <c r="I275" s="14"/>
      <c r="J275" s="14"/>
      <c r="K275" s="14"/>
      <c r="L275" s="14"/>
      <c r="M275" s="1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7"/>
      <c r="B276" s="14"/>
      <c r="C276" s="14"/>
      <c r="D276" s="14"/>
      <c r="E276" s="14"/>
      <c r="F276" s="15"/>
      <c r="G276" s="16"/>
      <c r="H276" s="16"/>
      <c r="I276" s="14"/>
      <c r="J276" s="14"/>
      <c r="K276" s="14"/>
      <c r="L276" s="14"/>
      <c r="M276" s="1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7"/>
      <c r="B277" s="14"/>
      <c r="C277" s="14"/>
      <c r="D277" s="14"/>
      <c r="E277" s="14"/>
      <c r="F277" s="15"/>
      <c r="G277" s="16"/>
      <c r="H277" s="16"/>
      <c r="I277" s="14"/>
      <c r="J277" s="14"/>
      <c r="K277" s="14"/>
      <c r="L277" s="14"/>
      <c r="M277" s="1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7"/>
      <c r="B278" s="14"/>
      <c r="C278" s="14"/>
      <c r="D278" s="14"/>
      <c r="E278" s="14"/>
      <c r="F278" s="15"/>
      <c r="G278" s="16"/>
      <c r="H278" s="16"/>
      <c r="I278" s="14"/>
      <c r="J278" s="14"/>
      <c r="K278" s="14"/>
      <c r="L278" s="14"/>
      <c r="M278" s="1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7"/>
      <c r="B279" s="14"/>
      <c r="C279" s="14"/>
      <c r="D279" s="14"/>
      <c r="E279" s="14"/>
      <c r="F279" s="15"/>
      <c r="G279" s="16"/>
      <c r="H279" s="16"/>
      <c r="I279" s="14"/>
      <c r="J279" s="14"/>
      <c r="K279" s="14"/>
      <c r="L279" s="14"/>
      <c r="M279" s="1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7"/>
      <c r="B280" s="14"/>
      <c r="C280" s="14"/>
      <c r="D280" s="14"/>
      <c r="E280" s="14"/>
      <c r="F280" s="15"/>
      <c r="G280" s="16"/>
      <c r="H280" s="16"/>
      <c r="I280" s="14"/>
      <c r="J280" s="14"/>
      <c r="K280" s="14"/>
      <c r="L280" s="14"/>
      <c r="M280" s="1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7"/>
      <c r="B281" s="14"/>
      <c r="C281" s="14"/>
      <c r="D281" s="14"/>
      <c r="E281" s="14"/>
      <c r="F281" s="15"/>
      <c r="G281" s="16"/>
      <c r="H281" s="16"/>
      <c r="I281" s="14"/>
      <c r="J281" s="14"/>
      <c r="K281" s="14"/>
      <c r="L281" s="14"/>
      <c r="M281" s="1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7"/>
      <c r="B282" s="14"/>
      <c r="C282" s="14"/>
      <c r="D282" s="14"/>
      <c r="E282" s="14"/>
      <c r="F282" s="15"/>
      <c r="G282" s="16"/>
      <c r="H282" s="16"/>
      <c r="I282" s="14"/>
      <c r="J282" s="14"/>
      <c r="K282" s="14"/>
      <c r="L282" s="14"/>
      <c r="M282" s="15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7"/>
      <c r="B283" s="14"/>
      <c r="C283" s="14"/>
      <c r="D283" s="14"/>
      <c r="E283" s="14"/>
      <c r="F283" s="15"/>
      <c r="G283" s="16"/>
      <c r="H283" s="16"/>
      <c r="I283" s="14"/>
      <c r="J283" s="14"/>
      <c r="K283" s="14"/>
      <c r="L283" s="14"/>
      <c r="M283" s="15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7"/>
      <c r="B284" s="14"/>
      <c r="C284" s="14"/>
      <c r="D284" s="14"/>
      <c r="E284" s="14"/>
      <c r="F284" s="15"/>
      <c r="G284" s="16"/>
      <c r="H284" s="16"/>
      <c r="I284" s="14"/>
      <c r="J284" s="14"/>
      <c r="K284" s="14"/>
      <c r="L284" s="14"/>
      <c r="M284" s="15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7"/>
      <c r="B285" s="14"/>
      <c r="C285" s="14"/>
      <c r="D285" s="14"/>
      <c r="E285" s="14"/>
      <c r="F285" s="15"/>
      <c r="G285" s="16"/>
      <c r="H285" s="16"/>
      <c r="I285" s="14"/>
      <c r="J285" s="14"/>
      <c r="K285" s="14"/>
      <c r="L285" s="14"/>
      <c r="M285" s="15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7"/>
      <c r="B286" s="14"/>
      <c r="C286" s="14"/>
      <c r="D286" s="14"/>
      <c r="E286" s="14"/>
      <c r="F286" s="15"/>
      <c r="G286" s="16"/>
      <c r="H286" s="16"/>
      <c r="I286" s="14"/>
      <c r="J286" s="14"/>
      <c r="K286" s="14"/>
      <c r="L286" s="14"/>
      <c r="M286" s="15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7"/>
      <c r="B287" s="14"/>
      <c r="C287" s="14"/>
      <c r="D287" s="14"/>
      <c r="E287" s="14"/>
      <c r="F287" s="15"/>
      <c r="G287" s="16"/>
      <c r="H287" s="16"/>
      <c r="I287" s="14"/>
      <c r="J287" s="14"/>
      <c r="K287" s="14"/>
      <c r="L287" s="14"/>
      <c r="M287" s="15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7"/>
      <c r="B288" s="14"/>
      <c r="C288" s="14"/>
      <c r="D288" s="14"/>
      <c r="E288" s="14"/>
      <c r="F288" s="15"/>
      <c r="G288" s="16"/>
      <c r="H288" s="16"/>
      <c r="I288" s="14"/>
      <c r="J288" s="14"/>
      <c r="K288" s="14"/>
      <c r="L288" s="14"/>
      <c r="M288" s="15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7"/>
      <c r="B289" s="14"/>
      <c r="C289" s="14"/>
      <c r="D289" s="14"/>
      <c r="E289" s="14"/>
      <c r="F289" s="15"/>
      <c r="G289" s="16"/>
      <c r="H289" s="16"/>
      <c r="I289" s="14"/>
      <c r="J289" s="14"/>
      <c r="K289" s="14"/>
      <c r="L289" s="14"/>
      <c r="M289" s="15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7"/>
      <c r="B290" s="14"/>
      <c r="C290" s="14"/>
      <c r="D290" s="14"/>
      <c r="E290" s="14"/>
      <c r="F290" s="15"/>
      <c r="G290" s="16"/>
      <c r="H290" s="16"/>
      <c r="I290" s="14"/>
      <c r="J290" s="14"/>
      <c r="K290" s="14"/>
      <c r="L290" s="14"/>
      <c r="M290" s="15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7"/>
      <c r="B291" s="14"/>
      <c r="C291" s="14"/>
      <c r="D291" s="14"/>
      <c r="E291" s="14"/>
      <c r="F291" s="15"/>
      <c r="G291" s="16"/>
      <c r="H291" s="16"/>
      <c r="I291" s="14"/>
      <c r="J291" s="14"/>
      <c r="K291" s="14"/>
      <c r="L291" s="14"/>
      <c r="M291" s="15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7"/>
      <c r="B292" s="14"/>
      <c r="C292" s="14"/>
      <c r="D292" s="14"/>
      <c r="E292" s="14"/>
      <c r="F292" s="15"/>
      <c r="G292" s="16"/>
      <c r="H292" s="16"/>
      <c r="I292" s="14"/>
      <c r="J292" s="14"/>
      <c r="K292" s="14"/>
      <c r="L292" s="14"/>
      <c r="M292" s="15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7"/>
      <c r="B293" s="14"/>
      <c r="C293" s="14"/>
      <c r="D293" s="14"/>
      <c r="E293" s="14"/>
      <c r="F293" s="15"/>
      <c r="G293" s="16"/>
      <c r="H293" s="16"/>
      <c r="I293" s="14"/>
      <c r="J293" s="14"/>
      <c r="K293" s="14"/>
      <c r="L293" s="14"/>
      <c r="M293" s="15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7"/>
      <c r="B294" s="14"/>
      <c r="C294" s="14"/>
      <c r="D294" s="14"/>
      <c r="E294" s="14"/>
      <c r="F294" s="15"/>
      <c r="G294" s="16"/>
      <c r="H294" s="16"/>
      <c r="I294" s="14"/>
      <c r="J294" s="14"/>
      <c r="K294" s="14"/>
      <c r="L294" s="14"/>
      <c r="M294" s="15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7"/>
      <c r="B295" s="14"/>
      <c r="C295" s="14"/>
      <c r="D295" s="14"/>
      <c r="E295" s="14"/>
      <c r="F295" s="15"/>
      <c r="G295" s="16"/>
      <c r="H295" s="16"/>
      <c r="I295" s="14"/>
      <c r="J295" s="14"/>
      <c r="K295" s="14"/>
      <c r="L295" s="14"/>
      <c r="M295" s="15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7"/>
      <c r="B296" s="14"/>
      <c r="C296" s="14"/>
      <c r="D296" s="14"/>
      <c r="E296" s="14"/>
      <c r="F296" s="15"/>
      <c r="G296" s="16"/>
      <c r="H296" s="16"/>
      <c r="I296" s="14"/>
      <c r="J296" s="14"/>
      <c r="K296" s="14"/>
      <c r="L296" s="14"/>
      <c r="M296" s="15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7"/>
      <c r="B297" s="14"/>
      <c r="C297" s="14"/>
      <c r="D297" s="14"/>
      <c r="E297" s="14"/>
      <c r="F297" s="15"/>
      <c r="G297" s="16"/>
      <c r="H297" s="16"/>
      <c r="I297" s="14"/>
      <c r="J297" s="14"/>
      <c r="K297" s="14"/>
      <c r="L297" s="14"/>
      <c r="M297" s="15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7"/>
      <c r="B298" s="14"/>
      <c r="C298" s="14"/>
      <c r="D298" s="14"/>
      <c r="E298" s="14"/>
      <c r="F298" s="15"/>
      <c r="G298" s="16"/>
      <c r="H298" s="16"/>
      <c r="I298" s="14"/>
      <c r="J298" s="14"/>
      <c r="K298" s="14"/>
      <c r="L298" s="14"/>
      <c r="M298" s="15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7"/>
      <c r="B299" s="14"/>
      <c r="C299" s="14"/>
      <c r="D299" s="14"/>
      <c r="E299" s="14"/>
      <c r="F299" s="15"/>
      <c r="G299" s="16"/>
      <c r="H299" s="16"/>
      <c r="I299" s="14"/>
      <c r="J299" s="14"/>
      <c r="K299" s="14"/>
      <c r="L299" s="14"/>
      <c r="M299" s="15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7"/>
      <c r="B300" s="14"/>
      <c r="C300" s="14"/>
      <c r="D300" s="14"/>
      <c r="E300" s="14"/>
      <c r="F300" s="15"/>
      <c r="G300" s="16"/>
      <c r="H300" s="16"/>
      <c r="I300" s="14"/>
      <c r="J300" s="14"/>
      <c r="K300" s="14"/>
      <c r="L300" s="14"/>
      <c r="M300" s="15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7"/>
      <c r="B301" s="14"/>
      <c r="C301" s="14"/>
      <c r="D301" s="14"/>
      <c r="E301" s="14"/>
      <c r="F301" s="15"/>
      <c r="G301" s="16"/>
      <c r="H301" s="16"/>
      <c r="I301" s="14"/>
      <c r="J301" s="14"/>
      <c r="K301" s="14"/>
      <c r="L301" s="14"/>
      <c r="M301" s="15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7"/>
      <c r="B302" s="14"/>
      <c r="C302" s="14"/>
      <c r="D302" s="14"/>
      <c r="E302" s="14"/>
      <c r="F302" s="15"/>
      <c r="G302" s="16"/>
      <c r="H302" s="16"/>
      <c r="I302" s="14"/>
      <c r="J302" s="14"/>
      <c r="K302" s="14"/>
      <c r="L302" s="14"/>
      <c r="M302" s="15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7"/>
      <c r="B303" s="14"/>
      <c r="C303" s="14"/>
      <c r="D303" s="14"/>
      <c r="E303" s="14"/>
      <c r="F303" s="15"/>
      <c r="G303" s="16"/>
      <c r="H303" s="16"/>
      <c r="I303" s="14"/>
      <c r="J303" s="14"/>
      <c r="K303" s="14"/>
      <c r="L303" s="14"/>
      <c r="M303" s="15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7"/>
      <c r="B304" s="14"/>
      <c r="C304" s="14"/>
      <c r="D304" s="14"/>
      <c r="E304" s="14"/>
      <c r="F304" s="15"/>
      <c r="G304" s="16"/>
      <c r="H304" s="16"/>
      <c r="I304" s="14"/>
      <c r="J304" s="14"/>
      <c r="K304" s="14"/>
      <c r="L304" s="14"/>
      <c r="M304" s="15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7"/>
      <c r="B305" s="14"/>
      <c r="C305" s="14"/>
      <c r="D305" s="14"/>
      <c r="E305" s="14"/>
      <c r="F305" s="15"/>
      <c r="G305" s="16"/>
      <c r="H305" s="16"/>
      <c r="I305" s="14"/>
      <c r="J305" s="14"/>
      <c r="K305" s="14"/>
      <c r="L305" s="14"/>
      <c r="M305" s="15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7"/>
      <c r="B306" s="14"/>
      <c r="C306" s="14"/>
      <c r="D306" s="14"/>
      <c r="E306" s="14"/>
      <c r="F306" s="15"/>
      <c r="G306" s="16"/>
      <c r="H306" s="16"/>
      <c r="I306" s="14"/>
      <c r="J306" s="14"/>
      <c r="K306" s="14"/>
      <c r="L306" s="14"/>
      <c r="M306" s="15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7"/>
      <c r="B307" s="14"/>
      <c r="C307" s="14"/>
      <c r="D307" s="14"/>
      <c r="E307" s="14"/>
      <c r="F307" s="15"/>
      <c r="G307" s="16"/>
      <c r="H307" s="16"/>
      <c r="I307" s="14"/>
      <c r="J307" s="14"/>
      <c r="K307" s="14"/>
      <c r="L307" s="14"/>
      <c r="M307" s="15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7"/>
      <c r="B308" s="14"/>
      <c r="C308" s="14"/>
      <c r="D308" s="14"/>
      <c r="E308" s="14"/>
      <c r="F308" s="15"/>
      <c r="G308" s="16"/>
      <c r="H308" s="16"/>
      <c r="I308" s="14"/>
      <c r="J308" s="14"/>
      <c r="K308" s="14"/>
      <c r="L308" s="14"/>
      <c r="M308" s="15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7"/>
      <c r="B309" s="14"/>
      <c r="C309" s="14"/>
      <c r="D309" s="14"/>
      <c r="E309" s="14"/>
      <c r="F309" s="15"/>
      <c r="G309" s="16"/>
      <c r="H309" s="16"/>
      <c r="I309" s="14"/>
      <c r="J309" s="14"/>
      <c r="K309" s="14"/>
      <c r="L309" s="14"/>
      <c r="M309" s="15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7"/>
      <c r="B310" s="14"/>
      <c r="C310" s="14"/>
      <c r="D310" s="14"/>
      <c r="E310" s="14"/>
      <c r="F310" s="15"/>
      <c r="G310" s="16"/>
      <c r="H310" s="16"/>
      <c r="I310" s="14"/>
      <c r="J310" s="14"/>
      <c r="K310" s="14"/>
      <c r="L310" s="14"/>
      <c r="M310" s="15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7"/>
      <c r="B311" s="14"/>
      <c r="C311" s="14"/>
      <c r="D311" s="14"/>
      <c r="E311" s="14"/>
      <c r="F311" s="15"/>
      <c r="G311" s="16"/>
      <c r="H311" s="16"/>
      <c r="I311" s="14"/>
      <c r="J311" s="14"/>
      <c r="K311" s="14"/>
      <c r="L311" s="14"/>
      <c r="M311" s="15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7"/>
      <c r="B312" s="14"/>
      <c r="C312" s="14"/>
      <c r="D312" s="14"/>
      <c r="E312" s="14"/>
      <c r="F312" s="15"/>
      <c r="G312" s="16"/>
      <c r="H312" s="16"/>
      <c r="I312" s="14"/>
      <c r="J312" s="14"/>
      <c r="K312" s="14"/>
      <c r="L312" s="14"/>
      <c r="M312" s="15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7"/>
      <c r="B313" s="14"/>
      <c r="C313" s="14"/>
      <c r="D313" s="14"/>
      <c r="E313" s="14"/>
      <c r="F313" s="15"/>
      <c r="G313" s="16"/>
      <c r="H313" s="16"/>
      <c r="I313" s="14"/>
      <c r="J313" s="14"/>
      <c r="K313" s="14"/>
      <c r="L313" s="14"/>
      <c r="M313" s="15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7"/>
      <c r="B314" s="14"/>
      <c r="C314" s="14"/>
      <c r="D314" s="14"/>
      <c r="E314" s="14"/>
      <c r="F314" s="15"/>
      <c r="G314" s="16"/>
      <c r="H314" s="16"/>
      <c r="I314" s="14"/>
      <c r="J314" s="14"/>
      <c r="K314" s="14"/>
      <c r="L314" s="14"/>
      <c r="M314" s="15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7"/>
      <c r="B315" s="14"/>
      <c r="C315" s="14"/>
      <c r="D315" s="14"/>
      <c r="E315" s="14"/>
      <c r="F315" s="15"/>
      <c r="G315" s="16"/>
      <c r="H315" s="16"/>
      <c r="I315" s="14"/>
      <c r="J315" s="14"/>
      <c r="K315" s="14"/>
      <c r="L315" s="14"/>
      <c r="M315" s="15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7"/>
      <c r="B316" s="14"/>
      <c r="C316" s="14"/>
      <c r="D316" s="14"/>
      <c r="E316" s="14"/>
      <c r="F316" s="15"/>
      <c r="G316" s="16"/>
      <c r="H316" s="16"/>
      <c r="I316" s="14"/>
      <c r="J316" s="14"/>
      <c r="K316" s="14"/>
      <c r="L316" s="14"/>
      <c r="M316" s="15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7"/>
      <c r="B317" s="14"/>
      <c r="C317" s="14"/>
      <c r="D317" s="14"/>
      <c r="E317" s="14"/>
      <c r="F317" s="15"/>
      <c r="G317" s="16"/>
      <c r="H317" s="16"/>
      <c r="I317" s="14"/>
      <c r="J317" s="14"/>
      <c r="K317" s="14"/>
      <c r="L317" s="14"/>
      <c r="M317" s="15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7"/>
      <c r="B318" s="14"/>
      <c r="C318" s="14"/>
      <c r="D318" s="14"/>
      <c r="E318" s="14"/>
      <c r="F318" s="15"/>
      <c r="G318" s="16"/>
      <c r="H318" s="16"/>
      <c r="I318" s="14"/>
      <c r="J318" s="14"/>
      <c r="K318" s="14"/>
      <c r="L318" s="14"/>
      <c r="M318" s="15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7"/>
      <c r="B319" s="14"/>
      <c r="C319" s="14"/>
      <c r="D319" s="14"/>
      <c r="E319" s="14"/>
      <c r="F319" s="15"/>
      <c r="G319" s="16"/>
      <c r="H319" s="16"/>
      <c r="I319" s="14"/>
      <c r="J319" s="14"/>
      <c r="K319" s="14"/>
      <c r="L319" s="14"/>
      <c r="M319" s="15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7"/>
      <c r="B320" s="14"/>
      <c r="C320" s="14"/>
      <c r="D320" s="14"/>
      <c r="E320" s="14"/>
      <c r="F320" s="15"/>
      <c r="G320" s="16"/>
      <c r="H320" s="16"/>
      <c r="I320" s="14"/>
      <c r="J320" s="14"/>
      <c r="K320" s="14"/>
      <c r="L320" s="14"/>
      <c r="M320" s="15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7"/>
      <c r="B321" s="14"/>
      <c r="C321" s="14"/>
      <c r="D321" s="14"/>
      <c r="E321" s="14"/>
      <c r="F321" s="15"/>
      <c r="G321" s="16"/>
      <c r="H321" s="16"/>
      <c r="I321" s="14"/>
      <c r="J321" s="14"/>
      <c r="K321" s="14"/>
      <c r="L321" s="14"/>
      <c r="M321" s="15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7"/>
      <c r="B322" s="14"/>
      <c r="C322" s="14"/>
      <c r="D322" s="14"/>
      <c r="E322" s="14"/>
      <c r="F322" s="15"/>
      <c r="G322" s="16"/>
      <c r="H322" s="16"/>
      <c r="I322" s="14"/>
      <c r="J322" s="14"/>
      <c r="K322" s="14"/>
      <c r="L322" s="14"/>
      <c r="M322" s="15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7"/>
      <c r="B323" s="14"/>
      <c r="C323" s="14"/>
      <c r="D323" s="14"/>
      <c r="E323" s="14"/>
      <c r="F323" s="15"/>
      <c r="G323" s="16"/>
      <c r="H323" s="16"/>
      <c r="I323" s="14"/>
      <c r="J323" s="14"/>
      <c r="K323" s="14"/>
      <c r="L323" s="14"/>
      <c r="M323" s="15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7"/>
      <c r="B324" s="14"/>
      <c r="C324" s="14"/>
      <c r="D324" s="14"/>
      <c r="E324" s="14"/>
      <c r="F324" s="15"/>
      <c r="G324" s="16"/>
      <c r="H324" s="16"/>
      <c r="I324" s="14"/>
      <c r="J324" s="14"/>
      <c r="K324" s="14"/>
      <c r="L324" s="14"/>
      <c r="M324" s="15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7"/>
      <c r="B325" s="14"/>
      <c r="C325" s="14"/>
      <c r="D325" s="14"/>
      <c r="E325" s="14"/>
      <c r="F325" s="15"/>
      <c r="G325" s="16"/>
      <c r="H325" s="16"/>
      <c r="I325" s="14"/>
      <c r="J325" s="14"/>
      <c r="K325" s="14"/>
      <c r="L325" s="14"/>
      <c r="M325" s="15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7"/>
      <c r="B326" s="14"/>
      <c r="C326" s="14"/>
      <c r="D326" s="14"/>
      <c r="E326" s="14"/>
      <c r="F326" s="15"/>
      <c r="G326" s="16"/>
      <c r="H326" s="16"/>
      <c r="I326" s="14"/>
      <c r="J326" s="14"/>
      <c r="K326" s="14"/>
      <c r="L326" s="14"/>
      <c r="M326" s="15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7"/>
      <c r="B327" s="14"/>
      <c r="C327" s="14"/>
      <c r="D327" s="14"/>
      <c r="E327" s="14"/>
      <c r="F327" s="15"/>
      <c r="G327" s="16"/>
      <c r="H327" s="16"/>
      <c r="I327" s="14"/>
      <c r="J327" s="14"/>
      <c r="K327" s="14"/>
      <c r="L327" s="14"/>
      <c r="M327" s="15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7"/>
      <c r="B328" s="14"/>
      <c r="C328" s="14"/>
      <c r="D328" s="14"/>
      <c r="E328" s="14"/>
      <c r="F328" s="15"/>
      <c r="G328" s="16"/>
      <c r="H328" s="16"/>
      <c r="I328" s="14"/>
      <c r="J328" s="14"/>
      <c r="K328" s="14"/>
      <c r="L328" s="14"/>
      <c r="M328" s="15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7"/>
      <c r="B329" s="14"/>
      <c r="C329" s="14"/>
      <c r="D329" s="14"/>
      <c r="E329" s="14"/>
      <c r="F329" s="15"/>
      <c r="G329" s="16"/>
      <c r="H329" s="16"/>
      <c r="I329" s="14"/>
      <c r="J329" s="14"/>
      <c r="K329" s="14"/>
      <c r="L329" s="14"/>
      <c r="M329" s="15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7"/>
      <c r="B330" s="14"/>
      <c r="C330" s="14"/>
      <c r="D330" s="14"/>
      <c r="E330" s="14"/>
      <c r="F330" s="15"/>
      <c r="G330" s="16"/>
      <c r="H330" s="16"/>
      <c r="I330" s="14"/>
      <c r="J330" s="14"/>
      <c r="K330" s="14"/>
      <c r="L330" s="14"/>
      <c r="M330" s="15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7"/>
      <c r="B331" s="14"/>
      <c r="C331" s="14"/>
      <c r="D331" s="14"/>
      <c r="E331" s="14"/>
      <c r="F331" s="15"/>
      <c r="G331" s="16"/>
      <c r="H331" s="16"/>
      <c r="I331" s="14"/>
      <c r="J331" s="14"/>
      <c r="K331" s="14"/>
      <c r="L331" s="14"/>
      <c r="M331" s="15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7"/>
      <c r="B332" s="14"/>
      <c r="C332" s="14"/>
      <c r="D332" s="14"/>
      <c r="E332" s="14"/>
      <c r="F332" s="15"/>
      <c r="G332" s="16"/>
      <c r="H332" s="16"/>
      <c r="I332" s="14"/>
      <c r="J332" s="14"/>
      <c r="K332" s="14"/>
      <c r="L332" s="14"/>
      <c r="M332" s="15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7"/>
      <c r="B333" s="14"/>
      <c r="C333" s="14"/>
      <c r="D333" s="14"/>
      <c r="E333" s="14"/>
      <c r="F333" s="15"/>
      <c r="G333" s="16"/>
      <c r="H333" s="16"/>
      <c r="I333" s="14"/>
      <c r="J333" s="14"/>
      <c r="K333" s="14"/>
      <c r="L333" s="14"/>
      <c r="M333" s="15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7"/>
      <c r="B334" s="14"/>
      <c r="C334" s="14"/>
      <c r="D334" s="14"/>
      <c r="E334" s="14"/>
      <c r="F334" s="15"/>
      <c r="G334" s="16"/>
      <c r="H334" s="16"/>
      <c r="I334" s="14"/>
      <c r="J334" s="14"/>
      <c r="K334" s="14"/>
      <c r="L334" s="14"/>
      <c r="M334" s="15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7"/>
      <c r="B335" s="14"/>
      <c r="C335" s="14"/>
      <c r="D335" s="14"/>
      <c r="E335" s="14"/>
      <c r="F335" s="15"/>
      <c r="G335" s="16"/>
      <c r="H335" s="16"/>
      <c r="I335" s="14"/>
      <c r="J335" s="14"/>
      <c r="K335" s="14"/>
      <c r="L335" s="14"/>
      <c r="M335" s="15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7"/>
      <c r="B336" s="14"/>
      <c r="C336" s="14"/>
      <c r="D336" s="14"/>
      <c r="E336" s="14"/>
      <c r="F336" s="15"/>
      <c r="G336" s="16"/>
      <c r="H336" s="16"/>
      <c r="I336" s="14"/>
      <c r="J336" s="14"/>
      <c r="K336" s="14"/>
      <c r="L336" s="14"/>
      <c r="M336" s="15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7"/>
      <c r="B337" s="14"/>
      <c r="C337" s="14"/>
      <c r="D337" s="14"/>
      <c r="E337" s="14"/>
      <c r="F337" s="15"/>
      <c r="G337" s="16"/>
      <c r="H337" s="16"/>
      <c r="I337" s="14"/>
      <c r="J337" s="14"/>
      <c r="K337" s="14"/>
      <c r="L337" s="14"/>
      <c r="M337" s="15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7"/>
      <c r="B338" s="14"/>
      <c r="C338" s="14"/>
      <c r="D338" s="14"/>
      <c r="E338" s="14"/>
      <c r="F338" s="15"/>
      <c r="G338" s="16"/>
      <c r="H338" s="16"/>
      <c r="I338" s="14"/>
      <c r="J338" s="14"/>
      <c r="K338" s="14"/>
      <c r="L338" s="14"/>
      <c r="M338" s="15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7"/>
      <c r="B339" s="14"/>
      <c r="C339" s="14"/>
      <c r="D339" s="14"/>
      <c r="E339" s="14"/>
      <c r="F339" s="15"/>
      <c r="G339" s="16"/>
      <c r="H339" s="16"/>
      <c r="I339" s="14"/>
      <c r="J339" s="14"/>
      <c r="K339" s="14"/>
      <c r="L339" s="14"/>
      <c r="M339" s="15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7"/>
      <c r="B340" s="14"/>
      <c r="C340" s="14"/>
      <c r="D340" s="14"/>
      <c r="E340" s="14"/>
      <c r="F340" s="15"/>
      <c r="G340" s="16"/>
      <c r="H340" s="16"/>
      <c r="I340" s="14"/>
      <c r="J340" s="14"/>
      <c r="K340" s="14"/>
      <c r="L340" s="14"/>
      <c r="M340" s="15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7"/>
      <c r="B341" s="14"/>
      <c r="C341" s="14"/>
      <c r="D341" s="14"/>
      <c r="E341" s="14"/>
      <c r="F341" s="15"/>
      <c r="G341" s="16"/>
      <c r="H341" s="16"/>
      <c r="I341" s="14"/>
      <c r="J341" s="14"/>
      <c r="K341" s="14"/>
      <c r="L341" s="14"/>
      <c r="M341" s="15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7"/>
      <c r="B342" s="14"/>
      <c r="C342" s="14"/>
      <c r="D342" s="14"/>
      <c r="E342" s="14"/>
      <c r="F342" s="15"/>
      <c r="G342" s="16"/>
      <c r="H342" s="16"/>
      <c r="I342" s="14"/>
      <c r="J342" s="14"/>
      <c r="K342" s="14"/>
      <c r="L342" s="14"/>
      <c r="M342" s="15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7"/>
      <c r="B343" s="14"/>
      <c r="C343" s="14"/>
      <c r="D343" s="14"/>
      <c r="E343" s="14"/>
      <c r="F343" s="15"/>
      <c r="G343" s="16"/>
      <c r="H343" s="16"/>
      <c r="I343" s="14"/>
      <c r="J343" s="14"/>
      <c r="K343" s="14"/>
      <c r="L343" s="14"/>
      <c r="M343" s="15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7"/>
      <c r="B344" s="14"/>
      <c r="C344" s="14"/>
      <c r="D344" s="14"/>
      <c r="E344" s="14"/>
      <c r="F344" s="15"/>
      <c r="G344" s="16"/>
      <c r="H344" s="16"/>
      <c r="I344" s="14"/>
      <c r="J344" s="14"/>
      <c r="K344" s="14"/>
      <c r="L344" s="14"/>
      <c r="M344" s="15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7"/>
      <c r="B345" s="14"/>
      <c r="C345" s="14"/>
      <c r="D345" s="14"/>
      <c r="E345" s="14"/>
      <c r="F345" s="15"/>
      <c r="G345" s="16"/>
      <c r="H345" s="16"/>
      <c r="I345" s="14"/>
      <c r="J345" s="14"/>
      <c r="K345" s="14"/>
      <c r="L345" s="14"/>
      <c r="M345" s="15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7"/>
      <c r="B346" s="14"/>
      <c r="C346" s="14"/>
      <c r="D346" s="14"/>
      <c r="E346" s="14"/>
      <c r="F346" s="15"/>
      <c r="G346" s="16"/>
      <c r="H346" s="16"/>
      <c r="I346" s="14"/>
      <c r="J346" s="14"/>
      <c r="K346" s="14"/>
      <c r="L346" s="14"/>
      <c r="M346" s="15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7"/>
      <c r="B347" s="14"/>
      <c r="C347" s="14"/>
      <c r="D347" s="14"/>
      <c r="E347" s="14"/>
      <c r="F347" s="15"/>
      <c r="G347" s="16"/>
      <c r="H347" s="16"/>
      <c r="I347" s="14"/>
      <c r="J347" s="14"/>
      <c r="K347" s="14"/>
      <c r="L347" s="14"/>
      <c r="M347" s="15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7"/>
      <c r="B348" s="14"/>
      <c r="C348" s="14"/>
      <c r="D348" s="14"/>
      <c r="E348" s="14"/>
      <c r="F348" s="15"/>
      <c r="G348" s="16"/>
      <c r="H348" s="16"/>
      <c r="I348" s="14"/>
      <c r="J348" s="14"/>
      <c r="K348" s="14"/>
      <c r="L348" s="14"/>
      <c r="M348" s="15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7"/>
      <c r="B349" s="14"/>
      <c r="C349" s="14"/>
      <c r="D349" s="14"/>
      <c r="E349" s="14"/>
      <c r="F349" s="15"/>
      <c r="G349" s="16"/>
      <c r="H349" s="16"/>
      <c r="I349" s="14"/>
      <c r="J349" s="14"/>
      <c r="K349" s="14"/>
      <c r="L349" s="14"/>
      <c r="M349" s="15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7"/>
      <c r="B350" s="14"/>
      <c r="C350" s="14"/>
      <c r="D350" s="14"/>
      <c r="E350" s="14"/>
      <c r="F350" s="15"/>
      <c r="G350" s="16"/>
      <c r="H350" s="16"/>
      <c r="I350" s="14"/>
      <c r="J350" s="14"/>
      <c r="K350" s="14"/>
      <c r="L350" s="14"/>
      <c r="M350" s="15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7"/>
      <c r="B351" s="14"/>
      <c r="C351" s="14"/>
      <c r="D351" s="14"/>
      <c r="E351" s="14"/>
      <c r="F351" s="15"/>
      <c r="G351" s="16"/>
      <c r="H351" s="16"/>
      <c r="I351" s="14"/>
      <c r="J351" s="14"/>
      <c r="K351" s="14"/>
      <c r="L351" s="14"/>
      <c r="M351" s="15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7"/>
      <c r="B352" s="14"/>
      <c r="C352" s="14"/>
      <c r="D352" s="14"/>
      <c r="E352" s="14"/>
      <c r="F352" s="15"/>
      <c r="G352" s="16"/>
      <c r="H352" s="16"/>
      <c r="I352" s="14"/>
      <c r="J352" s="14"/>
      <c r="K352" s="14"/>
      <c r="L352" s="14"/>
      <c r="M352" s="15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7"/>
      <c r="B353" s="14"/>
      <c r="C353" s="14"/>
      <c r="D353" s="14"/>
      <c r="E353" s="14"/>
      <c r="F353" s="15"/>
      <c r="G353" s="16"/>
      <c r="H353" s="16"/>
      <c r="I353" s="14"/>
      <c r="J353" s="14"/>
      <c r="K353" s="14"/>
      <c r="L353" s="14"/>
      <c r="M353" s="15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7"/>
      <c r="B354" s="14"/>
      <c r="C354" s="14"/>
      <c r="D354" s="14"/>
      <c r="E354" s="14"/>
      <c r="F354" s="15"/>
      <c r="G354" s="16"/>
      <c r="H354" s="16"/>
      <c r="I354" s="14"/>
      <c r="J354" s="14"/>
      <c r="K354" s="14"/>
      <c r="L354" s="14"/>
      <c r="M354" s="15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7"/>
      <c r="B355" s="14"/>
      <c r="C355" s="14"/>
      <c r="D355" s="14"/>
      <c r="E355" s="14"/>
      <c r="F355" s="15"/>
      <c r="G355" s="16"/>
      <c r="H355" s="16"/>
      <c r="I355" s="14"/>
      <c r="J355" s="14"/>
      <c r="K355" s="14"/>
      <c r="L355" s="14"/>
      <c r="M355" s="15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7"/>
      <c r="B356" s="14"/>
      <c r="C356" s="14"/>
      <c r="D356" s="14"/>
      <c r="E356" s="14"/>
      <c r="F356" s="15"/>
      <c r="G356" s="16"/>
      <c r="H356" s="16"/>
      <c r="I356" s="14"/>
      <c r="J356" s="14"/>
      <c r="K356" s="14"/>
      <c r="L356" s="14"/>
      <c r="M356" s="15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7"/>
      <c r="B357" s="14"/>
      <c r="C357" s="14"/>
      <c r="D357" s="14"/>
      <c r="E357" s="14"/>
      <c r="F357" s="15"/>
      <c r="G357" s="16"/>
      <c r="H357" s="16"/>
      <c r="I357" s="14"/>
      <c r="J357" s="14"/>
      <c r="K357" s="14"/>
      <c r="L357" s="14"/>
      <c r="M357" s="15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7"/>
      <c r="B358" s="14"/>
      <c r="C358" s="14"/>
      <c r="D358" s="14"/>
      <c r="E358" s="14"/>
      <c r="F358" s="15"/>
      <c r="G358" s="16"/>
      <c r="H358" s="16"/>
      <c r="I358" s="14"/>
      <c r="J358" s="14"/>
      <c r="K358" s="14"/>
      <c r="L358" s="14"/>
      <c r="M358" s="15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7"/>
      <c r="B359" s="14"/>
      <c r="C359" s="14"/>
      <c r="D359" s="14"/>
      <c r="E359" s="14"/>
      <c r="F359" s="15"/>
      <c r="G359" s="16"/>
      <c r="H359" s="16"/>
      <c r="I359" s="14"/>
      <c r="J359" s="14"/>
      <c r="K359" s="14"/>
      <c r="L359" s="14"/>
      <c r="M359" s="15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7"/>
      <c r="B360" s="14"/>
      <c r="C360" s="14"/>
      <c r="D360" s="14"/>
      <c r="E360" s="14"/>
      <c r="F360" s="15"/>
      <c r="G360" s="16"/>
      <c r="H360" s="16"/>
      <c r="I360" s="14"/>
      <c r="J360" s="14"/>
      <c r="K360" s="14"/>
      <c r="L360" s="14"/>
      <c r="M360" s="15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7"/>
      <c r="B361" s="14"/>
      <c r="C361" s="14"/>
      <c r="D361" s="14"/>
      <c r="E361" s="14"/>
      <c r="F361" s="15"/>
      <c r="G361" s="16"/>
      <c r="H361" s="16"/>
      <c r="I361" s="14"/>
      <c r="J361" s="14"/>
      <c r="K361" s="14"/>
      <c r="L361" s="14"/>
      <c r="M361" s="15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7"/>
      <c r="B362" s="14"/>
      <c r="C362" s="14"/>
      <c r="D362" s="14"/>
      <c r="E362" s="14"/>
      <c r="F362" s="15"/>
      <c r="G362" s="16"/>
      <c r="H362" s="16"/>
      <c r="I362" s="14"/>
      <c r="J362" s="14"/>
      <c r="K362" s="14"/>
      <c r="L362" s="14"/>
      <c r="M362" s="15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7"/>
      <c r="B363" s="14"/>
      <c r="C363" s="14"/>
      <c r="D363" s="14"/>
      <c r="E363" s="14"/>
      <c r="F363" s="15"/>
      <c r="G363" s="16"/>
      <c r="H363" s="16"/>
      <c r="I363" s="14"/>
      <c r="J363" s="14"/>
      <c r="K363" s="14"/>
      <c r="L363" s="14"/>
      <c r="M363" s="15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7"/>
      <c r="B364" s="14"/>
      <c r="C364" s="14"/>
      <c r="D364" s="14"/>
      <c r="E364" s="14"/>
      <c r="F364" s="15"/>
      <c r="G364" s="16"/>
      <c r="H364" s="16"/>
      <c r="I364" s="14"/>
      <c r="J364" s="14"/>
      <c r="K364" s="14"/>
      <c r="L364" s="14"/>
      <c r="M364" s="15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7"/>
      <c r="B365" s="14"/>
      <c r="C365" s="14"/>
      <c r="D365" s="14"/>
      <c r="E365" s="14"/>
      <c r="F365" s="15"/>
      <c r="G365" s="16"/>
      <c r="H365" s="16"/>
      <c r="I365" s="14"/>
      <c r="J365" s="14"/>
      <c r="K365" s="14"/>
      <c r="L365" s="14"/>
      <c r="M365" s="15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7"/>
      <c r="B366" s="14"/>
      <c r="C366" s="14"/>
      <c r="D366" s="14"/>
      <c r="E366" s="14"/>
      <c r="F366" s="15"/>
      <c r="G366" s="16"/>
      <c r="H366" s="16"/>
      <c r="I366" s="14"/>
      <c r="J366" s="14"/>
      <c r="K366" s="14"/>
      <c r="L366" s="14"/>
      <c r="M366" s="15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7"/>
      <c r="B367" s="14"/>
      <c r="C367" s="14"/>
      <c r="D367" s="14"/>
      <c r="E367" s="14"/>
      <c r="F367" s="15"/>
      <c r="G367" s="16"/>
      <c r="H367" s="16"/>
      <c r="I367" s="14"/>
      <c r="J367" s="14"/>
      <c r="K367" s="14"/>
      <c r="L367" s="14"/>
      <c r="M367" s="15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7"/>
      <c r="B368" s="14"/>
      <c r="C368" s="14"/>
      <c r="D368" s="14"/>
      <c r="E368" s="14"/>
      <c r="F368" s="15"/>
      <c r="G368" s="16"/>
      <c r="H368" s="16"/>
      <c r="I368" s="14"/>
      <c r="J368" s="14"/>
      <c r="K368" s="14"/>
      <c r="L368" s="14"/>
      <c r="M368" s="15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7"/>
      <c r="B369" s="14"/>
      <c r="C369" s="14"/>
      <c r="D369" s="14"/>
      <c r="E369" s="14"/>
      <c r="F369" s="15"/>
      <c r="G369" s="16"/>
      <c r="H369" s="16"/>
      <c r="I369" s="14"/>
      <c r="J369" s="14"/>
      <c r="K369" s="14"/>
      <c r="L369" s="14"/>
      <c r="M369" s="15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7"/>
      <c r="B370" s="14"/>
      <c r="C370" s="14"/>
      <c r="D370" s="14"/>
      <c r="E370" s="14"/>
      <c r="F370" s="15"/>
      <c r="G370" s="16"/>
      <c r="H370" s="16"/>
      <c r="I370" s="14"/>
      <c r="J370" s="14"/>
      <c r="K370" s="14"/>
      <c r="L370" s="14"/>
      <c r="M370" s="15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7"/>
      <c r="B371" s="14"/>
      <c r="C371" s="14"/>
      <c r="D371" s="14"/>
      <c r="E371" s="14"/>
      <c r="F371" s="15"/>
      <c r="G371" s="16"/>
      <c r="H371" s="16"/>
      <c r="I371" s="14"/>
      <c r="J371" s="14"/>
      <c r="K371" s="14"/>
      <c r="L371" s="14"/>
      <c r="M371" s="15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7"/>
      <c r="B372" s="14"/>
      <c r="C372" s="14"/>
      <c r="D372" s="14"/>
      <c r="E372" s="14"/>
      <c r="F372" s="15"/>
      <c r="G372" s="16"/>
      <c r="H372" s="16"/>
      <c r="I372" s="14"/>
      <c r="J372" s="14"/>
      <c r="K372" s="14"/>
      <c r="L372" s="14"/>
      <c r="M372" s="15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7"/>
      <c r="B373" s="14"/>
      <c r="C373" s="14"/>
      <c r="D373" s="14"/>
      <c r="E373" s="14"/>
      <c r="F373" s="15"/>
      <c r="G373" s="16"/>
      <c r="H373" s="16"/>
      <c r="I373" s="14"/>
      <c r="J373" s="14"/>
      <c r="K373" s="14"/>
      <c r="L373" s="14"/>
      <c r="M373" s="15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7"/>
      <c r="B374" s="14"/>
      <c r="C374" s="14"/>
      <c r="D374" s="14"/>
      <c r="E374" s="14"/>
      <c r="F374" s="15"/>
      <c r="G374" s="16"/>
      <c r="H374" s="16"/>
      <c r="I374" s="14"/>
      <c r="J374" s="14"/>
      <c r="K374" s="14"/>
      <c r="L374" s="14"/>
      <c r="M374" s="15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7"/>
      <c r="B375" s="14"/>
      <c r="C375" s="14"/>
      <c r="D375" s="14"/>
      <c r="E375" s="14"/>
      <c r="F375" s="15"/>
      <c r="G375" s="16"/>
      <c r="H375" s="16"/>
      <c r="I375" s="14"/>
      <c r="J375" s="14"/>
      <c r="K375" s="14"/>
      <c r="L375" s="14"/>
      <c r="M375" s="15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7"/>
      <c r="B376" s="14"/>
      <c r="C376" s="14"/>
      <c r="D376" s="14"/>
      <c r="E376" s="14"/>
      <c r="F376" s="15"/>
      <c r="G376" s="16"/>
      <c r="H376" s="16"/>
      <c r="I376" s="14"/>
      <c r="J376" s="14"/>
      <c r="K376" s="14"/>
      <c r="L376" s="14"/>
      <c r="M376" s="15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7"/>
      <c r="B377" s="14"/>
      <c r="C377" s="14"/>
      <c r="D377" s="14"/>
      <c r="E377" s="14"/>
      <c r="F377" s="15"/>
      <c r="G377" s="16"/>
      <c r="H377" s="16"/>
      <c r="I377" s="14"/>
      <c r="J377" s="14"/>
      <c r="K377" s="14"/>
      <c r="L377" s="14"/>
      <c r="M377" s="15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7"/>
      <c r="B378" s="14"/>
      <c r="C378" s="14"/>
      <c r="D378" s="14"/>
      <c r="E378" s="14"/>
      <c r="F378" s="15"/>
      <c r="G378" s="16"/>
      <c r="H378" s="16"/>
      <c r="I378" s="14"/>
      <c r="J378" s="14"/>
      <c r="K378" s="14"/>
      <c r="L378" s="14"/>
      <c r="M378" s="15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7"/>
      <c r="B379" s="14"/>
      <c r="C379" s="14"/>
      <c r="D379" s="14"/>
      <c r="E379" s="14"/>
      <c r="F379" s="15"/>
      <c r="G379" s="16"/>
      <c r="H379" s="16"/>
      <c r="I379" s="14"/>
      <c r="J379" s="14"/>
      <c r="K379" s="14"/>
      <c r="L379" s="14"/>
      <c r="M379" s="15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7"/>
      <c r="B380" s="14"/>
      <c r="C380" s="14"/>
      <c r="D380" s="14"/>
      <c r="E380" s="14"/>
      <c r="F380" s="15"/>
      <c r="G380" s="16"/>
      <c r="H380" s="16"/>
      <c r="I380" s="14"/>
      <c r="J380" s="14"/>
      <c r="K380" s="14"/>
      <c r="L380" s="14"/>
      <c r="M380" s="15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7"/>
      <c r="B381" s="14"/>
      <c r="C381" s="14"/>
      <c r="D381" s="14"/>
      <c r="E381" s="14"/>
      <c r="F381" s="15"/>
      <c r="G381" s="16"/>
      <c r="H381" s="16"/>
      <c r="I381" s="14"/>
      <c r="J381" s="14"/>
      <c r="K381" s="14"/>
      <c r="L381" s="14"/>
      <c r="M381" s="15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7"/>
      <c r="B382" s="14"/>
      <c r="C382" s="14"/>
      <c r="D382" s="14"/>
      <c r="E382" s="14"/>
      <c r="F382" s="15"/>
      <c r="G382" s="16"/>
      <c r="H382" s="16"/>
      <c r="I382" s="14"/>
      <c r="J382" s="14"/>
      <c r="K382" s="14"/>
      <c r="L382" s="14"/>
      <c r="M382" s="15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7"/>
      <c r="B383" s="14"/>
      <c r="C383" s="14"/>
      <c r="D383" s="14"/>
      <c r="E383" s="14"/>
      <c r="F383" s="15"/>
      <c r="G383" s="16"/>
      <c r="H383" s="16"/>
      <c r="I383" s="14"/>
      <c r="J383" s="14"/>
      <c r="K383" s="14"/>
      <c r="L383" s="14"/>
      <c r="M383" s="15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>
      <c r="A384" s="17"/>
      <c r="B384" s="14"/>
      <c r="C384" s="14"/>
      <c r="D384" s="14"/>
      <c r="E384" s="14"/>
      <c r="F384" s="15"/>
      <c r="G384" s="16"/>
      <c r="H384" s="16"/>
      <c r="I384" s="14"/>
      <c r="J384" s="14"/>
      <c r="K384" s="14"/>
      <c r="L384" s="14"/>
      <c r="M384" s="15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5.75" customHeight="1">
      <c r="A385" s="17"/>
      <c r="B385" s="14"/>
      <c r="C385" s="14"/>
      <c r="D385" s="14"/>
      <c r="E385" s="14"/>
      <c r="F385" s="15"/>
      <c r="G385" s="16"/>
      <c r="H385" s="16"/>
      <c r="I385" s="14"/>
      <c r="J385" s="14"/>
      <c r="K385" s="14"/>
      <c r="L385" s="14"/>
      <c r="M385" s="15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5.75" customHeight="1">
      <c r="A386" s="17"/>
      <c r="B386" s="14"/>
      <c r="C386" s="14"/>
      <c r="D386" s="14"/>
      <c r="E386" s="14"/>
      <c r="F386" s="15"/>
      <c r="G386" s="16"/>
      <c r="H386" s="16"/>
      <c r="I386" s="14"/>
      <c r="J386" s="14"/>
      <c r="K386" s="14"/>
      <c r="L386" s="14"/>
      <c r="M386" s="15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5.75" customHeight="1">
      <c r="A387" s="17"/>
      <c r="B387" s="14"/>
      <c r="C387" s="14"/>
      <c r="D387" s="14"/>
      <c r="E387" s="14"/>
      <c r="F387" s="15"/>
      <c r="G387" s="16"/>
      <c r="H387" s="16"/>
      <c r="I387" s="14"/>
      <c r="J387" s="14"/>
      <c r="K387" s="14"/>
      <c r="L387" s="14"/>
      <c r="M387" s="15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5.75" customHeight="1">
      <c r="A388" s="17"/>
      <c r="B388" s="14"/>
      <c r="C388" s="14"/>
      <c r="D388" s="14"/>
      <c r="E388" s="14"/>
      <c r="F388" s="15"/>
      <c r="G388" s="16"/>
      <c r="H388" s="16"/>
      <c r="I388" s="14"/>
      <c r="J388" s="14"/>
      <c r="K388" s="14"/>
      <c r="L388" s="14"/>
      <c r="M388" s="15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5.75" customHeight="1">
      <c r="A389" s="17"/>
      <c r="B389" s="14"/>
      <c r="C389" s="14"/>
      <c r="D389" s="14"/>
      <c r="E389" s="14"/>
      <c r="F389" s="15"/>
      <c r="G389" s="16"/>
      <c r="H389" s="16"/>
      <c r="I389" s="14"/>
      <c r="J389" s="14"/>
      <c r="K389" s="14"/>
      <c r="L389" s="14"/>
      <c r="M389" s="15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5.75" customHeight="1">
      <c r="A390" s="17"/>
      <c r="B390" s="14"/>
      <c r="C390" s="14"/>
      <c r="D390" s="14"/>
      <c r="E390" s="14"/>
      <c r="F390" s="15"/>
      <c r="G390" s="16"/>
      <c r="H390" s="16"/>
      <c r="I390" s="14"/>
      <c r="J390" s="14"/>
      <c r="K390" s="14"/>
      <c r="L390" s="14"/>
      <c r="M390" s="15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5.75" customHeight="1">
      <c r="A391" s="17"/>
      <c r="B391" s="14"/>
      <c r="C391" s="14"/>
      <c r="D391" s="14"/>
      <c r="E391" s="14"/>
      <c r="F391" s="15"/>
      <c r="G391" s="16"/>
      <c r="H391" s="16"/>
      <c r="I391" s="14"/>
      <c r="J391" s="14"/>
      <c r="K391" s="14"/>
      <c r="L391" s="14"/>
      <c r="M391" s="15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5.75" customHeight="1">
      <c r="A392" s="17"/>
      <c r="B392" s="14"/>
      <c r="C392" s="14"/>
      <c r="D392" s="14"/>
      <c r="E392" s="14"/>
      <c r="F392" s="15"/>
      <c r="G392" s="16"/>
      <c r="H392" s="16"/>
      <c r="I392" s="14"/>
      <c r="J392" s="14"/>
      <c r="K392" s="14"/>
      <c r="L392" s="14"/>
      <c r="M392" s="15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5.75" customHeight="1">
      <c r="A393" s="17"/>
      <c r="B393" s="14"/>
      <c r="C393" s="14"/>
      <c r="D393" s="14"/>
      <c r="E393" s="14"/>
      <c r="F393" s="15"/>
      <c r="G393" s="16"/>
      <c r="H393" s="16"/>
      <c r="I393" s="14"/>
      <c r="J393" s="14"/>
      <c r="K393" s="14"/>
      <c r="L393" s="14"/>
      <c r="M393" s="15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5.75" customHeight="1">
      <c r="A394" s="17"/>
      <c r="B394" s="14"/>
      <c r="C394" s="14"/>
      <c r="D394" s="14"/>
      <c r="E394" s="14"/>
      <c r="F394" s="15"/>
      <c r="G394" s="16"/>
      <c r="H394" s="16"/>
      <c r="I394" s="14"/>
      <c r="J394" s="14"/>
      <c r="K394" s="14"/>
      <c r="L394" s="14"/>
      <c r="M394" s="15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5.75" customHeight="1">
      <c r="A395" s="17"/>
      <c r="B395" s="14"/>
      <c r="C395" s="14"/>
      <c r="D395" s="14"/>
      <c r="E395" s="14"/>
      <c r="F395" s="15"/>
      <c r="G395" s="16"/>
      <c r="H395" s="16"/>
      <c r="I395" s="14"/>
      <c r="J395" s="14"/>
      <c r="K395" s="14"/>
      <c r="L395" s="14"/>
      <c r="M395" s="15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5.75" customHeight="1">
      <c r="A396" s="17"/>
      <c r="B396" s="14"/>
      <c r="C396" s="14"/>
      <c r="D396" s="14"/>
      <c r="E396" s="14"/>
      <c r="F396" s="15"/>
      <c r="G396" s="16"/>
      <c r="H396" s="16"/>
      <c r="I396" s="14"/>
      <c r="J396" s="14"/>
      <c r="K396" s="14"/>
      <c r="L396" s="14"/>
      <c r="M396" s="15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5.75" customHeight="1">
      <c r="A397" s="17"/>
      <c r="B397" s="14"/>
      <c r="C397" s="14"/>
      <c r="D397" s="14"/>
      <c r="E397" s="14"/>
      <c r="F397" s="15"/>
      <c r="G397" s="16"/>
      <c r="H397" s="16"/>
      <c r="I397" s="14"/>
      <c r="J397" s="14"/>
      <c r="K397" s="14"/>
      <c r="L397" s="14"/>
      <c r="M397" s="15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5.75" customHeight="1">
      <c r="A398" s="17"/>
      <c r="B398" s="14"/>
      <c r="C398" s="14"/>
      <c r="D398" s="14"/>
      <c r="E398" s="14"/>
      <c r="F398" s="15"/>
      <c r="G398" s="16"/>
      <c r="H398" s="16"/>
      <c r="I398" s="14"/>
      <c r="J398" s="14"/>
      <c r="K398" s="14"/>
      <c r="L398" s="14"/>
      <c r="M398" s="15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5.75" customHeight="1">
      <c r="A399" s="17"/>
      <c r="B399" s="14"/>
      <c r="C399" s="14"/>
      <c r="D399" s="14"/>
      <c r="E399" s="14"/>
      <c r="F399" s="15"/>
      <c r="G399" s="16"/>
      <c r="H399" s="16"/>
      <c r="I399" s="14"/>
      <c r="J399" s="14"/>
      <c r="K399" s="14"/>
      <c r="L399" s="14"/>
      <c r="M399" s="15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5.75" customHeight="1">
      <c r="A400" s="17"/>
      <c r="B400" s="14"/>
      <c r="C400" s="14"/>
      <c r="D400" s="14"/>
      <c r="E400" s="14"/>
      <c r="F400" s="15"/>
      <c r="G400" s="16"/>
      <c r="H400" s="16"/>
      <c r="I400" s="14"/>
      <c r="J400" s="14"/>
      <c r="K400" s="14"/>
      <c r="L400" s="14"/>
      <c r="M400" s="15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5.75" customHeight="1">
      <c r="A401" s="17"/>
      <c r="B401" s="14"/>
      <c r="C401" s="14"/>
      <c r="D401" s="14"/>
      <c r="E401" s="14"/>
      <c r="F401" s="15"/>
      <c r="G401" s="16"/>
      <c r="H401" s="16"/>
      <c r="I401" s="14"/>
      <c r="J401" s="14"/>
      <c r="K401" s="14"/>
      <c r="L401" s="14"/>
      <c r="M401" s="15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5.75" customHeight="1">
      <c r="A402" s="17"/>
      <c r="B402" s="14"/>
      <c r="C402" s="14"/>
      <c r="D402" s="14"/>
      <c r="E402" s="14"/>
      <c r="F402" s="15"/>
      <c r="G402" s="16"/>
      <c r="H402" s="16"/>
      <c r="I402" s="14"/>
      <c r="J402" s="14"/>
      <c r="K402" s="14"/>
      <c r="L402" s="14"/>
      <c r="M402" s="15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5.75" customHeight="1">
      <c r="A403" s="17"/>
      <c r="B403" s="14"/>
      <c r="C403" s="14"/>
      <c r="D403" s="14"/>
      <c r="E403" s="14"/>
      <c r="F403" s="15"/>
      <c r="G403" s="16"/>
      <c r="H403" s="16"/>
      <c r="I403" s="14"/>
      <c r="J403" s="14"/>
      <c r="K403" s="14"/>
      <c r="L403" s="14"/>
      <c r="M403" s="15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5.75" customHeight="1">
      <c r="A404" s="17"/>
      <c r="B404" s="14"/>
      <c r="C404" s="14"/>
      <c r="D404" s="14"/>
      <c r="E404" s="14"/>
      <c r="F404" s="15"/>
      <c r="G404" s="16"/>
      <c r="H404" s="16"/>
      <c r="I404" s="14"/>
      <c r="J404" s="14"/>
      <c r="K404" s="14"/>
      <c r="L404" s="14"/>
      <c r="M404" s="15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5.75" customHeight="1">
      <c r="A405" s="17"/>
      <c r="B405" s="14"/>
      <c r="C405" s="14"/>
      <c r="D405" s="14"/>
      <c r="E405" s="14"/>
      <c r="F405" s="15"/>
      <c r="G405" s="16"/>
      <c r="H405" s="16"/>
      <c r="I405" s="14"/>
      <c r="J405" s="14"/>
      <c r="K405" s="14"/>
      <c r="L405" s="14"/>
      <c r="M405" s="15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5.75" customHeight="1">
      <c r="A406" s="17"/>
      <c r="B406" s="14"/>
      <c r="C406" s="14"/>
      <c r="D406" s="14"/>
      <c r="E406" s="14"/>
      <c r="F406" s="15"/>
      <c r="G406" s="16"/>
      <c r="H406" s="16"/>
      <c r="I406" s="14"/>
      <c r="J406" s="14"/>
      <c r="K406" s="14"/>
      <c r="L406" s="14"/>
      <c r="M406" s="15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5.75" customHeight="1">
      <c r="A407" s="17"/>
      <c r="B407" s="14"/>
      <c r="C407" s="14"/>
      <c r="D407" s="14"/>
      <c r="E407" s="14"/>
      <c r="F407" s="15"/>
      <c r="G407" s="16"/>
      <c r="H407" s="16"/>
      <c r="I407" s="14"/>
      <c r="J407" s="14"/>
      <c r="K407" s="14"/>
      <c r="L407" s="14"/>
      <c r="M407" s="15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5.75" customHeight="1">
      <c r="A408" s="17"/>
      <c r="B408" s="14"/>
      <c r="C408" s="14"/>
      <c r="D408" s="14"/>
      <c r="E408" s="14"/>
      <c r="F408" s="15"/>
      <c r="G408" s="16"/>
      <c r="H408" s="16"/>
      <c r="I408" s="14"/>
      <c r="J408" s="14"/>
      <c r="K408" s="14"/>
      <c r="L408" s="14"/>
      <c r="M408" s="15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5.75" customHeight="1">
      <c r="A409" s="17"/>
      <c r="B409" s="14"/>
      <c r="C409" s="14"/>
      <c r="D409" s="14"/>
      <c r="E409" s="14"/>
      <c r="F409" s="15"/>
      <c r="G409" s="16"/>
      <c r="H409" s="16"/>
      <c r="I409" s="14"/>
      <c r="J409" s="14"/>
      <c r="K409" s="14"/>
      <c r="L409" s="14"/>
      <c r="M409" s="15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5.75" customHeight="1">
      <c r="A410" s="17"/>
      <c r="B410" s="14"/>
      <c r="C410" s="14"/>
      <c r="D410" s="14"/>
      <c r="E410" s="14"/>
      <c r="F410" s="15"/>
      <c r="G410" s="16"/>
      <c r="H410" s="16"/>
      <c r="I410" s="14"/>
      <c r="J410" s="14"/>
      <c r="K410" s="14"/>
      <c r="L410" s="14"/>
      <c r="M410" s="15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5.75" customHeight="1">
      <c r="A411" s="17"/>
      <c r="B411" s="14"/>
      <c r="C411" s="14"/>
      <c r="D411" s="14"/>
      <c r="E411" s="14"/>
      <c r="F411" s="15"/>
      <c r="G411" s="16"/>
      <c r="H411" s="16"/>
      <c r="I411" s="14"/>
      <c r="J411" s="14"/>
      <c r="K411" s="14"/>
      <c r="L411" s="14"/>
      <c r="M411" s="15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5.75" customHeight="1">
      <c r="A412" s="17"/>
      <c r="B412" s="14"/>
      <c r="C412" s="14"/>
      <c r="D412" s="14"/>
      <c r="E412" s="14"/>
      <c r="F412" s="15"/>
      <c r="G412" s="16"/>
      <c r="H412" s="16"/>
      <c r="I412" s="14"/>
      <c r="J412" s="14"/>
      <c r="K412" s="14"/>
      <c r="L412" s="14"/>
      <c r="M412" s="15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5.75" customHeight="1">
      <c r="A413" s="17"/>
      <c r="B413" s="14"/>
      <c r="C413" s="14"/>
      <c r="D413" s="14"/>
      <c r="E413" s="14"/>
      <c r="F413" s="15"/>
      <c r="G413" s="16"/>
      <c r="H413" s="16"/>
      <c r="I413" s="14"/>
      <c r="J413" s="14"/>
      <c r="K413" s="14"/>
      <c r="L413" s="14"/>
      <c r="M413" s="15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5.75" customHeight="1">
      <c r="A414" s="17"/>
      <c r="B414" s="14"/>
      <c r="C414" s="14"/>
      <c r="D414" s="14"/>
      <c r="E414" s="14"/>
      <c r="F414" s="15"/>
      <c r="G414" s="16"/>
      <c r="H414" s="16"/>
      <c r="I414" s="14"/>
      <c r="J414" s="14"/>
      <c r="K414" s="14"/>
      <c r="L414" s="14"/>
      <c r="M414" s="15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5.75" customHeight="1">
      <c r="A415" s="17"/>
      <c r="B415" s="14"/>
      <c r="C415" s="14"/>
      <c r="D415" s="14"/>
      <c r="E415" s="14"/>
      <c r="F415" s="15"/>
      <c r="G415" s="16"/>
      <c r="H415" s="16"/>
      <c r="I415" s="14"/>
      <c r="J415" s="14"/>
      <c r="K415" s="14"/>
      <c r="L415" s="14"/>
      <c r="M415" s="15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5.75" customHeight="1">
      <c r="A416" s="17"/>
      <c r="B416" s="14"/>
      <c r="C416" s="14"/>
      <c r="D416" s="14"/>
      <c r="E416" s="14"/>
      <c r="F416" s="15"/>
      <c r="G416" s="16"/>
      <c r="H416" s="16"/>
      <c r="I416" s="14"/>
      <c r="J416" s="14"/>
      <c r="K416" s="14"/>
      <c r="L416" s="14"/>
      <c r="M416" s="15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5.75" customHeight="1">
      <c r="A417" s="17"/>
      <c r="B417" s="14"/>
      <c r="C417" s="14"/>
      <c r="D417" s="14"/>
      <c r="E417" s="14"/>
      <c r="F417" s="15"/>
      <c r="G417" s="16"/>
      <c r="H417" s="16"/>
      <c r="I417" s="14"/>
      <c r="J417" s="14"/>
      <c r="K417" s="14"/>
      <c r="L417" s="14"/>
      <c r="M417" s="15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5.75" customHeight="1">
      <c r="A418" s="17"/>
      <c r="B418" s="14"/>
      <c r="C418" s="14"/>
      <c r="D418" s="14"/>
      <c r="E418" s="14"/>
      <c r="F418" s="15"/>
      <c r="G418" s="16"/>
      <c r="H418" s="16"/>
      <c r="I418" s="14"/>
      <c r="J418" s="14"/>
      <c r="K418" s="14"/>
      <c r="L418" s="14"/>
      <c r="M418" s="15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5.75" customHeight="1">
      <c r="A419" s="17"/>
      <c r="B419" s="14"/>
      <c r="C419" s="14"/>
      <c r="D419" s="14"/>
      <c r="E419" s="14"/>
      <c r="F419" s="15"/>
      <c r="G419" s="16"/>
      <c r="H419" s="16"/>
      <c r="I419" s="14"/>
      <c r="J419" s="14"/>
      <c r="K419" s="14"/>
      <c r="L419" s="14"/>
      <c r="M419" s="15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5.75" customHeight="1">
      <c r="A420" s="17"/>
      <c r="B420" s="14"/>
      <c r="C420" s="14"/>
      <c r="D420" s="14"/>
      <c r="E420" s="14"/>
      <c r="F420" s="15"/>
      <c r="G420" s="16"/>
      <c r="H420" s="16"/>
      <c r="I420" s="14"/>
      <c r="J420" s="14"/>
      <c r="K420" s="14"/>
      <c r="L420" s="14"/>
      <c r="M420" s="15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5.75" customHeight="1">
      <c r="A421" s="17"/>
      <c r="B421" s="14"/>
      <c r="C421" s="14"/>
      <c r="D421" s="14"/>
      <c r="E421" s="14"/>
      <c r="F421" s="15"/>
      <c r="G421" s="16"/>
      <c r="H421" s="16"/>
      <c r="I421" s="14"/>
      <c r="J421" s="14"/>
      <c r="K421" s="14"/>
      <c r="L421" s="14"/>
      <c r="M421" s="15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5.75" customHeight="1">
      <c r="A422" s="17"/>
      <c r="B422" s="14"/>
      <c r="C422" s="14"/>
      <c r="D422" s="14"/>
      <c r="E422" s="14"/>
      <c r="F422" s="15"/>
      <c r="G422" s="16"/>
      <c r="H422" s="16"/>
      <c r="I422" s="14"/>
      <c r="J422" s="14"/>
      <c r="K422" s="14"/>
      <c r="L422" s="14"/>
      <c r="M422" s="15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5.75" customHeight="1">
      <c r="A423" s="17"/>
      <c r="B423" s="14"/>
      <c r="C423" s="14"/>
      <c r="D423" s="14"/>
      <c r="E423" s="14"/>
      <c r="F423" s="15"/>
      <c r="G423" s="16"/>
      <c r="H423" s="16"/>
      <c r="I423" s="14"/>
      <c r="J423" s="14"/>
      <c r="K423" s="14"/>
      <c r="L423" s="14"/>
      <c r="M423" s="15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5.75" customHeight="1">
      <c r="A424" s="17"/>
      <c r="B424" s="14"/>
      <c r="C424" s="14"/>
      <c r="D424" s="14"/>
      <c r="E424" s="14"/>
      <c r="F424" s="15"/>
      <c r="G424" s="16"/>
      <c r="H424" s="16"/>
      <c r="I424" s="14"/>
      <c r="J424" s="14"/>
      <c r="K424" s="14"/>
      <c r="L424" s="14"/>
      <c r="M424" s="15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5.75" customHeight="1">
      <c r="A425" s="17"/>
      <c r="B425" s="14"/>
      <c r="C425" s="14"/>
      <c r="D425" s="14"/>
      <c r="E425" s="14"/>
      <c r="F425" s="15"/>
      <c r="G425" s="16"/>
      <c r="H425" s="16"/>
      <c r="I425" s="14"/>
      <c r="J425" s="14"/>
      <c r="K425" s="14"/>
      <c r="L425" s="14"/>
      <c r="M425" s="15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5.75" customHeight="1">
      <c r="A426" s="17"/>
      <c r="B426" s="14"/>
      <c r="C426" s="14"/>
      <c r="D426" s="14"/>
      <c r="E426" s="14"/>
      <c r="F426" s="15"/>
      <c r="G426" s="16"/>
      <c r="H426" s="16"/>
      <c r="I426" s="14"/>
      <c r="J426" s="14"/>
      <c r="K426" s="14"/>
      <c r="L426" s="14"/>
      <c r="M426" s="15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5.75" customHeight="1">
      <c r="A427" s="17"/>
      <c r="B427" s="14"/>
      <c r="C427" s="14"/>
      <c r="D427" s="14"/>
      <c r="E427" s="14"/>
      <c r="F427" s="15"/>
      <c r="G427" s="16"/>
      <c r="H427" s="16"/>
      <c r="I427" s="14"/>
      <c r="J427" s="14"/>
      <c r="K427" s="14"/>
      <c r="L427" s="14"/>
      <c r="M427" s="15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5.75" customHeight="1">
      <c r="A428" s="17"/>
      <c r="B428" s="14"/>
      <c r="C428" s="14"/>
      <c r="D428" s="14"/>
      <c r="E428" s="14"/>
      <c r="F428" s="15"/>
      <c r="G428" s="16"/>
      <c r="H428" s="16"/>
      <c r="I428" s="14"/>
      <c r="J428" s="14"/>
      <c r="K428" s="14"/>
      <c r="L428" s="14"/>
      <c r="M428" s="15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5.75" customHeight="1">
      <c r="A429" s="17"/>
      <c r="B429" s="14"/>
      <c r="C429" s="14"/>
      <c r="D429" s="14"/>
      <c r="E429" s="14"/>
      <c r="F429" s="15"/>
      <c r="G429" s="16"/>
      <c r="H429" s="16"/>
      <c r="I429" s="14"/>
      <c r="J429" s="14"/>
      <c r="K429" s="14"/>
      <c r="L429" s="14"/>
      <c r="M429" s="15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5.75" customHeight="1">
      <c r="A430" s="17"/>
      <c r="B430" s="14"/>
      <c r="C430" s="14"/>
      <c r="D430" s="14"/>
      <c r="E430" s="14"/>
      <c r="F430" s="15"/>
      <c r="G430" s="16"/>
      <c r="H430" s="16"/>
      <c r="I430" s="14"/>
      <c r="J430" s="14"/>
      <c r="K430" s="14"/>
      <c r="L430" s="14"/>
      <c r="M430" s="15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5.75" customHeight="1">
      <c r="A431" s="17"/>
      <c r="B431" s="14"/>
      <c r="C431" s="14"/>
      <c r="D431" s="14"/>
      <c r="E431" s="14"/>
      <c r="F431" s="15"/>
      <c r="G431" s="16"/>
      <c r="H431" s="16"/>
      <c r="I431" s="14"/>
      <c r="J431" s="14"/>
      <c r="K431" s="14"/>
      <c r="L431" s="14"/>
      <c r="M431" s="15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5.75" customHeight="1">
      <c r="A432" s="17"/>
      <c r="B432" s="14"/>
      <c r="C432" s="14"/>
      <c r="D432" s="14"/>
      <c r="E432" s="14"/>
      <c r="F432" s="15"/>
      <c r="G432" s="16"/>
      <c r="H432" s="16"/>
      <c r="I432" s="14"/>
      <c r="J432" s="14"/>
      <c r="K432" s="14"/>
      <c r="L432" s="14"/>
      <c r="M432" s="15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5.75" customHeight="1">
      <c r="A433" s="17"/>
      <c r="B433" s="14"/>
      <c r="C433" s="14"/>
      <c r="D433" s="14"/>
      <c r="E433" s="14"/>
      <c r="F433" s="15"/>
      <c r="G433" s="16"/>
      <c r="H433" s="16"/>
      <c r="I433" s="14"/>
      <c r="J433" s="14"/>
      <c r="K433" s="14"/>
      <c r="L433" s="14"/>
      <c r="M433" s="15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5.75" customHeight="1">
      <c r="A434" s="17"/>
      <c r="B434" s="14"/>
      <c r="C434" s="14"/>
      <c r="D434" s="14"/>
      <c r="E434" s="14"/>
      <c r="F434" s="15"/>
      <c r="G434" s="16"/>
      <c r="H434" s="16"/>
      <c r="I434" s="14"/>
      <c r="J434" s="14"/>
      <c r="K434" s="14"/>
      <c r="L434" s="14"/>
      <c r="M434" s="15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5.75" customHeight="1">
      <c r="A435" s="17"/>
      <c r="B435" s="14"/>
      <c r="C435" s="14"/>
      <c r="D435" s="14"/>
      <c r="E435" s="14"/>
      <c r="F435" s="15"/>
      <c r="G435" s="16"/>
      <c r="H435" s="16"/>
      <c r="I435" s="14"/>
      <c r="J435" s="14"/>
      <c r="K435" s="14"/>
      <c r="L435" s="14"/>
      <c r="M435" s="15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5.75" customHeight="1">
      <c r="A436" s="17"/>
      <c r="B436" s="14"/>
      <c r="C436" s="14"/>
      <c r="D436" s="14"/>
      <c r="E436" s="14"/>
      <c r="F436" s="15"/>
      <c r="G436" s="16"/>
      <c r="H436" s="16"/>
      <c r="I436" s="14"/>
      <c r="J436" s="14"/>
      <c r="K436" s="14"/>
      <c r="L436" s="14"/>
      <c r="M436" s="15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5.75" customHeight="1">
      <c r="A437" s="17"/>
      <c r="B437" s="14"/>
      <c r="C437" s="14"/>
      <c r="D437" s="14"/>
      <c r="E437" s="14"/>
      <c r="F437" s="15"/>
      <c r="G437" s="16"/>
      <c r="H437" s="16"/>
      <c r="I437" s="14"/>
      <c r="J437" s="14"/>
      <c r="K437" s="14"/>
      <c r="L437" s="14"/>
      <c r="M437" s="15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5.75" customHeight="1">
      <c r="A438" s="17"/>
      <c r="B438" s="14"/>
      <c r="C438" s="14"/>
      <c r="D438" s="14"/>
      <c r="E438" s="14"/>
      <c r="F438" s="15"/>
      <c r="G438" s="16"/>
      <c r="H438" s="16"/>
      <c r="I438" s="14"/>
      <c r="J438" s="14"/>
      <c r="K438" s="14"/>
      <c r="L438" s="14"/>
      <c r="M438" s="15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5.75" customHeight="1">
      <c r="A439" s="17"/>
      <c r="B439" s="14"/>
      <c r="C439" s="14"/>
      <c r="D439" s="14"/>
      <c r="E439" s="14"/>
      <c r="F439" s="15"/>
      <c r="G439" s="16"/>
      <c r="H439" s="16"/>
      <c r="I439" s="14"/>
      <c r="J439" s="14"/>
      <c r="K439" s="14"/>
      <c r="L439" s="14"/>
      <c r="M439" s="15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5.75" customHeight="1">
      <c r="A440" s="17"/>
      <c r="B440" s="14"/>
      <c r="C440" s="14"/>
      <c r="D440" s="14"/>
      <c r="E440" s="14"/>
      <c r="F440" s="15"/>
      <c r="G440" s="16"/>
      <c r="H440" s="16"/>
      <c r="I440" s="14"/>
      <c r="J440" s="14"/>
      <c r="K440" s="14"/>
      <c r="L440" s="14"/>
      <c r="M440" s="15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5.75" customHeight="1">
      <c r="A441" s="17"/>
      <c r="B441" s="14"/>
      <c r="C441" s="14"/>
      <c r="D441" s="14"/>
      <c r="E441" s="14"/>
      <c r="F441" s="15"/>
      <c r="G441" s="16"/>
      <c r="H441" s="16"/>
      <c r="I441" s="14"/>
      <c r="J441" s="14"/>
      <c r="K441" s="14"/>
      <c r="L441" s="14"/>
      <c r="M441" s="15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5.75" customHeight="1">
      <c r="A442" s="17"/>
      <c r="B442" s="14"/>
      <c r="C442" s="14"/>
      <c r="D442" s="14"/>
      <c r="E442" s="14"/>
      <c r="F442" s="15"/>
      <c r="G442" s="16"/>
      <c r="H442" s="16"/>
      <c r="I442" s="14"/>
      <c r="J442" s="14"/>
      <c r="K442" s="14"/>
      <c r="L442" s="14"/>
      <c r="M442" s="15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5.75" customHeight="1">
      <c r="A443" s="17"/>
      <c r="B443" s="14"/>
      <c r="C443" s="14"/>
      <c r="D443" s="14"/>
      <c r="E443" s="14"/>
      <c r="F443" s="15"/>
      <c r="G443" s="16"/>
      <c r="H443" s="16"/>
      <c r="I443" s="14"/>
      <c r="J443" s="14"/>
      <c r="K443" s="14"/>
      <c r="L443" s="14"/>
      <c r="M443" s="15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5.75" customHeight="1">
      <c r="A444" s="17"/>
      <c r="B444" s="14"/>
      <c r="C444" s="14"/>
      <c r="D444" s="14"/>
      <c r="E444" s="14"/>
      <c r="F444" s="15"/>
      <c r="G444" s="16"/>
      <c r="H444" s="16"/>
      <c r="I444" s="14"/>
      <c r="J444" s="14"/>
      <c r="K444" s="14"/>
      <c r="L444" s="14"/>
      <c r="M444" s="15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5.75" customHeight="1">
      <c r="A445" s="17"/>
      <c r="B445" s="14"/>
      <c r="C445" s="14"/>
      <c r="D445" s="14"/>
      <c r="E445" s="14"/>
      <c r="F445" s="15"/>
      <c r="G445" s="16"/>
      <c r="H445" s="16"/>
      <c r="I445" s="14"/>
      <c r="J445" s="14"/>
      <c r="K445" s="14"/>
      <c r="L445" s="14"/>
      <c r="M445" s="15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5.75" customHeight="1">
      <c r="A446" s="17"/>
      <c r="B446" s="14"/>
      <c r="C446" s="14"/>
      <c r="D446" s="14"/>
      <c r="E446" s="14"/>
      <c r="F446" s="15"/>
      <c r="G446" s="16"/>
      <c r="H446" s="16"/>
      <c r="I446" s="14"/>
      <c r="J446" s="14"/>
      <c r="K446" s="14"/>
      <c r="L446" s="14"/>
      <c r="M446" s="15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5.75" customHeight="1">
      <c r="A447" s="17"/>
      <c r="B447" s="14"/>
      <c r="C447" s="14"/>
      <c r="D447" s="14"/>
      <c r="E447" s="14"/>
      <c r="F447" s="15"/>
      <c r="G447" s="16"/>
      <c r="H447" s="16"/>
      <c r="I447" s="14"/>
      <c r="J447" s="14"/>
      <c r="K447" s="14"/>
      <c r="L447" s="14"/>
      <c r="M447" s="15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5.75" customHeight="1">
      <c r="A448" s="17"/>
      <c r="B448" s="14"/>
      <c r="C448" s="14"/>
      <c r="D448" s="14"/>
      <c r="E448" s="14"/>
      <c r="F448" s="15"/>
      <c r="G448" s="16"/>
      <c r="H448" s="16"/>
      <c r="I448" s="14"/>
      <c r="J448" s="14"/>
      <c r="K448" s="14"/>
      <c r="L448" s="14"/>
      <c r="M448" s="15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5.75" customHeight="1">
      <c r="A449" s="17"/>
      <c r="B449" s="14"/>
      <c r="C449" s="14"/>
      <c r="D449" s="14"/>
      <c r="E449" s="14"/>
      <c r="F449" s="15"/>
      <c r="G449" s="16"/>
      <c r="H449" s="16"/>
      <c r="I449" s="14"/>
      <c r="J449" s="14"/>
      <c r="K449" s="14"/>
      <c r="L449" s="14"/>
      <c r="M449" s="15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5.75" customHeight="1">
      <c r="A450" s="17"/>
      <c r="B450" s="14"/>
      <c r="C450" s="14"/>
      <c r="D450" s="14"/>
      <c r="E450" s="14"/>
      <c r="F450" s="15"/>
      <c r="G450" s="16"/>
      <c r="H450" s="16"/>
      <c r="I450" s="14"/>
      <c r="J450" s="14"/>
      <c r="K450" s="14"/>
      <c r="L450" s="14"/>
      <c r="M450" s="15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5.75" customHeight="1">
      <c r="A451" s="17"/>
      <c r="B451" s="14"/>
      <c r="C451" s="14"/>
      <c r="D451" s="14"/>
      <c r="E451" s="14"/>
      <c r="F451" s="15"/>
      <c r="G451" s="16"/>
      <c r="H451" s="16"/>
      <c r="I451" s="14"/>
      <c r="J451" s="14"/>
      <c r="K451" s="14"/>
      <c r="L451" s="14"/>
      <c r="M451" s="15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5.75" customHeight="1">
      <c r="A452" s="17"/>
      <c r="B452" s="14"/>
      <c r="C452" s="14"/>
      <c r="D452" s="14"/>
      <c r="E452" s="14"/>
      <c r="F452" s="15"/>
      <c r="G452" s="16"/>
      <c r="H452" s="16"/>
      <c r="I452" s="14"/>
      <c r="J452" s="14"/>
      <c r="K452" s="14"/>
      <c r="L452" s="14"/>
      <c r="M452" s="15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5.75" customHeight="1">
      <c r="A453" s="17"/>
      <c r="B453" s="14"/>
      <c r="C453" s="14"/>
      <c r="D453" s="14"/>
      <c r="E453" s="14"/>
      <c r="F453" s="15"/>
      <c r="G453" s="16"/>
      <c r="H453" s="16"/>
      <c r="I453" s="14"/>
      <c r="J453" s="14"/>
      <c r="K453" s="14"/>
      <c r="L453" s="14"/>
      <c r="M453" s="15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5.75" customHeight="1">
      <c r="A454" s="17"/>
      <c r="B454" s="14"/>
      <c r="C454" s="14"/>
      <c r="D454" s="14"/>
      <c r="E454" s="14"/>
      <c r="F454" s="15"/>
      <c r="G454" s="16"/>
      <c r="H454" s="16"/>
      <c r="I454" s="14"/>
      <c r="J454" s="14"/>
      <c r="K454" s="14"/>
      <c r="L454" s="14"/>
      <c r="M454" s="15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5.75" customHeight="1">
      <c r="A455" s="17"/>
      <c r="B455" s="14"/>
      <c r="C455" s="14"/>
      <c r="D455" s="14"/>
      <c r="E455" s="14"/>
      <c r="F455" s="15"/>
      <c r="G455" s="16"/>
      <c r="H455" s="16"/>
      <c r="I455" s="14"/>
      <c r="J455" s="14"/>
      <c r="K455" s="14"/>
      <c r="L455" s="14"/>
      <c r="M455" s="15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5.75" customHeight="1">
      <c r="A456" s="17"/>
      <c r="B456" s="14"/>
      <c r="C456" s="14"/>
      <c r="D456" s="14"/>
      <c r="E456" s="14"/>
      <c r="F456" s="15"/>
      <c r="G456" s="16"/>
      <c r="H456" s="16"/>
      <c r="I456" s="14"/>
      <c r="J456" s="14"/>
      <c r="K456" s="14"/>
      <c r="L456" s="14"/>
      <c r="M456" s="15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5.75" customHeight="1">
      <c r="A457" s="17"/>
      <c r="B457" s="14"/>
      <c r="C457" s="14"/>
      <c r="D457" s="14"/>
      <c r="E457" s="14"/>
      <c r="F457" s="15"/>
      <c r="G457" s="16"/>
      <c r="H457" s="16"/>
      <c r="I457" s="14"/>
      <c r="J457" s="14"/>
      <c r="K457" s="14"/>
      <c r="L457" s="14"/>
      <c r="M457" s="15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5.75" customHeight="1">
      <c r="A458" s="17"/>
      <c r="B458" s="14"/>
      <c r="C458" s="14"/>
      <c r="D458" s="14"/>
      <c r="E458" s="14"/>
      <c r="F458" s="15"/>
      <c r="G458" s="16"/>
      <c r="H458" s="16"/>
      <c r="I458" s="14"/>
      <c r="J458" s="14"/>
      <c r="K458" s="14"/>
      <c r="L458" s="14"/>
      <c r="M458" s="15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5.75" customHeight="1">
      <c r="A459" s="17"/>
      <c r="B459" s="14"/>
      <c r="C459" s="14"/>
      <c r="D459" s="14"/>
      <c r="E459" s="14"/>
      <c r="F459" s="15"/>
      <c r="G459" s="16"/>
      <c r="H459" s="16"/>
      <c r="I459" s="14"/>
      <c r="J459" s="14"/>
      <c r="K459" s="14"/>
      <c r="L459" s="14"/>
      <c r="M459" s="15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5.75" customHeight="1">
      <c r="A460" s="17"/>
      <c r="B460" s="14"/>
      <c r="C460" s="14"/>
      <c r="D460" s="14"/>
      <c r="E460" s="14"/>
      <c r="F460" s="15"/>
      <c r="G460" s="16"/>
      <c r="H460" s="16"/>
      <c r="I460" s="14"/>
      <c r="J460" s="14"/>
      <c r="K460" s="14"/>
      <c r="L460" s="14"/>
      <c r="M460" s="15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5.75" customHeight="1">
      <c r="A461" s="17"/>
      <c r="B461" s="14"/>
      <c r="C461" s="14"/>
      <c r="D461" s="14"/>
      <c r="E461" s="14"/>
      <c r="F461" s="15"/>
      <c r="G461" s="16"/>
      <c r="H461" s="16"/>
      <c r="I461" s="14"/>
      <c r="J461" s="14"/>
      <c r="K461" s="14"/>
      <c r="L461" s="14"/>
      <c r="M461" s="15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5.75" customHeight="1">
      <c r="A462" s="17"/>
      <c r="B462" s="14"/>
      <c r="C462" s="14"/>
      <c r="D462" s="14"/>
      <c r="E462" s="14"/>
      <c r="F462" s="15"/>
      <c r="G462" s="16"/>
      <c r="H462" s="16"/>
      <c r="I462" s="14"/>
      <c r="J462" s="14"/>
      <c r="K462" s="14"/>
      <c r="L462" s="14"/>
      <c r="M462" s="15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5.75" customHeight="1">
      <c r="A463" s="17"/>
      <c r="B463" s="14"/>
      <c r="C463" s="14"/>
      <c r="D463" s="14"/>
      <c r="E463" s="14"/>
      <c r="F463" s="15"/>
      <c r="G463" s="16"/>
      <c r="H463" s="16"/>
      <c r="I463" s="14"/>
      <c r="J463" s="14"/>
      <c r="K463" s="14"/>
      <c r="L463" s="14"/>
      <c r="M463" s="15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5.75" customHeight="1">
      <c r="A464" s="17"/>
      <c r="B464" s="14"/>
      <c r="C464" s="14"/>
      <c r="D464" s="14"/>
      <c r="E464" s="14"/>
      <c r="F464" s="15"/>
      <c r="G464" s="16"/>
      <c r="H464" s="16"/>
      <c r="I464" s="14"/>
      <c r="J464" s="14"/>
      <c r="K464" s="14"/>
      <c r="L464" s="14"/>
      <c r="M464" s="15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5.75" customHeight="1">
      <c r="A465" s="17"/>
      <c r="B465" s="14"/>
      <c r="C465" s="14"/>
      <c r="D465" s="14"/>
      <c r="E465" s="14"/>
      <c r="F465" s="15"/>
      <c r="G465" s="16"/>
      <c r="H465" s="16"/>
      <c r="I465" s="14"/>
      <c r="J465" s="14"/>
      <c r="K465" s="14"/>
      <c r="L465" s="14"/>
      <c r="M465" s="15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5.75" customHeight="1">
      <c r="A466" s="17"/>
      <c r="B466" s="14"/>
      <c r="C466" s="14"/>
      <c r="D466" s="14"/>
      <c r="E466" s="14"/>
      <c r="F466" s="15"/>
      <c r="G466" s="16"/>
      <c r="H466" s="16"/>
      <c r="I466" s="14"/>
      <c r="J466" s="14"/>
      <c r="K466" s="14"/>
      <c r="L466" s="14"/>
      <c r="M466" s="15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5.75" customHeight="1">
      <c r="A467" s="17"/>
      <c r="B467" s="14"/>
      <c r="C467" s="14"/>
      <c r="D467" s="14"/>
      <c r="E467" s="14"/>
      <c r="F467" s="15"/>
      <c r="G467" s="16"/>
      <c r="H467" s="16"/>
      <c r="I467" s="14"/>
      <c r="J467" s="14"/>
      <c r="K467" s="14"/>
      <c r="L467" s="14"/>
      <c r="M467" s="15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5.75" customHeight="1">
      <c r="A468" s="17"/>
      <c r="B468" s="14"/>
      <c r="C468" s="14"/>
      <c r="D468" s="14"/>
      <c r="E468" s="14"/>
      <c r="F468" s="15"/>
      <c r="G468" s="16"/>
      <c r="H468" s="16"/>
      <c r="I468" s="14"/>
      <c r="J468" s="14"/>
      <c r="K468" s="14"/>
      <c r="L468" s="14"/>
      <c r="M468" s="15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5.75" customHeight="1">
      <c r="A469" s="17"/>
      <c r="B469" s="14"/>
      <c r="C469" s="14"/>
      <c r="D469" s="14"/>
      <c r="E469" s="14"/>
      <c r="F469" s="15"/>
      <c r="G469" s="16"/>
      <c r="H469" s="16"/>
      <c r="I469" s="14"/>
      <c r="J469" s="14"/>
      <c r="K469" s="14"/>
      <c r="L469" s="14"/>
      <c r="M469" s="15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5.75" customHeight="1">
      <c r="A470" s="17"/>
      <c r="B470" s="14"/>
      <c r="C470" s="14"/>
      <c r="D470" s="14"/>
      <c r="E470" s="14"/>
      <c r="F470" s="15"/>
      <c r="G470" s="16"/>
      <c r="H470" s="16"/>
      <c r="I470" s="14"/>
      <c r="J470" s="14"/>
      <c r="K470" s="14"/>
      <c r="L470" s="14"/>
      <c r="M470" s="15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5.75" customHeight="1">
      <c r="A471" s="17"/>
      <c r="B471" s="14"/>
      <c r="C471" s="14"/>
      <c r="D471" s="14"/>
      <c r="E471" s="14"/>
      <c r="F471" s="15"/>
      <c r="G471" s="16"/>
      <c r="H471" s="16"/>
      <c r="I471" s="14"/>
      <c r="J471" s="14"/>
      <c r="K471" s="14"/>
      <c r="L471" s="14"/>
      <c r="M471" s="15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5.75" customHeight="1">
      <c r="A472" s="17"/>
      <c r="B472" s="14"/>
      <c r="C472" s="14"/>
      <c r="D472" s="14"/>
      <c r="E472" s="14"/>
      <c r="F472" s="15"/>
      <c r="G472" s="16"/>
      <c r="H472" s="16"/>
      <c r="I472" s="14"/>
      <c r="J472" s="14"/>
      <c r="K472" s="14"/>
      <c r="L472" s="14"/>
      <c r="M472" s="15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5.75" customHeight="1">
      <c r="A473" s="17"/>
      <c r="B473" s="14"/>
      <c r="C473" s="14"/>
      <c r="D473" s="14"/>
      <c r="E473" s="14"/>
      <c r="F473" s="15"/>
      <c r="G473" s="16"/>
      <c r="H473" s="16"/>
      <c r="I473" s="14"/>
      <c r="J473" s="14"/>
      <c r="K473" s="14"/>
      <c r="L473" s="14"/>
      <c r="M473" s="15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5.75" customHeight="1">
      <c r="A474" s="17"/>
      <c r="B474" s="14"/>
      <c r="C474" s="14"/>
      <c r="D474" s="14"/>
      <c r="E474" s="14"/>
      <c r="F474" s="15"/>
      <c r="G474" s="16"/>
      <c r="H474" s="16"/>
      <c r="I474" s="14"/>
      <c r="J474" s="14"/>
      <c r="K474" s="14"/>
      <c r="L474" s="14"/>
      <c r="M474" s="15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5.75" customHeight="1">
      <c r="A475" s="17"/>
      <c r="B475" s="14"/>
      <c r="C475" s="14"/>
      <c r="D475" s="14"/>
      <c r="E475" s="14"/>
      <c r="F475" s="15"/>
      <c r="G475" s="16"/>
      <c r="H475" s="16"/>
      <c r="I475" s="14"/>
      <c r="J475" s="14"/>
      <c r="K475" s="14"/>
      <c r="L475" s="14"/>
      <c r="M475" s="15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5.75" customHeight="1">
      <c r="A476" s="17"/>
      <c r="B476" s="14"/>
      <c r="C476" s="14"/>
      <c r="D476" s="14"/>
      <c r="E476" s="14"/>
      <c r="F476" s="15"/>
      <c r="G476" s="16"/>
      <c r="H476" s="16"/>
      <c r="I476" s="14"/>
      <c r="J476" s="14"/>
      <c r="K476" s="14"/>
      <c r="L476" s="14"/>
      <c r="M476" s="15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5.75" customHeight="1">
      <c r="A477" s="17"/>
      <c r="B477" s="14"/>
      <c r="C477" s="14"/>
      <c r="D477" s="14"/>
      <c r="E477" s="14"/>
      <c r="F477" s="15"/>
      <c r="G477" s="16"/>
      <c r="H477" s="16"/>
      <c r="I477" s="14"/>
      <c r="J477" s="14"/>
      <c r="K477" s="14"/>
      <c r="L477" s="14"/>
      <c r="M477" s="15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5.75" customHeight="1">
      <c r="A478" s="17"/>
      <c r="B478" s="14"/>
      <c r="C478" s="14"/>
      <c r="D478" s="14"/>
      <c r="E478" s="14"/>
      <c r="F478" s="15"/>
      <c r="G478" s="16"/>
      <c r="H478" s="16"/>
      <c r="I478" s="14"/>
      <c r="J478" s="14"/>
      <c r="K478" s="14"/>
      <c r="L478" s="14"/>
      <c r="M478" s="15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5.75" customHeight="1">
      <c r="A479" s="17"/>
      <c r="B479" s="14"/>
      <c r="C479" s="14"/>
      <c r="D479" s="14"/>
      <c r="E479" s="14"/>
      <c r="F479" s="15"/>
      <c r="G479" s="16"/>
      <c r="H479" s="16"/>
      <c r="I479" s="14"/>
      <c r="J479" s="14"/>
      <c r="K479" s="14"/>
      <c r="L479" s="14"/>
      <c r="M479" s="15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5.75" customHeight="1">
      <c r="A480" s="17"/>
      <c r="B480" s="14"/>
      <c r="C480" s="14"/>
      <c r="D480" s="14"/>
      <c r="E480" s="14"/>
      <c r="F480" s="15"/>
      <c r="G480" s="16"/>
      <c r="H480" s="16"/>
      <c r="I480" s="14"/>
      <c r="J480" s="14"/>
      <c r="K480" s="14"/>
      <c r="L480" s="14"/>
      <c r="M480" s="15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5.75" customHeight="1">
      <c r="A481" s="17"/>
      <c r="B481" s="14"/>
      <c r="C481" s="14"/>
      <c r="D481" s="14"/>
      <c r="E481" s="14"/>
      <c r="F481" s="15"/>
      <c r="G481" s="16"/>
      <c r="H481" s="16"/>
      <c r="I481" s="14"/>
      <c r="J481" s="14"/>
      <c r="K481" s="14"/>
      <c r="L481" s="14"/>
      <c r="M481" s="15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5.75" customHeight="1">
      <c r="A482" s="17"/>
      <c r="B482" s="14"/>
      <c r="C482" s="14"/>
      <c r="D482" s="14"/>
      <c r="E482" s="14"/>
      <c r="F482" s="15"/>
      <c r="G482" s="16"/>
      <c r="H482" s="16"/>
      <c r="I482" s="14"/>
      <c r="J482" s="14"/>
      <c r="K482" s="14"/>
      <c r="L482" s="14"/>
      <c r="M482" s="15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5.75" customHeight="1">
      <c r="A483" s="17"/>
      <c r="B483" s="14"/>
      <c r="C483" s="14"/>
      <c r="D483" s="14"/>
      <c r="E483" s="14"/>
      <c r="F483" s="15"/>
      <c r="G483" s="16"/>
      <c r="H483" s="16"/>
      <c r="I483" s="14"/>
      <c r="J483" s="14"/>
      <c r="K483" s="14"/>
      <c r="L483" s="14"/>
      <c r="M483" s="15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5.75" customHeight="1">
      <c r="A484" s="17"/>
      <c r="B484" s="14"/>
      <c r="C484" s="14"/>
      <c r="D484" s="14"/>
      <c r="E484" s="14"/>
      <c r="F484" s="15"/>
      <c r="G484" s="16"/>
      <c r="H484" s="16"/>
      <c r="I484" s="14"/>
      <c r="J484" s="14"/>
      <c r="K484" s="14"/>
      <c r="L484" s="14"/>
      <c r="M484" s="15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5.75" customHeight="1">
      <c r="A485" s="17"/>
      <c r="B485" s="14"/>
      <c r="C485" s="14"/>
      <c r="D485" s="14"/>
      <c r="E485" s="14"/>
      <c r="F485" s="15"/>
      <c r="G485" s="16"/>
      <c r="H485" s="16"/>
      <c r="I485" s="14"/>
      <c r="J485" s="14"/>
      <c r="K485" s="14"/>
      <c r="L485" s="14"/>
      <c r="M485" s="15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5.75" customHeight="1">
      <c r="A486" s="17"/>
      <c r="B486" s="14"/>
      <c r="C486" s="14"/>
      <c r="D486" s="14"/>
      <c r="E486" s="14"/>
      <c r="F486" s="15"/>
      <c r="G486" s="16"/>
      <c r="H486" s="16"/>
      <c r="I486" s="14"/>
      <c r="J486" s="14"/>
      <c r="K486" s="14"/>
      <c r="L486" s="14"/>
      <c r="M486" s="15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5.75" customHeight="1">
      <c r="A487" s="17"/>
      <c r="B487" s="14"/>
      <c r="C487" s="14"/>
      <c r="D487" s="14"/>
      <c r="E487" s="14"/>
      <c r="F487" s="15"/>
      <c r="G487" s="16"/>
      <c r="H487" s="16"/>
      <c r="I487" s="14"/>
      <c r="J487" s="14"/>
      <c r="K487" s="14"/>
      <c r="L487" s="14"/>
      <c r="M487" s="15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5.75" customHeight="1">
      <c r="A488" s="17"/>
      <c r="B488" s="14"/>
      <c r="C488" s="14"/>
      <c r="D488" s="14"/>
      <c r="E488" s="14"/>
      <c r="F488" s="15"/>
      <c r="G488" s="16"/>
      <c r="H488" s="16"/>
      <c r="I488" s="14"/>
      <c r="J488" s="14"/>
      <c r="K488" s="14"/>
      <c r="L488" s="14"/>
      <c r="M488" s="15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5.75" customHeight="1">
      <c r="A489" s="17"/>
      <c r="B489" s="14"/>
      <c r="C489" s="14"/>
      <c r="D489" s="14"/>
      <c r="E489" s="14"/>
      <c r="F489" s="15"/>
      <c r="G489" s="16"/>
      <c r="H489" s="16"/>
      <c r="I489" s="14"/>
      <c r="J489" s="14"/>
      <c r="K489" s="14"/>
      <c r="L489" s="14"/>
      <c r="M489" s="15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5.75" customHeight="1">
      <c r="A490" s="17"/>
      <c r="B490" s="14"/>
      <c r="C490" s="14"/>
      <c r="D490" s="14"/>
      <c r="E490" s="14"/>
      <c r="F490" s="15"/>
      <c r="G490" s="16"/>
      <c r="H490" s="16"/>
      <c r="I490" s="14"/>
      <c r="J490" s="14"/>
      <c r="K490" s="14"/>
      <c r="L490" s="14"/>
      <c r="M490" s="15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5.75" customHeight="1">
      <c r="A491" s="17"/>
      <c r="B491" s="14"/>
      <c r="C491" s="14"/>
      <c r="D491" s="14"/>
      <c r="E491" s="14"/>
      <c r="F491" s="15"/>
      <c r="G491" s="16"/>
      <c r="H491" s="16"/>
      <c r="I491" s="14"/>
      <c r="J491" s="14"/>
      <c r="K491" s="14"/>
      <c r="L491" s="14"/>
      <c r="M491" s="15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5.75" customHeight="1">
      <c r="A492" s="17"/>
      <c r="B492" s="14"/>
      <c r="C492" s="14"/>
      <c r="D492" s="14"/>
      <c r="E492" s="14"/>
      <c r="F492" s="15"/>
      <c r="G492" s="16"/>
      <c r="H492" s="16"/>
      <c r="I492" s="14"/>
      <c r="J492" s="14"/>
      <c r="K492" s="14"/>
      <c r="L492" s="14"/>
      <c r="M492" s="15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5.75" customHeight="1">
      <c r="A493" s="17"/>
      <c r="B493" s="14"/>
      <c r="C493" s="14"/>
      <c r="D493" s="14"/>
      <c r="E493" s="14"/>
      <c r="F493" s="15"/>
      <c r="G493" s="16"/>
      <c r="H493" s="16"/>
      <c r="I493" s="14"/>
      <c r="J493" s="14"/>
      <c r="K493" s="14"/>
      <c r="L493" s="14"/>
      <c r="M493" s="15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5.75" customHeight="1">
      <c r="A494" s="17"/>
      <c r="B494" s="14"/>
      <c r="C494" s="14"/>
      <c r="D494" s="14"/>
      <c r="E494" s="14"/>
      <c r="F494" s="15"/>
      <c r="G494" s="16"/>
      <c r="H494" s="16"/>
      <c r="I494" s="14"/>
      <c r="J494" s="14"/>
      <c r="K494" s="14"/>
      <c r="L494" s="14"/>
      <c r="M494" s="15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5.75" customHeight="1">
      <c r="A495" s="17"/>
      <c r="B495" s="14"/>
      <c r="C495" s="14"/>
      <c r="D495" s="14"/>
      <c r="E495" s="14"/>
      <c r="F495" s="15"/>
      <c r="G495" s="16"/>
      <c r="H495" s="16"/>
      <c r="I495" s="14"/>
      <c r="J495" s="14"/>
      <c r="K495" s="14"/>
      <c r="L495" s="14"/>
      <c r="M495" s="15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5.75" customHeight="1">
      <c r="A496" s="17"/>
      <c r="B496" s="14"/>
      <c r="C496" s="14"/>
      <c r="D496" s="14"/>
      <c r="E496" s="14"/>
      <c r="F496" s="15"/>
      <c r="G496" s="16"/>
      <c r="H496" s="16"/>
      <c r="I496" s="14"/>
      <c r="J496" s="14"/>
      <c r="K496" s="14"/>
      <c r="L496" s="14"/>
      <c r="M496" s="15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5.75" customHeight="1">
      <c r="A497" s="17"/>
      <c r="B497" s="14"/>
      <c r="C497" s="14"/>
      <c r="D497" s="14"/>
      <c r="E497" s="14"/>
      <c r="F497" s="15"/>
      <c r="G497" s="16"/>
      <c r="H497" s="16"/>
      <c r="I497" s="14"/>
      <c r="J497" s="14"/>
      <c r="K497" s="14"/>
      <c r="L497" s="14"/>
      <c r="M497" s="15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5.75" customHeight="1">
      <c r="A498" s="17"/>
      <c r="B498" s="14"/>
      <c r="C498" s="14"/>
      <c r="D498" s="14"/>
      <c r="E498" s="14"/>
      <c r="F498" s="15"/>
      <c r="G498" s="16"/>
      <c r="H498" s="16"/>
      <c r="I498" s="14"/>
      <c r="J498" s="14"/>
      <c r="K498" s="14"/>
      <c r="L498" s="14"/>
      <c r="M498" s="15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5.75" customHeight="1">
      <c r="A499" s="17"/>
      <c r="B499" s="14"/>
      <c r="C499" s="14"/>
      <c r="D499" s="14"/>
      <c r="E499" s="14"/>
      <c r="F499" s="15"/>
      <c r="G499" s="16"/>
      <c r="H499" s="16"/>
      <c r="I499" s="14"/>
      <c r="J499" s="14"/>
      <c r="K499" s="14"/>
      <c r="L499" s="14"/>
      <c r="M499" s="15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5.75" customHeight="1">
      <c r="A500" s="17"/>
      <c r="B500" s="14"/>
      <c r="C500" s="14"/>
      <c r="D500" s="14"/>
      <c r="E500" s="14"/>
      <c r="F500" s="15"/>
      <c r="G500" s="16"/>
      <c r="H500" s="16"/>
      <c r="I500" s="14"/>
      <c r="J500" s="14"/>
      <c r="K500" s="14"/>
      <c r="L500" s="14"/>
      <c r="M500" s="15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5.75" customHeight="1">
      <c r="A501" s="17"/>
      <c r="B501" s="14"/>
      <c r="C501" s="14"/>
      <c r="D501" s="14"/>
      <c r="E501" s="14"/>
      <c r="F501" s="15"/>
      <c r="G501" s="16"/>
      <c r="H501" s="16"/>
      <c r="I501" s="14"/>
      <c r="J501" s="14"/>
      <c r="K501" s="14"/>
      <c r="L501" s="14"/>
      <c r="M501" s="15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5.75" customHeight="1">
      <c r="A502" s="17"/>
      <c r="B502" s="14"/>
      <c r="C502" s="14"/>
      <c r="D502" s="14"/>
      <c r="E502" s="14"/>
      <c r="F502" s="15"/>
      <c r="G502" s="16"/>
      <c r="H502" s="16"/>
      <c r="I502" s="14"/>
      <c r="J502" s="14"/>
      <c r="K502" s="14"/>
      <c r="L502" s="14"/>
      <c r="M502" s="15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5.75" customHeight="1">
      <c r="A503" s="17"/>
      <c r="B503" s="14"/>
      <c r="C503" s="14"/>
      <c r="D503" s="14"/>
      <c r="E503" s="14"/>
      <c r="F503" s="15"/>
      <c r="G503" s="16"/>
      <c r="H503" s="16"/>
      <c r="I503" s="14"/>
      <c r="J503" s="14"/>
      <c r="K503" s="14"/>
      <c r="L503" s="14"/>
      <c r="M503" s="15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5.75" customHeight="1">
      <c r="A504" s="17"/>
      <c r="B504" s="14"/>
      <c r="C504" s="14"/>
      <c r="D504" s="14"/>
      <c r="E504" s="14"/>
      <c r="F504" s="15"/>
      <c r="G504" s="16"/>
      <c r="H504" s="16"/>
      <c r="I504" s="14"/>
      <c r="J504" s="14"/>
      <c r="K504" s="14"/>
      <c r="L504" s="14"/>
      <c r="M504" s="15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5.75" customHeight="1">
      <c r="A505" s="17"/>
      <c r="B505" s="14"/>
      <c r="C505" s="14"/>
      <c r="D505" s="14"/>
      <c r="E505" s="14"/>
      <c r="F505" s="15"/>
      <c r="G505" s="16"/>
      <c r="H505" s="16"/>
      <c r="I505" s="14"/>
      <c r="J505" s="14"/>
      <c r="K505" s="14"/>
      <c r="L505" s="14"/>
      <c r="M505" s="15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5.75" customHeight="1">
      <c r="A506" s="17"/>
      <c r="B506" s="14"/>
      <c r="C506" s="14"/>
      <c r="D506" s="14"/>
      <c r="E506" s="14"/>
      <c r="F506" s="15"/>
      <c r="G506" s="16"/>
      <c r="H506" s="16"/>
      <c r="I506" s="14"/>
      <c r="J506" s="14"/>
      <c r="K506" s="14"/>
      <c r="L506" s="14"/>
      <c r="M506" s="15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5.75" customHeight="1">
      <c r="A507" s="17"/>
      <c r="B507" s="14"/>
      <c r="C507" s="14"/>
      <c r="D507" s="14"/>
      <c r="E507" s="14"/>
      <c r="F507" s="15"/>
      <c r="G507" s="16"/>
      <c r="H507" s="16"/>
      <c r="I507" s="14"/>
      <c r="J507" s="14"/>
      <c r="K507" s="14"/>
      <c r="L507" s="14"/>
      <c r="M507" s="15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5.75" customHeight="1">
      <c r="A508" s="17"/>
      <c r="B508" s="14"/>
      <c r="C508" s="14"/>
      <c r="D508" s="14"/>
      <c r="E508" s="14"/>
      <c r="F508" s="15"/>
      <c r="G508" s="16"/>
      <c r="H508" s="16"/>
      <c r="I508" s="14"/>
      <c r="J508" s="14"/>
      <c r="K508" s="14"/>
      <c r="L508" s="14"/>
      <c r="M508" s="15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5.75" customHeight="1">
      <c r="A509" s="17"/>
      <c r="B509" s="14"/>
      <c r="C509" s="14"/>
      <c r="D509" s="14"/>
      <c r="E509" s="14"/>
      <c r="F509" s="15"/>
      <c r="G509" s="16"/>
      <c r="H509" s="16"/>
      <c r="I509" s="14"/>
      <c r="J509" s="14"/>
      <c r="K509" s="14"/>
      <c r="L509" s="14"/>
      <c r="M509" s="15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5.75" customHeight="1">
      <c r="A510" s="17"/>
      <c r="B510" s="14"/>
      <c r="C510" s="14"/>
      <c r="D510" s="14"/>
      <c r="E510" s="14"/>
      <c r="F510" s="15"/>
      <c r="G510" s="16"/>
      <c r="H510" s="16"/>
      <c r="I510" s="14"/>
      <c r="J510" s="14"/>
      <c r="K510" s="14"/>
      <c r="L510" s="14"/>
      <c r="M510" s="15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5.75" customHeight="1">
      <c r="A511" s="17"/>
      <c r="B511" s="14"/>
      <c r="C511" s="14"/>
      <c r="D511" s="14"/>
      <c r="E511" s="14"/>
      <c r="F511" s="15"/>
      <c r="G511" s="16"/>
      <c r="H511" s="16"/>
      <c r="I511" s="14"/>
      <c r="J511" s="14"/>
      <c r="K511" s="14"/>
      <c r="L511" s="14"/>
      <c r="M511" s="15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5.75" customHeight="1">
      <c r="A512" s="17"/>
      <c r="B512" s="14"/>
      <c r="C512" s="14"/>
      <c r="D512" s="14"/>
      <c r="E512" s="14"/>
      <c r="F512" s="15"/>
      <c r="G512" s="16"/>
      <c r="H512" s="16"/>
      <c r="I512" s="14"/>
      <c r="J512" s="14"/>
      <c r="K512" s="14"/>
      <c r="L512" s="14"/>
      <c r="M512" s="15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5.75" customHeight="1">
      <c r="A513" s="17"/>
      <c r="B513" s="14"/>
      <c r="C513" s="14"/>
      <c r="D513" s="14"/>
      <c r="E513" s="14"/>
      <c r="F513" s="15"/>
      <c r="G513" s="16"/>
      <c r="H513" s="16"/>
      <c r="I513" s="14"/>
      <c r="J513" s="14"/>
      <c r="K513" s="14"/>
      <c r="L513" s="14"/>
      <c r="M513" s="15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5.75" customHeight="1">
      <c r="A514" s="17"/>
      <c r="B514" s="14"/>
      <c r="C514" s="14"/>
      <c r="D514" s="14"/>
      <c r="E514" s="14"/>
      <c r="F514" s="15"/>
      <c r="G514" s="16"/>
      <c r="H514" s="16"/>
      <c r="I514" s="14"/>
      <c r="J514" s="14"/>
      <c r="K514" s="14"/>
      <c r="L514" s="14"/>
      <c r="M514" s="15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5.75" customHeight="1">
      <c r="A515" s="17"/>
      <c r="B515" s="14"/>
      <c r="C515" s="14"/>
      <c r="D515" s="14"/>
      <c r="E515" s="14"/>
      <c r="F515" s="15"/>
      <c r="G515" s="16"/>
      <c r="H515" s="16"/>
      <c r="I515" s="14"/>
      <c r="J515" s="14"/>
      <c r="K515" s="14"/>
      <c r="L515" s="14"/>
      <c r="M515" s="15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5.75" customHeight="1">
      <c r="A516" s="17"/>
      <c r="B516" s="14"/>
      <c r="C516" s="14"/>
      <c r="D516" s="14"/>
      <c r="E516" s="14"/>
      <c r="F516" s="15"/>
      <c r="G516" s="16"/>
      <c r="H516" s="16"/>
      <c r="I516" s="14"/>
      <c r="J516" s="14"/>
      <c r="K516" s="14"/>
      <c r="L516" s="14"/>
      <c r="M516" s="15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5.75" customHeight="1">
      <c r="A517" s="17"/>
      <c r="B517" s="14"/>
      <c r="C517" s="14"/>
      <c r="D517" s="14"/>
      <c r="E517" s="14"/>
      <c r="F517" s="15"/>
      <c r="G517" s="16"/>
      <c r="H517" s="16"/>
      <c r="I517" s="14"/>
      <c r="J517" s="14"/>
      <c r="K517" s="14"/>
      <c r="L517" s="14"/>
      <c r="M517" s="15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5.75" customHeight="1">
      <c r="A518" s="17"/>
      <c r="B518" s="14"/>
      <c r="C518" s="14"/>
      <c r="D518" s="14"/>
      <c r="E518" s="14"/>
      <c r="F518" s="15"/>
      <c r="G518" s="16"/>
      <c r="H518" s="16"/>
      <c r="I518" s="14"/>
      <c r="J518" s="14"/>
      <c r="K518" s="14"/>
      <c r="L518" s="14"/>
      <c r="M518" s="15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5.75" customHeight="1">
      <c r="A519" s="17"/>
      <c r="B519" s="14"/>
      <c r="C519" s="14"/>
      <c r="D519" s="14"/>
      <c r="E519" s="14"/>
      <c r="F519" s="15"/>
      <c r="G519" s="16"/>
      <c r="H519" s="16"/>
      <c r="I519" s="14"/>
      <c r="J519" s="14"/>
      <c r="K519" s="14"/>
      <c r="L519" s="14"/>
      <c r="M519" s="15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5.75" customHeight="1">
      <c r="A520" s="17"/>
      <c r="B520" s="14"/>
      <c r="C520" s="14"/>
      <c r="D520" s="14"/>
      <c r="E520" s="14"/>
      <c r="F520" s="15"/>
      <c r="G520" s="16"/>
      <c r="H520" s="16"/>
      <c r="I520" s="14"/>
      <c r="J520" s="14"/>
      <c r="K520" s="14"/>
      <c r="L520" s="14"/>
      <c r="M520" s="15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5.75" customHeight="1">
      <c r="A521" s="17"/>
      <c r="B521" s="14"/>
      <c r="C521" s="14"/>
      <c r="D521" s="14"/>
      <c r="E521" s="14"/>
      <c r="F521" s="15"/>
      <c r="G521" s="16"/>
      <c r="H521" s="16"/>
      <c r="I521" s="14"/>
      <c r="J521" s="14"/>
      <c r="K521" s="14"/>
      <c r="L521" s="14"/>
      <c r="M521" s="15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5.75" customHeight="1">
      <c r="A522" s="17"/>
      <c r="B522" s="14"/>
      <c r="C522" s="14"/>
      <c r="D522" s="14"/>
      <c r="E522" s="14"/>
      <c r="F522" s="15"/>
      <c r="G522" s="16"/>
      <c r="H522" s="16"/>
      <c r="I522" s="14"/>
      <c r="J522" s="14"/>
      <c r="K522" s="14"/>
      <c r="L522" s="14"/>
      <c r="M522" s="15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5.75" customHeight="1">
      <c r="A523" s="17"/>
      <c r="B523" s="14"/>
      <c r="C523" s="14"/>
      <c r="D523" s="14"/>
      <c r="E523" s="14"/>
      <c r="F523" s="15"/>
      <c r="G523" s="16"/>
      <c r="H523" s="16"/>
      <c r="I523" s="14"/>
      <c r="J523" s="14"/>
      <c r="K523" s="14"/>
      <c r="L523" s="14"/>
      <c r="M523" s="15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5.75" customHeight="1">
      <c r="A524" s="17"/>
      <c r="B524" s="14"/>
      <c r="C524" s="14"/>
      <c r="D524" s="14"/>
      <c r="E524" s="14"/>
      <c r="F524" s="15"/>
      <c r="G524" s="16"/>
      <c r="H524" s="16"/>
      <c r="I524" s="14"/>
      <c r="J524" s="14"/>
      <c r="K524" s="14"/>
      <c r="L524" s="14"/>
      <c r="M524" s="15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5.75" customHeight="1">
      <c r="A525" s="17"/>
      <c r="B525" s="14"/>
      <c r="C525" s="14"/>
      <c r="D525" s="14"/>
      <c r="E525" s="14"/>
      <c r="F525" s="15"/>
      <c r="G525" s="16"/>
      <c r="H525" s="16"/>
      <c r="I525" s="14"/>
      <c r="J525" s="14"/>
      <c r="K525" s="14"/>
      <c r="L525" s="14"/>
      <c r="M525" s="15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5.75" customHeight="1">
      <c r="A526" s="17"/>
      <c r="B526" s="14"/>
      <c r="C526" s="14"/>
      <c r="D526" s="14"/>
      <c r="E526" s="14"/>
      <c r="F526" s="15"/>
      <c r="G526" s="16"/>
      <c r="H526" s="16"/>
      <c r="I526" s="14"/>
      <c r="J526" s="14"/>
      <c r="K526" s="14"/>
      <c r="L526" s="14"/>
      <c r="M526" s="15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5.75" customHeight="1">
      <c r="A527" s="17"/>
      <c r="B527" s="14"/>
      <c r="C527" s="14"/>
      <c r="D527" s="14"/>
      <c r="E527" s="14"/>
      <c r="F527" s="15"/>
      <c r="G527" s="16"/>
      <c r="H527" s="16"/>
      <c r="I527" s="14"/>
      <c r="J527" s="14"/>
      <c r="K527" s="14"/>
      <c r="L527" s="14"/>
      <c r="M527" s="15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5.75" customHeight="1">
      <c r="A528" s="17"/>
      <c r="B528" s="14"/>
      <c r="C528" s="14"/>
      <c r="D528" s="14"/>
      <c r="E528" s="14"/>
      <c r="F528" s="15"/>
      <c r="G528" s="16"/>
      <c r="H528" s="16"/>
      <c r="I528" s="14"/>
      <c r="J528" s="14"/>
      <c r="K528" s="14"/>
      <c r="L528" s="14"/>
      <c r="M528" s="15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5.75" customHeight="1">
      <c r="A529" s="17"/>
      <c r="B529" s="14"/>
      <c r="C529" s="14"/>
      <c r="D529" s="14"/>
      <c r="E529" s="14"/>
      <c r="F529" s="15"/>
      <c r="G529" s="16"/>
      <c r="H529" s="16"/>
      <c r="I529" s="14"/>
      <c r="J529" s="14"/>
      <c r="K529" s="14"/>
      <c r="L529" s="14"/>
      <c r="M529" s="15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5.75" customHeight="1">
      <c r="A530" s="17"/>
      <c r="B530" s="14"/>
      <c r="C530" s="14"/>
      <c r="D530" s="14"/>
      <c r="E530" s="14"/>
      <c r="F530" s="15"/>
      <c r="G530" s="16"/>
      <c r="H530" s="16"/>
      <c r="I530" s="14"/>
      <c r="J530" s="14"/>
      <c r="K530" s="14"/>
      <c r="L530" s="14"/>
      <c r="M530" s="15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5.75" customHeight="1">
      <c r="A531" s="17"/>
      <c r="B531" s="14"/>
      <c r="C531" s="14"/>
      <c r="D531" s="14"/>
      <c r="E531" s="14"/>
      <c r="F531" s="15"/>
      <c r="G531" s="16"/>
      <c r="H531" s="16"/>
      <c r="I531" s="14"/>
      <c r="J531" s="14"/>
      <c r="K531" s="14"/>
      <c r="L531" s="14"/>
      <c r="M531" s="15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5.75" customHeight="1">
      <c r="A532" s="17"/>
      <c r="B532" s="14"/>
      <c r="C532" s="14"/>
      <c r="D532" s="14"/>
      <c r="E532" s="14"/>
      <c r="F532" s="15"/>
      <c r="G532" s="16"/>
      <c r="H532" s="16"/>
      <c r="I532" s="14"/>
      <c r="J532" s="14"/>
      <c r="K532" s="14"/>
      <c r="L532" s="14"/>
      <c r="M532" s="15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5.75" customHeight="1">
      <c r="A533" s="17"/>
      <c r="B533" s="14"/>
      <c r="C533" s="14"/>
      <c r="D533" s="14"/>
      <c r="E533" s="14"/>
      <c r="F533" s="15"/>
      <c r="G533" s="16"/>
      <c r="H533" s="16"/>
      <c r="I533" s="14"/>
      <c r="J533" s="14"/>
      <c r="K533" s="14"/>
      <c r="L533" s="14"/>
      <c r="M533" s="15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5.75" customHeight="1">
      <c r="A534" s="17"/>
      <c r="B534" s="14"/>
      <c r="C534" s="14"/>
      <c r="D534" s="14"/>
      <c r="E534" s="14"/>
      <c r="F534" s="15"/>
      <c r="G534" s="16"/>
      <c r="H534" s="16"/>
      <c r="I534" s="14"/>
      <c r="J534" s="14"/>
      <c r="K534" s="14"/>
      <c r="L534" s="14"/>
      <c r="M534" s="15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5.75" customHeight="1">
      <c r="A535" s="17"/>
      <c r="B535" s="14"/>
      <c r="C535" s="14"/>
      <c r="D535" s="14"/>
      <c r="E535" s="14"/>
      <c r="F535" s="15"/>
      <c r="G535" s="16"/>
      <c r="H535" s="16"/>
      <c r="I535" s="14"/>
      <c r="J535" s="14"/>
      <c r="K535" s="14"/>
      <c r="L535" s="14"/>
      <c r="M535" s="15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5.75" customHeight="1">
      <c r="A536" s="17"/>
      <c r="B536" s="14"/>
      <c r="C536" s="14"/>
      <c r="D536" s="14"/>
      <c r="E536" s="14"/>
      <c r="F536" s="15"/>
      <c r="G536" s="16"/>
      <c r="H536" s="16"/>
      <c r="I536" s="14"/>
      <c r="J536" s="14"/>
      <c r="K536" s="14"/>
      <c r="L536" s="14"/>
      <c r="M536" s="15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5.75" customHeight="1">
      <c r="A537" s="17"/>
      <c r="B537" s="14"/>
      <c r="C537" s="14"/>
      <c r="D537" s="14"/>
      <c r="E537" s="14"/>
      <c r="F537" s="15"/>
      <c r="G537" s="16"/>
      <c r="H537" s="16"/>
      <c r="I537" s="14"/>
      <c r="J537" s="14"/>
      <c r="K537" s="14"/>
      <c r="L537" s="14"/>
      <c r="M537" s="15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5.75" customHeight="1">
      <c r="A538" s="17"/>
      <c r="B538" s="14"/>
      <c r="C538" s="14"/>
      <c r="D538" s="14"/>
      <c r="E538" s="14"/>
      <c r="F538" s="15"/>
      <c r="G538" s="16"/>
      <c r="H538" s="16"/>
      <c r="I538" s="14"/>
      <c r="J538" s="14"/>
      <c r="K538" s="14"/>
      <c r="L538" s="14"/>
      <c r="M538" s="15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5.75" customHeight="1">
      <c r="A539" s="17"/>
      <c r="B539" s="14"/>
      <c r="C539" s="14"/>
      <c r="D539" s="14"/>
      <c r="E539" s="14"/>
      <c r="F539" s="15"/>
      <c r="G539" s="16"/>
      <c r="H539" s="16"/>
      <c r="I539" s="14"/>
      <c r="J539" s="14"/>
      <c r="K539" s="14"/>
      <c r="L539" s="14"/>
      <c r="M539" s="15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5.75" customHeight="1">
      <c r="A540" s="17"/>
      <c r="B540" s="14"/>
      <c r="C540" s="14"/>
      <c r="D540" s="14"/>
      <c r="E540" s="14"/>
      <c r="F540" s="15"/>
      <c r="G540" s="16"/>
      <c r="H540" s="16"/>
      <c r="I540" s="14"/>
      <c r="J540" s="14"/>
      <c r="K540" s="14"/>
      <c r="L540" s="14"/>
      <c r="M540" s="15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5.75" customHeight="1">
      <c r="A541" s="17"/>
      <c r="B541" s="14"/>
      <c r="C541" s="14"/>
      <c r="D541" s="14"/>
      <c r="E541" s="14"/>
      <c r="F541" s="15"/>
      <c r="G541" s="16"/>
      <c r="H541" s="16"/>
      <c r="I541" s="14"/>
      <c r="J541" s="14"/>
      <c r="K541" s="14"/>
      <c r="L541" s="14"/>
      <c r="M541" s="15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5.75" customHeight="1">
      <c r="A542" s="17"/>
      <c r="B542" s="14"/>
      <c r="C542" s="14"/>
      <c r="D542" s="14"/>
      <c r="E542" s="14"/>
      <c r="F542" s="15"/>
      <c r="G542" s="16"/>
      <c r="H542" s="16"/>
      <c r="I542" s="14"/>
      <c r="J542" s="14"/>
      <c r="K542" s="14"/>
      <c r="L542" s="14"/>
      <c r="M542" s="15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5.75" customHeight="1">
      <c r="A543" s="17"/>
      <c r="B543" s="14"/>
      <c r="C543" s="14"/>
      <c r="D543" s="14"/>
      <c r="E543" s="14"/>
      <c r="F543" s="15"/>
      <c r="G543" s="16"/>
      <c r="H543" s="16"/>
      <c r="I543" s="14"/>
      <c r="J543" s="14"/>
      <c r="K543" s="14"/>
      <c r="L543" s="14"/>
      <c r="M543" s="15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5.75" customHeight="1">
      <c r="A544" s="17"/>
      <c r="B544" s="14"/>
      <c r="C544" s="14"/>
      <c r="D544" s="14"/>
      <c r="E544" s="14"/>
      <c r="F544" s="15"/>
      <c r="G544" s="16"/>
      <c r="H544" s="16"/>
      <c r="I544" s="14"/>
      <c r="J544" s="14"/>
      <c r="K544" s="14"/>
      <c r="L544" s="14"/>
      <c r="M544" s="15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5.75" customHeight="1">
      <c r="A545" s="17"/>
      <c r="B545" s="14"/>
      <c r="C545" s="14"/>
      <c r="D545" s="14"/>
      <c r="E545" s="14"/>
      <c r="F545" s="15"/>
      <c r="G545" s="16"/>
      <c r="H545" s="16"/>
      <c r="I545" s="14"/>
      <c r="J545" s="14"/>
      <c r="K545" s="14"/>
      <c r="L545" s="14"/>
      <c r="M545" s="15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5.75" customHeight="1">
      <c r="A546" s="17"/>
      <c r="B546" s="14"/>
      <c r="C546" s="14"/>
      <c r="D546" s="14"/>
      <c r="E546" s="14"/>
      <c r="F546" s="15"/>
      <c r="G546" s="16"/>
      <c r="H546" s="16"/>
      <c r="I546" s="14"/>
      <c r="J546" s="14"/>
      <c r="K546" s="14"/>
      <c r="L546" s="14"/>
      <c r="M546" s="15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5.75" customHeight="1">
      <c r="A547" s="17"/>
      <c r="B547" s="14"/>
      <c r="C547" s="14"/>
      <c r="D547" s="14"/>
      <c r="E547" s="14"/>
      <c r="F547" s="15"/>
      <c r="G547" s="16"/>
      <c r="H547" s="16"/>
      <c r="I547" s="14"/>
      <c r="J547" s="14"/>
      <c r="K547" s="14"/>
      <c r="L547" s="14"/>
      <c r="M547" s="15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5.75" customHeight="1">
      <c r="A548" s="17"/>
      <c r="B548" s="14"/>
      <c r="C548" s="14"/>
      <c r="D548" s="14"/>
      <c r="E548" s="14"/>
      <c r="F548" s="15"/>
      <c r="G548" s="16"/>
      <c r="H548" s="16"/>
      <c r="I548" s="14"/>
      <c r="J548" s="14"/>
      <c r="K548" s="14"/>
      <c r="L548" s="14"/>
      <c r="M548" s="15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5.75" customHeight="1">
      <c r="A549" s="17"/>
      <c r="B549" s="14"/>
      <c r="C549" s="14"/>
      <c r="D549" s="14"/>
      <c r="E549" s="14"/>
      <c r="F549" s="15"/>
      <c r="G549" s="16"/>
      <c r="H549" s="16"/>
      <c r="I549" s="14"/>
      <c r="J549" s="14"/>
      <c r="K549" s="14"/>
      <c r="L549" s="14"/>
      <c r="M549" s="15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5.75" customHeight="1">
      <c r="A550" s="17"/>
      <c r="B550" s="14"/>
      <c r="C550" s="14"/>
      <c r="D550" s="14"/>
      <c r="E550" s="14"/>
      <c r="F550" s="15"/>
      <c r="G550" s="16"/>
      <c r="H550" s="16"/>
      <c r="I550" s="14"/>
      <c r="J550" s="14"/>
      <c r="K550" s="14"/>
      <c r="L550" s="14"/>
      <c r="M550" s="15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5.75" customHeight="1">
      <c r="A551" s="17"/>
      <c r="B551" s="14"/>
      <c r="C551" s="14"/>
      <c r="D551" s="14"/>
      <c r="E551" s="14"/>
      <c r="F551" s="15"/>
      <c r="G551" s="16"/>
      <c r="H551" s="16"/>
      <c r="I551" s="14"/>
      <c r="J551" s="14"/>
      <c r="K551" s="14"/>
      <c r="L551" s="14"/>
      <c r="M551" s="15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5.75" customHeight="1">
      <c r="A552" s="17"/>
      <c r="B552" s="14"/>
      <c r="C552" s="14"/>
      <c r="D552" s="14"/>
      <c r="E552" s="14"/>
      <c r="F552" s="15"/>
      <c r="G552" s="16"/>
      <c r="H552" s="16"/>
      <c r="I552" s="14"/>
      <c r="J552" s="14"/>
      <c r="K552" s="14"/>
      <c r="L552" s="14"/>
      <c r="M552" s="15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5.75" customHeight="1">
      <c r="A553" s="17"/>
      <c r="B553" s="14"/>
      <c r="C553" s="14"/>
      <c r="D553" s="14"/>
      <c r="E553" s="14"/>
      <c r="F553" s="15"/>
      <c r="G553" s="16"/>
      <c r="H553" s="16"/>
      <c r="I553" s="14"/>
      <c r="J553" s="14"/>
      <c r="K553" s="14"/>
      <c r="L553" s="14"/>
      <c r="M553" s="15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5.75" customHeight="1">
      <c r="A554" s="17"/>
      <c r="B554" s="14"/>
      <c r="C554" s="14"/>
      <c r="D554" s="14"/>
      <c r="E554" s="14"/>
      <c r="F554" s="15"/>
      <c r="G554" s="16"/>
      <c r="H554" s="16"/>
      <c r="I554" s="14"/>
      <c r="J554" s="14"/>
      <c r="K554" s="14"/>
      <c r="L554" s="14"/>
      <c r="M554" s="15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5.75" customHeight="1">
      <c r="A555" s="17"/>
      <c r="B555" s="14"/>
      <c r="C555" s="14"/>
      <c r="D555" s="14"/>
      <c r="E555" s="14"/>
      <c r="F555" s="15"/>
      <c r="G555" s="16"/>
      <c r="H555" s="16"/>
      <c r="I555" s="14"/>
      <c r="J555" s="14"/>
      <c r="K555" s="14"/>
      <c r="L555" s="14"/>
      <c r="M555" s="15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5.75" customHeight="1">
      <c r="A556" s="17"/>
      <c r="B556" s="14"/>
      <c r="C556" s="14"/>
      <c r="D556" s="14"/>
      <c r="E556" s="14"/>
      <c r="F556" s="15"/>
      <c r="G556" s="16"/>
      <c r="H556" s="16"/>
      <c r="I556" s="14"/>
      <c r="J556" s="14"/>
      <c r="K556" s="14"/>
      <c r="L556" s="14"/>
      <c r="M556" s="15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5.75" customHeight="1">
      <c r="A557" s="17"/>
      <c r="B557" s="14"/>
      <c r="C557" s="14"/>
      <c r="D557" s="14"/>
      <c r="E557" s="14"/>
      <c r="F557" s="15"/>
      <c r="G557" s="16"/>
      <c r="H557" s="16"/>
      <c r="I557" s="14"/>
      <c r="J557" s="14"/>
      <c r="K557" s="14"/>
      <c r="L557" s="14"/>
      <c r="M557" s="15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5.75" customHeight="1">
      <c r="A558" s="17"/>
      <c r="B558" s="14"/>
      <c r="C558" s="14"/>
      <c r="D558" s="14"/>
      <c r="E558" s="14"/>
      <c r="F558" s="15"/>
      <c r="G558" s="16"/>
      <c r="H558" s="16"/>
      <c r="I558" s="14"/>
      <c r="J558" s="14"/>
      <c r="K558" s="14"/>
      <c r="L558" s="14"/>
      <c r="M558" s="15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5.75" customHeight="1">
      <c r="A559" s="17"/>
      <c r="B559" s="14"/>
      <c r="C559" s="14"/>
      <c r="D559" s="14"/>
      <c r="E559" s="14"/>
      <c r="F559" s="15"/>
      <c r="G559" s="16"/>
      <c r="H559" s="16"/>
      <c r="I559" s="14"/>
      <c r="J559" s="14"/>
      <c r="K559" s="14"/>
      <c r="L559" s="14"/>
      <c r="M559" s="15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5.75" customHeight="1">
      <c r="A560" s="17"/>
      <c r="B560" s="14"/>
      <c r="C560" s="14"/>
      <c r="D560" s="14"/>
      <c r="E560" s="14"/>
      <c r="F560" s="15"/>
      <c r="G560" s="16"/>
      <c r="H560" s="16"/>
      <c r="I560" s="14"/>
      <c r="J560" s="14"/>
      <c r="K560" s="14"/>
      <c r="L560" s="14"/>
      <c r="M560" s="15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5.75" customHeight="1">
      <c r="A561" s="17"/>
      <c r="B561" s="14"/>
      <c r="C561" s="14"/>
      <c r="D561" s="14"/>
      <c r="E561" s="14"/>
      <c r="F561" s="15"/>
      <c r="G561" s="16"/>
      <c r="H561" s="16"/>
      <c r="I561" s="14"/>
      <c r="J561" s="14"/>
      <c r="K561" s="14"/>
      <c r="L561" s="14"/>
      <c r="M561" s="15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5.75" customHeight="1">
      <c r="A562" s="17"/>
      <c r="B562" s="14"/>
      <c r="C562" s="14"/>
      <c r="D562" s="14"/>
      <c r="E562" s="14"/>
      <c r="F562" s="15"/>
      <c r="G562" s="16"/>
      <c r="H562" s="16"/>
      <c r="I562" s="14"/>
      <c r="J562" s="14"/>
      <c r="K562" s="14"/>
      <c r="L562" s="14"/>
      <c r="M562" s="15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5.75" customHeight="1">
      <c r="A563" s="17"/>
      <c r="B563" s="14"/>
      <c r="C563" s="14"/>
      <c r="D563" s="14"/>
      <c r="E563" s="14"/>
      <c r="F563" s="15"/>
      <c r="G563" s="16"/>
      <c r="H563" s="16"/>
      <c r="I563" s="14"/>
      <c r="J563" s="14"/>
      <c r="K563" s="14"/>
      <c r="L563" s="14"/>
      <c r="M563" s="15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5.75" customHeight="1">
      <c r="A564" s="17"/>
      <c r="B564" s="14"/>
      <c r="C564" s="14"/>
      <c r="D564" s="14"/>
      <c r="E564" s="14"/>
      <c r="F564" s="15"/>
      <c r="G564" s="16"/>
      <c r="H564" s="16"/>
      <c r="I564" s="14"/>
      <c r="J564" s="14"/>
      <c r="K564" s="14"/>
      <c r="L564" s="14"/>
      <c r="M564" s="15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5.75" customHeight="1">
      <c r="A565" s="17"/>
      <c r="B565" s="14"/>
      <c r="C565" s="14"/>
      <c r="D565" s="14"/>
      <c r="E565" s="14"/>
      <c r="F565" s="15"/>
      <c r="G565" s="16"/>
      <c r="H565" s="16"/>
      <c r="I565" s="14"/>
      <c r="J565" s="14"/>
      <c r="K565" s="14"/>
      <c r="L565" s="14"/>
      <c r="M565" s="15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5.75" customHeight="1">
      <c r="A566" s="17"/>
      <c r="B566" s="14"/>
      <c r="C566" s="14"/>
      <c r="D566" s="14"/>
      <c r="E566" s="14"/>
      <c r="F566" s="15"/>
      <c r="G566" s="16"/>
      <c r="H566" s="16"/>
      <c r="I566" s="14"/>
      <c r="J566" s="14"/>
      <c r="K566" s="14"/>
      <c r="L566" s="14"/>
      <c r="M566" s="15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5.75" customHeight="1">
      <c r="A567" s="17"/>
      <c r="B567" s="14"/>
      <c r="C567" s="14"/>
      <c r="D567" s="14"/>
      <c r="E567" s="14"/>
      <c r="F567" s="15"/>
      <c r="G567" s="16"/>
      <c r="H567" s="16"/>
      <c r="I567" s="14"/>
      <c r="J567" s="14"/>
      <c r="K567" s="14"/>
      <c r="L567" s="14"/>
      <c r="M567" s="15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5.75" customHeight="1">
      <c r="A568" s="17"/>
      <c r="B568" s="14"/>
      <c r="C568" s="14"/>
      <c r="D568" s="14"/>
      <c r="E568" s="14"/>
      <c r="F568" s="15"/>
      <c r="G568" s="16"/>
      <c r="H568" s="16"/>
      <c r="I568" s="14"/>
      <c r="J568" s="14"/>
      <c r="K568" s="14"/>
      <c r="L568" s="14"/>
      <c r="M568" s="15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5.75" customHeight="1">
      <c r="A569" s="17"/>
      <c r="B569" s="14"/>
      <c r="C569" s="14"/>
      <c r="D569" s="14"/>
      <c r="E569" s="14"/>
      <c r="F569" s="15"/>
      <c r="G569" s="16"/>
      <c r="H569" s="16"/>
      <c r="I569" s="14"/>
      <c r="J569" s="14"/>
      <c r="K569" s="14"/>
      <c r="L569" s="14"/>
      <c r="M569" s="15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5.75" customHeight="1">
      <c r="A570" s="17"/>
      <c r="B570" s="14"/>
      <c r="C570" s="14"/>
      <c r="D570" s="14"/>
      <c r="E570" s="14"/>
      <c r="F570" s="15"/>
      <c r="G570" s="16"/>
      <c r="H570" s="16"/>
      <c r="I570" s="14"/>
      <c r="J570" s="14"/>
      <c r="K570" s="14"/>
      <c r="L570" s="14"/>
      <c r="M570" s="15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5.75" customHeight="1">
      <c r="A571" s="17"/>
      <c r="B571" s="14"/>
      <c r="C571" s="14"/>
      <c r="D571" s="14"/>
      <c r="E571" s="14"/>
      <c r="F571" s="15"/>
      <c r="G571" s="16"/>
      <c r="H571" s="16"/>
      <c r="I571" s="14"/>
      <c r="J571" s="14"/>
      <c r="K571" s="14"/>
      <c r="L571" s="14"/>
      <c r="M571" s="15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5.75" customHeight="1">
      <c r="A572" s="17"/>
      <c r="B572" s="14"/>
      <c r="C572" s="14"/>
      <c r="D572" s="14"/>
      <c r="E572" s="14"/>
      <c r="F572" s="15"/>
      <c r="G572" s="16"/>
      <c r="H572" s="16"/>
      <c r="I572" s="14"/>
      <c r="J572" s="14"/>
      <c r="K572" s="14"/>
      <c r="L572" s="14"/>
      <c r="M572" s="15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5.75" customHeight="1">
      <c r="A573" s="17"/>
      <c r="B573" s="14"/>
      <c r="C573" s="14"/>
      <c r="D573" s="14"/>
      <c r="E573" s="14"/>
      <c r="F573" s="15"/>
      <c r="G573" s="16"/>
      <c r="H573" s="16"/>
      <c r="I573" s="14"/>
      <c r="J573" s="14"/>
      <c r="K573" s="14"/>
      <c r="L573" s="14"/>
      <c r="M573" s="15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5.75" customHeight="1">
      <c r="A574" s="17"/>
      <c r="B574" s="14"/>
      <c r="C574" s="14"/>
      <c r="D574" s="14"/>
      <c r="E574" s="14"/>
      <c r="F574" s="15"/>
      <c r="G574" s="16"/>
      <c r="H574" s="16"/>
      <c r="I574" s="14"/>
      <c r="J574" s="14"/>
      <c r="K574" s="14"/>
      <c r="L574" s="14"/>
      <c r="M574" s="15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5.75" customHeight="1">
      <c r="A575" s="17"/>
      <c r="B575" s="14"/>
      <c r="C575" s="14"/>
      <c r="D575" s="14"/>
      <c r="E575" s="14"/>
      <c r="F575" s="15"/>
      <c r="G575" s="16"/>
      <c r="H575" s="16"/>
      <c r="I575" s="14"/>
      <c r="J575" s="14"/>
      <c r="K575" s="14"/>
      <c r="L575" s="14"/>
      <c r="M575" s="15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5.75" customHeight="1">
      <c r="A576" s="17"/>
      <c r="B576" s="14"/>
      <c r="C576" s="14"/>
      <c r="D576" s="14"/>
      <c r="E576" s="14"/>
      <c r="F576" s="15"/>
      <c r="G576" s="16"/>
      <c r="H576" s="16"/>
      <c r="I576" s="14"/>
      <c r="J576" s="14"/>
      <c r="K576" s="14"/>
      <c r="L576" s="14"/>
      <c r="M576" s="15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5.75" customHeight="1">
      <c r="A577" s="17"/>
      <c r="B577" s="14"/>
      <c r="C577" s="14"/>
      <c r="D577" s="14"/>
      <c r="E577" s="14"/>
      <c r="F577" s="15"/>
      <c r="G577" s="16"/>
      <c r="H577" s="16"/>
      <c r="I577" s="14"/>
      <c r="J577" s="14"/>
      <c r="K577" s="14"/>
      <c r="L577" s="14"/>
      <c r="M577" s="15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5.75" customHeight="1">
      <c r="A578" s="17"/>
      <c r="B578" s="14"/>
      <c r="C578" s="14"/>
      <c r="D578" s="14"/>
      <c r="E578" s="14"/>
      <c r="F578" s="15"/>
      <c r="G578" s="16"/>
      <c r="H578" s="16"/>
      <c r="I578" s="14"/>
      <c r="J578" s="14"/>
      <c r="K578" s="14"/>
      <c r="L578" s="14"/>
      <c r="M578" s="15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5.75" customHeight="1">
      <c r="A579" s="17"/>
      <c r="B579" s="14"/>
      <c r="C579" s="14"/>
      <c r="D579" s="14"/>
      <c r="E579" s="14"/>
      <c r="F579" s="15"/>
      <c r="G579" s="16"/>
      <c r="H579" s="16"/>
      <c r="I579" s="14"/>
      <c r="J579" s="14"/>
      <c r="K579" s="14"/>
      <c r="L579" s="14"/>
      <c r="M579" s="15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5.75" customHeight="1">
      <c r="A580" s="17"/>
      <c r="B580" s="14"/>
      <c r="C580" s="14"/>
      <c r="D580" s="14"/>
      <c r="E580" s="14"/>
      <c r="F580" s="15"/>
      <c r="G580" s="16"/>
      <c r="H580" s="16"/>
      <c r="I580" s="14"/>
      <c r="J580" s="14"/>
      <c r="K580" s="14"/>
      <c r="L580" s="14"/>
      <c r="M580" s="15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5.75" customHeight="1">
      <c r="A581" s="17"/>
      <c r="B581" s="14"/>
      <c r="C581" s="14"/>
      <c r="D581" s="14"/>
      <c r="E581" s="14"/>
      <c r="F581" s="15"/>
      <c r="G581" s="16"/>
      <c r="H581" s="16"/>
      <c r="I581" s="14"/>
      <c r="J581" s="14"/>
      <c r="K581" s="14"/>
      <c r="L581" s="14"/>
      <c r="M581" s="15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5.75" customHeight="1">
      <c r="A582" s="17"/>
      <c r="B582" s="14"/>
      <c r="C582" s="14"/>
      <c r="D582" s="14"/>
      <c r="E582" s="14"/>
      <c r="F582" s="15"/>
      <c r="G582" s="16"/>
      <c r="H582" s="16"/>
      <c r="I582" s="14"/>
      <c r="J582" s="14"/>
      <c r="K582" s="14"/>
      <c r="L582" s="14"/>
      <c r="M582" s="15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5.75" customHeight="1">
      <c r="A583" s="17"/>
      <c r="B583" s="14"/>
      <c r="C583" s="14"/>
      <c r="D583" s="14"/>
      <c r="E583" s="14"/>
      <c r="F583" s="15"/>
      <c r="G583" s="16"/>
      <c r="H583" s="16"/>
      <c r="I583" s="14"/>
      <c r="J583" s="14"/>
      <c r="K583" s="14"/>
      <c r="L583" s="14"/>
      <c r="M583" s="15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5.75" customHeight="1">
      <c r="A584" s="17"/>
      <c r="B584" s="14"/>
      <c r="C584" s="14"/>
      <c r="D584" s="14"/>
      <c r="E584" s="14"/>
      <c r="F584" s="15"/>
      <c r="G584" s="16"/>
      <c r="H584" s="16"/>
      <c r="I584" s="14"/>
      <c r="J584" s="14"/>
      <c r="K584" s="14"/>
      <c r="L584" s="14"/>
      <c r="M584" s="15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5.75" customHeight="1">
      <c r="A585" s="17"/>
      <c r="B585" s="14"/>
      <c r="C585" s="14"/>
      <c r="D585" s="14"/>
      <c r="E585" s="14"/>
      <c r="F585" s="15"/>
      <c r="G585" s="16"/>
      <c r="H585" s="16"/>
      <c r="I585" s="14"/>
      <c r="J585" s="14"/>
      <c r="K585" s="14"/>
      <c r="L585" s="14"/>
      <c r="M585" s="15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5.75" customHeight="1">
      <c r="A586" s="17"/>
      <c r="B586" s="14"/>
      <c r="C586" s="14"/>
      <c r="D586" s="14"/>
      <c r="E586" s="14"/>
      <c r="F586" s="15"/>
      <c r="G586" s="16"/>
      <c r="H586" s="16"/>
      <c r="I586" s="14"/>
      <c r="J586" s="14"/>
      <c r="K586" s="14"/>
      <c r="L586" s="14"/>
      <c r="M586" s="15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5.75" customHeight="1">
      <c r="A587" s="17"/>
      <c r="B587" s="14"/>
      <c r="C587" s="14"/>
      <c r="D587" s="14"/>
      <c r="E587" s="14"/>
      <c r="F587" s="15"/>
      <c r="G587" s="16"/>
      <c r="H587" s="16"/>
      <c r="I587" s="14"/>
      <c r="J587" s="14"/>
      <c r="K587" s="14"/>
      <c r="L587" s="14"/>
      <c r="M587" s="15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5.75" customHeight="1">
      <c r="A588" s="17"/>
      <c r="B588" s="14"/>
      <c r="C588" s="14"/>
      <c r="D588" s="14"/>
      <c r="E588" s="14"/>
      <c r="F588" s="15"/>
      <c r="G588" s="16"/>
      <c r="H588" s="16"/>
      <c r="I588" s="14"/>
      <c r="J588" s="14"/>
      <c r="K588" s="14"/>
      <c r="L588" s="14"/>
      <c r="M588" s="15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5.75" customHeight="1">
      <c r="A589" s="17"/>
      <c r="B589" s="14"/>
      <c r="C589" s="14"/>
      <c r="D589" s="14"/>
      <c r="E589" s="14"/>
      <c r="F589" s="15"/>
      <c r="G589" s="16"/>
      <c r="H589" s="16"/>
      <c r="I589" s="14"/>
      <c r="J589" s="14"/>
      <c r="K589" s="14"/>
      <c r="L589" s="14"/>
      <c r="M589" s="15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5.75" customHeight="1">
      <c r="A590" s="17"/>
      <c r="B590" s="14"/>
      <c r="C590" s="14"/>
      <c r="D590" s="14"/>
      <c r="E590" s="14"/>
      <c r="F590" s="15"/>
      <c r="G590" s="16"/>
      <c r="H590" s="16"/>
      <c r="I590" s="14"/>
      <c r="J590" s="14"/>
      <c r="K590" s="14"/>
      <c r="L590" s="14"/>
      <c r="M590" s="15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5.75" customHeight="1">
      <c r="A591" s="17"/>
      <c r="B591" s="14"/>
      <c r="C591" s="14"/>
      <c r="D591" s="14"/>
      <c r="E591" s="14"/>
      <c r="F591" s="15"/>
      <c r="G591" s="16"/>
      <c r="H591" s="16"/>
      <c r="I591" s="14"/>
      <c r="J591" s="14"/>
      <c r="K591" s="14"/>
      <c r="L591" s="14"/>
      <c r="M591" s="15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5.75" customHeight="1">
      <c r="A592" s="17"/>
      <c r="B592" s="14"/>
      <c r="C592" s="14"/>
      <c r="D592" s="14"/>
      <c r="E592" s="14"/>
      <c r="F592" s="15"/>
      <c r="G592" s="16"/>
      <c r="H592" s="16"/>
      <c r="I592" s="14"/>
      <c r="J592" s="14"/>
      <c r="K592" s="14"/>
      <c r="L592" s="14"/>
      <c r="M592" s="15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5.75" customHeight="1">
      <c r="A593" s="17"/>
      <c r="B593" s="14"/>
      <c r="C593" s="14"/>
      <c r="D593" s="14"/>
      <c r="E593" s="14"/>
      <c r="F593" s="15"/>
      <c r="G593" s="16"/>
      <c r="H593" s="16"/>
      <c r="I593" s="14"/>
      <c r="J593" s="14"/>
      <c r="K593" s="14"/>
      <c r="L593" s="14"/>
      <c r="M593" s="15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5.75" customHeight="1">
      <c r="A594" s="17"/>
      <c r="B594" s="14"/>
      <c r="C594" s="14"/>
      <c r="D594" s="14"/>
      <c r="E594" s="14"/>
      <c r="F594" s="15"/>
      <c r="G594" s="16"/>
      <c r="H594" s="16"/>
      <c r="I594" s="14"/>
      <c r="J594" s="14"/>
      <c r="K594" s="14"/>
      <c r="L594" s="14"/>
      <c r="M594" s="15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5.75" customHeight="1">
      <c r="A595" s="17"/>
      <c r="B595" s="14"/>
      <c r="C595" s="14"/>
      <c r="D595" s="14"/>
      <c r="E595" s="14"/>
      <c r="F595" s="15"/>
      <c r="G595" s="16"/>
      <c r="H595" s="16"/>
      <c r="I595" s="14"/>
      <c r="J595" s="14"/>
      <c r="K595" s="14"/>
      <c r="L595" s="14"/>
      <c r="M595" s="15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5.75" customHeight="1">
      <c r="A596" s="17"/>
      <c r="B596" s="14"/>
      <c r="C596" s="14"/>
      <c r="D596" s="14"/>
      <c r="E596" s="14"/>
      <c r="F596" s="15"/>
      <c r="G596" s="16"/>
      <c r="H596" s="16"/>
      <c r="I596" s="14"/>
      <c r="J596" s="14"/>
      <c r="K596" s="14"/>
      <c r="L596" s="14"/>
      <c r="M596" s="15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5.75" customHeight="1">
      <c r="A597" s="17"/>
      <c r="B597" s="14"/>
      <c r="C597" s="14"/>
      <c r="D597" s="14"/>
      <c r="E597" s="14"/>
      <c r="F597" s="15"/>
      <c r="G597" s="16"/>
      <c r="H597" s="16"/>
      <c r="I597" s="14"/>
      <c r="J597" s="14"/>
      <c r="K597" s="14"/>
      <c r="L597" s="14"/>
      <c r="M597" s="15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5.75" customHeight="1">
      <c r="A598" s="17"/>
      <c r="B598" s="14"/>
      <c r="C598" s="14"/>
      <c r="D598" s="14"/>
      <c r="E598" s="14"/>
      <c r="F598" s="15"/>
      <c r="G598" s="16"/>
      <c r="H598" s="16"/>
      <c r="I598" s="14"/>
      <c r="J598" s="14"/>
      <c r="K598" s="14"/>
      <c r="L598" s="14"/>
      <c r="M598" s="15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5.75" customHeight="1">
      <c r="A599" s="17"/>
      <c r="B599" s="14"/>
      <c r="C599" s="14"/>
      <c r="D599" s="14"/>
      <c r="E599" s="14"/>
      <c r="F599" s="15"/>
      <c r="G599" s="16"/>
      <c r="H599" s="16"/>
      <c r="I599" s="14"/>
      <c r="J599" s="14"/>
      <c r="K599" s="14"/>
      <c r="L599" s="14"/>
      <c r="M599" s="15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5.75" customHeight="1">
      <c r="A600" s="17"/>
      <c r="B600" s="14"/>
      <c r="C600" s="14"/>
      <c r="D600" s="14"/>
      <c r="E600" s="14"/>
      <c r="F600" s="15"/>
      <c r="G600" s="16"/>
      <c r="H600" s="16"/>
      <c r="I600" s="14"/>
      <c r="J600" s="14"/>
      <c r="K600" s="14"/>
      <c r="L600" s="14"/>
      <c r="M600" s="15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5.75" customHeight="1">
      <c r="A601" s="17"/>
      <c r="B601" s="14"/>
      <c r="C601" s="14"/>
      <c r="D601" s="14"/>
      <c r="E601" s="14"/>
      <c r="F601" s="15"/>
      <c r="G601" s="16"/>
      <c r="H601" s="16"/>
      <c r="I601" s="14"/>
      <c r="J601" s="14"/>
      <c r="K601" s="14"/>
      <c r="L601" s="14"/>
      <c r="M601" s="15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5.75" customHeight="1">
      <c r="A602" s="17"/>
      <c r="B602" s="14"/>
      <c r="C602" s="14"/>
      <c r="D602" s="14"/>
      <c r="E602" s="14"/>
      <c r="F602" s="15"/>
      <c r="G602" s="16"/>
      <c r="H602" s="16"/>
      <c r="I602" s="14"/>
      <c r="J602" s="14"/>
      <c r="K602" s="14"/>
      <c r="L602" s="14"/>
      <c r="M602" s="15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5.75" customHeight="1">
      <c r="A603" s="17"/>
      <c r="B603" s="14"/>
      <c r="C603" s="14"/>
      <c r="D603" s="14"/>
      <c r="E603" s="14"/>
      <c r="F603" s="15"/>
      <c r="G603" s="16"/>
      <c r="H603" s="16"/>
      <c r="I603" s="14"/>
      <c r="J603" s="14"/>
      <c r="K603" s="14"/>
      <c r="L603" s="14"/>
      <c r="M603" s="15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5.75" customHeight="1">
      <c r="A604" s="17"/>
      <c r="B604" s="14"/>
      <c r="C604" s="14"/>
      <c r="D604" s="14"/>
      <c r="E604" s="14"/>
      <c r="F604" s="15"/>
      <c r="G604" s="16"/>
      <c r="H604" s="16"/>
      <c r="I604" s="14"/>
      <c r="J604" s="14"/>
      <c r="K604" s="14"/>
      <c r="L604" s="14"/>
      <c r="M604" s="15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5.75" customHeight="1">
      <c r="A605" s="17"/>
      <c r="B605" s="14"/>
      <c r="C605" s="14"/>
      <c r="D605" s="14"/>
      <c r="E605" s="14"/>
      <c r="F605" s="15"/>
      <c r="G605" s="16"/>
      <c r="H605" s="16"/>
      <c r="I605" s="14"/>
      <c r="J605" s="14"/>
      <c r="K605" s="14"/>
      <c r="L605" s="14"/>
      <c r="M605" s="15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5.75" customHeight="1">
      <c r="A606" s="17"/>
      <c r="B606" s="14"/>
      <c r="C606" s="14"/>
      <c r="D606" s="14"/>
      <c r="E606" s="14"/>
      <c r="F606" s="15"/>
      <c r="G606" s="16"/>
      <c r="H606" s="16"/>
      <c r="I606" s="14"/>
      <c r="J606" s="14"/>
      <c r="K606" s="14"/>
      <c r="L606" s="14"/>
      <c r="M606" s="15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5.75" customHeight="1">
      <c r="A607" s="17"/>
      <c r="B607" s="14"/>
      <c r="C607" s="14"/>
      <c r="D607" s="14"/>
      <c r="E607" s="14"/>
      <c r="F607" s="15"/>
      <c r="G607" s="16"/>
      <c r="H607" s="16"/>
      <c r="I607" s="14"/>
      <c r="J607" s="14"/>
      <c r="K607" s="14"/>
      <c r="L607" s="14"/>
      <c r="M607" s="15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5.75" customHeight="1">
      <c r="A608" s="17"/>
      <c r="B608" s="14"/>
      <c r="C608" s="14"/>
      <c r="D608" s="14"/>
      <c r="E608" s="14"/>
      <c r="F608" s="15"/>
      <c r="G608" s="16"/>
      <c r="H608" s="16"/>
      <c r="I608" s="14"/>
      <c r="J608" s="14"/>
      <c r="K608" s="14"/>
      <c r="L608" s="14"/>
      <c r="M608" s="15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5.75" customHeight="1">
      <c r="A609" s="17"/>
      <c r="B609" s="14"/>
      <c r="C609" s="14"/>
      <c r="D609" s="14"/>
      <c r="E609" s="14"/>
      <c r="F609" s="15"/>
      <c r="G609" s="16"/>
      <c r="H609" s="16"/>
      <c r="I609" s="14"/>
      <c r="J609" s="14"/>
      <c r="K609" s="14"/>
      <c r="L609" s="14"/>
      <c r="M609" s="15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5.75" customHeight="1">
      <c r="A610" s="17"/>
      <c r="B610" s="14"/>
      <c r="C610" s="14"/>
      <c r="D610" s="14"/>
      <c r="E610" s="14"/>
      <c r="F610" s="15"/>
      <c r="G610" s="16"/>
      <c r="H610" s="16"/>
      <c r="I610" s="14"/>
      <c r="J610" s="14"/>
      <c r="K610" s="14"/>
      <c r="L610" s="14"/>
      <c r="M610" s="15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5.75" customHeight="1">
      <c r="A611" s="17"/>
      <c r="B611" s="14"/>
      <c r="C611" s="14"/>
      <c r="D611" s="14"/>
      <c r="E611" s="14"/>
      <c r="F611" s="15"/>
      <c r="G611" s="16"/>
      <c r="H611" s="16"/>
      <c r="I611" s="14"/>
      <c r="J611" s="14"/>
      <c r="K611" s="14"/>
      <c r="L611" s="14"/>
      <c r="M611" s="15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5.75" customHeight="1">
      <c r="A612" s="17"/>
      <c r="B612" s="14"/>
      <c r="C612" s="14"/>
      <c r="D612" s="14"/>
      <c r="E612" s="14"/>
      <c r="F612" s="15"/>
      <c r="G612" s="16"/>
      <c r="H612" s="16"/>
      <c r="I612" s="14"/>
      <c r="J612" s="14"/>
      <c r="K612" s="14"/>
      <c r="L612" s="14"/>
      <c r="M612" s="15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5.75" customHeight="1">
      <c r="A613" s="17"/>
      <c r="B613" s="14"/>
      <c r="C613" s="14"/>
      <c r="D613" s="14"/>
      <c r="E613" s="14"/>
      <c r="F613" s="15"/>
      <c r="G613" s="16"/>
      <c r="H613" s="16"/>
      <c r="I613" s="14"/>
      <c r="J613" s="14"/>
      <c r="K613" s="14"/>
      <c r="L613" s="14"/>
      <c r="M613" s="15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5.75" customHeight="1">
      <c r="A614" s="17"/>
      <c r="B614" s="14"/>
      <c r="C614" s="14"/>
      <c r="D614" s="14"/>
      <c r="E614" s="14"/>
      <c r="F614" s="15"/>
      <c r="G614" s="16"/>
      <c r="H614" s="16"/>
      <c r="I614" s="14"/>
      <c r="J614" s="14"/>
      <c r="K614" s="14"/>
      <c r="L614" s="14"/>
      <c r="M614" s="15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5.75" customHeight="1">
      <c r="A615" s="17"/>
      <c r="B615" s="14"/>
      <c r="C615" s="14"/>
      <c r="D615" s="14"/>
      <c r="E615" s="14"/>
      <c r="F615" s="15"/>
      <c r="G615" s="16"/>
      <c r="H615" s="16"/>
      <c r="I615" s="14"/>
      <c r="J615" s="14"/>
      <c r="K615" s="14"/>
      <c r="L615" s="14"/>
      <c r="M615" s="15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5.75" customHeight="1">
      <c r="A616" s="17"/>
      <c r="B616" s="14"/>
      <c r="C616" s="14"/>
      <c r="D616" s="14"/>
      <c r="E616" s="14"/>
      <c r="F616" s="15"/>
      <c r="G616" s="16"/>
      <c r="H616" s="16"/>
      <c r="I616" s="14"/>
      <c r="J616" s="14"/>
      <c r="K616" s="14"/>
      <c r="L616" s="14"/>
      <c r="M616" s="15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5.75" customHeight="1">
      <c r="A617" s="17"/>
      <c r="B617" s="14"/>
      <c r="C617" s="14"/>
      <c r="D617" s="14"/>
      <c r="E617" s="14"/>
      <c r="F617" s="15"/>
      <c r="G617" s="16"/>
      <c r="H617" s="16"/>
      <c r="I617" s="14"/>
      <c r="J617" s="14"/>
      <c r="K617" s="14"/>
      <c r="L617" s="14"/>
      <c r="M617" s="15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5.75" customHeight="1">
      <c r="A618" s="17"/>
      <c r="B618" s="14"/>
      <c r="C618" s="14"/>
      <c r="D618" s="14"/>
      <c r="E618" s="14"/>
      <c r="F618" s="15"/>
      <c r="G618" s="16"/>
      <c r="H618" s="16"/>
      <c r="I618" s="14"/>
      <c r="J618" s="14"/>
      <c r="K618" s="14"/>
      <c r="L618" s="14"/>
      <c r="M618" s="15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5.75" customHeight="1">
      <c r="A619" s="17"/>
      <c r="B619" s="14"/>
      <c r="C619" s="14"/>
      <c r="D619" s="14"/>
      <c r="E619" s="14"/>
      <c r="F619" s="15"/>
      <c r="G619" s="16"/>
      <c r="H619" s="16"/>
      <c r="I619" s="14"/>
      <c r="J619" s="14"/>
      <c r="K619" s="14"/>
      <c r="L619" s="14"/>
      <c r="M619" s="15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5.75" customHeight="1">
      <c r="A620" s="17"/>
      <c r="B620" s="14"/>
      <c r="C620" s="14"/>
      <c r="D620" s="14"/>
      <c r="E620" s="14"/>
      <c r="F620" s="15"/>
      <c r="G620" s="16"/>
      <c r="H620" s="16"/>
      <c r="I620" s="14"/>
      <c r="J620" s="14"/>
      <c r="K620" s="14"/>
      <c r="L620" s="14"/>
      <c r="M620" s="15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5.75" customHeight="1">
      <c r="A621" s="17"/>
      <c r="B621" s="14"/>
      <c r="C621" s="14"/>
      <c r="D621" s="14"/>
      <c r="E621" s="14"/>
      <c r="F621" s="15"/>
      <c r="G621" s="16"/>
      <c r="H621" s="16"/>
      <c r="I621" s="14"/>
      <c r="J621" s="14"/>
      <c r="K621" s="14"/>
      <c r="L621" s="14"/>
      <c r="M621" s="15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5.75" customHeight="1">
      <c r="A622" s="17"/>
      <c r="B622" s="14"/>
      <c r="C622" s="14"/>
      <c r="D622" s="14"/>
      <c r="E622" s="14"/>
      <c r="F622" s="15"/>
      <c r="G622" s="16"/>
      <c r="H622" s="16"/>
      <c r="I622" s="14"/>
      <c r="J622" s="14"/>
      <c r="K622" s="14"/>
      <c r="L622" s="14"/>
      <c r="M622" s="15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5.75" customHeight="1">
      <c r="A623" s="17"/>
      <c r="B623" s="14"/>
      <c r="C623" s="14"/>
      <c r="D623" s="14"/>
      <c r="E623" s="14"/>
      <c r="F623" s="15"/>
      <c r="G623" s="16"/>
      <c r="H623" s="16"/>
      <c r="I623" s="14"/>
      <c r="J623" s="14"/>
      <c r="K623" s="14"/>
      <c r="L623" s="14"/>
      <c r="M623" s="15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5.75" customHeight="1">
      <c r="A624" s="17"/>
      <c r="B624" s="14"/>
      <c r="C624" s="14"/>
      <c r="D624" s="14"/>
      <c r="E624" s="14"/>
      <c r="F624" s="15"/>
      <c r="G624" s="16"/>
      <c r="H624" s="16"/>
      <c r="I624" s="14"/>
      <c r="J624" s="14"/>
      <c r="K624" s="14"/>
      <c r="L624" s="14"/>
      <c r="M624" s="15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5.75" customHeight="1">
      <c r="A625" s="17"/>
      <c r="B625" s="14"/>
      <c r="C625" s="14"/>
      <c r="D625" s="14"/>
      <c r="E625" s="14"/>
      <c r="F625" s="15"/>
      <c r="G625" s="16"/>
      <c r="H625" s="16"/>
      <c r="I625" s="14"/>
      <c r="J625" s="14"/>
      <c r="K625" s="14"/>
      <c r="L625" s="14"/>
      <c r="M625" s="15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5.75" customHeight="1">
      <c r="A626" s="17"/>
      <c r="B626" s="14"/>
      <c r="C626" s="14"/>
      <c r="D626" s="14"/>
      <c r="E626" s="14"/>
      <c r="F626" s="15"/>
      <c r="G626" s="16"/>
      <c r="H626" s="16"/>
      <c r="I626" s="14"/>
      <c r="J626" s="14"/>
      <c r="K626" s="14"/>
      <c r="L626" s="14"/>
      <c r="M626" s="15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5.75" customHeight="1">
      <c r="A627" s="17"/>
      <c r="B627" s="14"/>
      <c r="C627" s="14"/>
      <c r="D627" s="14"/>
      <c r="E627" s="14"/>
      <c r="F627" s="15"/>
      <c r="G627" s="16"/>
      <c r="H627" s="16"/>
      <c r="I627" s="14"/>
      <c r="J627" s="14"/>
      <c r="K627" s="14"/>
      <c r="L627" s="14"/>
      <c r="M627" s="15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5.75" customHeight="1">
      <c r="A628" s="17"/>
      <c r="B628" s="14"/>
      <c r="C628" s="14"/>
      <c r="D628" s="14"/>
      <c r="E628" s="14"/>
      <c r="F628" s="15"/>
      <c r="G628" s="16"/>
      <c r="H628" s="16"/>
      <c r="I628" s="14"/>
      <c r="J628" s="14"/>
      <c r="K628" s="14"/>
      <c r="L628" s="14"/>
      <c r="M628" s="15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5.75" customHeight="1">
      <c r="A629" s="17"/>
      <c r="B629" s="14"/>
      <c r="C629" s="14"/>
      <c r="D629" s="14"/>
      <c r="E629" s="14"/>
      <c r="F629" s="15"/>
      <c r="G629" s="16"/>
      <c r="H629" s="16"/>
      <c r="I629" s="14"/>
      <c r="J629" s="14"/>
      <c r="K629" s="14"/>
      <c r="L629" s="14"/>
      <c r="M629" s="15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5.75" customHeight="1">
      <c r="A630" s="17"/>
      <c r="B630" s="14"/>
      <c r="C630" s="14"/>
      <c r="D630" s="14"/>
      <c r="E630" s="14"/>
      <c r="F630" s="15"/>
      <c r="G630" s="16"/>
      <c r="H630" s="16"/>
      <c r="I630" s="14"/>
      <c r="J630" s="14"/>
      <c r="K630" s="14"/>
      <c r="L630" s="14"/>
      <c r="M630" s="15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5.75" customHeight="1">
      <c r="A631" s="17"/>
      <c r="B631" s="14"/>
      <c r="C631" s="14"/>
      <c r="D631" s="14"/>
      <c r="E631" s="14"/>
      <c r="F631" s="15"/>
      <c r="G631" s="16"/>
      <c r="H631" s="16"/>
      <c r="I631" s="14"/>
      <c r="J631" s="14"/>
      <c r="K631" s="14"/>
      <c r="L631" s="14"/>
      <c r="M631" s="15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5.75" customHeight="1">
      <c r="A632" s="17"/>
      <c r="B632" s="14"/>
      <c r="C632" s="14"/>
      <c r="D632" s="14"/>
      <c r="E632" s="14"/>
      <c r="F632" s="15"/>
      <c r="G632" s="16"/>
      <c r="H632" s="16"/>
      <c r="I632" s="14"/>
      <c r="J632" s="14"/>
      <c r="K632" s="14"/>
      <c r="L632" s="14"/>
      <c r="M632" s="15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5.75" customHeight="1">
      <c r="A633" s="17"/>
      <c r="B633" s="14"/>
      <c r="C633" s="14"/>
      <c r="D633" s="14"/>
      <c r="E633" s="14"/>
      <c r="F633" s="15"/>
      <c r="G633" s="16"/>
      <c r="H633" s="16"/>
      <c r="I633" s="14"/>
      <c r="J633" s="14"/>
      <c r="K633" s="14"/>
      <c r="L633" s="14"/>
      <c r="M633" s="15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5.75" customHeight="1">
      <c r="A634" s="17"/>
      <c r="B634" s="14"/>
      <c r="C634" s="14"/>
      <c r="D634" s="14"/>
      <c r="E634" s="14"/>
      <c r="F634" s="15"/>
      <c r="G634" s="16"/>
      <c r="H634" s="16"/>
      <c r="I634" s="14"/>
      <c r="J634" s="14"/>
      <c r="K634" s="14"/>
      <c r="L634" s="14"/>
      <c r="M634" s="15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5.75" customHeight="1">
      <c r="A635" s="17"/>
      <c r="B635" s="14"/>
      <c r="C635" s="14"/>
      <c r="D635" s="14"/>
      <c r="E635" s="14"/>
      <c r="F635" s="15"/>
      <c r="G635" s="16"/>
      <c r="H635" s="16"/>
      <c r="I635" s="14"/>
      <c r="J635" s="14"/>
      <c r="K635" s="14"/>
      <c r="L635" s="14"/>
      <c r="M635" s="15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5.75" customHeight="1">
      <c r="A636" s="17"/>
      <c r="B636" s="14"/>
      <c r="C636" s="14"/>
      <c r="D636" s="14"/>
      <c r="E636" s="14"/>
      <c r="F636" s="15"/>
      <c r="G636" s="16"/>
      <c r="H636" s="16"/>
      <c r="I636" s="14"/>
      <c r="J636" s="14"/>
      <c r="K636" s="14"/>
      <c r="L636" s="14"/>
      <c r="M636" s="15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5.75" customHeight="1">
      <c r="A637" s="17"/>
      <c r="B637" s="14"/>
      <c r="C637" s="14"/>
      <c r="D637" s="14"/>
      <c r="E637" s="14"/>
      <c r="F637" s="15"/>
      <c r="G637" s="16"/>
      <c r="H637" s="16"/>
      <c r="I637" s="14"/>
      <c r="J637" s="14"/>
      <c r="K637" s="14"/>
      <c r="L637" s="14"/>
      <c r="M637" s="15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5.75" customHeight="1">
      <c r="A638" s="17"/>
      <c r="B638" s="14"/>
      <c r="C638" s="14"/>
      <c r="D638" s="14"/>
      <c r="E638" s="14"/>
      <c r="F638" s="15"/>
      <c r="G638" s="16"/>
      <c r="H638" s="16"/>
      <c r="I638" s="14"/>
      <c r="J638" s="14"/>
      <c r="K638" s="14"/>
      <c r="L638" s="14"/>
      <c r="M638" s="15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5.75" customHeight="1">
      <c r="A639" s="17"/>
      <c r="B639" s="14"/>
      <c r="C639" s="14"/>
      <c r="D639" s="14"/>
      <c r="E639" s="14"/>
      <c r="F639" s="15"/>
      <c r="G639" s="16"/>
      <c r="H639" s="16"/>
      <c r="I639" s="14"/>
      <c r="J639" s="14"/>
      <c r="K639" s="14"/>
      <c r="L639" s="14"/>
      <c r="M639" s="15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5.75" customHeight="1">
      <c r="A640" s="17"/>
      <c r="B640" s="14"/>
      <c r="C640" s="14"/>
      <c r="D640" s="14"/>
      <c r="E640" s="14"/>
      <c r="F640" s="15"/>
      <c r="G640" s="16"/>
      <c r="H640" s="16"/>
      <c r="I640" s="14"/>
      <c r="J640" s="14"/>
      <c r="K640" s="14"/>
      <c r="L640" s="14"/>
      <c r="M640" s="15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5.75" customHeight="1">
      <c r="A641" s="17"/>
      <c r="B641" s="14"/>
      <c r="C641" s="14"/>
      <c r="D641" s="14"/>
      <c r="E641" s="14"/>
      <c r="F641" s="15"/>
      <c r="G641" s="16"/>
      <c r="H641" s="16"/>
      <c r="I641" s="14"/>
      <c r="J641" s="14"/>
      <c r="K641" s="14"/>
      <c r="L641" s="14"/>
      <c r="M641" s="15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5.75" customHeight="1">
      <c r="A642" s="17"/>
      <c r="B642" s="14"/>
      <c r="C642" s="14"/>
      <c r="D642" s="14"/>
      <c r="E642" s="14"/>
      <c r="F642" s="15"/>
      <c r="G642" s="16"/>
      <c r="H642" s="16"/>
      <c r="I642" s="14"/>
      <c r="J642" s="14"/>
      <c r="K642" s="14"/>
      <c r="L642" s="14"/>
      <c r="M642" s="15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5.75" customHeight="1">
      <c r="A643" s="17"/>
      <c r="B643" s="14"/>
      <c r="C643" s="14"/>
      <c r="D643" s="14"/>
      <c r="E643" s="14"/>
      <c r="F643" s="15"/>
      <c r="G643" s="16"/>
      <c r="H643" s="16"/>
      <c r="I643" s="14"/>
      <c r="J643" s="14"/>
      <c r="K643" s="14"/>
      <c r="L643" s="14"/>
      <c r="M643" s="15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5.75" customHeight="1">
      <c r="A644" s="17"/>
      <c r="B644" s="14"/>
      <c r="C644" s="14"/>
      <c r="D644" s="14"/>
      <c r="E644" s="14"/>
      <c r="F644" s="15"/>
      <c r="G644" s="16"/>
      <c r="H644" s="16"/>
      <c r="I644" s="14"/>
      <c r="J644" s="14"/>
      <c r="K644" s="14"/>
      <c r="L644" s="14"/>
      <c r="M644" s="15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5.75" customHeight="1">
      <c r="A645" s="17"/>
      <c r="B645" s="14"/>
      <c r="C645" s="14"/>
      <c r="D645" s="14"/>
      <c r="E645" s="14"/>
      <c r="F645" s="15"/>
      <c r="G645" s="16"/>
      <c r="H645" s="16"/>
      <c r="I645" s="14"/>
      <c r="J645" s="14"/>
      <c r="K645" s="14"/>
      <c r="L645" s="14"/>
      <c r="M645" s="15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5.75" customHeight="1">
      <c r="A646" s="17"/>
      <c r="B646" s="14"/>
      <c r="C646" s="14"/>
      <c r="D646" s="14"/>
      <c r="E646" s="14"/>
      <c r="F646" s="15"/>
      <c r="G646" s="16"/>
      <c r="H646" s="16"/>
      <c r="I646" s="14"/>
      <c r="J646" s="14"/>
      <c r="K646" s="14"/>
      <c r="L646" s="14"/>
      <c r="M646" s="15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5.75" customHeight="1">
      <c r="A647" s="17"/>
      <c r="B647" s="14"/>
      <c r="C647" s="14"/>
      <c r="D647" s="14"/>
      <c r="E647" s="14"/>
      <c r="F647" s="15"/>
      <c r="G647" s="16"/>
      <c r="H647" s="16"/>
      <c r="I647" s="14"/>
      <c r="J647" s="14"/>
      <c r="K647" s="14"/>
      <c r="L647" s="14"/>
      <c r="M647" s="15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5.75" customHeight="1">
      <c r="A648" s="17"/>
      <c r="B648" s="14"/>
      <c r="C648" s="14"/>
      <c r="D648" s="14"/>
      <c r="E648" s="14"/>
      <c r="F648" s="15"/>
      <c r="G648" s="16"/>
      <c r="H648" s="16"/>
      <c r="I648" s="14"/>
      <c r="J648" s="14"/>
      <c r="K648" s="14"/>
      <c r="L648" s="14"/>
      <c r="M648" s="15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5.75" customHeight="1">
      <c r="A649" s="17"/>
      <c r="B649" s="14"/>
      <c r="C649" s="14"/>
      <c r="D649" s="14"/>
      <c r="E649" s="14"/>
      <c r="F649" s="15"/>
      <c r="G649" s="16"/>
      <c r="H649" s="16"/>
      <c r="I649" s="14"/>
      <c r="J649" s="14"/>
      <c r="K649" s="14"/>
      <c r="L649" s="14"/>
      <c r="M649" s="15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5.75" customHeight="1">
      <c r="A650" s="17"/>
      <c r="B650" s="14"/>
      <c r="C650" s="14"/>
      <c r="D650" s="14"/>
      <c r="E650" s="14"/>
      <c r="F650" s="15"/>
      <c r="G650" s="16"/>
      <c r="H650" s="16"/>
      <c r="I650" s="14"/>
      <c r="J650" s="14"/>
      <c r="K650" s="14"/>
      <c r="L650" s="14"/>
      <c r="M650" s="15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5.75" customHeight="1">
      <c r="A651" s="17"/>
      <c r="B651" s="14"/>
      <c r="C651" s="14"/>
      <c r="D651" s="14"/>
      <c r="E651" s="14"/>
      <c r="F651" s="15"/>
      <c r="G651" s="16"/>
      <c r="H651" s="16"/>
      <c r="I651" s="14"/>
      <c r="J651" s="14"/>
      <c r="K651" s="14"/>
      <c r="L651" s="14"/>
      <c r="M651" s="15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5.75" customHeight="1">
      <c r="A652" s="17"/>
      <c r="B652" s="14"/>
      <c r="C652" s="14"/>
      <c r="D652" s="14"/>
      <c r="E652" s="14"/>
      <c r="F652" s="15"/>
      <c r="G652" s="16"/>
      <c r="H652" s="16"/>
      <c r="I652" s="14"/>
      <c r="J652" s="14"/>
      <c r="K652" s="14"/>
      <c r="L652" s="14"/>
      <c r="M652" s="15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5.75" customHeight="1">
      <c r="A653" s="17"/>
      <c r="B653" s="14"/>
      <c r="C653" s="14"/>
      <c r="D653" s="14"/>
      <c r="E653" s="14"/>
      <c r="F653" s="15"/>
      <c r="G653" s="16"/>
      <c r="H653" s="16"/>
      <c r="I653" s="14"/>
      <c r="J653" s="14"/>
      <c r="K653" s="14"/>
      <c r="L653" s="14"/>
      <c r="M653" s="15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5.75" customHeight="1">
      <c r="A654" s="17"/>
      <c r="B654" s="14"/>
      <c r="C654" s="14"/>
      <c r="D654" s="14"/>
      <c r="E654" s="14"/>
      <c r="F654" s="15"/>
      <c r="G654" s="16"/>
      <c r="H654" s="16"/>
      <c r="I654" s="14"/>
      <c r="J654" s="14"/>
      <c r="K654" s="14"/>
      <c r="L654" s="14"/>
      <c r="M654" s="15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5.75" customHeight="1">
      <c r="A655" s="17"/>
      <c r="B655" s="14"/>
      <c r="C655" s="14"/>
      <c r="D655" s="14"/>
      <c r="E655" s="14"/>
      <c r="F655" s="15"/>
      <c r="G655" s="16"/>
      <c r="H655" s="16"/>
      <c r="I655" s="14"/>
      <c r="J655" s="14"/>
      <c r="K655" s="14"/>
      <c r="L655" s="14"/>
      <c r="M655" s="15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5.75" customHeight="1">
      <c r="A656" s="17"/>
      <c r="B656" s="14"/>
      <c r="C656" s="14"/>
      <c r="D656" s="14"/>
      <c r="E656" s="14"/>
      <c r="F656" s="15"/>
      <c r="G656" s="16"/>
      <c r="H656" s="16"/>
      <c r="I656" s="14"/>
      <c r="J656" s="14"/>
      <c r="K656" s="14"/>
      <c r="L656" s="14"/>
      <c r="M656" s="15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5.75" customHeight="1">
      <c r="A657" s="17"/>
      <c r="B657" s="14"/>
      <c r="C657" s="14"/>
      <c r="D657" s="14"/>
      <c r="E657" s="14"/>
      <c r="F657" s="15"/>
      <c r="G657" s="16"/>
      <c r="H657" s="16"/>
      <c r="I657" s="14"/>
      <c r="J657" s="14"/>
      <c r="K657" s="14"/>
      <c r="L657" s="14"/>
      <c r="M657" s="15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5.75" customHeight="1">
      <c r="A658" s="17"/>
      <c r="B658" s="14"/>
      <c r="C658" s="14"/>
      <c r="D658" s="14"/>
      <c r="E658" s="14"/>
      <c r="F658" s="15"/>
      <c r="G658" s="16"/>
      <c r="H658" s="16"/>
      <c r="I658" s="14"/>
      <c r="J658" s="14"/>
      <c r="K658" s="14"/>
      <c r="L658" s="14"/>
      <c r="M658" s="15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5.75" customHeight="1">
      <c r="A659" s="17"/>
      <c r="B659" s="14"/>
      <c r="C659" s="14"/>
      <c r="D659" s="14"/>
      <c r="E659" s="14"/>
      <c r="F659" s="15"/>
      <c r="G659" s="16"/>
      <c r="H659" s="16"/>
      <c r="I659" s="14"/>
      <c r="J659" s="14"/>
      <c r="K659" s="14"/>
      <c r="L659" s="14"/>
      <c r="M659" s="15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5.75" customHeight="1">
      <c r="A660" s="17"/>
      <c r="B660" s="14"/>
      <c r="C660" s="14"/>
      <c r="D660" s="14"/>
      <c r="E660" s="14"/>
      <c r="F660" s="15"/>
      <c r="G660" s="16"/>
      <c r="H660" s="16"/>
      <c r="I660" s="14"/>
      <c r="J660" s="14"/>
      <c r="K660" s="14"/>
      <c r="L660" s="14"/>
      <c r="M660" s="15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5.75" customHeight="1">
      <c r="A661" s="17"/>
      <c r="B661" s="14"/>
      <c r="C661" s="14"/>
      <c r="D661" s="14"/>
      <c r="E661" s="14"/>
      <c r="F661" s="15"/>
      <c r="G661" s="16"/>
      <c r="H661" s="16"/>
      <c r="I661" s="14"/>
      <c r="J661" s="14"/>
      <c r="K661" s="14"/>
      <c r="L661" s="14"/>
      <c r="M661" s="15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5.75" customHeight="1">
      <c r="A662" s="17"/>
      <c r="B662" s="14"/>
      <c r="C662" s="14"/>
      <c r="D662" s="14"/>
      <c r="E662" s="14"/>
      <c r="F662" s="15"/>
      <c r="G662" s="16"/>
      <c r="H662" s="16"/>
      <c r="I662" s="14"/>
      <c r="J662" s="14"/>
      <c r="K662" s="14"/>
      <c r="L662" s="14"/>
      <c r="M662" s="15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5.75" customHeight="1">
      <c r="A663" s="17"/>
      <c r="B663" s="14"/>
      <c r="C663" s="14"/>
      <c r="D663" s="14"/>
      <c r="E663" s="14"/>
      <c r="F663" s="15"/>
      <c r="G663" s="16"/>
      <c r="H663" s="16"/>
      <c r="I663" s="14"/>
      <c r="J663" s="14"/>
      <c r="K663" s="14"/>
      <c r="L663" s="14"/>
      <c r="M663" s="15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5.75" customHeight="1">
      <c r="A664" s="17"/>
      <c r="B664" s="14"/>
      <c r="C664" s="14"/>
      <c r="D664" s="14"/>
      <c r="E664" s="14"/>
      <c r="F664" s="15"/>
      <c r="G664" s="16"/>
      <c r="H664" s="16"/>
      <c r="I664" s="14"/>
      <c r="J664" s="14"/>
      <c r="K664" s="14"/>
      <c r="L664" s="14"/>
      <c r="M664" s="15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5.75" customHeight="1">
      <c r="A665" s="17"/>
      <c r="B665" s="14"/>
      <c r="C665" s="14"/>
      <c r="D665" s="14"/>
      <c r="E665" s="14"/>
      <c r="F665" s="15"/>
      <c r="G665" s="16"/>
      <c r="H665" s="16"/>
      <c r="I665" s="14"/>
      <c r="J665" s="14"/>
      <c r="K665" s="14"/>
      <c r="L665" s="14"/>
      <c r="M665" s="15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5.75" customHeight="1">
      <c r="A666" s="17"/>
      <c r="B666" s="14"/>
      <c r="C666" s="14"/>
      <c r="D666" s="14"/>
      <c r="E666" s="14"/>
      <c r="F666" s="15"/>
      <c r="G666" s="16"/>
      <c r="H666" s="16"/>
      <c r="I666" s="14"/>
      <c r="J666" s="14"/>
      <c r="K666" s="14"/>
      <c r="L666" s="14"/>
      <c r="M666" s="15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5.75" customHeight="1">
      <c r="A667" s="17"/>
      <c r="B667" s="14"/>
      <c r="C667" s="14"/>
      <c r="D667" s="14"/>
      <c r="E667" s="14"/>
      <c r="F667" s="15"/>
      <c r="G667" s="16"/>
      <c r="H667" s="16"/>
      <c r="I667" s="14"/>
      <c r="J667" s="14"/>
      <c r="K667" s="14"/>
      <c r="L667" s="14"/>
      <c r="M667" s="15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5.75" customHeight="1">
      <c r="A668" s="17"/>
      <c r="B668" s="14"/>
      <c r="C668" s="14"/>
      <c r="D668" s="14"/>
      <c r="E668" s="14"/>
      <c r="F668" s="15"/>
      <c r="G668" s="16"/>
      <c r="H668" s="16"/>
      <c r="I668" s="14"/>
      <c r="J668" s="14"/>
      <c r="K668" s="14"/>
      <c r="L668" s="14"/>
      <c r="M668" s="15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5.75" customHeight="1">
      <c r="A669" s="17"/>
      <c r="B669" s="14"/>
      <c r="C669" s="14"/>
      <c r="D669" s="14"/>
      <c r="E669" s="14"/>
      <c r="F669" s="15"/>
      <c r="G669" s="16"/>
      <c r="H669" s="16"/>
      <c r="I669" s="14"/>
      <c r="J669" s="14"/>
      <c r="K669" s="14"/>
      <c r="L669" s="14"/>
      <c r="M669" s="15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5.75" customHeight="1">
      <c r="A670" s="17"/>
      <c r="B670" s="14"/>
      <c r="C670" s="14"/>
      <c r="D670" s="14"/>
      <c r="E670" s="14"/>
      <c r="F670" s="15"/>
      <c r="G670" s="16"/>
      <c r="H670" s="16"/>
      <c r="I670" s="14"/>
      <c r="J670" s="14"/>
      <c r="K670" s="14"/>
      <c r="L670" s="14"/>
      <c r="M670" s="15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5.75" customHeight="1">
      <c r="A671" s="17"/>
      <c r="B671" s="14"/>
      <c r="C671" s="14"/>
      <c r="D671" s="14"/>
      <c r="E671" s="14"/>
      <c r="F671" s="15"/>
      <c r="G671" s="16"/>
      <c r="H671" s="16"/>
      <c r="I671" s="14"/>
      <c r="J671" s="14"/>
      <c r="K671" s="14"/>
      <c r="L671" s="14"/>
      <c r="M671" s="15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5.75" customHeight="1">
      <c r="A672" s="17"/>
      <c r="B672" s="14"/>
      <c r="C672" s="14"/>
      <c r="D672" s="14"/>
      <c r="E672" s="14"/>
      <c r="F672" s="15"/>
      <c r="G672" s="16"/>
      <c r="H672" s="16"/>
      <c r="I672" s="14"/>
      <c r="J672" s="14"/>
      <c r="K672" s="14"/>
      <c r="L672" s="14"/>
      <c r="M672" s="15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5.75" customHeight="1">
      <c r="A673" s="17"/>
      <c r="B673" s="14"/>
      <c r="C673" s="14"/>
      <c r="D673" s="14"/>
      <c r="E673" s="14"/>
      <c r="F673" s="15"/>
      <c r="G673" s="16"/>
      <c r="H673" s="16"/>
      <c r="I673" s="14"/>
      <c r="J673" s="14"/>
      <c r="K673" s="14"/>
      <c r="L673" s="14"/>
      <c r="M673" s="15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5.75" customHeight="1">
      <c r="A674" s="17"/>
      <c r="B674" s="14"/>
      <c r="C674" s="14"/>
      <c r="D674" s="14"/>
      <c r="E674" s="14"/>
      <c r="F674" s="15"/>
      <c r="G674" s="16"/>
      <c r="H674" s="16"/>
      <c r="I674" s="14"/>
      <c r="J674" s="14"/>
      <c r="K674" s="14"/>
      <c r="L674" s="14"/>
      <c r="M674" s="15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5.75" customHeight="1">
      <c r="A675" s="17"/>
      <c r="B675" s="14"/>
      <c r="C675" s="14"/>
      <c r="D675" s="14"/>
      <c r="E675" s="14"/>
      <c r="F675" s="15"/>
      <c r="G675" s="16"/>
      <c r="H675" s="16"/>
      <c r="I675" s="14"/>
      <c r="J675" s="14"/>
      <c r="K675" s="14"/>
      <c r="L675" s="14"/>
      <c r="M675" s="15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5.75" customHeight="1">
      <c r="A676" s="17"/>
      <c r="B676" s="14"/>
      <c r="C676" s="14"/>
      <c r="D676" s="14"/>
      <c r="E676" s="14"/>
      <c r="F676" s="15"/>
      <c r="G676" s="16"/>
      <c r="H676" s="16"/>
      <c r="I676" s="14"/>
      <c r="J676" s="14"/>
      <c r="K676" s="14"/>
      <c r="L676" s="14"/>
      <c r="M676" s="15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5.75" customHeight="1">
      <c r="A677" s="17"/>
      <c r="B677" s="14"/>
      <c r="C677" s="14"/>
      <c r="D677" s="14"/>
      <c r="E677" s="14"/>
      <c r="F677" s="15"/>
      <c r="G677" s="16"/>
      <c r="H677" s="16"/>
      <c r="I677" s="14"/>
      <c r="J677" s="14"/>
      <c r="K677" s="14"/>
      <c r="L677" s="14"/>
      <c r="M677" s="15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5.75" customHeight="1">
      <c r="A678" s="17"/>
      <c r="B678" s="14"/>
      <c r="C678" s="14"/>
      <c r="D678" s="14"/>
      <c r="E678" s="14"/>
      <c r="F678" s="15"/>
      <c r="G678" s="16"/>
      <c r="H678" s="16"/>
      <c r="I678" s="14"/>
      <c r="J678" s="14"/>
      <c r="K678" s="14"/>
      <c r="L678" s="14"/>
      <c r="M678" s="15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5.75" customHeight="1">
      <c r="A679" s="17"/>
      <c r="B679" s="14"/>
      <c r="C679" s="14"/>
      <c r="D679" s="14"/>
      <c r="E679" s="14"/>
      <c r="F679" s="15"/>
      <c r="G679" s="16"/>
      <c r="H679" s="16"/>
      <c r="I679" s="14"/>
      <c r="J679" s="14"/>
      <c r="K679" s="14"/>
      <c r="L679" s="14"/>
      <c r="M679" s="15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5.75" customHeight="1">
      <c r="A680" s="17"/>
      <c r="B680" s="14"/>
      <c r="C680" s="14"/>
      <c r="D680" s="14"/>
      <c r="E680" s="14"/>
      <c r="F680" s="15"/>
      <c r="G680" s="16"/>
      <c r="H680" s="16"/>
      <c r="I680" s="14"/>
      <c r="J680" s="14"/>
      <c r="K680" s="14"/>
      <c r="L680" s="14"/>
      <c r="M680" s="15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5.75" customHeight="1">
      <c r="A681" s="17"/>
      <c r="B681" s="14"/>
      <c r="C681" s="14"/>
      <c r="D681" s="14"/>
      <c r="E681" s="14"/>
      <c r="F681" s="15"/>
      <c r="G681" s="16"/>
      <c r="H681" s="16"/>
      <c r="I681" s="14"/>
      <c r="J681" s="14"/>
      <c r="K681" s="14"/>
      <c r="L681" s="14"/>
      <c r="M681" s="15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5.75" customHeight="1">
      <c r="A682" s="17"/>
      <c r="B682" s="14"/>
      <c r="C682" s="14"/>
      <c r="D682" s="14"/>
      <c r="E682" s="14"/>
      <c r="F682" s="15"/>
      <c r="G682" s="16"/>
      <c r="H682" s="16"/>
      <c r="I682" s="14"/>
      <c r="J682" s="14"/>
      <c r="K682" s="14"/>
      <c r="L682" s="14"/>
      <c r="M682" s="15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5.75" customHeight="1">
      <c r="A683" s="17"/>
      <c r="B683" s="14"/>
      <c r="C683" s="14"/>
      <c r="D683" s="14"/>
      <c r="E683" s="14"/>
      <c r="F683" s="15"/>
      <c r="G683" s="16"/>
      <c r="H683" s="16"/>
      <c r="I683" s="14"/>
      <c r="J683" s="14"/>
      <c r="K683" s="14"/>
      <c r="L683" s="14"/>
      <c r="M683" s="15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5.75" customHeight="1">
      <c r="A684" s="17"/>
      <c r="B684" s="14"/>
      <c r="C684" s="14"/>
      <c r="D684" s="14"/>
      <c r="E684" s="14"/>
      <c r="F684" s="15"/>
      <c r="G684" s="16"/>
      <c r="H684" s="16"/>
      <c r="I684" s="14"/>
      <c r="J684" s="14"/>
      <c r="K684" s="14"/>
      <c r="L684" s="14"/>
      <c r="M684" s="15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5.75" customHeight="1">
      <c r="A685" s="17"/>
      <c r="B685" s="14"/>
      <c r="C685" s="14"/>
      <c r="D685" s="14"/>
      <c r="E685" s="14"/>
      <c r="F685" s="15"/>
      <c r="G685" s="16"/>
      <c r="H685" s="16"/>
      <c r="I685" s="14"/>
      <c r="J685" s="14"/>
      <c r="K685" s="14"/>
      <c r="L685" s="14"/>
      <c r="M685" s="15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5.75" customHeight="1">
      <c r="A686" s="17"/>
      <c r="B686" s="14"/>
      <c r="C686" s="14"/>
      <c r="D686" s="14"/>
      <c r="E686" s="14"/>
      <c r="F686" s="15"/>
      <c r="G686" s="16"/>
      <c r="H686" s="16"/>
      <c r="I686" s="14"/>
      <c r="J686" s="14"/>
      <c r="K686" s="14"/>
      <c r="L686" s="14"/>
      <c r="M686" s="15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5.75" customHeight="1">
      <c r="A687" s="17"/>
      <c r="B687" s="14"/>
      <c r="C687" s="14"/>
      <c r="D687" s="14"/>
      <c r="E687" s="14"/>
      <c r="F687" s="15"/>
      <c r="G687" s="16"/>
      <c r="H687" s="16"/>
      <c r="I687" s="14"/>
      <c r="J687" s="14"/>
      <c r="K687" s="14"/>
      <c r="L687" s="14"/>
      <c r="M687" s="15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5.75" customHeight="1">
      <c r="A688" s="17"/>
      <c r="B688" s="14"/>
      <c r="C688" s="14"/>
      <c r="D688" s="14"/>
      <c r="E688" s="14"/>
      <c r="F688" s="15"/>
      <c r="G688" s="16"/>
      <c r="H688" s="16"/>
      <c r="I688" s="14"/>
      <c r="J688" s="14"/>
      <c r="K688" s="14"/>
      <c r="L688" s="14"/>
      <c r="M688" s="15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5.75" customHeight="1">
      <c r="A689" s="17"/>
      <c r="B689" s="14"/>
      <c r="C689" s="14"/>
      <c r="D689" s="14"/>
      <c r="E689" s="14"/>
      <c r="F689" s="15"/>
      <c r="G689" s="16"/>
      <c r="H689" s="16"/>
      <c r="I689" s="14"/>
      <c r="J689" s="14"/>
      <c r="K689" s="14"/>
      <c r="L689" s="14"/>
      <c r="M689" s="15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5.75" customHeight="1">
      <c r="A690" s="17"/>
      <c r="B690" s="14"/>
      <c r="C690" s="14"/>
      <c r="D690" s="14"/>
      <c r="E690" s="14"/>
      <c r="F690" s="15"/>
      <c r="G690" s="16"/>
      <c r="H690" s="16"/>
      <c r="I690" s="14"/>
      <c r="J690" s="14"/>
      <c r="K690" s="14"/>
      <c r="L690" s="14"/>
      <c r="M690" s="15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5.75" customHeight="1">
      <c r="A691" s="17"/>
      <c r="B691" s="14"/>
      <c r="C691" s="14"/>
      <c r="D691" s="14"/>
      <c r="E691" s="14"/>
      <c r="F691" s="15"/>
      <c r="G691" s="16"/>
      <c r="H691" s="16"/>
      <c r="I691" s="14"/>
      <c r="J691" s="14"/>
      <c r="K691" s="14"/>
      <c r="L691" s="14"/>
      <c r="M691" s="15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5.75" customHeight="1">
      <c r="A692" s="17"/>
      <c r="B692" s="14"/>
      <c r="C692" s="14"/>
      <c r="D692" s="14"/>
      <c r="E692" s="14"/>
      <c r="F692" s="15"/>
      <c r="G692" s="16"/>
      <c r="H692" s="16"/>
      <c r="I692" s="14"/>
      <c r="J692" s="14"/>
      <c r="K692" s="14"/>
      <c r="L692" s="14"/>
      <c r="M692" s="15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5.75" customHeight="1">
      <c r="A693" s="17"/>
      <c r="B693" s="14"/>
      <c r="C693" s="14"/>
      <c r="D693" s="14"/>
      <c r="E693" s="14"/>
      <c r="F693" s="15"/>
      <c r="G693" s="16"/>
      <c r="H693" s="16"/>
      <c r="I693" s="14"/>
      <c r="J693" s="14"/>
      <c r="K693" s="14"/>
      <c r="L693" s="14"/>
      <c r="M693" s="15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5.75" customHeight="1">
      <c r="A694" s="17"/>
      <c r="B694" s="14"/>
      <c r="C694" s="14"/>
      <c r="D694" s="14"/>
      <c r="E694" s="14"/>
      <c r="F694" s="15"/>
      <c r="G694" s="16"/>
      <c r="H694" s="16"/>
      <c r="I694" s="14"/>
      <c r="J694" s="14"/>
      <c r="K694" s="14"/>
      <c r="L694" s="14"/>
      <c r="M694" s="15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5.75" customHeight="1">
      <c r="A695" s="17"/>
      <c r="B695" s="14"/>
      <c r="C695" s="14"/>
      <c r="D695" s="14"/>
      <c r="E695" s="14"/>
      <c r="F695" s="15"/>
      <c r="G695" s="16"/>
      <c r="H695" s="16"/>
      <c r="I695" s="14"/>
      <c r="J695" s="14"/>
      <c r="K695" s="14"/>
      <c r="L695" s="14"/>
      <c r="M695" s="15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5.75" customHeight="1">
      <c r="A696" s="17"/>
      <c r="B696" s="14"/>
      <c r="C696" s="14"/>
      <c r="D696" s="14"/>
      <c r="E696" s="14"/>
      <c r="F696" s="15"/>
      <c r="G696" s="16"/>
      <c r="H696" s="16"/>
      <c r="I696" s="14"/>
      <c r="J696" s="14"/>
      <c r="K696" s="14"/>
      <c r="L696" s="14"/>
      <c r="M696" s="15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5.75" customHeight="1">
      <c r="A697" s="17"/>
      <c r="B697" s="14"/>
      <c r="C697" s="14"/>
      <c r="D697" s="14"/>
      <c r="E697" s="14"/>
      <c r="F697" s="15"/>
      <c r="G697" s="16"/>
      <c r="H697" s="16"/>
      <c r="I697" s="14"/>
      <c r="J697" s="14"/>
      <c r="K697" s="14"/>
      <c r="L697" s="14"/>
      <c r="M697" s="15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5.75" customHeight="1">
      <c r="A698" s="17"/>
      <c r="B698" s="14"/>
      <c r="C698" s="14"/>
      <c r="D698" s="14"/>
      <c r="E698" s="14"/>
      <c r="F698" s="15"/>
      <c r="G698" s="16"/>
      <c r="H698" s="16"/>
      <c r="I698" s="14"/>
      <c r="J698" s="14"/>
      <c r="K698" s="14"/>
      <c r="L698" s="14"/>
      <c r="M698" s="15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5.75" customHeight="1">
      <c r="A699" s="17"/>
      <c r="B699" s="14"/>
      <c r="C699" s="14"/>
      <c r="D699" s="14"/>
      <c r="E699" s="14"/>
      <c r="F699" s="15"/>
      <c r="G699" s="16"/>
      <c r="H699" s="16"/>
      <c r="I699" s="14"/>
      <c r="J699" s="14"/>
      <c r="K699" s="14"/>
      <c r="L699" s="14"/>
      <c r="M699" s="15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5.75" customHeight="1">
      <c r="A700" s="17"/>
      <c r="B700" s="14"/>
      <c r="C700" s="14"/>
      <c r="D700" s="14"/>
      <c r="E700" s="14"/>
      <c r="F700" s="15"/>
      <c r="G700" s="16"/>
      <c r="H700" s="16"/>
      <c r="I700" s="14"/>
      <c r="J700" s="14"/>
      <c r="K700" s="14"/>
      <c r="L700" s="14"/>
      <c r="M700" s="15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5.75" customHeight="1">
      <c r="A701" s="17"/>
      <c r="B701" s="14"/>
      <c r="C701" s="14"/>
      <c r="D701" s="14"/>
      <c r="E701" s="14"/>
      <c r="F701" s="15"/>
      <c r="G701" s="16"/>
      <c r="H701" s="16"/>
      <c r="I701" s="14"/>
      <c r="J701" s="14"/>
      <c r="K701" s="14"/>
      <c r="L701" s="14"/>
      <c r="M701" s="15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5.75" customHeight="1">
      <c r="A702" s="17"/>
      <c r="B702" s="14"/>
      <c r="C702" s="14"/>
      <c r="D702" s="14"/>
      <c r="E702" s="14"/>
      <c r="F702" s="15"/>
      <c r="G702" s="16"/>
      <c r="H702" s="16"/>
      <c r="I702" s="14"/>
      <c r="J702" s="14"/>
      <c r="K702" s="14"/>
      <c r="L702" s="14"/>
      <c r="M702" s="15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5.75" customHeight="1">
      <c r="A703" s="17"/>
      <c r="B703" s="14"/>
      <c r="C703" s="14"/>
      <c r="D703" s="14"/>
      <c r="E703" s="14"/>
      <c r="F703" s="15"/>
      <c r="G703" s="16"/>
      <c r="H703" s="16"/>
      <c r="I703" s="14"/>
      <c r="J703" s="14"/>
      <c r="K703" s="14"/>
      <c r="L703" s="14"/>
      <c r="M703" s="15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5.75" customHeight="1">
      <c r="A704" s="17"/>
      <c r="B704" s="14"/>
      <c r="C704" s="14"/>
      <c r="D704" s="14"/>
      <c r="E704" s="14"/>
      <c r="F704" s="15"/>
      <c r="G704" s="16"/>
      <c r="H704" s="16"/>
      <c r="I704" s="14"/>
      <c r="J704" s="14"/>
      <c r="K704" s="14"/>
      <c r="L704" s="14"/>
      <c r="M704" s="15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5.75" customHeight="1">
      <c r="A705" s="17"/>
      <c r="B705" s="14"/>
      <c r="C705" s="14"/>
      <c r="D705" s="14"/>
      <c r="E705" s="14"/>
      <c r="F705" s="15"/>
      <c r="G705" s="16"/>
      <c r="H705" s="16"/>
      <c r="I705" s="14"/>
      <c r="J705" s="14"/>
      <c r="K705" s="14"/>
      <c r="L705" s="14"/>
      <c r="M705" s="15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5.75" customHeight="1">
      <c r="A706" s="17"/>
      <c r="B706" s="14"/>
      <c r="C706" s="14"/>
      <c r="D706" s="14"/>
      <c r="E706" s="14"/>
      <c r="F706" s="15"/>
      <c r="G706" s="16"/>
      <c r="H706" s="16"/>
      <c r="I706" s="14"/>
      <c r="J706" s="14"/>
      <c r="K706" s="14"/>
      <c r="L706" s="14"/>
      <c r="M706" s="15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5.75" customHeight="1">
      <c r="A707" s="17"/>
      <c r="B707" s="14"/>
      <c r="C707" s="14"/>
      <c r="D707" s="14"/>
      <c r="E707" s="14"/>
      <c r="F707" s="15"/>
      <c r="G707" s="16"/>
      <c r="H707" s="16"/>
      <c r="I707" s="14"/>
      <c r="J707" s="14"/>
      <c r="K707" s="14"/>
      <c r="L707" s="14"/>
      <c r="M707" s="15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5.75" customHeight="1">
      <c r="A708" s="17"/>
      <c r="B708" s="14"/>
      <c r="C708" s="14"/>
      <c r="D708" s="14"/>
      <c r="E708" s="14"/>
      <c r="F708" s="15"/>
      <c r="G708" s="16"/>
      <c r="H708" s="16"/>
      <c r="I708" s="14"/>
      <c r="J708" s="14"/>
      <c r="K708" s="14"/>
      <c r="L708" s="14"/>
      <c r="M708" s="15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5.75" customHeight="1">
      <c r="A709" s="17"/>
      <c r="B709" s="14"/>
      <c r="C709" s="14"/>
      <c r="D709" s="14"/>
      <c r="E709" s="14"/>
      <c r="F709" s="15"/>
      <c r="G709" s="16"/>
      <c r="H709" s="16"/>
      <c r="I709" s="14"/>
      <c r="J709" s="14"/>
      <c r="K709" s="14"/>
      <c r="L709" s="14"/>
      <c r="M709" s="15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5.75" customHeight="1">
      <c r="A710" s="17"/>
      <c r="B710" s="14"/>
      <c r="C710" s="14"/>
      <c r="D710" s="14"/>
      <c r="E710" s="14"/>
      <c r="F710" s="15"/>
      <c r="G710" s="16"/>
      <c r="H710" s="16"/>
      <c r="I710" s="14"/>
      <c r="J710" s="14"/>
      <c r="K710" s="14"/>
      <c r="L710" s="14"/>
      <c r="M710" s="15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5.75" customHeight="1">
      <c r="A711" s="17"/>
      <c r="B711" s="14"/>
      <c r="C711" s="14"/>
      <c r="D711" s="14"/>
      <c r="E711" s="14"/>
      <c r="F711" s="15"/>
      <c r="G711" s="16"/>
      <c r="H711" s="16"/>
      <c r="I711" s="14"/>
      <c r="J711" s="14"/>
      <c r="K711" s="14"/>
      <c r="L711" s="14"/>
      <c r="M711" s="15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5.75" customHeight="1">
      <c r="A712" s="17"/>
      <c r="B712" s="14"/>
      <c r="C712" s="14"/>
      <c r="D712" s="14"/>
      <c r="E712" s="14"/>
      <c r="F712" s="15"/>
      <c r="G712" s="16"/>
      <c r="H712" s="16"/>
      <c r="I712" s="14"/>
      <c r="J712" s="14"/>
      <c r="K712" s="14"/>
      <c r="L712" s="14"/>
      <c r="M712" s="15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5.75" customHeight="1">
      <c r="A713" s="17"/>
      <c r="B713" s="14"/>
      <c r="C713" s="14"/>
      <c r="D713" s="14"/>
      <c r="E713" s="14"/>
      <c r="F713" s="15"/>
      <c r="G713" s="16"/>
      <c r="H713" s="16"/>
      <c r="I713" s="14"/>
      <c r="J713" s="14"/>
      <c r="K713" s="14"/>
      <c r="L713" s="14"/>
      <c r="M713" s="15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5.75" customHeight="1">
      <c r="A714" s="17"/>
      <c r="B714" s="14"/>
      <c r="C714" s="14"/>
      <c r="D714" s="14"/>
      <c r="E714" s="14"/>
      <c r="F714" s="15"/>
      <c r="G714" s="16"/>
      <c r="H714" s="16"/>
      <c r="I714" s="14"/>
      <c r="J714" s="14"/>
      <c r="K714" s="14"/>
      <c r="L714" s="14"/>
      <c r="M714" s="15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5.75" customHeight="1">
      <c r="A715" s="17"/>
      <c r="B715" s="14"/>
      <c r="C715" s="14"/>
      <c r="D715" s="14"/>
      <c r="E715" s="14"/>
      <c r="F715" s="15"/>
      <c r="G715" s="16"/>
      <c r="H715" s="16"/>
      <c r="I715" s="14"/>
      <c r="J715" s="14"/>
      <c r="K715" s="14"/>
      <c r="L715" s="14"/>
      <c r="M715" s="15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5.75" customHeight="1">
      <c r="A716" s="17"/>
      <c r="B716" s="14"/>
      <c r="C716" s="14"/>
      <c r="D716" s="14"/>
      <c r="E716" s="14"/>
      <c r="F716" s="15"/>
      <c r="G716" s="16"/>
      <c r="H716" s="16"/>
      <c r="I716" s="14"/>
      <c r="J716" s="14"/>
      <c r="K716" s="14"/>
      <c r="L716" s="14"/>
      <c r="M716" s="15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5.75" customHeight="1">
      <c r="A717" s="17"/>
      <c r="B717" s="14"/>
      <c r="C717" s="14"/>
      <c r="D717" s="14"/>
      <c r="E717" s="14"/>
      <c r="F717" s="15"/>
      <c r="G717" s="16"/>
      <c r="H717" s="16"/>
      <c r="I717" s="14"/>
      <c r="J717" s="14"/>
      <c r="K717" s="14"/>
      <c r="L717" s="14"/>
      <c r="M717" s="15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5.75" customHeight="1">
      <c r="A718" s="17"/>
      <c r="B718" s="14"/>
      <c r="C718" s="14"/>
      <c r="D718" s="14"/>
      <c r="E718" s="14"/>
      <c r="F718" s="15"/>
      <c r="G718" s="16"/>
      <c r="H718" s="16"/>
      <c r="I718" s="14"/>
      <c r="J718" s="14"/>
      <c r="K718" s="14"/>
      <c r="L718" s="14"/>
      <c r="M718" s="15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5.75" customHeight="1">
      <c r="A719" s="17"/>
      <c r="B719" s="14"/>
      <c r="C719" s="14"/>
      <c r="D719" s="14"/>
      <c r="E719" s="14"/>
      <c r="F719" s="15"/>
      <c r="G719" s="16"/>
      <c r="H719" s="16"/>
      <c r="I719" s="14"/>
      <c r="J719" s="14"/>
      <c r="K719" s="14"/>
      <c r="L719" s="14"/>
      <c r="M719" s="15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5.75" customHeight="1">
      <c r="A720" s="17"/>
      <c r="B720" s="14"/>
      <c r="C720" s="14"/>
      <c r="D720" s="14"/>
      <c r="E720" s="14"/>
      <c r="F720" s="15"/>
      <c r="G720" s="16"/>
      <c r="H720" s="16"/>
      <c r="I720" s="14"/>
      <c r="J720" s="14"/>
      <c r="K720" s="14"/>
      <c r="L720" s="14"/>
      <c r="M720" s="15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5.75" customHeight="1">
      <c r="A721" s="17"/>
      <c r="B721" s="14"/>
      <c r="C721" s="14"/>
      <c r="D721" s="14"/>
      <c r="E721" s="14"/>
      <c r="F721" s="15"/>
      <c r="G721" s="16"/>
      <c r="H721" s="16"/>
      <c r="I721" s="14"/>
      <c r="J721" s="14"/>
      <c r="K721" s="14"/>
      <c r="L721" s="14"/>
      <c r="M721" s="15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5.75" customHeight="1">
      <c r="A722" s="17"/>
      <c r="B722" s="14"/>
      <c r="C722" s="14"/>
      <c r="D722" s="14"/>
      <c r="E722" s="14"/>
      <c r="F722" s="15"/>
      <c r="G722" s="16"/>
      <c r="H722" s="16"/>
      <c r="I722" s="14"/>
      <c r="J722" s="14"/>
      <c r="K722" s="14"/>
      <c r="L722" s="14"/>
      <c r="M722" s="15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5.75" customHeight="1">
      <c r="A723" s="17"/>
      <c r="B723" s="14"/>
      <c r="C723" s="14"/>
      <c r="D723" s="14"/>
      <c r="E723" s="14"/>
      <c r="F723" s="15"/>
      <c r="G723" s="16"/>
      <c r="H723" s="16"/>
      <c r="I723" s="14"/>
      <c r="J723" s="14"/>
      <c r="K723" s="14"/>
      <c r="L723" s="14"/>
      <c r="M723" s="15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5.75" customHeight="1">
      <c r="A724" s="17"/>
      <c r="B724" s="14"/>
      <c r="C724" s="14"/>
      <c r="D724" s="14"/>
      <c r="E724" s="14"/>
      <c r="F724" s="15"/>
      <c r="G724" s="16"/>
      <c r="H724" s="16"/>
      <c r="I724" s="14"/>
      <c r="J724" s="14"/>
      <c r="K724" s="14"/>
      <c r="L724" s="14"/>
      <c r="M724" s="15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5.75" customHeight="1">
      <c r="A725" s="17"/>
      <c r="B725" s="14"/>
      <c r="C725" s="14"/>
      <c r="D725" s="14"/>
      <c r="E725" s="14"/>
      <c r="F725" s="15"/>
      <c r="G725" s="16"/>
      <c r="H725" s="16"/>
      <c r="I725" s="14"/>
      <c r="J725" s="14"/>
      <c r="K725" s="14"/>
      <c r="L725" s="14"/>
      <c r="M725" s="15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5.75" customHeight="1">
      <c r="A726" s="17"/>
      <c r="B726" s="14"/>
      <c r="C726" s="14"/>
      <c r="D726" s="14"/>
      <c r="E726" s="14"/>
      <c r="F726" s="15"/>
      <c r="G726" s="16"/>
      <c r="H726" s="16"/>
      <c r="I726" s="14"/>
      <c r="J726" s="14"/>
      <c r="K726" s="14"/>
      <c r="L726" s="14"/>
      <c r="M726" s="15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5.75" customHeight="1">
      <c r="A727" s="17"/>
      <c r="B727" s="14"/>
      <c r="C727" s="14"/>
      <c r="D727" s="14"/>
      <c r="E727" s="14"/>
      <c r="F727" s="15"/>
      <c r="G727" s="16"/>
      <c r="H727" s="16"/>
      <c r="I727" s="14"/>
      <c r="J727" s="14"/>
      <c r="K727" s="14"/>
      <c r="L727" s="14"/>
      <c r="M727" s="15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5.75" customHeight="1">
      <c r="A728" s="17"/>
      <c r="B728" s="14"/>
      <c r="C728" s="14"/>
      <c r="D728" s="14"/>
      <c r="E728" s="14"/>
      <c r="F728" s="15"/>
      <c r="G728" s="16"/>
      <c r="H728" s="16"/>
      <c r="I728" s="14"/>
      <c r="J728" s="14"/>
      <c r="K728" s="14"/>
      <c r="L728" s="14"/>
      <c r="M728" s="15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5.75" customHeight="1">
      <c r="A729" s="17"/>
      <c r="B729" s="14"/>
      <c r="C729" s="14"/>
      <c r="D729" s="14"/>
      <c r="E729" s="14"/>
      <c r="F729" s="15"/>
      <c r="G729" s="16"/>
      <c r="H729" s="16"/>
      <c r="I729" s="14"/>
      <c r="J729" s="14"/>
      <c r="K729" s="14"/>
      <c r="L729" s="14"/>
      <c r="M729" s="15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5.75" customHeight="1">
      <c r="A730" s="17"/>
      <c r="B730" s="14"/>
      <c r="C730" s="14"/>
      <c r="D730" s="14"/>
      <c r="E730" s="14"/>
      <c r="F730" s="15"/>
      <c r="G730" s="16"/>
      <c r="H730" s="16"/>
      <c r="I730" s="14"/>
      <c r="J730" s="14"/>
      <c r="K730" s="14"/>
      <c r="L730" s="14"/>
      <c r="M730" s="15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5.75" customHeight="1">
      <c r="A731" s="17"/>
      <c r="B731" s="14"/>
      <c r="C731" s="14"/>
      <c r="D731" s="14"/>
      <c r="E731" s="14"/>
      <c r="F731" s="15"/>
      <c r="G731" s="16"/>
      <c r="H731" s="16"/>
      <c r="I731" s="14"/>
      <c r="J731" s="14"/>
      <c r="K731" s="14"/>
      <c r="L731" s="14"/>
      <c r="M731" s="15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5.75" customHeight="1">
      <c r="A732" s="17"/>
      <c r="B732" s="14"/>
      <c r="C732" s="14"/>
      <c r="D732" s="14"/>
      <c r="E732" s="14"/>
      <c r="F732" s="15"/>
      <c r="G732" s="16"/>
      <c r="H732" s="16"/>
      <c r="I732" s="14"/>
      <c r="J732" s="14"/>
      <c r="K732" s="14"/>
      <c r="L732" s="14"/>
      <c r="M732" s="15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5.75" customHeight="1">
      <c r="A733" s="17"/>
      <c r="B733" s="14"/>
      <c r="C733" s="14"/>
      <c r="D733" s="14"/>
      <c r="E733" s="14"/>
      <c r="F733" s="15"/>
      <c r="G733" s="16"/>
      <c r="H733" s="16"/>
      <c r="I733" s="14"/>
      <c r="J733" s="14"/>
      <c r="K733" s="14"/>
      <c r="L733" s="14"/>
      <c r="M733" s="15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5.75" customHeight="1">
      <c r="A734" s="17"/>
      <c r="B734" s="14"/>
      <c r="C734" s="14"/>
      <c r="D734" s="14"/>
      <c r="E734" s="14"/>
      <c r="F734" s="15"/>
      <c r="G734" s="16"/>
      <c r="H734" s="16"/>
      <c r="I734" s="14"/>
      <c r="J734" s="14"/>
      <c r="K734" s="14"/>
      <c r="L734" s="14"/>
      <c r="M734" s="15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5.75" customHeight="1">
      <c r="A735" s="17"/>
      <c r="B735" s="14"/>
      <c r="C735" s="14"/>
      <c r="D735" s="14"/>
      <c r="E735" s="14"/>
      <c r="F735" s="15"/>
      <c r="G735" s="16"/>
      <c r="H735" s="16"/>
      <c r="I735" s="14"/>
      <c r="J735" s="14"/>
      <c r="K735" s="14"/>
      <c r="L735" s="14"/>
      <c r="M735" s="15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5.75" customHeight="1">
      <c r="A736" s="17"/>
      <c r="B736" s="14"/>
      <c r="C736" s="14"/>
      <c r="D736" s="14"/>
      <c r="E736" s="14"/>
      <c r="F736" s="15"/>
      <c r="G736" s="16"/>
      <c r="H736" s="16"/>
      <c r="I736" s="14"/>
      <c r="J736" s="14"/>
      <c r="K736" s="14"/>
      <c r="L736" s="14"/>
      <c r="M736" s="15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5.75" customHeight="1">
      <c r="A737" s="17"/>
      <c r="B737" s="14"/>
      <c r="C737" s="14"/>
      <c r="D737" s="14"/>
      <c r="E737" s="14"/>
      <c r="F737" s="15"/>
      <c r="G737" s="16"/>
      <c r="H737" s="16"/>
      <c r="I737" s="14"/>
      <c r="J737" s="14"/>
      <c r="K737" s="14"/>
      <c r="L737" s="14"/>
      <c r="M737" s="15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5.75" customHeight="1">
      <c r="A738" s="17"/>
      <c r="B738" s="14"/>
      <c r="C738" s="14"/>
      <c r="D738" s="14"/>
      <c r="E738" s="14"/>
      <c r="F738" s="15"/>
      <c r="G738" s="16"/>
      <c r="H738" s="16"/>
      <c r="I738" s="14"/>
      <c r="J738" s="14"/>
      <c r="K738" s="14"/>
      <c r="L738" s="14"/>
      <c r="M738" s="15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5.75" customHeight="1">
      <c r="A739" s="17"/>
      <c r="B739" s="14"/>
      <c r="C739" s="14"/>
      <c r="D739" s="14"/>
      <c r="E739" s="14"/>
      <c r="F739" s="15"/>
      <c r="G739" s="16"/>
      <c r="H739" s="16"/>
      <c r="I739" s="14"/>
      <c r="J739" s="14"/>
      <c r="K739" s="14"/>
      <c r="L739" s="14"/>
      <c r="M739" s="15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5.75" customHeight="1">
      <c r="A740" s="17"/>
      <c r="B740" s="14"/>
      <c r="C740" s="14"/>
      <c r="D740" s="14"/>
      <c r="E740" s="14"/>
      <c r="F740" s="15"/>
      <c r="G740" s="16"/>
      <c r="H740" s="16"/>
      <c r="I740" s="14"/>
      <c r="J740" s="14"/>
      <c r="K740" s="14"/>
      <c r="L740" s="14"/>
      <c r="M740" s="15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5.75" customHeight="1">
      <c r="A741" s="17"/>
      <c r="B741" s="14"/>
      <c r="C741" s="14"/>
      <c r="D741" s="14"/>
      <c r="E741" s="14"/>
      <c r="F741" s="15"/>
      <c r="G741" s="16"/>
      <c r="H741" s="16"/>
      <c r="I741" s="14"/>
      <c r="J741" s="14"/>
      <c r="K741" s="14"/>
      <c r="L741" s="14"/>
      <c r="M741" s="15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5.75" customHeight="1">
      <c r="A742" s="17"/>
      <c r="B742" s="14"/>
      <c r="C742" s="14"/>
      <c r="D742" s="14"/>
      <c r="E742" s="14"/>
      <c r="F742" s="15"/>
      <c r="G742" s="16"/>
      <c r="H742" s="16"/>
      <c r="I742" s="14"/>
      <c r="J742" s="14"/>
      <c r="K742" s="14"/>
      <c r="L742" s="14"/>
      <c r="M742" s="15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5.75" customHeight="1">
      <c r="A743" s="17"/>
      <c r="B743" s="14"/>
      <c r="C743" s="14"/>
      <c r="D743" s="14"/>
      <c r="E743" s="14"/>
      <c r="F743" s="15"/>
      <c r="G743" s="16"/>
      <c r="H743" s="16"/>
      <c r="I743" s="14"/>
      <c r="J743" s="14"/>
      <c r="K743" s="14"/>
      <c r="L743" s="14"/>
      <c r="M743" s="15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5.75" customHeight="1">
      <c r="A744" s="17"/>
      <c r="B744" s="14"/>
      <c r="C744" s="14"/>
      <c r="D744" s="14"/>
      <c r="E744" s="14"/>
      <c r="F744" s="15"/>
      <c r="G744" s="16"/>
      <c r="H744" s="16"/>
      <c r="I744" s="14"/>
      <c r="J744" s="14"/>
      <c r="K744" s="14"/>
      <c r="L744" s="14"/>
      <c r="M744" s="15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5.75" customHeight="1">
      <c r="A745" s="17"/>
      <c r="B745" s="14"/>
      <c r="C745" s="14"/>
      <c r="D745" s="14"/>
      <c r="E745" s="14"/>
      <c r="F745" s="15"/>
      <c r="G745" s="16"/>
      <c r="H745" s="16"/>
      <c r="I745" s="14"/>
      <c r="J745" s="14"/>
      <c r="K745" s="14"/>
      <c r="L745" s="14"/>
      <c r="M745" s="15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5.75" customHeight="1">
      <c r="A746" s="17"/>
      <c r="B746" s="14"/>
      <c r="C746" s="14"/>
      <c r="D746" s="14"/>
      <c r="E746" s="14"/>
      <c r="F746" s="15"/>
      <c r="G746" s="16"/>
      <c r="H746" s="16"/>
      <c r="I746" s="14"/>
      <c r="J746" s="14"/>
      <c r="K746" s="14"/>
      <c r="L746" s="14"/>
      <c r="M746" s="15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5.75" customHeight="1">
      <c r="A747" s="17"/>
      <c r="B747" s="14"/>
      <c r="C747" s="14"/>
      <c r="D747" s="14"/>
      <c r="E747" s="14"/>
      <c r="F747" s="15"/>
      <c r="G747" s="16"/>
      <c r="H747" s="16"/>
      <c r="I747" s="14"/>
      <c r="J747" s="14"/>
      <c r="K747" s="14"/>
      <c r="L747" s="14"/>
      <c r="M747" s="15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5.75" customHeight="1">
      <c r="A748" s="17"/>
      <c r="B748" s="14"/>
      <c r="C748" s="14"/>
      <c r="D748" s="14"/>
      <c r="E748" s="14"/>
      <c r="F748" s="15"/>
      <c r="G748" s="16"/>
      <c r="H748" s="16"/>
      <c r="I748" s="14"/>
      <c r="J748" s="14"/>
      <c r="K748" s="14"/>
      <c r="L748" s="14"/>
      <c r="M748" s="15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5.75" customHeight="1">
      <c r="A749" s="17"/>
      <c r="B749" s="14"/>
      <c r="C749" s="14"/>
      <c r="D749" s="14"/>
      <c r="E749" s="14"/>
      <c r="F749" s="15"/>
      <c r="G749" s="16"/>
      <c r="H749" s="16"/>
      <c r="I749" s="14"/>
      <c r="J749" s="14"/>
      <c r="K749" s="14"/>
      <c r="L749" s="14"/>
      <c r="M749" s="15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5.75" customHeight="1">
      <c r="A750" s="17"/>
      <c r="B750" s="14"/>
      <c r="C750" s="14"/>
      <c r="D750" s="14"/>
      <c r="E750" s="14"/>
      <c r="F750" s="15"/>
      <c r="G750" s="16"/>
      <c r="H750" s="16"/>
      <c r="I750" s="14"/>
      <c r="J750" s="14"/>
      <c r="K750" s="14"/>
      <c r="L750" s="14"/>
      <c r="M750" s="15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5.75" customHeight="1">
      <c r="A751" s="17"/>
      <c r="B751" s="14"/>
      <c r="C751" s="14"/>
      <c r="D751" s="14"/>
      <c r="E751" s="14"/>
      <c r="F751" s="15"/>
      <c r="G751" s="16"/>
      <c r="H751" s="16"/>
      <c r="I751" s="14"/>
      <c r="J751" s="14"/>
      <c r="K751" s="14"/>
      <c r="L751" s="14"/>
      <c r="M751" s="15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5.75" customHeight="1">
      <c r="A752" s="17"/>
      <c r="B752" s="14"/>
      <c r="C752" s="14"/>
      <c r="D752" s="14"/>
      <c r="E752" s="14"/>
      <c r="F752" s="15"/>
      <c r="G752" s="16"/>
      <c r="H752" s="16"/>
      <c r="I752" s="14"/>
      <c r="J752" s="14"/>
      <c r="K752" s="14"/>
      <c r="L752" s="14"/>
      <c r="M752" s="15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5.75" customHeight="1">
      <c r="A753" s="17"/>
      <c r="B753" s="14"/>
      <c r="C753" s="14"/>
      <c r="D753" s="14"/>
      <c r="E753" s="14"/>
      <c r="F753" s="15"/>
      <c r="G753" s="16"/>
      <c r="H753" s="16"/>
      <c r="I753" s="14"/>
      <c r="J753" s="14"/>
      <c r="K753" s="14"/>
      <c r="L753" s="14"/>
      <c r="M753" s="15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5.75" customHeight="1">
      <c r="A754" s="17"/>
      <c r="B754" s="14"/>
      <c r="C754" s="14"/>
      <c r="D754" s="14"/>
      <c r="E754" s="14"/>
      <c r="F754" s="15"/>
      <c r="G754" s="16"/>
      <c r="H754" s="16"/>
      <c r="I754" s="14"/>
      <c r="J754" s="14"/>
      <c r="K754" s="14"/>
      <c r="L754" s="14"/>
      <c r="M754" s="15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5.75" customHeight="1">
      <c r="A755" s="17"/>
      <c r="B755" s="14"/>
      <c r="C755" s="14"/>
      <c r="D755" s="14"/>
      <c r="E755" s="14"/>
      <c r="F755" s="15"/>
      <c r="G755" s="16"/>
      <c r="H755" s="16"/>
      <c r="I755" s="14"/>
      <c r="J755" s="14"/>
      <c r="K755" s="14"/>
      <c r="L755" s="14"/>
      <c r="M755" s="15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5.75" customHeight="1">
      <c r="A756" s="17"/>
      <c r="B756" s="14"/>
      <c r="C756" s="14"/>
      <c r="D756" s="14"/>
      <c r="E756" s="14"/>
      <c r="F756" s="15"/>
      <c r="G756" s="16"/>
      <c r="H756" s="16"/>
      <c r="I756" s="14"/>
      <c r="J756" s="14"/>
      <c r="K756" s="14"/>
      <c r="L756" s="14"/>
      <c r="M756" s="15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5.75" customHeight="1">
      <c r="A757" s="17"/>
      <c r="B757" s="14"/>
      <c r="C757" s="14"/>
      <c r="D757" s="14"/>
      <c r="E757" s="14"/>
      <c r="F757" s="15"/>
      <c r="G757" s="16"/>
      <c r="H757" s="16"/>
      <c r="I757" s="14"/>
      <c r="J757" s="14"/>
      <c r="K757" s="14"/>
      <c r="L757" s="14"/>
      <c r="M757" s="15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5.75" customHeight="1">
      <c r="A758" s="17"/>
      <c r="B758" s="14"/>
      <c r="C758" s="14"/>
      <c r="D758" s="14"/>
      <c r="E758" s="14"/>
      <c r="F758" s="15"/>
      <c r="G758" s="16"/>
      <c r="H758" s="16"/>
      <c r="I758" s="14"/>
      <c r="J758" s="14"/>
      <c r="K758" s="14"/>
      <c r="L758" s="14"/>
      <c r="M758" s="15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5.75" customHeight="1">
      <c r="A759" s="17"/>
      <c r="B759" s="14"/>
      <c r="C759" s="14"/>
      <c r="D759" s="14"/>
      <c r="E759" s="14"/>
      <c r="F759" s="15"/>
      <c r="G759" s="16"/>
      <c r="H759" s="16"/>
      <c r="I759" s="14"/>
      <c r="J759" s="14"/>
      <c r="K759" s="14"/>
      <c r="L759" s="14"/>
      <c r="M759" s="15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5.75" customHeight="1">
      <c r="A760" s="17"/>
      <c r="B760" s="14"/>
      <c r="C760" s="14"/>
      <c r="D760" s="14"/>
      <c r="E760" s="14"/>
      <c r="F760" s="15"/>
      <c r="G760" s="16"/>
      <c r="H760" s="16"/>
      <c r="I760" s="14"/>
      <c r="J760" s="14"/>
      <c r="K760" s="14"/>
      <c r="L760" s="14"/>
      <c r="M760" s="15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5.75" customHeight="1">
      <c r="A761" s="17"/>
      <c r="B761" s="14"/>
      <c r="C761" s="14"/>
      <c r="D761" s="14"/>
      <c r="E761" s="14"/>
      <c r="F761" s="15"/>
      <c r="G761" s="16"/>
      <c r="H761" s="16"/>
      <c r="I761" s="14"/>
      <c r="J761" s="14"/>
      <c r="K761" s="14"/>
      <c r="L761" s="14"/>
      <c r="M761" s="15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5.75" customHeight="1">
      <c r="A762" s="17"/>
      <c r="B762" s="14"/>
      <c r="C762" s="14"/>
      <c r="D762" s="14"/>
      <c r="E762" s="14"/>
      <c r="F762" s="15"/>
      <c r="G762" s="16"/>
      <c r="H762" s="16"/>
      <c r="I762" s="14"/>
      <c r="J762" s="14"/>
      <c r="K762" s="14"/>
      <c r="L762" s="14"/>
      <c r="M762" s="15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5.75" customHeight="1">
      <c r="A763" s="17"/>
      <c r="B763" s="14"/>
      <c r="C763" s="14"/>
      <c r="D763" s="14"/>
      <c r="E763" s="14"/>
      <c r="F763" s="15"/>
      <c r="G763" s="16"/>
      <c r="H763" s="16"/>
      <c r="I763" s="14"/>
      <c r="J763" s="14"/>
      <c r="K763" s="14"/>
      <c r="L763" s="14"/>
      <c r="M763" s="15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5.75" customHeight="1">
      <c r="A764" s="17"/>
      <c r="B764" s="14"/>
      <c r="C764" s="14"/>
      <c r="D764" s="14"/>
      <c r="E764" s="14"/>
      <c r="F764" s="15"/>
      <c r="G764" s="16"/>
      <c r="H764" s="16"/>
      <c r="I764" s="14"/>
      <c r="J764" s="14"/>
      <c r="K764" s="14"/>
      <c r="L764" s="14"/>
      <c r="M764" s="15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5.75" customHeight="1">
      <c r="A765" s="17"/>
      <c r="B765" s="14"/>
      <c r="C765" s="14"/>
      <c r="D765" s="14"/>
      <c r="E765" s="14"/>
      <c r="F765" s="15"/>
      <c r="G765" s="16"/>
      <c r="H765" s="16"/>
      <c r="I765" s="14"/>
      <c r="J765" s="14"/>
      <c r="K765" s="14"/>
      <c r="L765" s="14"/>
      <c r="M765" s="15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5.75" customHeight="1">
      <c r="A766" s="17"/>
      <c r="B766" s="14"/>
      <c r="C766" s="14"/>
      <c r="D766" s="14"/>
      <c r="E766" s="14"/>
      <c r="F766" s="15"/>
      <c r="G766" s="16"/>
      <c r="H766" s="16"/>
      <c r="I766" s="14"/>
      <c r="J766" s="14"/>
      <c r="K766" s="14"/>
      <c r="L766" s="14"/>
      <c r="M766" s="15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5.75" customHeight="1">
      <c r="A767" s="17"/>
      <c r="B767" s="14"/>
      <c r="C767" s="14"/>
      <c r="D767" s="14"/>
      <c r="E767" s="14"/>
      <c r="F767" s="15"/>
      <c r="G767" s="16"/>
      <c r="H767" s="16"/>
      <c r="I767" s="14"/>
      <c r="J767" s="14"/>
      <c r="K767" s="14"/>
      <c r="L767" s="14"/>
      <c r="M767" s="15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5.75" customHeight="1">
      <c r="A768" s="17"/>
      <c r="B768" s="14"/>
      <c r="C768" s="14"/>
      <c r="D768" s="14"/>
      <c r="E768" s="14"/>
      <c r="F768" s="15"/>
      <c r="G768" s="16"/>
      <c r="H768" s="16"/>
      <c r="I768" s="14"/>
      <c r="J768" s="14"/>
      <c r="K768" s="14"/>
      <c r="L768" s="14"/>
      <c r="M768" s="15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5.75" customHeight="1">
      <c r="A769" s="17"/>
      <c r="B769" s="14"/>
      <c r="C769" s="14"/>
      <c r="D769" s="14"/>
      <c r="E769" s="14"/>
      <c r="F769" s="15"/>
      <c r="G769" s="16"/>
      <c r="H769" s="16"/>
      <c r="I769" s="14"/>
      <c r="J769" s="14"/>
      <c r="K769" s="14"/>
      <c r="L769" s="14"/>
      <c r="M769" s="15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5.75" customHeight="1">
      <c r="A770" s="17"/>
      <c r="B770" s="14"/>
      <c r="C770" s="14"/>
      <c r="D770" s="14"/>
      <c r="E770" s="14"/>
      <c r="F770" s="15"/>
      <c r="G770" s="16"/>
      <c r="H770" s="16"/>
      <c r="I770" s="14"/>
      <c r="J770" s="14"/>
      <c r="K770" s="14"/>
      <c r="L770" s="14"/>
      <c r="M770" s="15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5.75" customHeight="1">
      <c r="A771" s="17"/>
      <c r="B771" s="14"/>
      <c r="C771" s="14"/>
      <c r="D771" s="14"/>
      <c r="E771" s="14"/>
      <c r="F771" s="15"/>
      <c r="G771" s="16"/>
      <c r="H771" s="16"/>
      <c r="I771" s="14"/>
      <c r="J771" s="14"/>
      <c r="K771" s="14"/>
      <c r="L771" s="14"/>
      <c r="M771" s="15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5.75" customHeight="1">
      <c r="A772" s="17"/>
      <c r="B772" s="14"/>
      <c r="C772" s="14"/>
      <c r="D772" s="14"/>
      <c r="E772" s="14"/>
      <c r="F772" s="15"/>
      <c r="G772" s="16"/>
      <c r="H772" s="16"/>
      <c r="I772" s="14"/>
      <c r="J772" s="14"/>
      <c r="K772" s="14"/>
      <c r="L772" s="14"/>
      <c r="M772" s="15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5.75" customHeight="1">
      <c r="A773" s="17"/>
      <c r="B773" s="14"/>
      <c r="C773" s="14"/>
      <c r="D773" s="14"/>
      <c r="E773" s="14"/>
      <c r="F773" s="15"/>
      <c r="G773" s="16"/>
      <c r="H773" s="16"/>
      <c r="I773" s="14"/>
      <c r="J773" s="14"/>
      <c r="K773" s="14"/>
      <c r="L773" s="14"/>
      <c r="M773" s="15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5.75" customHeight="1">
      <c r="A774" s="17"/>
      <c r="B774" s="14"/>
      <c r="C774" s="14"/>
      <c r="D774" s="14"/>
      <c r="E774" s="14"/>
      <c r="F774" s="15"/>
      <c r="G774" s="16"/>
      <c r="H774" s="16"/>
      <c r="I774" s="14"/>
      <c r="J774" s="14"/>
      <c r="K774" s="14"/>
      <c r="L774" s="14"/>
      <c r="M774" s="15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5.75" customHeight="1">
      <c r="A775" s="17"/>
      <c r="B775" s="14"/>
      <c r="C775" s="14"/>
      <c r="D775" s="14"/>
      <c r="E775" s="14"/>
      <c r="F775" s="15"/>
      <c r="G775" s="16"/>
      <c r="H775" s="16"/>
      <c r="I775" s="14"/>
      <c r="J775" s="14"/>
      <c r="K775" s="14"/>
      <c r="L775" s="14"/>
      <c r="M775" s="15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5.75" customHeight="1">
      <c r="A776" s="17"/>
      <c r="B776" s="14"/>
      <c r="C776" s="14"/>
      <c r="D776" s="14"/>
      <c r="E776" s="14"/>
      <c r="F776" s="15"/>
      <c r="G776" s="16"/>
      <c r="H776" s="16"/>
      <c r="I776" s="14"/>
      <c r="J776" s="14"/>
      <c r="K776" s="14"/>
      <c r="L776" s="14"/>
      <c r="M776" s="15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5.75" customHeight="1">
      <c r="A777" s="17"/>
      <c r="B777" s="14"/>
      <c r="C777" s="14"/>
      <c r="D777" s="14"/>
      <c r="E777" s="14"/>
      <c r="F777" s="15"/>
      <c r="G777" s="16"/>
      <c r="H777" s="16"/>
      <c r="I777" s="14"/>
      <c r="J777" s="14"/>
      <c r="K777" s="14"/>
      <c r="L777" s="14"/>
      <c r="M777" s="15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5.75" customHeight="1">
      <c r="A778" s="17"/>
      <c r="B778" s="14"/>
      <c r="C778" s="14"/>
      <c r="D778" s="14"/>
      <c r="E778" s="14"/>
      <c r="F778" s="15"/>
      <c r="G778" s="16"/>
      <c r="H778" s="16"/>
      <c r="I778" s="14"/>
      <c r="J778" s="14"/>
      <c r="K778" s="14"/>
      <c r="L778" s="14"/>
      <c r="M778" s="15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5.75" customHeight="1">
      <c r="A779" s="17"/>
      <c r="B779" s="14"/>
      <c r="C779" s="14"/>
      <c r="D779" s="14"/>
      <c r="E779" s="14"/>
      <c r="F779" s="15"/>
      <c r="G779" s="16"/>
      <c r="H779" s="16"/>
      <c r="I779" s="14"/>
      <c r="J779" s="14"/>
      <c r="K779" s="14"/>
      <c r="L779" s="14"/>
      <c r="M779" s="15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5.75" customHeight="1">
      <c r="A780" s="17"/>
      <c r="B780" s="14"/>
      <c r="C780" s="14"/>
      <c r="D780" s="14"/>
      <c r="E780" s="14"/>
      <c r="F780" s="15"/>
      <c r="G780" s="16"/>
      <c r="H780" s="16"/>
      <c r="I780" s="14"/>
      <c r="J780" s="14"/>
      <c r="K780" s="14"/>
      <c r="L780" s="14"/>
      <c r="M780" s="15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5.75" customHeight="1">
      <c r="A781" s="17"/>
      <c r="B781" s="14"/>
      <c r="C781" s="14"/>
      <c r="D781" s="14"/>
      <c r="E781" s="14"/>
      <c r="F781" s="15"/>
      <c r="G781" s="16"/>
      <c r="H781" s="16"/>
      <c r="I781" s="14"/>
      <c r="J781" s="14"/>
      <c r="K781" s="14"/>
      <c r="L781" s="14"/>
      <c r="M781" s="15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5.75" customHeight="1">
      <c r="A782" s="17"/>
      <c r="B782" s="14"/>
      <c r="C782" s="14"/>
      <c r="D782" s="14"/>
      <c r="E782" s="14"/>
      <c r="F782" s="15"/>
      <c r="G782" s="16"/>
      <c r="H782" s="16"/>
      <c r="I782" s="14"/>
      <c r="J782" s="14"/>
      <c r="K782" s="14"/>
      <c r="L782" s="14"/>
      <c r="M782" s="15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5.75" customHeight="1">
      <c r="A783" s="17"/>
      <c r="B783" s="14"/>
      <c r="C783" s="14"/>
      <c r="D783" s="14"/>
      <c r="E783" s="14"/>
      <c r="F783" s="15"/>
      <c r="G783" s="16"/>
      <c r="H783" s="16"/>
      <c r="I783" s="14"/>
      <c r="J783" s="14"/>
      <c r="K783" s="14"/>
      <c r="L783" s="14"/>
      <c r="M783" s="15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5.75" customHeight="1">
      <c r="A784" s="17"/>
      <c r="B784" s="14"/>
      <c r="C784" s="14"/>
      <c r="D784" s="14"/>
      <c r="E784" s="14"/>
      <c r="F784" s="15"/>
      <c r="G784" s="16"/>
      <c r="H784" s="16"/>
      <c r="I784" s="14"/>
      <c r="J784" s="14"/>
      <c r="K784" s="14"/>
      <c r="L784" s="14"/>
      <c r="M784" s="15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5.75" customHeight="1">
      <c r="A785" s="17"/>
      <c r="B785" s="14"/>
      <c r="C785" s="14"/>
      <c r="D785" s="14"/>
      <c r="E785" s="14"/>
      <c r="F785" s="15"/>
      <c r="G785" s="16"/>
      <c r="H785" s="16"/>
      <c r="I785" s="14"/>
      <c r="J785" s="14"/>
      <c r="K785" s="14"/>
      <c r="L785" s="14"/>
      <c r="M785" s="15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5.75" customHeight="1">
      <c r="A786" s="17"/>
      <c r="B786" s="14"/>
      <c r="C786" s="14"/>
      <c r="D786" s="14"/>
      <c r="E786" s="14"/>
      <c r="F786" s="15"/>
      <c r="G786" s="16"/>
      <c r="H786" s="16"/>
      <c r="I786" s="14"/>
      <c r="J786" s="14"/>
      <c r="K786" s="14"/>
      <c r="L786" s="14"/>
      <c r="M786" s="15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5.75" customHeight="1">
      <c r="A787" s="17"/>
      <c r="B787" s="14"/>
      <c r="C787" s="14"/>
      <c r="D787" s="14"/>
      <c r="E787" s="14"/>
      <c r="F787" s="15"/>
      <c r="G787" s="16"/>
      <c r="H787" s="16"/>
      <c r="I787" s="14"/>
      <c r="J787" s="14"/>
      <c r="K787" s="14"/>
      <c r="L787" s="14"/>
      <c r="M787" s="15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5.75" customHeight="1">
      <c r="A788" s="17"/>
      <c r="B788" s="14"/>
      <c r="C788" s="14"/>
      <c r="D788" s="14"/>
      <c r="E788" s="14"/>
      <c r="F788" s="15"/>
      <c r="G788" s="16"/>
      <c r="H788" s="16"/>
      <c r="I788" s="14"/>
      <c r="J788" s="14"/>
      <c r="K788" s="14"/>
      <c r="L788" s="14"/>
      <c r="M788" s="15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5.75" customHeight="1">
      <c r="A789" s="17"/>
      <c r="B789" s="14"/>
      <c r="C789" s="14"/>
      <c r="D789" s="14"/>
      <c r="E789" s="14"/>
      <c r="F789" s="15"/>
      <c r="G789" s="16"/>
      <c r="H789" s="16"/>
      <c r="I789" s="14"/>
      <c r="J789" s="14"/>
      <c r="K789" s="14"/>
      <c r="L789" s="14"/>
      <c r="M789" s="15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5.75" customHeight="1">
      <c r="A790" s="17"/>
      <c r="B790" s="14"/>
      <c r="C790" s="14"/>
      <c r="D790" s="14"/>
      <c r="E790" s="14"/>
      <c r="F790" s="15"/>
      <c r="G790" s="16"/>
      <c r="H790" s="16"/>
      <c r="I790" s="14"/>
      <c r="J790" s="14"/>
      <c r="K790" s="14"/>
      <c r="L790" s="14"/>
      <c r="M790" s="15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5.75" customHeight="1">
      <c r="A791" s="17"/>
      <c r="B791" s="14"/>
      <c r="C791" s="14"/>
      <c r="D791" s="14"/>
      <c r="E791" s="14"/>
      <c r="F791" s="15"/>
      <c r="G791" s="16"/>
      <c r="H791" s="16"/>
      <c r="I791" s="14"/>
      <c r="J791" s="14"/>
      <c r="K791" s="14"/>
      <c r="L791" s="14"/>
      <c r="M791" s="15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5.75" customHeight="1">
      <c r="A792" s="17"/>
      <c r="B792" s="14"/>
      <c r="C792" s="14"/>
      <c r="D792" s="14"/>
      <c r="E792" s="14"/>
      <c r="F792" s="15"/>
      <c r="G792" s="16"/>
      <c r="H792" s="16"/>
      <c r="I792" s="14"/>
      <c r="J792" s="14"/>
      <c r="K792" s="14"/>
      <c r="L792" s="14"/>
      <c r="M792" s="15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5.75" customHeight="1">
      <c r="A793" s="17"/>
      <c r="B793" s="14"/>
      <c r="C793" s="14"/>
      <c r="D793" s="14"/>
      <c r="E793" s="14"/>
      <c r="F793" s="15"/>
      <c r="G793" s="16"/>
      <c r="H793" s="16"/>
      <c r="I793" s="14"/>
      <c r="J793" s="14"/>
      <c r="K793" s="14"/>
      <c r="L793" s="14"/>
      <c r="M793" s="15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5.75" customHeight="1">
      <c r="A794" s="17"/>
      <c r="B794" s="14"/>
      <c r="C794" s="14"/>
      <c r="D794" s="14"/>
      <c r="E794" s="14"/>
      <c r="F794" s="15"/>
      <c r="G794" s="16"/>
      <c r="H794" s="16"/>
      <c r="I794" s="14"/>
      <c r="J794" s="14"/>
      <c r="K794" s="14"/>
      <c r="L794" s="14"/>
      <c r="M794" s="15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5.75" customHeight="1">
      <c r="A795" s="17"/>
      <c r="B795" s="14"/>
      <c r="C795" s="14"/>
      <c r="D795" s="14"/>
      <c r="E795" s="14"/>
      <c r="F795" s="15"/>
      <c r="G795" s="16"/>
      <c r="H795" s="16"/>
      <c r="I795" s="14"/>
      <c r="J795" s="14"/>
      <c r="K795" s="14"/>
      <c r="L795" s="14"/>
      <c r="M795" s="15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5.75" customHeight="1">
      <c r="A796" s="17"/>
      <c r="B796" s="14"/>
      <c r="C796" s="14"/>
      <c r="D796" s="14"/>
      <c r="E796" s="14"/>
      <c r="F796" s="15"/>
      <c r="G796" s="16"/>
      <c r="H796" s="16"/>
      <c r="I796" s="14"/>
      <c r="J796" s="14"/>
      <c r="K796" s="14"/>
      <c r="L796" s="14"/>
      <c r="M796" s="15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5.75" customHeight="1">
      <c r="A797" s="17"/>
      <c r="B797" s="14"/>
      <c r="C797" s="14"/>
      <c r="D797" s="14"/>
      <c r="E797" s="14"/>
      <c r="F797" s="15"/>
      <c r="G797" s="16"/>
      <c r="H797" s="16"/>
      <c r="I797" s="14"/>
      <c r="J797" s="14"/>
      <c r="K797" s="14"/>
      <c r="L797" s="14"/>
      <c r="M797" s="15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5.75" customHeight="1">
      <c r="A798" s="17"/>
      <c r="B798" s="14"/>
      <c r="C798" s="14"/>
      <c r="D798" s="14"/>
      <c r="E798" s="14"/>
      <c r="F798" s="15"/>
      <c r="G798" s="16"/>
      <c r="H798" s="16"/>
      <c r="I798" s="14"/>
      <c r="J798" s="14"/>
      <c r="K798" s="14"/>
      <c r="L798" s="14"/>
      <c r="M798" s="15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5.75" customHeight="1">
      <c r="A799" s="17"/>
      <c r="B799" s="14"/>
      <c r="C799" s="14"/>
      <c r="D799" s="14"/>
      <c r="E799" s="14"/>
      <c r="F799" s="15"/>
      <c r="G799" s="16"/>
      <c r="H799" s="16"/>
      <c r="I799" s="14"/>
      <c r="J799" s="14"/>
      <c r="K799" s="14"/>
      <c r="L799" s="14"/>
      <c r="M799" s="15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5.75" customHeight="1">
      <c r="A800" s="17"/>
      <c r="B800" s="14"/>
      <c r="C800" s="14"/>
      <c r="D800" s="14"/>
      <c r="E800" s="14"/>
      <c r="F800" s="15"/>
      <c r="G800" s="16"/>
      <c r="H800" s="16"/>
      <c r="I800" s="14"/>
      <c r="J800" s="14"/>
      <c r="K800" s="14"/>
      <c r="L800" s="14"/>
      <c r="M800" s="15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5.75" customHeight="1">
      <c r="A801" s="17"/>
      <c r="B801" s="14"/>
      <c r="C801" s="14"/>
      <c r="D801" s="14"/>
      <c r="E801" s="14"/>
      <c r="F801" s="15"/>
      <c r="G801" s="16"/>
      <c r="H801" s="16"/>
      <c r="I801" s="14"/>
      <c r="J801" s="14"/>
      <c r="K801" s="14"/>
      <c r="L801" s="14"/>
      <c r="M801" s="15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5.75" customHeight="1">
      <c r="A802" s="17"/>
      <c r="B802" s="14"/>
      <c r="C802" s="14"/>
      <c r="D802" s="14"/>
      <c r="E802" s="14"/>
      <c r="F802" s="15"/>
      <c r="G802" s="16"/>
      <c r="H802" s="16"/>
      <c r="I802" s="14"/>
      <c r="J802" s="14"/>
      <c r="K802" s="14"/>
      <c r="L802" s="14"/>
      <c r="M802" s="15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5.75" customHeight="1">
      <c r="A803" s="17"/>
      <c r="B803" s="14"/>
      <c r="C803" s="14"/>
      <c r="D803" s="14"/>
      <c r="E803" s="14"/>
      <c r="F803" s="15"/>
      <c r="G803" s="16"/>
      <c r="H803" s="16"/>
      <c r="I803" s="14"/>
      <c r="J803" s="14"/>
      <c r="K803" s="14"/>
      <c r="L803" s="14"/>
      <c r="M803" s="15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5.75" customHeight="1">
      <c r="A804" s="17"/>
      <c r="B804" s="14"/>
      <c r="C804" s="14"/>
      <c r="D804" s="14"/>
      <c r="E804" s="14"/>
      <c r="F804" s="15"/>
      <c r="G804" s="16"/>
      <c r="H804" s="16"/>
      <c r="I804" s="14"/>
      <c r="J804" s="14"/>
      <c r="K804" s="14"/>
      <c r="L804" s="14"/>
      <c r="M804" s="15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5.75" customHeight="1">
      <c r="A805" s="17"/>
      <c r="B805" s="14"/>
      <c r="C805" s="14"/>
      <c r="D805" s="14"/>
      <c r="E805" s="14"/>
      <c r="F805" s="15"/>
      <c r="G805" s="16"/>
      <c r="H805" s="16"/>
      <c r="I805" s="14"/>
      <c r="J805" s="14"/>
      <c r="K805" s="14"/>
      <c r="L805" s="14"/>
      <c r="M805" s="15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5.75" customHeight="1">
      <c r="A806" s="17"/>
      <c r="B806" s="14"/>
      <c r="C806" s="14"/>
      <c r="D806" s="14"/>
      <c r="E806" s="14"/>
      <c r="F806" s="15"/>
      <c r="G806" s="16"/>
      <c r="H806" s="16"/>
      <c r="I806" s="14"/>
      <c r="J806" s="14"/>
      <c r="K806" s="14"/>
      <c r="L806" s="14"/>
      <c r="M806" s="15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5.75" customHeight="1">
      <c r="A807" s="17"/>
      <c r="B807" s="14"/>
      <c r="C807" s="14"/>
      <c r="D807" s="14"/>
      <c r="E807" s="14"/>
      <c r="F807" s="15"/>
      <c r="G807" s="16"/>
      <c r="H807" s="16"/>
      <c r="I807" s="14"/>
      <c r="J807" s="14"/>
      <c r="K807" s="14"/>
      <c r="L807" s="14"/>
      <c r="M807" s="15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5.75" customHeight="1">
      <c r="A808" s="17"/>
      <c r="B808" s="14"/>
      <c r="C808" s="14"/>
      <c r="D808" s="14"/>
      <c r="E808" s="14"/>
      <c r="F808" s="15"/>
      <c r="G808" s="16"/>
      <c r="H808" s="16"/>
      <c r="I808" s="14"/>
      <c r="J808" s="14"/>
      <c r="K808" s="14"/>
      <c r="L808" s="14"/>
      <c r="M808" s="15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5.75" customHeight="1">
      <c r="A809" s="17"/>
      <c r="B809" s="14"/>
      <c r="C809" s="14"/>
      <c r="D809" s="14"/>
      <c r="E809" s="14"/>
      <c r="F809" s="15"/>
      <c r="G809" s="16"/>
      <c r="H809" s="16"/>
      <c r="I809" s="14"/>
      <c r="J809" s="14"/>
      <c r="K809" s="14"/>
      <c r="L809" s="14"/>
      <c r="M809" s="15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5.75" customHeight="1">
      <c r="A810" s="17"/>
      <c r="B810" s="14"/>
      <c r="C810" s="14"/>
      <c r="D810" s="14"/>
      <c r="E810" s="14"/>
      <c r="F810" s="15"/>
      <c r="G810" s="16"/>
      <c r="H810" s="16"/>
      <c r="I810" s="14"/>
      <c r="J810" s="14"/>
      <c r="K810" s="14"/>
      <c r="L810" s="14"/>
      <c r="M810" s="15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5.75" customHeight="1">
      <c r="A811" s="17"/>
      <c r="B811" s="14"/>
      <c r="C811" s="14"/>
      <c r="D811" s="14"/>
      <c r="E811" s="14"/>
      <c r="F811" s="15"/>
      <c r="G811" s="16"/>
      <c r="H811" s="16"/>
      <c r="I811" s="14"/>
      <c r="J811" s="14"/>
      <c r="K811" s="14"/>
      <c r="L811" s="14"/>
      <c r="M811" s="15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5.75" customHeight="1">
      <c r="A812" s="17"/>
      <c r="B812" s="14"/>
      <c r="C812" s="14"/>
      <c r="D812" s="14"/>
      <c r="E812" s="14"/>
      <c r="F812" s="15"/>
      <c r="G812" s="16"/>
      <c r="H812" s="16"/>
      <c r="I812" s="14"/>
      <c r="J812" s="14"/>
      <c r="K812" s="14"/>
      <c r="L812" s="14"/>
      <c r="M812" s="15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5.75" customHeight="1">
      <c r="A813" s="17"/>
      <c r="B813" s="14"/>
      <c r="C813" s="14"/>
      <c r="D813" s="14"/>
      <c r="E813" s="14"/>
      <c r="F813" s="15"/>
      <c r="G813" s="16"/>
      <c r="H813" s="16"/>
      <c r="I813" s="14"/>
      <c r="J813" s="14"/>
      <c r="K813" s="14"/>
      <c r="L813" s="14"/>
      <c r="M813" s="15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5.75" customHeight="1">
      <c r="A814" s="17"/>
      <c r="B814" s="14"/>
      <c r="C814" s="14"/>
      <c r="D814" s="14"/>
      <c r="E814" s="14"/>
      <c r="F814" s="15"/>
      <c r="G814" s="16"/>
      <c r="H814" s="16"/>
      <c r="I814" s="14"/>
      <c r="J814" s="14"/>
      <c r="K814" s="14"/>
      <c r="L814" s="14"/>
      <c r="M814" s="15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5.75" customHeight="1">
      <c r="A815" s="17"/>
      <c r="B815" s="14"/>
      <c r="C815" s="14"/>
      <c r="D815" s="14"/>
      <c r="E815" s="14"/>
      <c r="F815" s="15"/>
      <c r="G815" s="16"/>
      <c r="H815" s="16"/>
      <c r="I815" s="14"/>
      <c r="J815" s="14"/>
      <c r="K815" s="14"/>
      <c r="L815" s="14"/>
      <c r="M815" s="15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5.75" customHeight="1">
      <c r="A816" s="17"/>
      <c r="B816" s="14"/>
      <c r="C816" s="14"/>
      <c r="D816" s="14"/>
      <c r="E816" s="14"/>
      <c r="F816" s="15"/>
      <c r="G816" s="16"/>
      <c r="H816" s="16"/>
      <c r="I816" s="14"/>
      <c r="J816" s="14"/>
      <c r="K816" s="14"/>
      <c r="L816" s="14"/>
      <c r="M816" s="15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5.75" customHeight="1">
      <c r="A817" s="17"/>
      <c r="B817" s="14"/>
      <c r="C817" s="14"/>
      <c r="D817" s="14"/>
      <c r="E817" s="14"/>
      <c r="F817" s="15"/>
      <c r="G817" s="16"/>
      <c r="H817" s="16"/>
      <c r="I817" s="14"/>
      <c r="J817" s="14"/>
      <c r="K817" s="14"/>
      <c r="L817" s="14"/>
      <c r="M817" s="15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5.75" customHeight="1">
      <c r="A818" s="17"/>
      <c r="B818" s="14"/>
      <c r="C818" s="14"/>
      <c r="D818" s="14"/>
      <c r="E818" s="14"/>
      <c r="F818" s="15"/>
      <c r="G818" s="16"/>
      <c r="H818" s="16"/>
      <c r="I818" s="14"/>
      <c r="J818" s="14"/>
      <c r="K818" s="14"/>
      <c r="L818" s="14"/>
      <c r="M818" s="15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5.75" customHeight="1">
      <c r="A819" s="17"/>
      <c r="B819" s="14"/>
      <c r="C819" s="14"/>
      <c r="D819" s="14"/>
      <c r="E819" s="14"/>
      <c r="F819" s="15"/>
      <c r="G819" s="16"/>
      <c r="H819" s="16"/>
      <c r="I819" s="14"/>
      <c r="J819" s="14"/>
      <c r="K819" s="14"/>
      <c r="L819" s="14"/>
      <c r="M819" s="15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5.75" customHeight="1">
      <c r="A820" s="17"/>
      <c r="B820" s="14"/>
      <c r="C820" s="14"/>
      <c r="D820" s="14"/>
      <c r="E820" s="14"/>
      <c r="F820" s="15"/>
      <c r="G820" s="16"/>
      <c r="H820" s="16"/>
      <c r="I820" s="14"/>
      <c r="J820" s="14"/>
      <c r="K820" s="14"/>
      <c r="L820" s="14"/>
      <c r="M820" s="15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5.75" customHeight="1">
      <c r="A821" s="17"/>
      <c r="B821" s="14"/>
      <c r="C821" s="14"/>
      <c r="D821" s="14"/>
      <c r="E821" s="14"/>
      <c r="F821" s="15"/>
      <c r="G821" s="16"/>
      <c r="H821" s="16"/>
      <c r="I821" s="14"/>
      <c r="J821" s="14"/>
      <c r="K821" s="14"/>
      <c r="L821" s="14"/>
      <c r="M821" s="15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5.75" customHeight="1">
      <c r="A822" s="17"/>
      <c r="B822" s="14"/>
      <c r="C822" s="14"/>
      <c r="D822" s="14"/>
      <c r="E822" s="14"/>
      <c r="F822" s="15"/>
      <c r="G822" s="16"/>
      <c r="H822" s="16"/>
      <c r="I822" s="14"/>
      <c r="J822" s="14"/>
      <c r="K822" s="14"/>
      <c r="L822" s="14"/>
      <c r="M822" s="15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5.75" customHeight="1">
      <c r="A823" s="17"/>
      <c r="B823" s="14"/>
      <c r="C823" s="14"/>
      <c r="D823" s="14"/>
      <c r="E823" s="14"/>
      <c r="F823" s="15"/>
      <c r="G823" s="16"/>
      <c r="H823" s="16"/>
      <c r="I823" s="14"/>
      <c r="J823" s="14"/>
      <c r="K823" s="14"/>
      <c r="L823" s="14"/>
      <c r="M823" s="15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5.75" customHeight="1">
      <c r="A824" s="17"/>
      <c r="B824" s="14"/>
      <c r="C824" s="14"/>
      <c r="D824" s="14"/>
      <c r="E824" s="14"/>
      <c r="F824" s="15"/>
      <c r="G824" s="16"/>
      <c r="H824" s="16"/>
      <c r="I824" s="14"/>
      <c r="J824" s="14"/>
      <c r="K824" s="14"/>
      <c r="L824" s="14"/>
      <c r="M824" s="15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5.75" customHeight="1">
      <c r="A825" s="17"/>
      <c r="B825" s="14"/>
      <c r="C825" s="14"/>
      <c r="D825" s="14"/>
      <c r="E825" s="14"/>
      <c r="F825" s="15"/>
      <c r="G825" s="16"/>
      <c r="H825" s="16"/>
      <c r="I825" s="14"/>
      <c r="J825" s="14"/>
      <c r="K825" s="14"/>
      <c r="L825" s="14"/>
      <c r="M825" s="15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5.75" customHeight="1">
      <c r="A826" s="17"/>
      <c r="B826" s="14"/>
      <c r="C826" s="14"/>
      <c r="D826" s="14"/>
      <c r="E826" s="14"/>
      <c r="F826" s="15"/>
      <c r="G826" s="16"/>
      <c r="H826" s="16"/>
      <c r="I826" s="14"/>
      <c r="J826" s="14"/>
      <c r="K826" s="14"/>
      <c r="L826" s="14"/>
      <c r="M826" s="15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5.75" customHeight="1">
      <c r="A827" s="17"/>
      <c r="B827" s="14"/>
      <c r="C827" s="14"/>
      <c r="D827" s="14"/>
      <c r="E827" s="14"/>
      <c r="F827" s="15"/>
      <c r="G827" s="16"/>
      <c r="H827" s="16"/>
      <c r="I827" s="14"/>
      <c r="J827" s="14"/>
      <c r="K827" s="14"/>
      <c r="L827" s="14"/>
      <c r="M827" s="15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5.75" customHeight="1">
      <c r="A828" s="17"/>
      <c r="B828" s="14"/>
      <c r="C828" s="14"/>
      <c r="D828" s="14"/>
      <c r="E828" s="14"/>
      <c r="F828" s="15"/>
      <c r="G828" s="16"/>
      <c r="H828" s="16"/>
      <c r="I828" s="14"/>
      <c r="J828" s="14"/>
      <c r="K828" s="14"/>
      <c r="L828" s="14"/>
      <c r="M828" s="15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5.75" customHeight="1">
      <c r="A829" s="17"/>
      <c r="B829" s="14"/>
      <c r="C829" s="14"/>
      <c r="D829" s="14"/>
      <c r="E829" s="14"/>
      <c r="F829" s="15"/>
      <c r="G829" s="16"/>
      <c r="H829" s="16"/>
      <c r="I829" s="14"/>
      <c r="J829" s="14"/>
      <c r="K829" s="14"/>
      <c r="L829" s="14"/>
      <c r="M829" s="15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5.75" customHeight="1">
      <c r="A830" s="17"/>
      <c r="B830" s="14"/>
      <c r="C830" s="14"/>
      <c r="D830" s="14"/>
      <c r="E830" s="14"/>
      <c r="F830" s="15"/>
      <c r="G830" s="16"/>
      <c r="H830" s="16"/>
      <c r="I830" s="14"/>
      <c r="J830" s="14"/>
      <c r="K830" s="14"/>
      <c r="L830" s="14"/>
      <c r="M830" s="15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5.75" customHeight="1">
      <c r="A831" s="17"/>
      <c r="B831" s="14"/>
      <c r="C831" s="14"/>
      <c r="D831" s="14"/>
      <c r="E831" s="14"/>
      <c r="F831" s="15"/>
      <c r="G831" s="16"/>
      <c r="H831" s="16"/>
      <c r="I831" s="14"/>
      <c r="J831" s="14"/>
      <c r="K831" s="14"/>
      <c r="L831" s="14"/>
      <c r="M831" s="15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5.75" customHeight="1">
      <c r="A832" s="17"/>
      <c r="B832" s="14"/>
      <c r="C832" s="14"/>
      <c r="D832" s="14"/>
      <c r="E832" s="14"/>
      <c r="F832" s="15"/>
      <c r="G832" s="16"/>
      <c r="H832" s="16"/>
      <c r="I832" s="14"/>
      <c r="J832" s="14"/>
      <c r="K832" s="14"/>
      <c r="L832" s="14"/>
      <c r="M832" s="15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5.75" customHeight="1">
      <c r="A833" s="17"/>
      <c r="B833" s="14"/>
      <c r="C833" s="14"/>
      <c r="D833" s="14"/>
      <c r="E833" s="14"/>
      <c r="F833" s="15"/>
      <c r="G833" s="16"/>
      <c r="H833" s="16"/>
      <c r="I833" s="14"/>
      <c r="J833" s="14"/>
      <c r="K833" s="14"/>
      <c r="L833" s="14"/>
      <c r="M833" s="15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5.75" customHeight="1">
      <c r="A834" s="17"/>
      <c r="B834" s="14"/>
      <c r="C834" s="14"/>
      <c r="D834" s="14"/>
      <c r="E834" s="14"/>
      <c r="F834" s="15"/>
      <c r="G834" s="16"/>
      <c r="H834" s="16"/>
      <c r="I834" s="14"/>
      <c r="J834" s="14"/>
      <c r="K834" s="14"/>
      <c r="L834" s="14"/>
      <c r="M834" s="15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5.75" customHeight="1">
      <c r="A835" s="17"/>
      <c r="B835" s="14"/>
      <c r="C835" s="14"/>
      <c r="D835" s="14"/>
      <c r="E835" s="14"/>
      <c r="F835" s="15"/>
      <c r="G835" s="16"/>
      <c r="H835" s="16"/>
      <c r="I835" s="14"/>
      <c r="J835" s="14"/>
      <c r="K835" s="14"/>
      <c r="L835" s="14"/>
      <c r="M835" s="15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5.75" customHeight="1">
      <c r="A836" s="17"/>
      <c r="B836" s="14"/>
      <c r="C836" s="14"/>
      <c r="D836" s="14"/>
      <c r="E836" s="14"/>
      <c r="F836" s="15"/>
      <c r="G836" s="16"/>
      <c r="H836" s="16"/>
      <c r="I836" s="14"/>
      <c r="J836" s="14"/>
      <c r="K836" s="14"/>
      <c r="L836" s="14"/>
      <c r="M836" s="15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5.75" customHeight="1">
      <c r="A837" s="17"/>
      <c r="B837" s="14"/>
      <c r="C837" s="14"/>
      <c r="D837" s="14"/>
      <c r="E837" s="14"/>
      <c r="F837" s="15"/>
      <c r="G837" s="16"/>
      <c r="H837" s="16"/>
      <c r="I837" s="14"/>
      <c r="J837" s="14"/>
      <c r="K837" s="14"/>
      <c r="L837" s="14"/>
      <c r="M837" s="15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5.75" customHeight="1">
      <c r="A838" s="17"/>
      <c r="B838" s="14"/>
      <c r="C838" s="14"/>
      <c r="D838" s="14"/>
      <c r="E838" s="14"/>
      <c r="F838" s="15"/>
      <c r="G838" s="16"/>
      <c r="H838" s="16"/>
      <c r="I838" s="14"/>
      <c r="J838" s="14"/>
      <c r="K838" s="14"/>
      <c r="L838" s="14"/>
      <c r="M838" s="15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5.75" customHeight="1">
      <c r="A839" s="17"/>
      <c r="B839" s="14"/>
      <c r="C839" s="14"/>
      <c r="D839" s="14"/>
      <c r="E839" s="14"/>
      <c r="F839" s="15"/>
      <c r="G839" s="16"/>
      <c r="H839" s="16"/>
      <c r="I839" s="14"/>
      <c r="J839" s="14"/>
      <c r="K839" s="14"/>
      <c r="L839" s="14"/>
      <c r="M839" s="15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5.75" customHeight="1">
      <c r="A840" s="17"/>
      <c r="B840" s="14"/>
      <c r="C840" s="14"/>
      <c r="D840" s="14"/>
      <c r="E840" s="14"/>
      <c r="F840" s="15"/>
      <c r="G840" s="16"/>
      <c r="H840" s="16"/>
      <c r="I840" s="14"/>
      <c r="J840" s="14"/>
      <c r="K840" s="14"/>
      <c r="L840" s="14"/>
      <c r="M840" s="15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5.75" customHeight="1">
      <c r="A841" s="17"/>
      <c r="B841" s="14"/>
      <c r="C841" s="14"/>
      <c r="D841" s="14"/>
      <c r="E841" s="14"/>
      <c r="F841" s="15"/>
      <c r="G841" s="16"/>
      <c r="H841" s="16"/>
      <c r="I841" s="14"/>
      <c r="J841" s="14"/>
      <c r="K841" s="14"/>
      <c r="L841" s="14"/>
      <c r="M841" s="15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5.75" customHeight="1">
      <c r="A842" s="17"/>
      <c r="B842" s="14"/>
      <c r="C842" s="14"/>
      <c r="D842" s="14"/>
      <c r="E842" s="14"/>
      <c r="F842" s="15"/>
      <c r="G842" s="16"/>
      <c r="H842" s="16"/>
      <c r="I842" s="14"/>
      <c r="J842" s="14"/>
      <c r="K842" s="14"/>
      <c r="L842" s="14"/>
      <c r="M842" s="15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5.75" customHeight="1">
      <c r="A843" s="17"/>
      <c r="B843" s="14"/>
      <c r="C843" s="14"/>
      <c r="D843" s="14"/>
      <c r="E843" s="14"/>
      <c r="F843" s="15"/>
      <c r="G843" s="16"/>
      <c r="H843" s="16"/>
      <c r="I843" s="14"/>
      <c r="J843" s="14"/>
      <c r="K843" s="14"/>
      <c r="L843" s="14"/>
      <c r="M843" s="15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5.75" customHeight="1">
      <c r="A844" s="17"/>
      <c r="B844" s="14"/>
      <c r="C844" s="14"/>
      <c r="D844" s="14"/>
      <c r="E844" s="14"/>
      <c r="F844" s="15"/>
      <c r="G844" s="16"/>
      <c r="H844" s="16"/>
      <c r="I844" s="14"/>
      <c r="J844" s="14"/>
      <c r="K844" s="14"/>
      <c r="L844" s="14"/>
      <c r="M844" s="15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5.75" customHeight="1">
      <c r="A845" s="17"/>
      <c r="B845" s="14"/>
      <c r="C845" s="14"/>
      <c r="D845" s="14"/>
      <c r="E845" s="14"/>
      <c r="F845" s="15"/>
      <c r="G845" s="16"/>
      <c r="H845" s="16"/>
      <c r="I845" s="14"/>
      <c r="J845" s="14"/>
      <c r="K845" s="14"/>
      <c r="L845" s="14"/>
      <c r="M845" s="15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5.75" customHeight="1">
      <c r="A846" s="17"/>
      <c r="B846" s="14"/>
      <c r="C846" s="14"/>
      <c r="D846" s="14"/>
      <c r="E846" s="14"/>
      <c r="F846" s="15"/>
      <c r="G846" s="16"/>
      <c r="H846" s="16"/>
      <c r="I846" s="14"/>
      <c r="J846" s="14"/>
      <c r="K846" s="14"/>
      <c r="L846" s="14"/>
      <c r="M846" s="15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5.75" customHeight="1">
      <c r="A847" s="17"/>
      <c r="B847" s="14"/>
      <c r="C847" s="14"/>
      <c r="D847" s="14"/>
      <c r="E847" s="14"/>
      <c r="F847" s="15"/>
      <c r="G847" s="16"/>
      <c r="H847" s="16"/>
      <c r="I847" s="14"/>
      <c r="J847" s="14"/>
      <c r="K847" s="14"/>
      <c r="L847" s="14"/>
      <c r="M847" s="15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5.75" customHeight="1">
      <c r="A848" s="17"/>
      <c r="B848" s="14"/>
      <c r="C848" s="14"/>
      <c r="D848" s="14"/>
      <c r="E848" s="14"/>
      <c r="F848" s="15"/>
      <c r="G848" s="16"/>
      <c r="H848" s="16"/>
      <c r="I848" s="14"/>
      <c r="J848" s="14"/>
      <c r="K848" s="14"/>
      <c r="L848" s="14"/>
      <c r="M848" s="15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5.75" customHeight="1">
      <c r="A849" s="17"/>
      <c r="B849" s="14"/>
      <c r="C849" s="14"/>
      <c r="D849" s="14"/>
      <c r="E849" s="14"/>
      <c r="F849" s="15"/>
      <c r="G849" s="16"/>
      <c r="H849" s="16"/>
      <c r="I849" s="14"/>
      <c r="J849" s="14"/>
      <c r="K849" s="14"/>
      <c r="L849" s="14"/>
      <c r="M849" s="15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5.75" customHeight="1">
      <c r="A850" s="17"/>
      <c r="B850" s="14"/>
      <c r="C850" s="14"/>
      <c r="D850" s="14"/>
      <c r="E850" s="14"/>
      <c r="F850" s="15"/>
      <c r="G850" s="16"/>
      <c r="H850" s="16"/>
      <c r="I850" s="14"/>
      <c r="J850" s="14"/>
      <c r="K850" s="14"/>
      <c r="L850" s="14"/>
      <c r="M850" s="15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5.75" customHeight="1">
      <c r="A851" s="17"/>
      <c r="B851" s="14"/>
      <c r="C851" s="14"/>
      <c r="D851" s="14"/>
      <c r="E851" s="14"/>
      <c r="F851" s="15"/>
      <c r="G851" s="16"/>
      <c r="H851" s="16"/>
      <c r="I851" s="14"/>
      <c r="J851" s="14"/>
      <c r="K851" s="14"/>
      <c r="L851" s="14"/>
      <c r="M851" s="15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5.75" customHeight="1">
      <c r="A852" s="17"/>
      <c r="B852" s="14"/>
      <c r="C852" s="14"/>
      <c r="D852" s="14"/>
      <c r="E852" s="14"/>
      <c r="F852" s="15"/>
      <c r="G852" s="16"/>
      <c r="H852" s="16"/>
      <c r="I852" s="14"/>
      <c r="J852" s="14"/>
      <c r="K852" s="14"/>
      <c r="L852" s="14"/>
      <c r="M852" s="15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5.75" customHeight="1">
      <c r="A853" s="17"/>
      <c r="B853" s="14"/>
      <c r="C853" s="14"/>
      <c r="D853" s="14"/>
      <c r="E853" s="14"/>
      <c r="F853" s="15"/>
      <c r="G853" s="16"/>
      <c r="H853" s="16"/>
      <c r="I853" s="14"/>
      <c r="J853" s="14"/>
      <c r="K853" s="14"/>
      <c r="L853" s="14"/>
      <c r="M853" s="15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5.75" customHeight="1">
      <c r="A854" s="17"/>
      <c r="B854" s="14"/>
      <c r="C854" s="14"/>
      <c r="D854" s="14"/>
      <c r="E854" s="14"/>
      <c r="F854" s="15"/>
      <c r="G854" s="16"/>
      <c r="H854" s="16"/>
      <c r="I854" s="14"/>
      <c r="J854" s="14"/>
      <c r="K854" s="14"/>
      <c r="L854" s="14"/>
      <c r="M854" s="15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5.75" customHeight="1">
      <c r="A855" s="17"/>
      <c r="B855" s="14"/>
      <c r="C855" s="14"/>
      <c r="D855" s="14"/>
      <c r="E855" s="14"/>
      <c r="F855" s="15"/>
      <c r="G855" s="16"/>
      <c r="H855" s="16"/>
      <c r="I855" s="14"/>
      <c r="J855" s="14"/>
      <c r="K855" s="14"/>
      <c r="L855" s="14"/>
      <c r="M855" s="15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5.75" customHeight="1">
      <c r="A856" s="17"/>
      <c r="B856" s="14"/>
      <c r="C856" s="14"/>
      <c r="D856" s="14"/>
      <c r="E856" s="14"/>
      <c r="F856" s="15"/>
      <c r="G856" s="16"/>
      <c r="H856" s="16"/>
      <c r="I856" s="14"/>
      <c r="J856" s="14"/>
      <c r="K856" s="14"/>
      <c r="L856" s="14"/>
      <c r="M856" s="15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5.75" customHeight="1">
      <c r="A857" s="17"/>
      <c r="B857" s="14"/>
      <c r="C857" s="14"/>
      <c r="D857" s="14"/>
      <c r="E857" s="14"/>
      <c r="F857" s="15"/>
      <c r="G857" s="16"/>
      <c r="H857" s="16"/>
      <c r="I857" s="14"/>
      <c r="J857" s="14"/>
      <c r="K857" s="14"/>
      <c r="L857" s="14"/>
      <c r="M857" s="15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5.75" customHeight="1">
      <c r="A858" s="17"/>
      <c r="B858" s="14"/>
      <c r="C858" s="14"/>
      <c r="D858" s="14"/>
      <c r="E858" s="14"/>
      <c r="F858" s="15"/>
      <c r="G858" s="16"/>
      <c r="H858" s="16"/>
      <c r="I858" s="14"/>
      <c r="J858" s="14"/>
      <c r="K858" s="14"/>
      <c r="L858" s="14"/>
      <c r="M858" s="15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5.75" customHeight="1">
      <c r="A859" s="17"/>
      <c r="B859" s="14"/>
      <c r="C859" s="14"/>
      <c r="D859" s="14"/>
      <c r="E859" s="14"/>
      <c r="F859" s="15"/>
      <c r="G859" s="16"/>
      <c r="H859" s="16"/>
      <c r="I859" s="14"/>
      <c r="J859" s="14"/>
      <c r="K859" s="14"/>
      <c r="L859" s="14"/>
      <c r="M859" s="15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5.75" customHeight="1">
      <c r="A860" s="17"/>
      <c r="B860" s="14"/>
      <c r="C860" s="14"/>
      <c r="D860" s="14"/>
      <c r="E860" s="14"/>
      <c r="F860" s="15"/>
      <c r="G860" s="16"/>
      <c r="H860" s="16"/>
      <c r="I860" s="14"/>
      <c r="J860" s="14"/>
      <c r="K860" s="14"/>
      <c r="L860" s="14"/>
      <c r="M860" s="15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5.75" customHeight="1">
      <c r="A861" s="17"/>
      <c r="B861" s="14"/>
      <c r="C861" s="14"/>
      <c r="D861" s="14"/>
      <c r="E861" s="14"/>
      <c r="F861" s="15"/>
      <c r="G861" s="16"/>
      <c r="H861" s="16"/>
      <c r="I861" s="14"/>
      <c r="J861" s="14"/>
      <c r="K861" s="14"/>
      <c r="L861" s="14"/>
      <c r="M861" s="15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5.75" customHeight="1">
      <c r="A862" s="17"/>
      <c r="B862" s="14"/>
      <c r="C862" s="14"/>
      <c r="D862" s="14"/>
      <c r="E862" s="14"/>
      <c r="F862" s="15"/>
      <c r="G862" s="16"/>
      <c r="H862" s="16"/>
      <c r="I862" s="14"/>
      <c r="J862" s="14"/>
      <c r="K862" s="14"/>
      <c r="L862" s="14"/>
      <c r="M862" s="15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5.75" customHeight="1">
      <c r="A863" s="17"/>
      <c r="B863" s="14"/>
      <c r="C863" s="14"/>
      <c r="D863" s="14"/>
      <c r="E863" s="14"/>
      <c r="F863" s="15"/>
      <c r="G863" s="16"/>
      <c r="H863" s="16"/>
      <c r="I863" s="14"/>
      <c r="J863" s="14"/>
      <c r="K863" s="14"/>
      <c r="L863" s="14"/>
      <c r="M863" s="15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5.75" customHeight="1">
      <c r="A864" s="17"/>
      <c r="B864" s="14"/>
      <c r="C864" s="14"/>
      <c r="D864" s="14"/>
      <c r="E864" s="14"/>
      <c r="F864" s="15"/>
      <c r="G864" s="16"/>
      <c r="H864" s="16"/>
      <c r="I864" s="14"/>
      <c r="J864" s="14"/>
      <c r="K864" s="14"/>
      <c r="L864" s="14"/>
      <c r="M864" s="15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5.75" customHeight="1">
      <c r="A865" s="17"/>
      <c r="B865" s="14"/>
      <c r="C865" s="14"/>
      <c r="D865" s="14"/>
      <c r="E865" s="14"/>
      <c r="F865" s="15"/>
      <c r="G865" s="16"/>
      <c r="H865" s="16"/>
      <c r="I865" s="14"/>
      <c r="J865" s="14"/>
      <c r="K865" s="14"/>
      <c r="L865" s="14"/>
      <c r="M865" s="15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5.75" customHeight="1">
      <c r="A866" s="17"/>
      <c r="B866" s="14"/>
      <c r="C866" s="14"/>
      <c r="D866" s="14"/>
      <c r="E866" s="14"/>
      <c r="F866" s="15"/>
      <c r="G866" s="16"/>
      <c r="H866" s="16"/>
      <c r="I866" s="14"/>
      <c r="J866" s="14"/>
      <c r="K866" s="14"/>
      <c r="L866" s="14"/>
      <c r="M866" s="15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5.75" customHeight="1">
      <c r="A867" s="17"/>
      <c r="B867" s="14"/>
      <c r="C867" s="14"/>
      <c r="D867" s="14"/>
      <c r="E867" s="14"/>
      <c r="F867" s="15"/>
      <c r="G867" s="16"/>
      <c r="H867" s="16"/>
      <c r="I867" s="14"/>
      <c r="J867" s="14"/>
      <c r="K867" s="14"/>
      <c r="L867" s="14"/>
      <c r="M867" s="15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5.75" customHeight="1">
      <c r="A868" s="17"/>
      <c r="B868" s="14"/>
      <c r="C868" s="14"/>
      <c r="D868" s="14"/>
      <c r="E868" s="14"/>
      <c r="F868" s="15"/>
      <c r="G868" s="16"/>
      <c r="H868" s="16"/>
      <c r="I868" s="14"/>
      <c r="J868" s="14"/>
      <c r="K868" s="14"/>
      <c r="L868" s="14"/>
      <c r="M868" s="15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5.75" customHeight="1">
      <c r="A869" s="17"/>
      <c r="B869" s="14"/>
      <c r="C869" s="14"/>
      <c r="D869" s="14"/>
      <c r="E869" s="14"/>
      <c r="F869" s="15"/>
      <c r="G869" s="16"/>
      <c r="H869" s="16"/>
      <c r="I869" s="14"/>
      <c r="J869" s="14"/>
      <c r="K869" s="14"/>
      <c r="L869" s="14"/>
      <c r="M869" s="15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5.75" customHeight="1">
      <c r="A870" s="17"/>
      <c r="B870" s="14"/>
      <c r="C870" s="14"/>
      <c r="D870" s="14"/>
      <c r="E870" s="14"/>
      <c r="F870" s="15"/>
      <c r="G870" s="16"/>
      <c r="H870" s="16"/>
      <c r="I870" s="14"/>
      <c r="J870" s="14"/>
      <c r="K870" s="14"/>
      <c r="L870" s="14"/>
      <c r="M870" s="15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5.75" customHeight="1">
      <c r="A871" s="17"/>
      <c r="B871" s="14"/>
      <c r="C871" s="14"/>
      <c r="D871" s="14"/>
      <c r="E871" s="14"/>
      <c r="F871" s="15"/>
      <c r="G871" s="16"/>
      <c r="H871" s="16"/>
      <c r="I871" s="14"/>
      <c r="J871" s="14"/>
      <c r="K871" s="14"/>
      <c r="L871" s="14"/>
      <c r="M871" s="15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5.75" customHeight="1">
      <c r="A872" s="17"/>
      <c r="B872" s="14"/>
      <c r="C872" s="14"/>
      <c r="D872" s="14"/>
      <c r="E872" s="14"/>
      <c r="F872" s="15"/>
      <c r="G872" s="16"/>
      <c r="H872" s="16"/>
      <c r="I872" s="14"/>
      <c r="J872" s="14"/>
      <c r="K872" s="14"/>
      <c r="L872" s="14"/>
      <c r="M872" s="15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5.75" customHeight="1">
      <c r="A873" s="17"/>
      <c r="B873" s="14"/>
      <c r="C873" s="14"/>
      <c r="D873" s="14"/>
      <c r="E873" s="14"/>
      <c r="F873" s="15"/>
      <c r="G873" s="16"/>
      <c r="H873" s="16"/>
      <c r="I873" s="14"/>
      <c r="J873" s="14"/>
      <c r="K873" s="14"/>
      <c r="L873" s="14"/>
      <c r="M873" s="15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5.75" customHeight="1">
      <c r="A874" s="17"/>
      <c r="B874" s="14"/>
      <c r="C874" s="14"/>
      <c r="D874" s="14"/>
      <c r="E874" s="14"/>
      <c r="F874" s="15"/>
      <c r="G874" s="16"/>
      <c r="H874" s="16"/>
      <c r="I874" s="14"/>
      <c r="J874" s="14"/>
      <c r="K874" s="14"/>
      <c r="L874" s="14"/>
      <c r="M874" s="15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5.75" customHeight="1">
      <c r="A875" s="17"/>
      <c r="B875" s="14"/>
      <c r="C875" s="14"/>
      <c r="D875" s="14"/>
      <c r="E875" s="14"/>
      <c r="F875" s="15"/>
      <c r="G875" s="16"/>
      <c r="H875" s="16"/>
      <c r="I875" s="14"/>
      <c r="J875" s="14"/>
      <c r="K875" s="14"/>
      <c r="L875" s="14"/>
      <c r="M875" s="15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5.75" customHeight="1">
      <c r="A876" s="17"/>
      <c r="B876" s="14"/>
      <c r="C876" s="14"/>
      <c r="D876" s="14"/>
      <c r="E876" s="14"/>
      <c r="F876" s="15"/>
      <c r="G876" s="16"/>
      <c r="H876" s="16"/>
      <c r="I876" s="14"/>
      <c r="J876" s="14"/>
      <c r="K876" s="14"/>
      <c r="L876" s="14"/>
      <c r="M876" s="15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5.75" customHeight="1">
      <c r="A877" s="17"/>
      <c r="B877" s="14"/>
      <c r="C877" s="14"/>
      <c r="D877" s="14"/>
      <c r="E877" s="14"/>
      <c r="F877" s="15"/>
      <c r="G877" s="16"/>
      <c r="H877" s="16"/>
      <c r="I877" s="14"/>
      <c r="J877" s="14"/>
      <c r="K877" s="14"/>
      <c r="L877" s="14"/>
      <c r="M877" s="15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5.75" customHeight="1">
      <c r="A878" s="17"/>
      <c r="B878" s="14"/>
      <c r="C878" s="14"/>
      <c r="D878" s="14"/>
      <c r="E878" s="14"/>
      <c r="F878" s="15"/>
      <c r="G878" s="16"/>
      <c r="H878" s="16"/>
      <c r="I878" s="14"/>
      <c r="J878" s="14"/>
      <c r="K878" s="14"/>
      <c r="L878" s="14"/>
      <c r="M878" s="15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5.75" customHeight="1">
      <c r="A879" s="17"/>
      <c r="B879" s="14"/>
      <c r="C879" s="14"/>
      <c r="D879" s="14"/>
      <c r="E879" s="14"/>
      <c r="F879" s="15"/>
      <c r="G879" s="16"/>
      <c r="H879" s="16"/>
      <c r="I879" s="14"/>
      <c r="J879" s="14"/>
      <c r="K879" s="14"/>
      <c r="L879" s="14"/>
      <c r="M879" s="15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5.75" customHeight="1">
      <c r="A880" s="17"/>
      <c r="B880" s="14"/>
      <c r="C880" s="14"/>
      <c r="D880" s="14"/>
      <c r="E880" s="14"/>
      <c r="F880" s="15"/>
      <c r="G880" s="16"/>
      <c r="H880" s="16"/>
      <c r="I880" s="14"/>
      <c r="J880" s="14"/>
      <c r="K880" s="14"/>
      <c r="L880" s="14"/>
      <c r="M880" s="15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5.75" customHeight="1">
      <c r="A881" s="17"/>
      <c r="B881" s="14"/>
      <c r="C881" s="14"/>
      <c r="D881" s="14"/>
      <c r="E881" s="14"/>
      <c r="F881" s="15"/>
      <c r="G881" s="16"/>
      <c r="H881" s="16"/>
      <c r="I881" s="14"/>
      <c r="J881" s="14"/>
      <c r="K881" s="14"/>
      <c r="L881" s="14"/>
      <c r="M881" s="15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5.75" customHeight="1">
      <c r="A882" s="17"/>
      <c r="B882" s="14"/>
      <c r="C882" s="14"/>
      <c r="D882" s="14"/>
      <c r="E882" s="14"/>
      <c r="F882" s="15"/>
      <c r="G882" s="16"/>
      <c r="H882" s="16"/>
      <c r="I882" s="14"/>
      <c r="J882" s="14"/>
      <c r="K882" s="14"/>
      <c r="L882" s="14"/>
      <c r="M882" s="15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5.75" customHeight="1">
      <c r="A883" s="17"/>
      <c r="B883" s="14"/>
      <c r="C883" s="14"/>
      <c r="D883" s="14"/>
      <c r="E883" s="14"/>
      <c r="F883" s="15"/>
      <c r="G883" s="16"/>
      <c r="H883" s="16"/>
      <c r="I883" s="14"/>
      <c r="J883" s="14"/>
      <c r="K883" s="14"/>
      <c r="L883" s="14"/>
      <c r="M883" s="15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5.75" customHeight="1">
      <c r="A884" s="17"/>
      <c r="B884" s="14"/>
      <c r="C884" s="14"/>
      <c r="D884" s="14"/>
      <c r="E884" s="14"/>
      <c r="F884" s="15"/>
      <c r="G884" s="16"/>
      <c r="H884" s="16"/>
      <c r="I884" s="14"/>
      <c r="J884" s="14"/>
      <c r="K884" s="14"/>
      <c r="L884" s="14"/>
      <c r="M884" s="15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5.75" customHeight="1">
      <c r="A885" s="17"/>
      <c r="B885" s="14"/>
      <c r="C885" s="14"/>
      <c r="D885" s="14"/>
      <c r="E885" s="14"/>
      <c r="F885" s="15"/>
      <c r="G885" s="16"/>
      <c r="H885" s="16"/>
      <c r="I885" s="14"/>
      <c r="J885" s="14"/>
      <c r="K885" s="14"/>
      <c r="L885" s="14"/>
      <c r="M885" s="15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5.75" customHeight="1">
      <c r="A886" s="17"/>
      <c r="B886" s="14"/>
      <c r="C886" s="14"/>
      <c r="D886" s="14"/>
      <c r="E886" s="14"/>
      <c r="F886" s="15"/>
      <c r="G886" s="16"/>
      <c r="H886" s="16"/>
      <c r="I886" s="14"/>
      <c r="J886" s="14"/>
      <c r="K886" s="14"/>
      <c r="L886" s="14"/>
      <c r="M886" s="15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5.75" customHeight="1">
      <c r="A887" s="17"/>
      <c r="B887" s="14"/>
      <c r="C887" s="14"/>
      <c r="D887" s="14"/>
      <c r="E887" s="14"/>
      <c r="F887" s="15"/>
      <c r="G887" s="16"/>
      <c r="H887" s="16"/>
      <c r="I887" s="14"/>
      <c r="J887" s="14"/>
      <c r="K887" s="14"/>
      <c r="L887" s="14"/>
      <c r="M887" s="15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5.75" customHeight="1">
      <c r="A888" s="17"/>
      <c r="B888" s="14"/>
      <c r="C888" s="14"/>
      <c r="D888" s="14"/>
      <c r="E888" s="14"/>
      <c r="F888" s="15"/>
      <c r="G888" s="16"/>
      <c r="H888" s="16"/>
      <c r="I888" s="14"/>
      <c r="J888" s="14"/>
      <c r="K888" s="14"/>
      <c r="L888" s="14"/>
      <c r="M888" s="15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5.75" customHeight="1">
      <c r="A889" s="17"/>
      <c r="B889" s="14"/>
      <c r="C889" s="14"/>
      <c r="D889" s="14"/>
      <c r="E889" s="14"/>
      <c r="F889" s="15"/>
      <c r="G889" s="16"/>
      <c r="H889" s="16"/>
      <c r="I889" s="14"/>
      <c r="J889" s="14"/>
      <c r="K889" s="14"/>
      <c r="L889" s="14"/>
      <c r="M889" s="15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5.75" customHeight="1">
      <c r="A890" s="17"/>
      <c r="B890" s="14"/>
      <c r="C890" s="14"/>
      <c r="D890" s="14"/>
      <c r="E890" s="14"/>
      <c r="F890" s="15"/>
      <c r="G890" s="16"/>
      <c r="H890" s="16"/>
      <c r="I890" s="14"/>
      <c r="J890" s="14"/>
      <c r="K890" s="14"/>
      <c r="L890" s="14"/>
      <c r="M890" s="15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5.75" customHeight="1">
      <c r="A891" s="17"/>
      <c r="B891" s="14"/>
      <c r="C891" s="14"/>
      <c r="D891" s="14"/>
      <c r="E891" s="14"/>
      <c r="F891" s="15"/>
      <c r="G891" s="16"/>
      <c r="H891" s="16"/>
      <c r="I891" s="14"/>
      <c r="J891" s="14"/>
      <c r="K891" s="14"/>
      <c r="L891" s="14"/>
      <c r="M891" s="15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5.75" customHeight="1">
      <c r="A892" s="17"/>
      <c r="B892" s="14"/>
      <c r="C892" s="14"/>
      <c r="D892" s="14"/>
      <c r="E892" s="14"/>
      <c r="F892" s="15"/>
      <c r="G892" s="16"/>
      <c r="H892" s="16"/>
      <c r="I892" s="14"/>
      <c r="J892" s="14"/>
      <c r="K892" s="14"/>
      <c r="L892" s="14"/>
      <c r="M892" s="15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5.75" customHeight="1">
      <c r="A893" s="17"/>
      <c r="B893" s="14"/>
      <c r="C893" s="14"/>
      <c r="D893" s="14"/>
      <c r="E893" s="14"/>
      <c r="F893" s="15"/>
      <c r="G893" s="16"/>
      <c r="H893" s="16"/>
      <c r="I893" s="14"/>
      <c r="J893" s="14"/>
      <c r="K893" s="14"/>
      <c r="L893" s="14"/>
      <c r="M893" s="15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5.75" customHeight="1">
      <c r="A894" s="17"/>
      <c r="B894" s="14"/>
      <c r="C894" s="14"/>
      <c r="D894" s="14"/>
      <c r="E894" s="14"/>
      <c r="F894" s="15"/>
      <c r="G894" s="16"/>
      <c r="H894" s="16"/>
      <c r="I894" s="14"/>
      <c r="J894" s="14"/>
      <c r="K894" s="14"/>
      <c r="L894" s="14"/>
      <c r="M894" s="15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5.75" customHeight="1">
      <c r="A895" s="17"/>
      <c r="B895" s="14"/>
      <c r="C895" s="14"/>
      <c r="D895" s="14"/>
      <c r="E895" s="14"/>
      <c r="F895" s="15"/>
      <c r="G895" s="16"/>
      <c r="H895" s="16"/>
      <c r="I895" s="14"/>
      <c r="J895" s="14"/>
      <c r="K895" s="14"/>
      <c r="L895" s="14"/>
      <c r="M895" s="15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5.75" customHeight="1">
      <c r="A896" s="17"/>
      <c r="B896" s="14"/>
      <c r="C896" s="14"/>
      <c r="D896" s="14"/>
      <c r="E896" s="14"/>
      <c r="F896" s="15"/>
      <c r="G896" s="16"/>
      <c r="H896" s="16"/>
      <c r="I896" s="14"/>
      <c r="J896" s="14"/>
      <c r="K896" s="14"/>
      <c r="L896" s="14"/>
      <c r="M896" s="15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5.75" customHeight="1">
      <c r="A897" s="17"/>
      <c r="B897" s="14"/>
      <c r="C897" s="14"/>
      <c r="D897" s="14"/>
      <c r="E897" s="14"/>
      <c r="F897" s="15"/>
      <c r="G897" s="16"/>
      <c r="H897" s="16"/>
      <c r="I897" s="14"/>
      <c r="J897" s="14"/>
      <c r="K897" s="14"/>
      <c r="L897" s="14"/>
      <c r="M897" s="15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5.75" customHeight="1">
      <c r="A898" s="17"/>
      <c r="B898" s="14"/>
      <c r="C898" s="14"/>
      <c r="D898" s="14"/>
      <c r="E898" s="14"/>
      <c r="F898" s="15"/>
      <c r="G898" s="16"/>
      <c r="H898" s="16"/>
      <c r="I898" s="14"/>
      <c r="J898" s="14"/>
      <c r="K898" s="14"/>
      <c r="L898" s="14"/>
      <c r="M898" s="15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5.75" customHeight="1">
      <c r="A899" s="17"/>
      <c r="B899" s="14"/>
      <c r="C899" s="14"/>
      <c r="D899" s="14"/>
      <c r="E899" s="14"/>
      <c r="F899" s="15"/>
      <c r="G899" s="16"/>
      <c r="H899" s="16"/>
      <c r="I899" s="14"/>
      <c r="J899" s="14"/>
      <c r="K899" s="14"/>
      <c r="L899" s="14"/>
      <c r="M899" s="15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5.75" customHeight="1">
      <c r="A900" s="17"/>
      <c r="B900" s="14"/>
      <c r="C900" s="14"/>
      <c r="D900" s="14"/>
      <c r="E900" s="14"/>
      <c r="F900" s="15"/>
      <c r="G900" s="16"/>
      <c r="H900" s="16"/>
      <c r="I900" s="14"/>
      <c r="J900" s="14"/>
      <c r="K900" s="14"/>
      <c r="L900" s="14"/>
      <c r="M900" s="15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5.75" customHeight="1">
      <c r="A901" s="17"/>
      <c r="B901" s="14"/>
      <c r="C901" s="14"/>
      <c r="D901" s="14"/>
      <c r="E901" s="14"/>
      <c r="F901" s="15"/>
      <c r="G901" s="16"/>
      <c r="H901" s="16"/>
      <c r="I901" s="14"/>
      <c r="J901" s="14"/>
      <c r="K901" s="14"/>
      <c r="L901" s="14"/>
      <c r="M901" s="15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5.75" customHeight="1">
      <c r="A902" s="17"/>
      <c r="B902" s="14"/>
      <c r="C902" s="14"/>
      <c r="D902" s="14"/>
      <c r="E902" s="14"/>
      <c r="F902" s="15"/>
      <c r="G902" s="16"/>
      <c r="H902" s="16"/>
      <c r="I902" s="14"/>
      <c r="J902" s="14"/>
      <c r="K902" s="14"/>
      <c r="L902" s="14"/>
      <c r="M902" s="15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5.75" customHeight="1">
      <c r="A903" s="17"/>
      <c r="B903" s="14"/>
      <c r="C903" s="14"/>
      <c r="D903" s="14"/>
      <c r="E903" s="14"/>
      <c r="F903" s="15"/>
      <c r="G903" s="16"/>
      <c r="H903" s="16"/>
      <c r="I903" s="14"/>
      <c r="J903" s="14"/>
      <c r="K903" s="14"/>
      <c r="L903" s="14"/>
      <c r="M903" s="15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5.75" customHeight="1">
      <c r="A904" s="17"/>
      <c r="B904" s="14"/>
      <c r="C904" s="14"/>
      <c r="D904" s="14"/>
      <c r="E904" s="14"/>
      <c r="F904" s="15"/>
      <c r="G904" s="16"/>
      <c r="H904" s="16"/>
      <c r="I904" s="14"/>
      <c r="J904" s="14"/>
      <c r="K904" s="14"/>
      <c r="L904" s="14"/>
      <c r="M904" s="15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5.75" customHeight="1">
      <c r="A905" s="17"/>
      <c r="B905" s="14"/>
      <c r="C905" s="14"/>
      <c r="D905" s="14"/>
      <c r="E905" s="14"/>
      <c r="F905" s="15"/>
      <c r="G905" s="16"/>
      <c r="H905" s="16"/>
      <c r="I905" s="14"/>
      <c r="J905" s="14"/>
      <c r="K905" s="14"/>
      <c r="L905" s="14"/>
      <c r="M905" s="15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5.75" customHeight="1">
      <c r="A906" s="17"/>
      <c r="B906" s="14"/>
      <c r="C906" s="14"/>
      <c r="D906" s="14"/>
      <c r="E906" s="14"/>
      <c r="F906" s="15"/>
      <c r="G906" s="16"/>
      <c r="H906" s="16"/>
      <c r="I906" s="14"/>
      <c r="J906" s="14"/>
      <c r="K906" s="14"/>
      <c r="L906" s="14"/>
      <c r="M906" s="15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5.75" customHeight="1">
      <c r="A907" s="17"/>
      <c r="B907" s="14"/>
      <c r="C907" s="14"/>
      <c r="D907" s="14"/>
      <c r="E907" s="14"/>
      <c r="F907" s="15"/>
      <c r="G907" s="16"/>
      <c r="H907" s="16"/>
      <c r="I907" s="14"/>
      <c r="J907" s="14"/>
      <c r="K907" s="14"/>
      <c r="L907" s="14"/>
      <c r="M907" s="15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5.75" customHeight="1">
      <c r="A908" s="17"/>
      <c r="B908" s="14"/>
      <c r="C908" s="14"/>
      <c r="D908" s="14"/>
      <c r="E908" s="14"/>
      <c r="F908" s="15"/>
      <c r="G908" s="16"/>
      <c r="H908" s="16"/>
      <c r="I908" s="14"/>
      <c r="J908" s="14"/>
      <c r="K908" s="14"/>
      <c r="L908" s="14"/>
      <c r="M908" s="15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5.75" customHeight="1">
      <c r="A909" s="17"/>
      <c r="B909" s="14"/>
      <c r="C909" s="14"/>
      <c r="D909" s="14"/>
      <c r="E909" s="14"/>
      <c r="F909" s="15"/>
      <c r="G909" s="16"/>
      <c r="H909" s="16"/>
      <c r="I909" s="14"/>
      <c r="J909" s="14"/>
      <c r="K909" s="14"/>
      <c r="L909" s="14"/>
      <c r="M909" s="15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5.75" customHeight="1">
      <c r="A910" s="17"/>
      <c r="B910" s="14"/>
      <c r="C910" s="14"/>
      <c r="D910" s="14"/>
      <c r="E910" s="14"/>
      <c r="F910" s="15"/>
      <c r="G910" s="16"/>
      <c r="H910" s="16"/>
      <c r="I910" s="14"/>
      <c r="J910" s="14"/>
      <c r="K910" s="14"/>
      <c r="L910" s="14"/>
      <c r="M910" s="15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5.75" customHeight="1">
      <c r="A911" s="17"/>
      <c r="B911" s="14"/>
      <c r="C911" s="14"/>
      <c r="D911" s="14"/>
      <c r="E911" s="14"/>
      <c r="F911" s="15"/>
      <c r="G911" s="16"/>
      <c r="H911" s="16"/>
      <c r="I911" s="14"/>
      <c r="J911" s="14"/>
      <c r="K911" s="14"/>
      <c r="L911" s="14"/>
      <c r="M911" s="15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5.75" customHeight="1">
      <c r="A912" s="17"/>
      <c r="B912" s="14"/>
      <c r="C912" s="14"/>
      <c r="D912" s="14"/>
      <c r="E912" s="14"/>
      <c r="F912" s="15"/>
      <c r="G912" s="16"/>
      <c r="H912" s="16"/>
      <c r="I912" s="14"/>
      <c r="J912" s="14"/>
      <c r="K912" s="14"/>
      <c r="L912" s="14"/>
      <c r="M912" s="15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5.75" customHeight="1">
      <c r="A913" s="17"/>
      <c r="B913" s="14"/>
      <c r="C913" s="14"/>
      <c r="D913" s="14"/>
      <c r="E913" s="14"/>
      <c r="F913" s="15"/>
      <c r="G913" s="16"/>
      <c r="H913" s="16"/>
      <c r="I913" s="14"/>
      <c r="J913" s="14"/>
      <c r="K913" s="14"/>
      <c r="L913" s="14"/>
      <c r="M913" s="15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5.75" customHeight="1">
      <c r="A914" s="17"/>
      <c r="B914" s="14"/>
      <c r="C914" s="14"/>
      <c r="D914" s="14"/>
      <c r="E914" s="14"/>
      <c r="F914" s="15"/>
      <c r="G914" s="16"/>
      <c r="H914" s="16"/>
      <c r="I914" s="14"/>
      <c r="J914" s="14"/>
      <c r="K914" s="14"/>
      <c r="L914" s="14"/>
      <c r="M914" s="15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5.75" customHeight="1">
      <c r="A915" s="17"/>
      <c r="B915" s="14"/>
      <c r="C915" s="14"/>
      <c r="D915" s="14"/>
      <c r="E915" s="14"/>
      <c r="F915" s="15"/>
      <c r="G915" s="16"/>
      <c r="H915" s="16"/>
      <c r="I915" s="14"/>
      <c r="J915" s="14"/>
      <c r="K915" s="14"/>
      <c r="L915" s="14"/>
      <c r="M915" s="15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5.75" customHeight="1">
      <c r="A916" s="17"/>
      <c r="B916" s="14"/>
      <c r="C916" s="14"/>
      <c r="D916" s="14"/>
      <c r="E916" s="14"/>
      <c r="F916" s="15"/>
      <c r="G916" s="16"/>
      <c r="H916" s="16"/>
      <c r="I916" s="14"/>
      <c r="J916" s="14"/>
      <c r="K916" s="14"/>
      <c r="L916" s="14"/>
      <c r="M916" s="15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5.75" customHeight="1">
      <c r="A917" s="17"/>
      <c r="B917" s="14"/>
      <c r="C917" s="14"/>
      <c r="D917" s="14"/>
      <c r="E917" s="14"/>
      <c r="F917" s="15"/>
      <c r="G917" s="16"/>
      <c r="H917" s="16"/>
      <c r="I917" s="14"/>
      <c r="J917" s="14"/>
      <c r="K917" s="14"/>
      <c r="L917" s="14"/>
      <c r="M917" s="15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5.75" customHeight="1">
      <c r="A918" s="17"/>
      <c r="B918" s="14"/>
      <c r="C918" s="14"/>
      <c r="D918" s="14"/>
      <c r="E918" s="14"/>
      <c r="F918" s="15"/>
      <c r="G918" s="16"/>
      <c r="H918" s="16"/>
      <c r="I918" s="14"/>
      <c r="J918" s="14"/>
      <c r="K918" s="14"/>
      <c r="L918" s="14"/>
      <c r="M918" s="15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5.75" customHeight="1">
      <c r="A919" s="17"/>
      <c r="B919" s="14"/>
      <c r="C919" s="14"/>
      <c r="D919" s="14"/>
      <c r="E919" s="14"/>
      <c r="F919" s="15"/>
      <c r="G919" s="16"/>
      <c r="H919" s="16"/>
      <c r="I919" s="14"/>
      <c r="J919" s="14"/>
      <c r="K919" s="14"/>
      <c r="L919" s="14"/>
      <c r="M919" s="15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5.75" customHeight="1">
      <c r="A920" s="17"/>
      <c r="B920" s="14"/>
      <c r="C920" s="14"/>
      <c r="D920" s="14"/>
      <c r="E920" s="14"/>
      <c r="F920" s="15"/>
      <c r="G920" s="16"/>
      <c r="H920" s="16"/>
      <c r="I920" s="14"/>
      <c r="J920" s="14"/>
      <c r="K920" s="14"/>
      <c r="L920" s="14"/>
      <c r="M920" s="15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5.75" customHeight="1">
      <c r="A921" s="17"/>
      <c r="B921" s="14"/>
      <c r="C921" s="14"/>
      <c r="D921" s="14"/>
      <c r="E921" s="14"/>
      <c r="F921" s="15"/>
      <c r="G921" s="16"/>
      <c r="H921" s="16"/>
      <c r="I921" s="14"/>
      <c r="J921" s="14"/>
      <c r="K921" s="14"/>
      <c r="L921" s="14"/>
      <c r="M921" s="15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5.75" customHeight="1">
      <c r="A922" s="17"/>
      <c r="B922" s="14"/>
      <c r="C922" s="14"/>
      <c r="D922" s="14"/>
      <c r="E922" s="14"/>
      <c r="F922" s="15"/>
      <c r="G922" s="16"/>
      <c r="H922" s="16"/>
      <c r="I922" s="14"/>
      <c r="J922" s="14"/>
      <c r="K922" s="14"/>
      <c r="L922" s="14"/>
      <c r="M922" s="15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5.75" customHeight="1">
      <c r="A923" s="17"/>
      <c r="B923" s="14"/>
      <c r="C923" s="14"/>
      <c r="D923" s="14"/>
      <c r="E923" s="14"/>
      <c r="F923" s="15"/>
      <c r="G923" s="16"/>
      <c r="H923" s="16"/>
      <c r="I923" s="14"/>
      <c r="J923" s="14"/>
      <c r="K923" s="14"/>
      <c r="L923" s="14"/>
      <c r="M923" s="15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5.75" customHeight="1">
      <c r="A924" s="17"/>
      <c r="B924" s="14"/>
      <c r="C924" s="14"/>
      <c r="D924" s="14"/>
      <c r="E924" s="14"/>
      <c r="F924" s="15"/>
      <c r="G924" s="16"/>
      <c r="H924" s="16"/>
      <c r="I924" s="14"/>
      <c r="J924" s="14"/>
      <c r="K924" s="14"/>
      <c r="L924" s="14"/>
      <c r="M924" s="15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5.75" customHeight="1">
      <c r="A925" s="17"/>
      <c r="B925" s="14"/>
      <c r="C925" s="14"/>
      <c r="D925" s="14"/>
      <c r="E925" s="14"/>
      <c r="F925" s="15"/>
      <c r="G925" s="16"/>
      <c r="H925" s="16"/>
      <c r="I925" s="14"/>
      <c r="J925" s="14"/>
      <c r="K925" s="14"/>
      <c r="L925" s="14"/>
      <c r="M925" s="15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5.75" customHeight="1">
      <c r="A926" s="17"/>
      <c r="B926" s="14"/>
      <c r="C926" s="14"/>
      <c r="D926" s="14"/>
      <c r="E926" s="14"/>
      <c r="F926" s="15"/>
      <c r="G926" s="16"/>
      <c r="H926" s="16"/>
      <c r="I926" s="14"/>
      <c r="J926" s="14"/>
      <c r="K926" s="14"/>
      <c r="L926" s="14"/>
      <c r="M926" s="15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5.75" customHeight="1">
      <c r="A927" s="17"/>
      <c r="B927" s="14"/>
      <c r="C927" s="14"/>
      <c r="D927" s="14"/>
      <c r="E927" s="14"/>
      <c r="F927" s="15"/>
      <c r="G927" s="16"/>
      <c r="H927" s="16"/>
      <c r="I927" s="14"/>
      <c r="J927" s="14"/>
      <c r="K927" s="14"/>
      <c r="L927" s="14"/>
      <c r="M927" s="15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5.75" customHeight="1">
      <c r="A928" s="17"/>
      <c r="B928" s="14"/>
      <c r="C928" s="14"/>
      <c r="D928" s="14"/>
      <c r="E928" s="14"/>
      <c r="F928" s="15"/>
      <c r="G928" s="16"/>
      <c r="H928" s="16"/>
      <c r="I928" s="14"/>
      <c r="J928" s="14"/>
      <c r="K928" s="14"/>
      <c r="L928" s="14"/>
      <c r="M928" s="15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5.75" customHeight="1">
      <c r="A929" s="17"/>
      <c r="B929" s="14"/>
      <c r="C929" s="14"/>
      <c r="D929" s="14"/>
      <c r="E929" s="14"/>
      <c r="F929" s="15"/>
      <c r="G929" s="16"/>
      <c r="H929" s="16"/>
      <c r="I929" s="14"/>
      <c r="J929" s="14"/>
      <c r="K929" s="14"/>
      <c r="L929" s="14"/>
      <c r="M929" s="15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5.75" customHeight="1">
      <c r="A930" s="17"/>
      <c r="B930" s="14"/>
      <c r="C930" s="14"/>
      <c r="D930" s="14"/>
      <c r="E930" s="14"/>
      <c r="F930" s="15"/>
      <c r="G930" s="16"/>
      <c r="H930" s="16"/>
      <c r="I930" s="14"/>
      <c r="J930" s="14"/>
      <c r="K930" s="14"/>
      <c r="L930" s="14"/>
      <c r="M930" s="15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5.75" customHeight="1">
      <c r="A931" s="17"/>
      <c r="B931" s="14"/>
      <c r="C931" s="14"/>
      <c r="D931" s="14"/>
      <c r="E931" s="14"/>
      <c r="F931" s="15"/>
      <c r="G931" s="16"/>
      <c r="H931" s="16"/>
      <c r="I931" s="14"/>
      <c r="J931" s="14"/>
      <c r="K931" s="14"/>
      <c r="L931" s="14"/>
      <c r="M931" s="15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5.75" customHeight="1">
      <c r="A932" s="17"/>
      <c r="B932" s="14"/>
      <c r="C932" s="14"/>
      <c r="D932" s="14"/>
      <c r="E932" s="14"/>
      <c r="F932" s="15"/>
      <c r="G932" s="16"/>
      <c r="H932" s="16"/>
      <c r="I932" s="14"/>
      <c r="J932" s="14"/>
      <c r="K932" s="14"/>
      <c r="L932" s="14"/>
      <c r="M932" s="15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5.75" customHeight="1">
      <c r="A933" s="17"/>
      <c r="B933" s="14"/>
      <c r="C933" s="14"/>
      <c r="D933" s="14"/>
      <c r="E933" s="14"/>
      <c r="F933" s="15"/>
      <c r="G933" s="16"/>
      <c r="H933" s="16"/>
      <c r="I933" s="14"/>
      <c r="J933" s="14"/>
      <c r="K933" s="14"/>
      <c r="L933" s="14"/>
      <c r="M933" s="15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5.75" customHeight="1">
      <c r="A934" s="17"/>
      <c r="B934" s="14"/>
      <c r="C934" s="14"/>
      <c r="D934" s="14"/>
      <c r="E934" s="14"/>
      <c r="F934" s="15"/>
      <c r="G934" s="16"/>
      <c r="H934" s="16"/>
      <c r="I934" s="14"/>
      <c r="J934" s="14"/>
      <c r="K934" s="14"/>
      <c r="L934" s="14"/>
      <c r="M934" s="15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5.75" customHeight="1">
      <c r="A935" s="17"/>
      <c r="B935" s="14"/>
      <c r="C935" s="14"/>
      <c r="D935" s="14"/>
      <c r="E935" s="14"/>
      <c r="F935" s="15"/>
      <c r="G935" s="16"/>
      <c r="H935" s="16"/>
      <c r="I935" s="14"/>
      <c r="J935" s="14"/>
      <c r="K935" s="14"/>
      <c r="L935" s="14"/>
      <c r="M935" s="15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5.75" customHeight="1">
      <c r="A936" s="17"/>
      <c r="B936" s="14"/>
      <c r="C936" s="14"/>
      <c r="D936" s="14"/>
      <c r="E936" s="14"/>
      <c r="F936" s="15"/>
      <c r="G936" s="16"/>
      <c r="H936" s="16"/>
      <c r="I936" s="14"/>
      <c r="J936" s="14"/>
      <c r="K936" s="14"/>
      <c r="L936" s="14"/>
      <c r="M936" s="15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5.75" customHeight="1">
      <c r="A937" s="17"/>
      <c r="B937" s="14"/>
      <c r="C937" s="14"/>
      <c r="D937" s="14"/>
      <c r="E937" s="14"/>
      <c r="F937" s="15"/>
      <c r="G937" s="16"/>
      <c r="H937" s="16"/>
      <c r="I937" s="14"/>
      <c r="J937" s="14"/>
      <c r="K937" s="14"/>
      <c r="L937" s="14"/>
      <c r="M937" s="15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5.75" customHeight="1">
      <c r="A938" s="17"/>
      <c r="B938" s="14"/>
      <c r="C938" s="14"/>
      <c r="D938" s="14"/>
      <c r="E938" s="14"/>
      <c r="F938" s="15"/>
      <c r="G938" s="16"/>
      <c r="H938" s="16"/>
      <c r="I938" s="14"/>
      <c r="J938" s="14"/>
      <c r="K938" s="14"/>
      <c r="L938" s="14"/>
      <c r="M938" s="15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5.75" customHeight="1">
      <c r="A939" s="17"/>
      <c r="B939" s="14"/>
      <c r="C939" s="14"/>
      <c r="D939" s="14"/>
      <c r="E939" s="14"/>
      <c r="F939" s="15"/>
      <c r="G939" s="16"/>
      <c r="H939" s="16"/>
      <c r="I939" s="14"/>
      <c r="J939" s="14"/>
      <c r="K939" s="14"/>
      <c r="L939" s="14"/>
      <c r="M939" s="15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5.75" customHeight="1">
      <c r="A940" s="17"/>
      <c r="B940" s="14"/>
      <c r="C940" s="14"/>
      <c r="D940" s="14"/>
      <c r="E940" s="14"/>
      <c r="F940" s="15"/>
      <c r="G940" s="16"/>
      <c r="H940" s="16"/>
      <c r="I940" s="14"/>
      <c r="J940" s="14"/>
      <c r="K940" s="14"/>
      <c r="L940" s="14"/>
      <c r="M940" s="15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5.75" customHeight="1">
      <c r="A941" s="17"/>
      <c r="B941" s="14"/>
      <c r="C941" s="14"/>
      <c r="D941" s="14"/>
      <c r="E941" s="14"/>
      <c r="F941" s="15"/>
      <c r="G941" s="16"/>
      <c r="H941" s="16"/>
      <c r="I941" s="14"/>
      <c r="J941" s="14"/>
      <c r="K941" s="14"/>
      <c r="L941" s="14"/>
      <c r="M941" s="15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5.75" customHeight="1">
      <c r="A942" s="17"/>
      <c r="B942" s="14"/>
      <c r="C942" s="14"/>
      <c r="D942" s="14"/>
      <c r="E942" s="14"/>
      <c r="F942" s="15"/>
      <c r="G942" s="16"/>
      <c r="H942" s="16"/>
      <c r="I942" s="14"/>
      <c r="J942" s="14"/>
      <c r="K942" s="14"/>
      <c r="L942" s="14"/>
      <c r="M942" s="15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5.75" customHeight="1">
      <c r="A943" s="17"/>
      <c r="B943" s="14"/>
      <c r="C943" s="14"/>
      <c r="D943" s="14"/>
      <c r="E943" s="14"/>
      <c r="F943" s="15"/>
      <c r="G943" s="16"/>
      <c r="H943" s="16"/>
      <c r="I943" s="14"/>
      <c r="J943" s="14"/>
      <c r="K943" s="14"/>
      <c r="L943" s="14"/>
      <c r="M943" s="15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5.75" customHeight="1">
      <c r="A944" s="17"/>
      <c r="B944" s="14"/>
      <c r="C944" s="14"/>
      <c r="D944" s="14"/>
      <c r="E944" s="14"/>
      <c r="F944" s="15"/>
      <c r="G944" s="16"/>
      <c r="H944" s="16"/>
      <c r="I944" s="14"/>
      <c r="J944" s="14"/>
      <c r="K944" s="14"/>
      <c r="L944" s="14"/>
      <c r="M944" s="15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5.75" customHeight="1">
      <c r="A945" s="17"/>
      <c r="B945" s="14"/>
      <c r="C945" s="14"/>
      <c r="D945" s="14"/>
      <c r="E945" s="14"/>
      <c r="F945" s="15"/>
      <c r="G945" s="16"/>
      <c r="H945" s="16"/>
      <c r="I945" s="14"/>
      <c r="J945" s="14"/>
      <c r="K945" s="14"/>
      <c r="L945" s="14"/>
      <c r="M945" s="15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5.75" customHeight="1">
      <c r="A946" s="17"/>
      <c r="B946" s="14"/>
      <c r="C946" s="14"/>
      <c r="D946" s="14"/>
      <c r="E946" s="14"/>
      <c r="F946" s="15"/>
      <c r="G946" s="16"/>
      <c r="H946" s="16"/>
      <c r="I946" s="14"/>
      <c r="J946" s="14"/>
      <c r="K946" s="14"/>
      <c r="L946" s="14"/>
      <c r="M946" s="15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5.75" customHeight="1">
      <c r="A947" s="17"/>
      <c r="B947" s="14"/>
      <c r="C947" s="14"/>
      <c r="D947" s="14"/>
      <c r="E947" s="14"/>
      <c r="F947" s="15"/>
      <c r="G947" s="16"/>
      <c r="H947" s="16"/>
      <c r="I947" s="14"/>
      <c r="J947" s="14"/>
      <c r="K947" s="14"/>
      <c r="L947" s="14"/>
      <c r="M947" s="15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5.75" customHeight="1">
      <c r="A948" s="17"/>
      <c r="B948" s="14"/>
      <c r="C948" s="14"/>
      <c r="D948" s="14"/>
      <c r="E948" s="14"/>
      <c r="F948" s="15"/>
      <c r="G948" s="16"/>
      <c r="H948" s="16"/>
      <c r="I948" s="14"/>
      <c r="J948" s="14"/>
      <c r="K948" s="14"/>
      <c r="L948" s="14"/>
      <c r="M948" s="15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5.75" customHeight="1">
      <c r="A949" s="17"/>
      <c r="B949" s="14"/>
      <c r="C949" s="14"/>
      <c r="D949" s="14"/>
      <c r="E949" s="14"/>
      <c r="F949" s="15"/>
      <c r="G949" s="16"/>
      <c r="H949" s="16"/>
      <c r="I949" s="14"/>
      <c r="J949" s="14"/>
      <c r="K949" s="14"/>
      <c r="L949" s="14"/>
      <c r="M949" s="15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5.75" customHeight="1">
      <c r="A950" s="17"/>
      <c r="B950" s="14"/>
      <c r="C950" s="14"/>
      <c r="D950" s="14"/>
      <c r="E950" s="14"/>
      <c r="F950" s="15"/>
      <c r="G950" s="16"/>
      <c r="H950" s="16"/>
      <c r="I950" s="14"/>
      <c r="J950" s="14"/>
      <c r="K950" s="14"/>
      <c r="L950" s="14"/>
      <c r="M950" s="15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5.75" customHeight="1">
      <c r="A951" s="17"/>
      <c r="B951" s="14"/>
      <c r="C951" s="14"/>
      <c r="D951" s="14"/>
      <c r="E951" s="14"/>
      <c r="F951" s="15"/>
      <c r="G951" s="16"/>
      <c r="H951" s="16"/>
      <c r="I951" s="14"/>
      <c r="J951" s="14"/>
      <c r="K951" s="14"/>
      <c r="L951" s="14"/>
      <c r="M951" s="15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5.75" customHeight="1">
      <c r="A952" s="17"/>
      <c r="B952" s="14"/>
      <c r="C952" s="14"/>
      <c r="D952" s="14"/>
      <c r="E952" s="14"/>
      <c r="F952" s="15"/>
      <c r="G952" s="16"/>
      <c r="H952" s="16"/>
      <c r="I952" s="14"/>
      <c r="J952" s="14"/>
      <c r="K952" s="14"/>
      <c r="L952" s="14"/>
      <c r="M952" s="15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5.75" customHeight="1">
      <c r="A953" s="17"/>
      <c r="B953" s="14"/>
      <c r="C953" s="14"/>
      <c r="D953" s="14"/>
      <c r="E953" s="14"/>
      <c r="F953" s="15"/>
      <c r="G953" s="16"/>
      <c r="H953" s="16"/>
      <c r="I953" s="14"/>
      <c r="J953" s="14"/>
      <c r="K953" s="14"/>
      <c r="L953" s="14"/>
      <c r="M953" s="15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5.75" customHeight="1">
      <c r="A954" s="17"/>
      <c r="B954" s="14"/>
      <c r="C954" s="14"/>
      <c r="D954" s="14"/>
      <c r="E954" s="14"/>
      <c r="F954" s="15"/>
      <c r="G954" s="16"/>
      <c r="H954" s="16"/>
      <c r="I954" s="14"/>
      <c r="J954" s="14"/>
      <c r="K954" s="14"/>
      <c r="L954" s="14"/>
      <c r="M954" s="15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5.75" customHeight="1">
      <c r="A955" s="17"/>
      <c r="B955" s="14"/>
      <c r="C955" s="14"/>
      <c r="D955" s="14"/>
      <c r="E955" s="14"/>
      <c r="F955" s="15"/>
      <c r="G955" s="16"/>
      <c r="H955" s="16"/>
      <c r="I955" s="14"/>
      <c r="J955" s="14"/>
      <c r="K955" s="14"/>
      <c r="L955" s="14"/>
      <c r="M955" s="15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5.75" customHeight="1">
      <c r="A956" s="17"/>
      <c r="B956" s="14"/>
      <c r="C956" s="14"/>
      <c r="D956" s="14"/>
      <c r="E956" s="14"/>
      <c r="F956" s="15"/>
      <c r="G956" s="16"/>
      <c r="H956" s="16"/>
      <c r="I956" s="14"/>
      <c r="J956" s="14"/>
      <c r="K956" s="14"/>
      <c r="L956" s="14"/>
      <c r="M956" s="15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5.75" customHeight="1">
      <c r="A957" s="17"/>
      <c r="B957" s="14"/>
      <c r="C957" s="14"/>
      <c r="D957" s="14"/>
      <c r="E957" s="14"/>
      <c r="F957" s="15"/>
      <c r="G957" s="16"/>
      <c r="H957" s="16"/>
      <c r="I957" s="14"/>
      <c r="J957" s="14"/>
      <c r="K957" s="14"/>
      <c r="L957" s="14"/>
      <c r="M957" s="15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5.75" customHeight="1">
      <c r="A958" s="17"/>
      <c r="B958" s="14"/>
      <c r="C958" s="14"/>
      <c r="D958" s="14"/>
      <c r="E958" s="14"/>
      <c r="F958" s="15"/>
      <c r="G958" s="16"/>
      <c r="H958" s="16"/>
      <c r="I958" s="14"/>
      <c r="J958" s="14"/>
      <c r="K958" s="14"/>
      <c r="L958" s="14"/>
      <c r="M958" s="15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5.75" customHeight="1">
      <c r="A959" s="17"/>
      <c r="B959" s="14"/>
      <c r="C959" s="14"/>
      <c r="D959" s="14"/>
      <c r="E959" s="14"/>
      <c r="F959" s="15"/>
      <c r="G959" s="16"/>
      <c r="H959" s="16"/>
      <c r="I959" s="14"/>
      <c r="J959" s="14"/>
      <c r="K959" s="14"/>
      <c r="L959" s="14"/>
      <c r="M959" s="15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5.75" customHeight="1">
      <c r="A960" s="17"/>
      <c r="B960" s="14"/>
      <c r="C960" s="14"/>
      <c r="D960" s="14"/>
      <c r="E960" s="14"/>
      <c r="F960" s="15"/>
      <c r="G960" s="16"/>
      <c r="H960" s="16"/>
      <c r="I960" s="14"/>
      <c r="J960" s="14"/>
      <c r="K960" s="14"/>
      <c r="L960" s="14"/>
      <c r="M960" s="15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5.75" customHeight="1">
      <c r="A961" s="17"/>
      <c r="B961" s="14"/>
      <c r="C961" s="14"/>
      <c r="D961" s="14"/>
      <c r="E961" s="14"/>
      <c r="F961" s="15"/>
      <c r="G961" s="16"/>
      <c r="H961" s="16"/>
      <c r="I961" s="14"/>
      <c r="J961" s="14"/>
      <c r="K961" s="14"/>
      <c r="L961" s="14"/>
      <c r="M961" s="15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5.75" customHeight="1">
      <c r="A962" s="17"/>
      <c r="B962" s="14"/>
      <c r="C962" s="14"/>
      <c r="D962" s="14"/>
      <c r="E962" s="14"/>
      <c r="F962" s="15"/>
      <c r="G962" s="16"/>
      <c r="H962" s="16"/>
      <c r="I962" s="14"/>
      <c r="J962" s="14"/>
      <c r="K962" s="14"/>
      <c r="L962" s="14"/>
      <c r="M962" s="15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5.75" customHeight="1">
      <c r="A963" s="17"/>
      <c r="B963" s="14"/>
      <c r="C963" s="14"/>
      <c r="D963" s="14"/>
      <c r="E963" s="14"/>
      <c r="F963" s="15"/>
      <c r="G963" s="16"/>
      <c r="H963" s="16"/>
      <c r="I963" s="14"/>
      <c r="J963" s="14"/>
      <c r="K963" s="14"/>
      <c r="L963" s="14"/>
      <c r="M963" s="15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5.75" customHeight="1">
      <c r="A964" s="17"/>
      <c r="B964" s="14"/>
      <c r="C964" s="14"/>
      <c r="D964" s="14"/>
      <c r="E964" s="14"/>
      <c r="F964" s="15"/>
      <c r="G964" s="16"/>
      <c r="H964" s="16"/>
      <c r="I964" s="14"/>
      <c r="J964" s="14"/>
      <c r="K964" s="14"/>
      <c r="L964" s="14"/>
      <c r="M964" s="15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5.75" customHeight="1">
      <c r="A965" s="17"/>
      <c r="B965" s="14"/>
      <c r="C965" s="14"/>
      <c r="D965" s="14"/>
      <c r="E965" s="14"/>
      <c r="F965" s="15"/>
      <c r="G965" s="16"/>
      <c r="H965" s="16"/>
      <c r="I965" s="14"/>
      <c r="J965" s="14"/>
      <c r="K965" s="14"/>
      <c r="L965" s="14"/>
      <c r="M965" s="15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5.75" customHeight="1">
      <c r="A966" s="17"/>
      <c r="B966" s="14"/>
      <c r="C966" s="14"/>
      <c r="D966" s="14"/>
      <c r="E966" s="14"/>
      <c r="F966" s="15"/>
      <c r="G966" s="16"/>
      <c r="H966" s="16"/>
      <c r="I966" s="14"/>
      <c r="J966" s="14"/>
      <c r="K966" s="14"/>
      <c r="L966" s="14"/>
      <c r="M966" s="15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5.75" customHeight="1">
      <c r="A967" s="17"/>
      <c r="B967" s="14"/>
      <c r="C967" s="14"/>
      <c r="D967" s="14"/>
      <c r="E967" s="14"/>
      <c r="F967" s="15"/>
      <c r="G967" s="16"/>
      <c r="H967" s="16"/>
      <c r="I967" s="14"/>
      <c r="J967" s="14"/>
      <c r="K967" s="14"/>
      <c r="L967" s="14"/>
      <c r="M967" s="15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5.75" customHeight="1">
      <c r="A968" s="17"/>
      <c r="B968" s="14"/>
      <c r="C968" s="14"/>
      <c r="D968" s="14"/>
      <c r="E968" s="14"/>
      <c r="F968" s="15"/>
      <c r="G968" s="16"/>
      <c r="H968" s="16"/>
      <c r="I968" s="14"/>
      <c r="J968" s="14"/>
      <c r="K968" s="14"/>
      <c r="L968" s="14"/>
      <c r="M968" s="15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5.75" customHeight="1">
      <c r="A969" s="17"/>
      <c r="B969" s="14"/>
      <c r="C969" s="14"/>
      <c r="D969" s="14"/>
      <c r="E969" s="14"/>
      <c r="F969" s="15"/>
      <c r="G969" s="16"/>
      <c r="H969" s="16"/>
      <c r="I969" s="14"/>
      <c r="J969" s="14"/>
      <c r="K969" s="14"/>
      <c r="L969" s="14"/>
      <c r="M969" s="15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5.75" customHeight="1">
      <c r="A970" s="17"/>
      <c r="B970" s="14"/>
      <c r="C970" s="14"/>
      <c r="D970" s="14"/>
      <c r="E970" s="14"/>
      <c r="F970" s="15"/>
      <c r="G970" s="16"/>
      <c r="H970" s="16"/>
      <c r="I970" s="14"/>
      <c r="J970" s="14"/>
      <c r="K970" s="14"/>
      <c r="L970" s="14"/>
      <c r="M970" s="15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5.75" customHeight="1">
      <c r="A971" s="17"/>
      <c r="B971" s="14"/>
      <c r="C971" s="14"/>
      <c r="D971" s="14"/>
      <c r="E971" s="14"/>
      <c r="F971" s="15"/>
      <c r="G971" s="16"/>
      <c r="H971" s="16"/>
      <c r="I971" s="14"/>
      <c r="J971" s="14"/>
      <c r="K971" s="14"/>
      <c r="L971" s="14"/>
      <c r="M971" s="15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5.75" customHeight="1">
      <c r="A972" s="17"/>
      <c r="B972" s="14"/>
      <c r="C972" s="14"/>
      <c r="D972" s="14"/>
      <c r="E972" s="14"/>
      <c r="F972" s="15"/>
      <c r="G972" s="16"/>
      <c r="H972" s="16"/>
      <c r="I972" s="14"/>
      <c r="J972" s="14"/>
      <c r="K972" s="14"/>
      <c r="L972" s="14"/>
      <c r="M972" s="15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5.75" customHeight="1">
      <c r="A973" s="17"/>
      <c r="B973" s="14"/>
      <c r="C973" s="14"/>
      <c r="D973" s="14"/>
      <c r="E973" s="14"/>
      <c r="F973" s="15"/>
      <c r="G973" s="16"/>
      <c r="H973" s="16"/>
      <c r="I973" s="14"/>
      <c r="J973" s="14"/>
      <c r="K973" s="14"/>
      <c r="L973" s="14"/>
      <c r="M973" s="15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5.75" customHeight="1">
      <c r="A974" s="17"/>
      <c r="B974" s="14"/>
      <c r="C974" s="14"/>
      <c r="D974" s="14"/>
      <c r="E974" s="14"/>
      <c r="F974" s="15"/>
      <c r="G974" s="16"/>
      <c r="H974" s="16"/>
      <c r="I974" s="14"/>
      <c r="J974" s="14"/>
      <c r="K974" s="14"/>
      <c r="L974" s="14"/>
      <c r="M974" s="15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5.75" customHeight="1">
      <c r="A975" s="17"/>
      <c r="B975" s="14"/>
      <c r="C975" s="14"/>
      <c r="D975" s="14"/>
      <c r="E975" s="14"/>
      <c r="F975" s="15"/>
      <c r="G975" s="16"/>
      <c r="H975" s="16"/>
      <c r="I975" s="14"/>
      <c r="J975" s="14"/>
      <c r="K975" s="14"/>
      <c r="L975" s="14"/>
      <c r="M975" s="15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5.75" customHeight="1">
      <c r="A976" s="17"/>
      <c r="B976" s="14"/>
      <c r="C976" s="14"/>
      <c r="D976" s="14"/>
      <c r="E976" s="14"/>
      <c r="F976" s="15"/>
      <c r="G976" s="16"/>
      <c r="H976" s="16"/>
      <c r="I976" s="14"/>
      <c r="J976" s="14"/>
      <c r="K976" s="14"/>
      <c r="L976" s="14"/>
      <c r="M976" s="15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5.75" customHeight="1">
      <c r="A977" s="17"/>
      <c r="B977" s="14"/>
      <c r="C977" s="14"/>
      <c r="D977" s="14"/>
      <c r="E977" s="14"/>
      <c r="F977" s="15"/>
      <c r="G977" s="16"/>
      <c r="H977" s="16"/>
      <c r="I977" s="14"/>
      <c r="J977" s="14"/>
      <c r="K977" s="14"/>
      <c r="L977" s="14"/>
      <c r="M977" s="15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5.75" customHeight="1">
      <c r="A978" s="17"/>
      <c r="B978" s="14"/>
      <c r="C978" s="14"/>
      <c r="D978" s="14"/>
      <c r="E978" s="14"/>
      <c r="F978" s="15"/>
      <c r="G978" s="16"/>
      <c r="H978" s="16"/>
      <c r="I978" s="14"/>
      <c r="J978" s="14"/>
      <c r="K978" s="14"/>
      <c r="L978" s="14"/>
      <c r="M978" s="15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5.75" customHeight="1">
      <c r="A979" s="17"/>
      <c r="B979" s="14"/>
      <c r="C979" s="14"/>
      <c r="D979" s="14"/>
      <c r="E979" s="14"/>
      <c r="F979" s="15"/>
      <c r="G979" s="16"/>
      <c r="H979" s="16"/>
      <c r="I979" s="14"/>
      <c r="J979" s="14"/>
      <c r="K979" s="14"/>
      <c r="L979" s="14"/>
      <c r="M979" s="15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5.75" customHeight="1">
      <c r="A980" s="17"/>
      <c r="B980" s="14"/>
      <c r="C980" s="14"/>
      <c r="D980" s="14"/>
      <c r="E980" s="14"/>
      <c r="F980" s="15"/>
      <c r="G980" s="16"/>
      <c r="H980" s="16"/>
      <c r="I980" s="14"/>
      <c r="J980" s="14"/>
      <c r="K980" s="14"/>
      <c r="L980" s="14"/>
      <c r="M980" s="15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5.75" customHeight="1">
      <c r="A981" s="17"/>
      <c r="B981" s="14"/>
      <c r="C981" s="14"/>
      <c r="D981" s="14"/>
      <c r="E981" s="14"/>
      <c r="F981" s="15"/>
      <c r="G981" s="16"/>
      <c r="H981" s="16"/>
      <c r="I981" s="14"/>
      <c r="J981" s="14"/>
      <c r="K981" s="14"/>
      <c r="L981" s="14"/>
      <c r="M981" s="15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5.75" customHeight="1">
      <c r="A982" s="17"/>
      <c r="B982" s="14"/>
      <c r="C982" s="14"/>
      <c r="D982" s="14"/>
      <c r="E982" s="14"/>
      <c r="F982" s="15"/>
      <c r="G982" s="16"/>
      <c r="H982" s="16"/>
      <c r="I982" s="14"/>
      <c r="J982" s="14"/>
      <c r="K982" s="14"/>
      <c r="L982" s="14"/>
      <c r="M982" s="15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5.75" customHeight="1">
      <c r="A983" s="17"/>
      <c r="B983" s="14"/>
      <c r="C983" s="14"/>
      <c r="D983" s="14"/>
      <c r="E983" s="14"/>
      <c r="F983" s="15"/>
      <c r="G983" s="16"/>
      <c r="H983" s="16"/>
      <c r="I983" s="14"/>
      <c r="J983" s="14"/>
      <c r="K983" s="14"/>
      <c r="L983" s="14"/>
      <c r="M983" s="15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5.75" customHeight="1">
      <c r="A984" s="17"/>
      <c r="B984" s="14"/>
      <c r="C984" s="14"/>
      <c r="D984" s="14"/>
      <c r="E984" s="14"/>
      <c r="F984" s="15"/>
      <c r="G984" s="16"/>
      <c r="H984" s="16"/>
      <c r="I984" s="14"/>
      <c r="J984" s="14"/>
      <c r="K984" s="14"/>
      <c r="L984" s="14"/>
      <c r="M984" s="15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5.75" customHeight="1">
      <c r="A985" s="17"/>
      <c r="B985" s="14"/>
      <c r="C985" s="14"/>
      <c r="D985" s="14"/>
      <c r="E985" s="14"/>
      <c r="F985" s="15"/>
      <c r="G985" s="16"/>
      <c r="H985" s="16"/>
      <c r="I985" s="14"/>
      <c r="J985" s="14"/>
      <c r="K985" s="14"/>
      <c r="L985" s="14"/>
      <c r="M985" s="15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5.75" customHeight="1">
      <c r="A986" s="17"/>
      <c r="B986" s="14"/>
      <c r="C986" s="14"/>
      <c r="D986" s="14"/>
      <c r="E986" s="14"/>
      <c r="F986" s="15"/>
      <c r="G986" s="16"/>
      <c r="H986" s="16"/>
      <c r="I986" s="14"/>
      <c r="J986" s="14"/>
      <c r="K986" s="14"/>
      <c r="L986" s="14"/>
      <c r="M986" s="15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5.75" customHeight="1">
      <c r="A987" s="17"/>
      <c r="B987" s="14"/>
      <c r="C987" s="14"/>
      <c r="D987" s="14"/>
      <c r="E987" s="14"/>
      <c r="F987" s="15"/>
      <c r="G987" s="16"/>
      <c r="H987" s="16"/>
      <c r="I987" s="14"/>
      <c r="J987" s="14"/>
      <c r="K987" s="14"/>
      <c r="L987" s="14"/>
      <c r="M987" s="15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5.75" customHeight="1">
      <c r="A988" s="17"/>
      <c r="B988" s="14"/>
      <c r="C988" s="14"/>
      <c r="D988" s="14"/>
      <c r="E988" s="14"/>
      <c r="F988" s="15"/>
      <c r="G988" s="16"/>
      <c r="H988" s="16"/>
      <c r="I988" s="14"/>
      <c r="J988" s="14"/>
      <c r="K988" s="14"/>
      <c r="L988" s="14"/>
      <c r="M988" s="15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5.75" customHeight="1">
      <c r="A989" s="17"/>
      <c r="B989" s="14"/>
      <c r="C989" s="14"/>
      <c r="D989" s="14"/>
      <c r="E989" s="14"/>
      <c r="F989" s="15"/>
      <c r="G989" s="16"/>
      <c r="H989" s="16"/>
      <c r="I989" s="14"/>
      <c r="J989" s="14"/>
      <c r="K989" s="14"/>
      <c r="L989" s="14"/>
      <c r="M989" s="15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5.75" customHeight="1">
      <c r="A990" s="17"/>
      <c r="B990" s="14"/>
      <c r="C990" s="14"/>
      <c r="D990" s="14"/>
      <c r="E990" s="14"/>
      <c r="F990" s="15"/>
      <c r="G990" s="16"/>
      <c r="H990" s="16"/>
      <c r="I990" s="14"/>
      <c r="J990" s="14"/>
      <c r="K990" s="14"/>
      <c r="L990" s="14"/>
      <c r="M990" s="15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5.75" customHeight="1">
      <c r="A991" s="17"/>
      <c r="B991" s="14"/>
      <c r="C991" s="14"/>
      <c r="D991" s="14"/>
      <c r="E991" s="14"/>
      <c r="F991" s="15"/>
      <c r="G991" s="16"/>
      <c r="H991" s="16"/>
      <c r="I991" s="14"/>
      <c r="J991" s="14"/>
      <c r="K991" s="14"/>
      <c r="L991" s="14"/>
      <c r="M991" s="15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5.75" customHeight="1">
      <c r="A992" s="17"/>
      <c r="B992" s="14"/>
      <c r="C992" s="14"/>
      <c r="D992" s="14"/>
      <c r="E992" s="14"/>
      <c r="F992" s="15"/>
      <c r="G992" s="16"/>
      <c r="H992" s="16"/>
      <c r="I992" s="14"/>
      <c r="J992" s="14"/>
      <c r="K992" s="14"/>
      <c r="L992" s="14"/>
      <c r="M992" s="15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5.75" customHeight="1">
      <c r="A993" s="17"/>
      <c r="B993" s="14"/>
      <c r="C993" s="14"/>
      <c r="D993" s="14"/>
      <c r="E993" s="14"/>
      <c r="F993" s="15"/>
      <c r="G993" s="16"/>
      <c r="H993" s="16"/>
      <c r="I993" s="14"/>
      <c r="J993" s="14"/>
      <c r="K993" s="14"/>
      <c r="L993" s="14"/>
      <c r="M993" s="15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5.75" customHeight="1">
      <c r="A994" s="17"/>
      <c r="B994" s="14"/>
      <c r="C994" s="14"/>
      <c r="D994" s="14"/>
      <c r="E994" s="14"/>
      <c r="F994" s="15"/>
      <c r="G994" s="16"/>
      <c r="H994" s="16"/>
      <c r="I994" s="14"/>
      <c r="J994" s="14"/>
      <c r="K994" s="14"/>
      <c r="L994" s="14"/>
      <c r="M994" s="15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5.75" customHeight="1">
      <c r="A995" s="17"/>
      <c r="B995" s="14"/>
      <c r="C995" s="14"/>
      <c r="D995" s="14"/>
      <c r="E995" s="14"/>
      <c r="F995" s="15"/>
      <c r="G995" s="16"/>
      <c r="H995" s="16"/>
      <c r="I995" s="14"/>
      <c r="J995" s="14"/>
      <c r="K995" s="14"/>
      <c r="L995" s="14"/>
      <c r="M995" s="15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5.75" customHeight="1">
      <c r="A996" s="17"/>
      <c r="B996" s="14"/>
      <c r="C996" s="14"/>
      <c r="D996" s="14"/>
      <c r="E996" s="14"/>
      <c r="F996" s="15"/>
      <c r="G996" s="16"/>
      <c r="H996" s="16"/>
      <c r="I996" s="14"/>
      <c r="J996" s="14"/>
      <c r="K996" s="14"/>
      <c r="L996" s="14"/>
      <c r="M996" s="15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5.75" customHeight="1">
      <c r="A997" s="17"/>
      <c r="B997" s="14"/>
      <c r="C997" s="14"/>
      <c r="D997" s="14"/>
      <c r="E997" s="14"/>
      <c r="F997" s="15"/>
      <c r="G997" s="16"/>
      <c r="H997" s="16"/>
      <c r="I997" s="14"/>
      <c r="J997" s="14"/>
      <c r="K997" s="14"/>
      <c r="L997" s="14"/>
      <c r="M997" s="15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5.75" customHeight="1">
      <c r="A998" s="17"/>
      <c r="B998" s="14"/>
      <c r="C998" s="14"/>
      <c r="D998" s="14"/>
      <c r="E998" s="14"/>
      <c r="F998" s="15"/>
      <c r="G998" s="16"/>
      <c r="H998" s="16"/>
      <c r="I998" s="14"/>
      <c r="J998" s="14"/>
      <c r="K998" s="14"/>
      <c r="L998" s="14"/>
      <c r="M998" s="15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5.75" customHeight="1">
      <c r="A999" s="17"/>
      <c r="B999" s="14"/>
      <c r="C999" s="14"/>
      <c r="D999" s="14"/>
      <c r="E999" s="14"/>
      <c r="F999" s="15"/>
      <c r="G999" s="16"/>
      <c r="H999" s="16"/>
      <c r="I999" s="14"/>
      <c r="J999" s="14"/>
      <c r="K999" s="14"/>
      <c r="L999" s="14"/>
      <c r="M999" s="15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5.75" customHeight="1">
      <c r="A1000" s="17"/>
      <c r="B1000" s="14"/>
      <c r="C1000" s="14"/>
      <c r="D1000" s="14"/>
      <c r="E1000" s="14"/>
      <c r="F1000" s="15"/>
      <c r="G1000" s="16"/>
      <c r="H1000" s="16"/>
      <c r="I1000" s="14"/>
      <c r="J1000" s="14"/>
      <c r="K1000" s="14"/>
      <c r="L1000" s="14"/>
      <c r="M1000" s="15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5.75" customHeight="1">
      <c r="A1001" s="17"/>
      <c r="B1001" s="14"/>
      <c r="C1001" s="14"/>
      <c r="D1001" s="14"/>
      <c r="E1001" s="14"/>
      <c r="F1001" s="15"/>
      <c r="G1001" s="16"/>
      <c r="H1001" s="16"/>
      <c r="I1001" s="14"/>
      <c r="J1001" s="14"/>
      <c r="K1001" s="14"/>
      <c r="L1001" s="14"/>
      <c r="M1001" s="15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5.75" customHeight="1">
      <c r="A1002" s="17"/>
      <c r="B1002" s="14"/>
      <c r="C1002" s="14"/>
      <c r="D1002" s="14"/>
      <c r="E1002" s="14"/>
      <c r="F1002" s="15"/>
      <c r="G1002" s="16"/>
      <c r="H1002" s="16"/>
      <c r="I1002" s="14"/>
      <c r="J1002" s="14"/>
      <c r="K1002" s="14"/>
      <c r="L1002" s="14"/>
      <c r="M1002" s="15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5.75" customHeight="1">
      <c r="A1003" s="17"/>
      <c r="B1003" s="14"/>
      <c r="C1003" s="14"/>
      <c r="D1003" s="14"/>
      <c r="E1003" s="14"/>
      <c r="F1003" s="15"/>
      <c r="G1003" s="16"/>
      <c r="H1003" s="16"/>
      <c r="I1003" s="14"/>
      <c r="J1003" s="14"/>
      <c r="K1003" s="14"/>
      <c r="L1003" s="14"/>
      <c r="M1003" s="15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5.75" customHeight="1">
      <c r="A1004" s="17"/>
      <c r="B1004" s="14"/>
      <c r="C1004" s="14"/>
      <c r="D1004" s="14"/>
      <c r="E1004" s="14"/>
      <c r="F1004" s="15"/>
      <c r="G1004" s="16"/>
      <c r="H1004" s="16"/>
      <c r="I1004" s="14"/>
      <c r="J1004" s="14"/>
      <c r="K1004" s="14"/>
      <c r="L1004" s="14"/>
      <c r="M1004" s="15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5.75" customHeight="1">
      <c r="A1005" s="17"/>
      <c r="B1005" s="14"/>
      <c r="C1005" s="14"/>
      <c r="D1005" s="14"/>
      <c r="E1005" s="14"/>
      <c r="F1005" s="15"/>
      <c r="G1005" s="16"/>
      <c r="H1005" s="16"/>
      <c r="I1005" s="14"/>
      <c r="J1005" s="14"/>
      <c r="K1005" s="14"/>
      <c r="L1005" s="14"/>
      <c r="M1005" s="15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5.75" customHeight="1">
      <c r="A1006" s="17"/>
      <c r="B1006" s="14"/>
      <c r="C1006" s="14"/>
      <c r="D1006" s="14"/>
      <c r="E1006" s="14"/>
      <c r="F1006" s="15"/>
      <c r="G1006" s="16"/>
      <c r="H1006" s="16"/>
      <c r="I1006" s="14"/>
      <c r="J1006" s="14"/>
      <c r="K1006" s="14"/>
      <c r="L1006" s="14"/>
      <c r="M1006" s="15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5.75" customHeight="1">
      <c r="A1007" s="17"/>
      <c r="B1007" s="14"/>
      <c r="C1007" s="14"/>
      <c r="D1007" s="14"/>
      <c r="E1007" s="14"/>
      <c r="F1007" s="15"/>
      <c r="G1007" s="16"/>
      <c r="H1007" s="16"/>
      <c r="I1007" s="14"/>
      <c r="J1007" s="14"/>
      <c r="K1007" s="14"/>
      <c r="L1007" s="14"/>
      <c r="M1007" s="15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5.75" customHeight="1">
      <c r="A1008" s="17"/>
      <c r="B1008" s="14"/>
      <c r="C1008" s="14"/>
      <c r="D1008" s="14"/>
      <c r="E1008" s="14"/>
      <c r="F1008" s="15"/>
      <c r="G1008" s="16"/>
      <c r="H1008" s="16"/>
      <c r="I1008" s="14"/>
      <c r="J1008" s="14"/>
      <c r="K1008" s="14"/>
      <c r="L1008" s="14"/>
      <c r="M1008" s="15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5.75" customHeight="1">
      <c r="A1009" s="17"/>
      <c r="B1009" s="14"/>
      <c r="C1009" s="14"/>
      <c r="D1009" s="14"/>
      <c r="E1009" s="14"/>
      <c r="F1009" s="15"/>
      <c r="G1009" s="16"/>
      <c r="H1009" s="16"/>
      <c r="I1009" s="14"/>
      <c r="J1009" s="14"/>
      <c r="K1009" s="14"/>
      <c r="L1009" s="14"/>
      <c r="M1009" s="15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5.75" customHeight="1">
      <c r="A1010" s="17"/>
      <c r="B1010" s="14"/>
      <c r="C1010" s="14"/>
      <c r="D1010" s="14"/>
      <c r="E1010" s="14"/>
      <c r="F1010" s="15"/>
      <c r="G1010" s="16"/>
      <c r="H1010" s="16"/>
      <c r="I1010" s="14"/>
      <c r="J1010" s="14"/>
      <c r="K1010" s="14"/>
      <c r="L1010" s="14"/>
      <c r="M1010" s="15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5.75" customHeight="1">
      <c r="A1011" s="17"/>
      <c r="B1011" s="14"/>
      <c r="C1011" s="14"/>
      <c r="D1011" s="14"/>
      <c r="E1011" s="14"/>
      <c r="F1011" s="15"/>
      <c r="G1011" s="16"/>
      <c r="H1011" s="16"/>
      <c r="I1011" s="14"/>
      <c r="J1011" s="14"/>
      <c r="K1011" s="14"/>
      <c r="L1011" s="14"/>
      <c r="M1011" s="15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5.75" customHeight="1">
      <c r="A1012" s="17"/>
      <c r="B1012" s="14"/>
      <c r="C1012" s="14"/>
      <c r="D1012" s="14"/>
      <c r="E1012" s="14"/>
      <c r="F1012" s="15"/>
      <c r="G1012" s="16"/>
      <c r="H1012" s="16"/>
      <c r="I1012" s="14"/>
      <c r="J1012" s="14"/>
      <c r="K1012" s="14"/>
      <c r="L1012" s="14"/>
      <c r="M1012" s="15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5.75" customHeight="1">
      <c r="A1013" s="17"/>
      <c r="B1013" s="14"/>
      <c r="C1013" s="14"/>
      <c r="D1013" s="14"/>
      <c r="E1013" s="14"/>
      <c r="F1013" s="15"/>
      <c r="G1013" s="16"/>
      <c r="H1013" s="16"/>
      <c r="I1013" s="14"/>
      <c r="J1013" s="14"/>
      <c r="K1013" s="14"/>
      <c r="L1013" s="14"/>
      <c r="M1013" s="15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5.75" customHeight="1">
      <c r="A1014" s="17"/>
      <c r="B1014" s="14"/>
      <c r="C1014" s="14"/>
      <c r="D1014" s="14"/>
      <c r="E1014" s="14"/>
      <c r="F1014" s="15"/>
      <c r="G1014" s="16"/>
      <c r="H1014" s="16"/>
      <c r="I1014" s="14"/>
      <c r="J1014" s="14"/>
      <c r="K1014" s="14"/>
      <c r="L1014" s="14"/>
      <c r="M1014" s="15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5.75" customHeight="1">
      <c r="A1015" s="17"/>
      <c r="B1015" s="14"/>
      <c r="C1015" s="14"/>
      <c r="D1015" s="14"/>
      <c r="E1015" s="14"/>
      <c r="F1015" s="15"/>
      <c r="G1015" s="16"/>
      <c r="H1015" s="16"/>
      <c r="I1015" s="14"/>
      <c r="J1015" s="14"/>
      <c r="K1015" s="14"/>
      <c r="L1015" s="14"/>
      <c r="M1015" s="15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5.75" customHeight="1">
      <c r="A1016" s="17"/>
      <c r="B1016" s="14"/>
      <c r="C1016" s="14"/>
      <c r="D1016" s="14"/>
      <c r="E1016" s="14"/>
      <c r="F1016" s="15"/>
      <c r="G1016" s="16"/>
      <c r="H1016" s="16"/>
      <c r="I1016" s="14"/>
      <c r="J1016" s="14"/>
      <c r="K1016" s="14"/>
      <c r="L1016" s="14"/>
      <c r="M1016" s="15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5.75" customHeight="1">
      <c r="A1017" s="17"/>
      <c r="B1017" s="14"/>
      <c r="C1017" s="14"/>
      <c r="D1017" s="14"/>
      <c r="E1017" s="14"/>
      <c r="F1017" s="15"/>
      <c r="G1017" s="16"/>
      <c r="H1017" s="16"/>
      <c r="I1017" s="14"/>
      <c r="J1017" s="14"/>
      <c r="K1017" s="14"/>
      <c r="L1017" s="14"/>
      <c r="M1017" s="15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5.75" customHeight="1">
      <c r="A1018" s="17"/>
      <c r="B1018" s="14"/>
      <c r="C1018" s="14"/>
      <c r="D1018" s="14"/>
      <c r="E1018" s="14"/>
      <c r="F1018" s="15"/>
      <c r="G1018" s="16"/>
      <c r="H1018" s="16"/>
      <c r="I1018" s="14"/>
      <c r="J1018" s="14"/>
      <c r="K1018" s="14"/>
      <c r="L1018" s="14"/>
      <c r="M1018" s="15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5.75" customHeight="1">
      <c r="A1019" s="17"/>
      <c r="B1019" s="14"/>
      <c r="C1019" s="14"/>
      <c r="D1019" s="14"/>
      <c r="E1019" s="14"/>
      <c r="F1019" s="15"/>
      <c r="G1019" s="16"/>
      <c r="H1019" s="16"/>
      <c r="I1019" s="14"/>
      <c r="J1019" s="14"/>
      <c r="K1019" s="14"/>
      <c r="L1019" s="14"/>
      <c r="M1019" s="15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5.75" customHeight="1">
      <c r="A1020" s="17"/>
      <c r="B1020" s="14"/>
      <c r="C1020" s="14"/>
      <c r="D1020" s="14"/>
      <c r="E1020" s="14"/>
      <c r="F1020" s="15"/>
      <c r="G1020" s="16"/>
      <c r="H1020" s="16"/>
      <c r="I1020" s="14"/>
      <c r="J1020" s="14"/>
      <c r="K1020" s="14"/>
      <c r="L1020" s="14"/>
      <c r="M1020" s="15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5.75" customHeight="1">
      <c r="A1021" s="17"/>
      <c r="B1021" s="14"/>
      <c r="C1021" s="14"/>
      <c r="D1021" s="14"/>
      <c r="E1021" s="14"/>
      <c r="F1021" s="15"/>
      <c r="G1021" s="16"/>
      <c r="H1021" s="16"/>
      <c r="I1021" s="14"/>
      <c r="J1021" s="14"/>
      <c r="K1021" s="14"/>
      <c r="L1021" s="14"/>
      <c r="M1021" s="15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5.75" customHeight="1">
      <c r="A1022" s="17"/>
      <c r="B1022" s="14"/>
      <c r="C1022" s="14"/>
      <c r="D1022" s="14"/>
      <c r="E1022" s="14"/>
      <c r="F1022" s="15"/>
      <c r="G1022" s="16"/>
      <c r="H1022" s="16"/>
      <c r="I1022" s="14"/>
      <c r="J1022" s="14"/>
      <c r="K1022" s="14"/>
      <c r="L1022" s="14"/>
      <c r="M1022" s="15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  <row r="1023" spans="1:25" ht="15.75" customHeight="1">
      <c r="A1023" s="17"/>
      <c r="B1023" s="14"/>
      <c r="C1023" s="14"/>
      <c r="D1023" s="14"/>
      <c r="E1023" s="14"/>
      <c r="F1023" s="15"/>
      <c r="G1023" s="16"/>
      <c r="H1023" s="16"/>
      <c r="I1023" s="14"/>
      <c r="J1023" s="14"/>
      <c r="K1023" s="14"/>
      <c r="L1023" s="14"/>
      <c r="M1023" s="15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</row>
    <row r="1024" spans="1:25" ht="15.75" customHeight="1">
      <c r="A1024" s="17"/>
      <c r="B1024" s="14"/>
      <c r="C1024" s="14"/>
      <c r="D1024" s="14"/>
      <c r="E1024" s="14"/>
      <c r="F1024" s="15"/>
      <c r="G1024" s="16"/>
      <c r="H1024" s="16"/>
      <c r="I1024" s="14"/>
      <c r="J1024" s="14"/>
      <c r="K1024" s="14"/>
      <c r="L1024" s="14"/>
      <c r="M1024" s="15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</row>
    <row r="1025" spans="1:25" ht="15.75" customHeight="1">
      <c r="A1025" s="17"/>
      <c r="B1025" s="14"/>
      <c r="C1025" s="14"/>
      <c r="D1025" s="14"/>
      <c r="E1025" s="14"/>
      <c r="F1025" s="15"/>
      <c r="G1025" s="16"/>
      <c r="H1025" s="16"/>
      <c r="I1025" s="14"/>
      <c r="J1025" s="14"/>
      <c r="K1025" s="14"/>
      <c r="L1025" s="14"/>
      <c r="M1025" s="15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</row>
    <row r="1026" spans="1:25" ht="15.75" customHeight="1">
      <c r="A1026" s="17"/>
      <c r="B1026" s="14"/>
      <c r="C1026" s="14"/>
      <c r="D1026" s="14"/>
      <c r="E1026" s="14"/>
      <c r="F1026" s="15"/>
      <c r="G1026" s="16"/>
      <c r="H1026" s="16"/>
      <c r="I1026" s="14"/>
      <c r="J1026" s="14"/>
      <c r="K1026" s="14"/>
      <c r="L1026" s="14"/>
      <c r="M1026" s="15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</row>
    <row r="1027" spans="1:25" ht="15.75" customHeight="1">
      <c r="A1027" s="17"/>
      <c r="B1027" s="14"/>
      <c r="C1027" s="14"/>
      <c r="D1027" s="14"/>
      <c r="E1027" s="14"/>
      <c r="F1027" s="15"/>
      <c r="G1027" s="16"/>
      <c r="H1027" s="16"/>
      <c r="I1027" s="14"/>
      <c r="J1027" s="14"/>
      <c r="K1027" s="14"/>
      <c r="L1027" s="14"/>
      <c r="M1027" s="15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</row>
    <row r="1028" spans="1:25" ht="15.75" customHeight="1">
      <c r="A1028" s="17"/>
      <c r="B1028" s="14"/>
      <c r="C1028" s="14"/>
      <c r="D1028" s="14"/>
      <c r="E1028" s="14"/>
      <c r="F1028" s="15"/>
      <c r="G1028" s="16"/>
      <c r="H1028" s="16"/>
      <c r="I1028" s="14"/>
      <c r="J1028" s="14"/>
      <c r="K1028" s="14"/>
      <c r="L1028" s="14"/>
      <c r="M1028" s="15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</row>
    <row r="1029" spans="1:25" ht="15.75" customHeight="1">
      <c r="A1029" s="17"/>
      <c r="B1029" s="14"/>
      <c r="C1029" s="14"/>
      <c r="D1029" s="14"/>
      <c r="E1029" s="14"/>
      <c r="F1029" s="15"/>
      <c r="G1029" s="16"/>
      <c r="H1029" s="16"/>
      <c r="I1029" s="14"/>
      <c r="J1029" s="14"/>
      <c r="K1029" s="14"/>
      <c r="L1029" s="14"/>
      <c r="M1029" s="15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</row>
    <row r="1030" spans="1:25" ht="15.75" customHeight="1">
      <c r="A1030" s="17"/>
      <c r="B1030" s="14"/>
      <c r="C1030" s="14"/>
      <c r="D1030" s="14"/>
      <c r="E1030" s="14"/>
      <c r="F1030" s="15"/>
      <c r="G1030" s="16"/>
      <c r="H1030" s="16"/>
      <c r="I1030" s="14"/>
      <c r="J1030" s="14"/>
      <c r="K1030" s="14"/>
      <c r="L1030" s="14"/>
      <c r="M1030" s="15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</row>
    <row r="1031" spans="1:25" ht="15.75" customHeight="1">
      <c r="A1031" s="17"/>
      <c r="B1031" s="14"/>
      <c r="C1031" s="14"/>
      <c r="D1031" s="14"/>
      <c r="E1031" s="14"/>
      <c r="F1031" s="15"/>
      <c r="G1031" s="16"/>
      <c r="H1031" s="16"/>
      <c r="I1031" s="14"/>
      <c r="J1031" s="14"/>
      <c r="K1031" s="14"/>
      <c r="L1031" s="14"/>
      <c r="M1031" s="15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</row>
    <row r="1032" spans="1:25" ht="15.75" customHeight="1">
      <c r="A1032" s="17"/>
      <c r="B1032" s="14"/>
      <c r="C1032" s="14"/>
      <c r="D1032" s="14"/>
      <c r="E1032" s="14"/>
      <c r="F1032" s="15"/>
      <c r="G1032" s="16"/>
      <c r="H1032" s="16"/>
      <c r="I1032" s="14"/>
      <c r="J1032" s="14"/>
      <c r="K1032" s="14"/>
      <c r="L1032" s="14"/>
      <c r="M1032" s="15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</row>
    <row r="1033" spans="1:25" ht="15.75" customHeight="1">
      <c r="A1033" s="17"/>
      <c r="B1033" s="14"/>
      <c r="C1033" s="14"/>
      <c r="D1033" s="14"/>
      <c r="E1033" s="14"/>
      <c r="F1033" s="15"/>
      <c r="G1033" s="16"/>
      <c r="H1033" s="16"/>
      <c r="I1033" s="14"/>
      <c r="J1033" s="14"/>
      <c r="K1033" s="14"/>
      <c r="L1033" s="14"/>
      <c r="M1033" s="15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</row>
    <row r="1034" spans="1:25" ht="15.75" customHeight="1">
      <c r="A1034" s="17"/>
      <c r="B1034" s="14"/>
      <c r="C1034" s="14"/>
      <c r="D1034" s="14"/>
      <c r="E1034" s="14"/>
      <c r="F1034" s="15"/>
      <c r="G1034" s="16"/>
      <c r="H1034" s="16"/>
      <c r="I1034" s="14"/>
      <c r="J1034" s="14"/>
      <c r="K1034" s="14"/>
      <c r="L1034" s="14"/>
      <c r="M1034" s="15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</row>
    <row r="1035" spans="1:25" ht="15.75" customHeight="1">
      <c r="A1035" s="17"/>
      <c r="B1035" s="14"/>
      <c r="C1035" s="14"/>
      <c r="D1035" s="14"/>
      <c r="E1035" s="14"/>
      <c r="F1035" s="15"/>
      <c r="G1035" s="16"/>
      <c r="H1035" s="16"/>
      <c r="I1035" s="14"/>
      <c r="J1035" s="14"/>
      <c r="K1035" s="14"/>
      <c r="L1035" s="14"/>
      <c r="M1035" s="15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</row>
    <row r="1036" spans="1:25" ht="15.75" customHeight="1">
      <c r="A1036" s="17"/>
      <c r="B1036" s="14"/>
      <c r="C1036" s="14"/>
      <c r="D1036" s="14"/>
      <c r="E1036" s="14"/>
      <c r="F1036" s="15"/>
      <c r="G1036" s="16"/>
      <c r="H1036" s="16"/>
      <c r="I1036" s="14"/>
      <c r="J1036" s="14"/>
      <c r="K1036" s="14"/>
      <c r="L1036" s="14"/>
      <c r="M1036" s="15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</row>
    <row r="1037" spans="1:25" ht="15.75" customHeight="1">
      <c r="A1037" s="17"/>
      <c r="B1037" s="14"/>
      <c r="C1037" s="14"/>
      <c r="D1037" s="14"/>
      <c r="E1037" s="14"/>
      <c r="F1037" s="15"/>
      <c r="G1037" s="16"/>
      <c r="H1037" s="16"/>
      <c r="I1037" s="14"/>
      <c r="J1037" s="14"/>
      <c r="K1037" s="14"/>
      <c r="L1037" s="14"/>
      <c r="M1037" s="15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</row>
    <row r="1038" spans="1:25" ht="15.75" customHeight="1">
      <c r="A1038" s="17"/>
      <c r="B1038" s="14"/>
      <c r="C1038" s="14"/>
      <c r="D1038" s="14"/>
      <c r="E1038" s="14"/>
      <c r="F1038" s="15"/>
      <c r="G1038" s="16"/>
      <c r="H1038" s="16"/>
      <c r="I1038" s="14"/>
      <c r="J1038" s="14"/>
      <c r="K1038" s="14"/>
      <c r="L1038" s="14"/>
      <c r="M1038" s="15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</row>
    <row r="1039" spans="1:25" ht="15.75" customHeight="1">
      <c r="A1039" s="17"/>
      <c r="B1039" s="14"/>
      <c r="C1039" s="14"/>
      <c r="D1039" s="14"/>
      <c r="E1039" s="14"/>
      <c r="F1039" s="15"/>
      <c r="G1039" s="16"/>
      <c r="H1039" s="16"/>
      <c r="I1039" s="14"/>
      <c r="J1039" s="14"/>
      <c r="K1039" s="14"/>
      <c r="L1039" s="14"/>
      <c r="M1039" s="15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</row>
    <row r="1040" spans="1:25" ht="15.75" customHeight="1">
      <c r="A1040" s="17"/>
      <c r="B1040" s="14"/>
      <c r="C1040" s="14"/>
      <c r="D1040" s="14"/>
      <c r="E1040" s="14"/>
      <c r="F1040" s="15"/>
      <c r="G1040" s="16"/>
      <c r="H1040" s="16"/>
      <c r="I1040" s="14"/>
      <c r="J1040" s="14"/>
      <c r="K1040" s="14"/>
      <c r="L1040" s="14"/>
      <c r="M1040" s="15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</row>
    <row r="1041" spans="1:25" ht="15.75" customHeight="1">
      <c r="A1041" s="17"/>
      <c r="B1041" s="14"/>
      <c r="C1041" s="14"/>
      <c r="D1041" s="14"/>
      <c r="E1041" s="14"/>
      <c r="F1041" s="15"/>
      <c r="G1041" s="16"/>
      <c r="H1041" s="16"/>
      <c r="I1041" s="14"/>
      <c r="J1041" s="14"/>
      <c r="K1041" s="14"/>
      <c r="L1041" s="14"/>
      <c r="M1041" s="15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</row>
    <row r="1042" spans="1:25" ht="15.75" customHeight="1">
      <c r="A1042" s="17"/>
      <c r="B1042" s="14"/>
      <c r="C1042" s="14"/>
      <c r="D1042" s="14"/>
      <c r="E1042" s="14"/>
      <c r="F1042" s="15"/>
      <c r="G1042" s="16"/>
      <c r="H1042" s="16"/>
      <c r="I1042" s="14"/>
      <c r="J1042" s="14"/>
      <c r="K1042" s="14"/>
      <c r="L1042" s="14"/>
      <c r="M1042" s="15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</row>
    <row r="1043" spans="1:25" ht="15.75" customHeight="1">
      <c r="A1043" s="17"/>
      <c r="B1043" s="14"/>
      <c r="C1043" s="14"/>
      <c r="D1043" s="14"/>
      <c r="E1043" s="14"/>
      <c r="F1043" s="15"/>
      <c r="G1043" s="16"/>
      <c r="H1043" s="16"/>
      <c r="I1043" s="14"/>
      <c r="J1043" s="14"/>
      <c r="K1043" s="14"/>
      <c r="L1043" s="14"/>
      <c r="M1043" s="15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</row>
    <row r="1044" spans="1:25" ht="15.75" customHeight="1">
      <c r="A1044" s="17"/>
      <c r="B1044" s="14"/>
      <c r="C1044" s="14"/>
      <c r="D1044" s="14"/>
      <c r="E1044" s="14"/>
      <c r="F1044" s="15"/>
      <c r="G1044" s="16"/>
      <c r="H1044" s="16"/>
      <c r="I1044" s="14"/>
      <c r="J1044" s="14"/>
      <c r="K1044" s="14"/>
      <c r="L1044" s="14"/>
      <c r="M1044" s="15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</row>
    <row r="1045" spans="1:25" ht="15.75" customHeight="1">
      <c r="A1045" s="17"/>
      <c r="B1045" s="14"/>
      <c r="C1045" s="14"/>
      <c r="D1045" s="14"/>
      <c r="E1045" s="14"/>
      <c r="F1045" s="15"/>
      <c r="G1045" s="16"/>
      <c r="H1045" s="16"/>
      <c r="I1045" s="14"/>
      <c r="J1045" s="14"/>
      <c r="K1045" s="14"/>
      <c r="L1045" s="14"/>
      <c r="M1045" s="15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</row>
    <row r="1046" spans="1:25" ht="15.75" customHeight="1">
      <c r="A1046" s="17"/>
      <c r="B1046" s="14"/>
      <c r="C1046" s="14"/>
      <c r="D1046" s="14"/>
      <c r="E1046" s="14"/>
      <c r="F1046" s="15"/>
      <c r="G1046" s="16"/>
      <c r="H1046" s="16"/>
      <c r="I1046" s="14"/>
      <c r="J1046" s="14"/>
      <c r="K1046" s="14"/>
      <c r="L1046" s="14"/>
      <c r="M1046" s="15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</row>
    <row r="1047" spans="1:25" ht="15.75" customHeight="1">
      <c r="A1047" s="17"/>
      <c r="B1047" s="14"/>
      <c r="C1047" s="14"/>
      <c r="D1047" s="14"/>
      <c r="E1047" s="14"/>
      <c r="F1047" s="15"/>
      <c r="G1047" s="16"/>
      <c r="H1047" s="16"/>
      <c r="I1047" s="14"/>
      <c r="J1047" s="14"/>
      <c r="K1047" s="14"/>
      <c r="L1047" s="14"/>
      <c r="M1047" s="15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</row>
    <row r="1048" spans="1:25" ht="15.75" customHeight="1">
      <c r="A1048" s="17"/>
      <c r="B1048" s="14"/>
      <c r="C1048" s="14"/>
      <c r="D1048" s="14"/>
      <c r="E1048" s="14"/>
      <c r="F1048" s="15"/>
      <c r="G1048" s="16"/>
      <c r="H1048" s="16"/>
      <c r="I1048" s="14"/>
      <c r="J1048" s="14"/>
      <c r="K1048" s="14"/>
      <c r="L1048" s="14"/>
      <c r="M1048" s="15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</row>
    <row r="1049" spans="1:25" ht="15.75" customHeight="1">
      <c r="A1049" s="17"/>
      <c r="B1049" s="14"/>
      <c r="C1049" s="14"/>
      <c r="D1049" s="14"/>
      <c r="E1049" s="14"/>
      <c r="F1049" s="15"/>
      <c r="G1049" s="16"/>
      <c r="H1049" s="16"/>
      <c r="I1049" s="14"/>
      <c r="J1049" s="14"/>
      <c r="K1049" s="14"/>
      <c r="L1049" s="14"/>
      <c r="M1049" s="15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</row>
    <row r="1050" spans="1:25" ht="15.75" customHeight="1">
      <c r="A1050" s="17"/>
      <c r="B1050" s="14"/>
      <c r="C1050" s="14"/>
      <c r="D1050" s="14"/>
      <c r="E1050" s="14"/>
      <c r="F1050" s="15"/>
      <c r="G1050" s="16"/>
      <c r="H1050" s="16"/>
      <c r="I1050" s="14"/>
      <c r="J1050" s="14"/>
      <c r="K1050" s="14"/>
      <c r="L1050" s="14"/>
      <c r="M1050" s="15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</row>
    <row r="1051" spans="1:25" ht="15.75" customHeight="1">
      <c r="A1051" s="17"/>
      <c r="B1051" s="14"/>
      <c r="C1051" s="14"/>
      <c r="D1051" s="14"/>
      <c r="E1051" s="14"/>
      <c r="F1051" s="15"/>
      <c r="G1051" s="16"/>
      <c r="H1051" s="16"/>
      <c r="I1051" s="14"/>
      <c r="J1051" s="14"/>
      <c r="K1051" s="14"/>
      <c r="L1051" s="14"/>
      <c r="M1051" s="15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</row>
    <row r="1052" spans="1:25" ht="15.75" customHeight="1">
      <c r="A1052" s="17"/>
      <c r="B1052" s="14"/>
      <c r="C1052" s="14"/>
      <c r="D1052" s="14"/>
      <c r="E1052" s="14"/>
      <c r="F1052" s="15"/>
      <c r="G1052" s="16"/>
      <c r="H1052" s="16"/>
      <c r="I1052" s="14"/>
      <c r="J1052" s="14"/>
      <c r="K1052" s="14"/>
      <c r="L1052" s="14"/>
      <c r="M1052" s="15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</row>
    <row r="1053" spans="1:25" ht="15.75" customHeight="1">
      <c r="A1053" s="17"/>
      <c r="B1053" s="14"/>
      <c r="C1053" s="14"/>
      <c r="D1053" s="14"/>
      <c r="E1053" s="14"/>
      <c r="F1053" s="15"/>
      <c r="G1053" s="16"/>
      <c r="H1053" s="16"/>
      <c r="I1053" s="14"/>
      <c r="J1053" s="14"/>
      <c r="K1053" s="14"/>
      <c r="L1053" s="14"/>
      <c r="M1053" s="15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</row>
    <row r="1054" spans="1:25" ht="15.75" customHeight="1">
      <c r="A1054" s="17"/>
      <c r="B1054" s="14"/>
      <c r="C1054" s="14"/>
      <c r="D1054" s="14"/>
      <c r="E1054" s="14"/>
      <c r="F1054" s="15"/>
      <c r="G1054" s="16"/>
      <c r="H1054" s="16"/>
      <c r="I1054" s="14"/>
      <c r="J1054" s="14"/>
      <c r="K1054" s="14"/>
      <c r="L1054" s="14"/>
      <c r="M1054" s="15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</row>
    <row r="1055" spans="1:25" ht="15.75" customHeight="1">
      <c r="A1055" s="17"/>
      <c r="B1055" s="14"/>
      <c r="C1055" s="14"/>
      <c r="D1055" s="14"/>
      <c r="E1055" s="14"/>
      <c r="F1055" s="15"/>
      <c r="G1055" s="16"/>
      <c r="H1055" s="16"/>
      <c r="I1055" s="14"/>
      <c r="J1055" s="14"/>
      <c r="K1055" s="14"/>
      <c r="L1055" s="14"/>
      <c r="M1055" s="15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</row>
    <row r="1056" spans="1:25" ht="15.75" customHeight="1">
      <c r="A1056" s="17"/>
      <c r="B1056" s="14"/>
      <c r="C1056" s="14"/>
      <c r="D1056" s="14"/>
      <c r="E1056" s="14"/>
      <c r="F1056" s="15"/>
      <c r="G1056" s="16"/>
      <c r="H1056" s="16"/>
      <c r="I1056" s="14"/>
      <c r="J1056" s="14"/>
      <c r="K1056" s="14"/>
      <c r="L1056" s="14"/>
      <c r="M1056" s="15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</row>
    <row r="1057" spans="1:25" ht="15.75" customHeight="1">
      <c r="A1057" s="17"/>
      <c r="B1057" s="14"/>
      <c r="C1057" s="14"/>
      <c r="D1057" s="14"/>
      <c r="E1057" s="14"/>
      <c r="F1057" s="15"/>
      <c r="G1057" s="16"/>
      <c r="H1057" s="16"/>
      <c r="I1057" s="14"/>
      <c r="J1057" s="14"/>
      <c r="K1057" s="14"/>
      <c r="L1057" s="14"/>
      <c r="M1057" s="15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</row>
    <row r="1058" spans="1:25" ht="15.75" customHeight="1">
      <c r="A1058" s="17"/>
      <c r="B1058" s="14"/>
      <c r="C1058" s="14"/>
      <c r="D1058" s="14"/>
      <c r="E1058" s="14"/>
      <c r="F1058" s="15"/>
      <c r="G1058" s="16"/>
      <c r="H1058" s="16"/>
      <c r="I1058" s="14"/>
      <c r="J1058" s="14"/>
      <c r="K1058" s="14"/>
      <c r="L1058" s="14"/>
      <c r="M1058" s="15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</row>
    <row r="1059" spans="1:25" ht="15.75" customHeight="1">
      <c r="A1059" s="17"/>
      <c r="B1059" s="14"/>
      <c r="C1059" s="14"/>
      <c r="D1059" s="14"/>
      <c r="E1059" s="14"/>
      <c r="F1059" s="15"/>
      <c r="G1059" s="16"/>
      <c r="H1059" s="16"/>
      <c r="I1059" s="14"/>
      <c r="J1059" s="14"/>
      <c r="K1059" s="14"/>
      <c r="L1059" s="14"/>
      <c r="M1059" s="15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</row>
    <row r="1060" spans="1:25" ht="15.75" customHeight="1">
      <c r="A1060" s="17"/>
      <c r="B1060" s="14"/>
      <c r="C1060" s="14"/>
      <c r="D1060" s="14"/>
      <c r="E1060" s="14"/>
      <c r="F1060" s="15"/>
      <c r="G1060" s="16"/>
      <c r="H1060" s="16"/>
      <c r="I1060" s="14"/>
      <c r="J1060" s="14"/>
      <c r="K1060" s="14"/>
      <c r="L1060" s="14"/>
      <c r="M1060" s="15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</row>
    <row r="1061" spans="1:25" ht="15.75" customHeight="1">
      <c r="A1061" s="17"/>
      <c r="B1061" s="14"/>
      <c r="C1061" s="14"/>
      <c r="D1061" s="14"/>
      <c r="E1061" s="14"/>
      <c r="F1061" s="15"/>
      <c r="G1061" s="16"/>
      <c r="H1061" s="16"/>
      <c r="I1061" s="14"/>
      <c r="J1061" s="14"/>
      <c r="K1061" s="14"/>
      <c r="L1061" s="14"/>
      <c r="M1061" s="15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</row>
  </sheetData>
  <mergeCells count="136">
    <mergeCell ref="B59:E59"/>
    <mergeCell ref="F59:H59"/>
    <mergeCell ref="A60:D60"/>
    <mergeCell ref="J60:K60"/>
    <mergeCell ref="L60:M60"/>
    <mergeCell ref="J63:M63"/>
    <mergeCell ref="B56:E56"/>
    <mergeCell ref="F56:H56"/>
    <mergeCell ref="B57:E57"/>
    <mergeCell ref="F57:H57"/>
    <mergeCell ref="B58:E58"/>
    <mergeCell ref="F58:H58"/>
    <mergeCell ref="B53:E53"/>
    <mergeCell ref="F53:H53"/>
    <mergeCell ref="B54:E54"/>
    <mergeCell ref="F54:H54"/>
    <mergeCell ref="B55:E55"/>
    <mergeCell ref="F55:H55"/>
    <mergeCell ref="B50:E50"/>
    <mergeCell ref="F50:H50"/>
    <mergeCell ref="B51:E51"/>
    <mergeCell ref="F51:H51"/>
    <mergeCell ref="B52:E52"/>
    <mergeCell ref="F52:H52"/>
    <mergeCell ref="B47:E47"/>
    <mergeCell ref="F47:H47"/>
    <mergeCell ref="B48:E48"/>
    <mergeCell ref="F48:H48"/>
    <mergeCell ref="B49:E49"/>
    <mergeCell ref="F49:H49"/>
    <mergeCell ref="B44:E44"/>
    <mergeCell ref="F44:H44"/>
    <mergeCell ref="B45:E45"/>
    <mergeCell ref="F45:H45"/>
    <mergeCell ref="B46:E46"/>
    <mergeCell ref="F46:H46"/>
    <mergeCell ref="B42:E42"/>
    <mergeCell ref="F42:H42"/>
    <mergeCell ref="B43:E43"/>
    <mergeCell ref="F43:H43"/>
    <mergeCell ref="B39:E39"/>
    <mergeCell ref="F39:H39"/>
    <mergeCell ref="B40:E40"/>
    <mergeCell ref="F40:H40"/>
    <mergeCell ref="B41:E41"/>
    <mergeCell ref="F41:H41"/>
    <mergeCell ref="B38:E38"/>
    <mergeCell ref="F38:H38"/>
    <mergeCell ref="B37:E37"/>
    <mergeCell ref="F37:H37"/>
    <mergeCell ref="B34:E34"/>
    <mergeCell ref="F34:H34"/>
    <mergeCell ref="B35:E35"/>
    <mergeCell ref="F35:H35"/>
    <mergeCell ref="B36:E36"/>
    <mergeCell ref="F36:H36"/>
    <mergeCell ref="B31:M31"/>
    <mergeCell ref="A32:A33"/>
    <mergeCell ref="B32:E33"/>
    <mergeCell ref="F32:H33"/>
    <mergeCell ref="I32:I33"/>
    <mergeCell ref="J32:L32"/>
    <mergeCell ref="M32:M33"/>
    <mergeCell ref="A27:B27"/>
    <mergeCell ref="E27:F27"/>
    <mergeCell ref="A28:B28"/>
    <mergeCell ref="E28:F28"/>
    <mergeCell ref="G28:I30"/>
    <mergeCell ref="J28:M30"/>
    <mergeCell ref="A29:B29"/>
    <mergeCell ref="E29:F29"/>
    <mergeCell ref="A30:B30"/>
    <mergeCell ref="E30:F30"/>
    <mergeCell ref="L24:M25"/>
    <mergeCell ref="A25:B25"/>
    <mergeCell ref="E25:F25"/>
    <mergeCell ref="A26:B26"/>
    <mergeCell ref="E26:F26"/>
    <mergeCell ref="G26:G27"/>
    <mergeCell ref="H26:H27"/>
    <mergeCell ref="I26:I27"/>
    <mergeCell ref="J26:K27"/>
    <mergeCell ref="L26:M27"/>
    <mergeCell ref="A24:B24"/>
    <mergeCell ref="E24:F24"/>
    <mergeCell ref="G24:G25"/>
    <mergeCell ref="H24:H25"/>
    <mergeCell ref="I24:I25"/>
    <mergeCell ref="J24:K25"/>
    <mergeCell ref="E20:F20"/>
    <mergeCell ref="H20:K20"/>
    <mergeCell ref="E21:F21"/>
    <mergeCell ref="H21:K21"/>
    <mergeCell ref="A22:B23"/>
    <mergeCell ref="C22:C23"/>
    <mergeCell ref="D22:D23"/>
    <mergeCell ref="E22:F23"/>
    <mergeCell ref="G22:I22"/>
    <mergeCell ref="J22:M23"/>
    <mergeCell ref="A17:M17"/>
    <mergeCell ref="A18:M18"/>
    <mergeCell ref="B19:D19"/>
    <mergeCell ref="E19:G19"/>
    <mergeCell ref="H19:K19"/>
    <mergeCell ref="L19:M19"/>
    <mergeCell ref="A14:M14"/>
    <mergeCell ref="B15:G15"/>
    <mergeCell ref="H15:M15"/>
    <mergeCell ref="B16:D16"/>
    <mergeCell ref="E16:G16"/>
    <mergeCell ref="H16:K16"/>
    <mergeCell ref="L16:M16"/>
    <mergeCell ref="A10:M11"/>
    <mergeCell ref="B12:G12"/>
    <mergeCell ref="H12:M12"/>
    <mergeCell ref="B13:D13"/>
    <mergeCell ref="E13:G13"/>
    <mergeCell ref="H13:K13"/>
    <mergeCell ref="L13:M13"/>
    <mergeCell ref="A8:C8"/>
    <mergeCell ref="D8:E8"/>
    <mergeCell ref="F8:J8"/>
    <mergeCell ref="K8:M8"/>
    <mergeCell ref="A9:C9"/>
    <mergeCell ref="D9:E9"/>
    <mergeCell ref="F9:J9"/>
    <mergeCell ref="K9:M9"/>
    <mergeCell ref="A3:D3"/>
    <mergeCell ref="A4:D4"/>
    <mergeCell ref="A5:M5"/>
    <mergeCell ref="C6:E6"/>
    <mergeCell ref="G6:M6"/>
    <mergeCell ref="A7:C7"/>
    <mergeCell ref="D7:E7"/>
    <mergeCell ref="F7:J7"/>
    <mergeCell ref="K7:M7"/>
  </mergeCells>
  <conditionalFormatting sqref="A5 N5:Y5">
    <cfRule type="notContainsBlanks" dxfId="3" priority="1">
      <formula>LEN(TRIM(A5))&gt;0</formula>
    </cfRule>
  </conditionalFormatting>
  <conditionalFormatting sqref="C65">
    <cfRule type="notContainsBlanks" dxfId="2" priority="2">
      <formula>LEN(TRIM(C65))&gt;0</formula>
    </cfRule>
  </conditionalFormatting>
  <pageMargins left="0.34" right="0.38" top="0.75" bottom="0.56000000000000005" header="0.3" footer="0.3"/>
  <pageSetup paperSize="9" scale="69" orientation="portrait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96D4-AED1-474A-ACEC-A6FCE64AF550}">
  <sheetPr>
    <tabColor rgb="FFFF00FF"/>
  </sheetPr>
  <dimension ref="A2:AD1119"/>
  <sheetViews>
    <sheetView tabSelected="1" view="pageBreakPreview" topLeftCell="A28" zoomScale="90" zoomScaleNormal="100" zoomScaleSheetLayoutView="90" workbookViewId="0">
      <selection activeCell="J35" sqref="J35"/>
    </sheetView>
  </sheetViews>
  <sheetFormatPr defaultColWidth="17.265625" defaultRowHeight="15" customHeight="1"/>
  <cols>
    <col min="1" max="1" width="4.1328125" style="12" customWidth="1"/>
    <col min="2" max="2" width="11" style="12" customWidth="1"/>
    <col min="3" max="3" width="11.86328125" style="12" customWidth="1"/>
    <col min="4" max="4" width="12" style="12" customWidth="1"/>
    <col min="5" max="5" width="8.1328125" style="12" customWidth="1"/>
    <col min="6" max="6" width="10.59765625" style="12" customWidth="1"/>
    <col min="7" max="7" width="11" style="12" customWidth="1"/>
    <col min="8" max="8" width="6.73046875" style="12" customWidth="1"/>
    <col min="9" max="9" width="11" style="12" customWidth="1"/>
    <col min="10" max="10" width="10.86328125" style="12" customWidth="1"/>
    <col min="11" max="11" width="11.3984375" style="12" customWidth="1"/>
    <col min="12" max="12" width="11.86328125" style="12" customWidth="1"/>
    <col min="13" max="13" width="11.1328125" style="12" customWidth="1"/>
    <col min="14" max="16" width="10.3984375" style="12" customWidth="1"/>
    <col min="17" max="17" width="19.265625" style="12" customWidth="1"/>
    <col min="18" max="18" width="6.73046875" style="12" customWidth="1"/>
    <col min="19" max="20" width="9" style="12" customWidth="1"/>
    <col min="21" max="25" width="10.73046875" style="12" customWidth="1"/>
    <col min="26" max="30" width="9" style="12" customWidth="1"/>
    <col min="31" max="16384" width="17.265625" style="12"/>
  </cols>
  <sheetData>
    <row r="2" spans="1:30" ht="15" hidden="1" customHeight="1"/>
    <row r="3" spans="1:30" ht="17.25" customHeight="1">
      <c r="A3" s="296" t="s">
        <v>190</v>
      </c>
      <c r="B3" s="296"/>
      <c r="C3" s="296"/>
      <c r="D3" s="296"/>
    </row>
    <row r="4" spans="1:30" ht="17.25" customHeight="1">
      <c r="A4" s="296" t="s">
        <v>100</v>
      </c>
      <c r="B4" s="296"/>
      <c r="C4" s="296"/>
      <c r="D4" s="296"/>
    </row>
    <row r="5" spans="1:30" ht="18" customHeight="1">
      <c r="A5" s="297" t="s">
        <v>167</v>
      </c>
      <c r="B5" s="298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9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36.75" customHeight="1">
      <c r="A6" s="86" t="s">
        <v>44</v>
      </c>
      <c r="B6" s="87"/>
      <c r="C6" s="300" t="s">
        <v>97</v>
      </c>
      <c r="D6" s="270"/>
      <c r="E6" s="270"/>
      <c r="F6" s="87" t="s">
        <v>0</v>
      </c>
      <c r="G6" s="301" t="s">
        <v>98</v>
      </c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20.100000000000001" customHeight="1">
      <c r="A7" s="293" t="s">
        <v>1</v>
      </c>
      <c r="B7" s="270"/>
      <c r="C7" s="270"/>
      <c r="D7" s="270"/>
      <c r="E7" s="270"/>
      <c r="F7" s="294" t="s">
        <v>2</v>
      </c>
      <c r="G7" s="270"/>
      <c r="H7" s="270"/>
      <c r="I7" s="270"/>
      <c r="J7" s="270"/>
      <c r="K7" s="270"/>
      <c r="L7" s="270"/>
      <c r="M7" s="286"/>
      <c r="N7" s="270"/>
      <c r="O7" s="270"/>
      <c r="P7" s="270"/>
      <c r="Q7" s="270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20.100000000000001" customHeight="1">
      <c r="A8" s="293" t="s">
        <v>3</v>
      </c>
      <c r="B8" s="270"/>
      <c r="C8" s="270"/>
      <c r="D8" s="270"/>
      <c r="E8" s="270"/>
      <c r="F8" s="294" t="s">
        <v>4</v>
      </c>
      <c r="G8" s="270"/>
      <c r="H8" s="270"/>
      <c r="I8" s="270"/>
      <c r="J8" s="270"/>
      <c r="K8" s="270"/>
      <c r="L8" s="270"/>
      <c r="M8" s="295"/>
      <c r="N8" s="270"/>
      <c r="O8" s="270"/>
      <c r="P8" s="270"/>
      <c r="Q8" s="270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 t="s">
        <v>5</v>
      </c>
    </row>
    <row r="9" spans="1:30" ht="20.100000000000001" customHeight="1">
      <c r="A9" s="293" t="s">
        <v>6</v>
      </c>
      <c r="B9" s="270"/>
      <c r="C9" s="270"/>
      <c r="D9" s="270"/>
      <c r="E9" s="270"/>
      <c r="F9" s="270"/>
      <c r="G9" s="277"/>
      <c r="H9" s="277"/>
      <c r="I9" s="277"/>
      <c r="J9" s="277"/>
      <c r="K9" s="277"/>
      <c r="L9" s="277"/>
      <c r="M9" s="295"/>
      <c r="N9" s="270"/>
      <c r="O9" s="270"/>
      <c r="P9" s="270"/>
      <c r="Q9" s="270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20.100000000000001" customHeight="1">
      <c r="A10" s="88" t="s">
        <v>7</v>
      </c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20.100000000000001" hidden="1" customHeight="1">
      <c r="A11" s="77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95" customHeight="1">
      <c r="A12" s="89">
        <v>2</v>
      </c>
      <c r="B12" s="290" t="s">
        <v>8</v>
      </c>
      <c r="C12" s="270"/>
      <c r="D12" s="270"/>
      <c r="E12" s="270"/>
      <c r="F12" s="270"/>
      <c r="G12" s="270"/>
      <c r="H12" s="290" t="s">
        <v>9</v>
      </c>
      <c r="I12" s="270"/>
      <c r="J12" s="270"/>
      <c r="K12" s="270"/>
      <c r="L12" s="270"/>
      <c r="M12" s="270"/>
      <c r="N12" s="270"/>
      <c r="O12" s="270"/>
      <c r="P12" s="270"/>
      <c r="Q12" s="270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95" customHeight="1">
      <c r="A13" s="90" t="s">
        <v>10</v>
      </c>
      <c r="B13" s="292" t="s">
        <v>11</v>
      </c>
      <c r="C13" s="270"/>
      <c r="D13" s="270"/>
      <c r="E13" s="292" t="s">
        <v>12</v>
      </c>
      <c r="F13" s="270"/>
      <c r="G13" s="270"/>
      <c r="H13" s="292" t="s">
        <v>13</v>
      </c>
      <c r="I13" s="270"/>
      <c r="J13" s="270"/>
      <c r="K13" s="270"/>
      <c r="L13" s="270"/>
      <c r="M13" s="270"/>
      <c r="N13" s="292" t="s">
        <v>12</v>
      </c>
      <c r="O13" s="292"/>
      <c r="P13" s="292"/>
      <c r="Q13" s="270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95" customHeight="1">
      <c r="A14" s="91" t="s">
        <v>168</v>
      </c>
      <c r="B14" s="77"/>
      <c r="C14" s="77"/>
      <c r="D14" s="77"/>
      <c r="E14" s="77"/>
      <c r="F14" s="77"/>
      <c r="G14" s="77"/>
      <c r="H14" s="92" t="s">
        <v>172</v>
      </c>
      <c r="I14" s="77" t="s">
        <v>196</v>
      </c>
      <c r="J14" s="77"/>
      <c r="K14" s="77"/>
      <c r="L14" s="77"/>
      <c r="M14" s="77"/>
      <c r="N14" s="77"/>
      <c r="O14" s="77"/>
      <c r="P14" s="77"/>
      <c r="Q14" s="77"/>
    </row>
    <row r="15" spans="1:30" ht="15.95" customHeight="1">
      <c r="A15" s="91"/>
      <c r="B15" s="77"/>
      <c r="C15" s="77"/>
      <c r="D15" s="77"/>
      <c r="E15" s="77"/>
      <c r="F15" s="77"/>
      <c r="G15" s="77"/>
      <c r="H15" s="92" t="s">
        <v>173</v>
      </c>
      <c r="I15" s="77" t="s">
        <v>223</v>
      </c>
      <c r="J15" s="77"/>
      <c r="K15" s="77"/>
      <c r="L15" s="77"/>
      <c r="M15" s="77"/>
      <c r="N15" s="77"/>
      <c r="O15" s="77"/>
      <c r="P15" s="77"/>
      <c r="Q15" s="77"/>
    </row>
    <row r="16" spans="1:30" ht="15.95" customHeight="1">
      <c r="A16" s="93" t="s">
        <v>15</v>
      </c>
      <c r="B16" s="290" t="s">
        <v>169</v>
      </c>
      <c r="C16" s="270"/>
      <c r="D16" s="270"/>
      <c r="E16" s="270"/>
      <c r="F16" s="270"/>
      <c r="G16" s="270"/>
      <c r="H16" s="290" t="s">
        <v>170</v>
      </c>
      <c r="I16" s="270"/>
      <c r="J16" s="270"/>
      <c r="K16" s="270"/>
      <c r="L16" s="270"/>
      <c r="M16" s="270"/>
      <c r="N16" s="270"/>
      <c r="O16" s="270"/>
      <c r="P16" s="270"/>
      <c r="Q16" s="270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95" customHeight="1">
      <c r="A17" s="94" t="s">
        <v>10</v>
      </c>
      <c r="B17" s="291" t="s">
        <v>11</v>
      </c>
      <c r="C17" s="270"/>
      <c r="D17" s="270"/>
      <c r="E17" s="291" t="s">
        <v>12</v>
      </c>
      <c r="F17" s="270"/>
      <c r="G17" s="270"/>
      <c r="H17" s="291"/>
      <c r="I17" s="270"/>
      <c r="J17" s="270"/>
      <c r="K17" s="270"/>
      <c r="L17" s="270"/>
      <c r="M17" s="270"/>
      <c r="N17" s="291" t="s">
        <v>12</v>
      </c>
      <c r="O17" s="291"/>
      <c r="P17" s="291"/>
      <c r="Q17" s="270"/>
      <c r="R17" s="2"/>
      <c r="S17" s="2"/>
      <c r="T17" s="2"/>
      <c r="U17" s="2" t="s">
        <v>18</v>
      </c>
      <c r="V17" s="1"/>
      <c r="W17" s="2"/>
      <c r="X17" s="2"/>
      <c r="Y17" s="2"/>
      <c r="Z17" s="2"/>
      <c r="AA17" s="2"/>
      <c r="AB17" s="2"/>
      <c r="AC17" s="2"/>
      <c r="AD17" s="2"/>
    </row>
    <row r="18" spans="1:30" ht="15.95" customHeight="1">
      <c r="A18" s="91" t="s">
        <v>171</v>
      </c>
      <c r="B18" s="77"/>
      <c r="C18" s="77"/>
      <c r="D18" s="77"/>
      <c r="E18" s="77"/>
      <c r="F18" s="77"/>
      <c r="G18" s="77"/>
      <c r="H18" s="92" t="s">
        <v>172</v>
      </c>
      <c r="I18" s="77" t="s">
        <v>197</v>
      </c>
      <c r="J18" s="77"/>
      <c r="K18" s="77"/>
      <c r="L18" s="77"/>
      <c r="M18" s="77"/>
      <c r="N18" s="77"/>
      <c r="O18" s="77"/>
      <c r="P18" s="77"/>
      <c r="Q18" s="77"/>
      <c r="R18" s="4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95" customHeight="1">
      <c r="A19" s="91"/>
      <c r="B19" s="77"/>
      <c r="C19" s="77"/>
      <c r="D19" s="77"/>
      <c r="E19" s="77"/>
      <c r="F19" s="77"/>
      <c r="G19" s="77"/>
      <c r="H19" s="92" t="s">
        <v>173</v>
      </c>
      <c r="I19" s="77" t="s">
        <v>224</v>
      </c>
      <c r="J19" s="77"/>
      <c r="K19" s="77"/>
      <c r="L19" s="77"/>
      <c r="M19" s="77"/>
      <c r="N19" s="77"/>
      <c r="O19" s="77"/>
      <c r="P19" s="77"/>
      <c r="Q19" s="77"/>
      <c r="R19" s="4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95" customHeight="1">
      <c r="A20" s="290" t="s">
        <v>19</v>
      </c>
      <c r="B20" s="270"/>
      <c r="C20" s="270"/>
      <c r="D20" s="270"/>
      <c r="E20" s="270"/>
      <c r="F20" s="270"/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95" customHeight="1">
      <c r="A21" s="94" t="s">
        <v>10</v>
      </c>
      <c r="B21" s="291" t="s">
        <v>11</v>
      </c>
      <c r="C21" s="270"/>
      <c r="D21" s="270"/>
      <c r="E21" s="291" t="s">
        <v>12</v>
      </c>
      <c r="F21" s="270"/>
      <c r="G21" s="270"/>
      <c r="H21" s="291" t="s">
        <v>20</v>
      </c>
      <c r="I21" s="270"/>
      <c r="J21" s="270"/>
      <c r="K21" s="270"/>
      <c r="L21" s="270"/>
      <c r="M21" s="270"/>
      <c r="N21" s="291" t="s">
        <v>12</v>
      </c>
      <c r="O21" s="291"/>
      <c r="P21" s="291"/>
      <c r="Q21" s="270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95" customHeight="1">
      <c r="A22" s="75">
        <v>1</v>
      </c>
      <c r="B22" s="95" t="s">
        <v>69</v>
      </c>
      <c r="C22" s="95"/>
      <c r="D22" s="95"/>
      <c r="E22" s="283">
        <v>3</v>
      </c>
      <c r="F22" s="270"/>
      <c r="G22" s="97" t="s">
        <v>21</v>
      </c>
      <c r="H22" s="284" t="s">
        <v>71</v>
      </c>
      <c r="I22" s="284"/>
      <c r="J22" s="284"/>
      <c r="K22" s="284"/>
      <c r="L22" s="284"/>
      <c r="M22" s="284"/>
      <c r="N22" s="96">
        <v>1</v>
      </c>
      <c r="O22" s="96"/>
      <c r="P22" s="96"/>
      <c r="Q22" s="97" t="s">
        <v>21</v>
      </c>
      <c r="R22" s="4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95" customHeight="1">
      <c r="A23" s="75">
        <v>2</v>
      </c>
      <c r="B23" s="95" t="s">
        <v>70</v>
      </c>
      <c r="C23" s="95"/>
      <c r="D23" s="95"/>
      <c r="E23" s="285">
        <v>3</v>
      </c>
      <c r="F23" s="270"/>
      <c r="G23" s="97" t="s">
        <v>21</v>
      </c>
      <c r="H23" s="284" t="s">
        <v>72</v>
      </c>
      <c r="I23" s="286"/>
      <c r="J23" s="286"/>
      <c r="K23" s="286"/>
      <c r="L23" s="286"/>
      <c r="M23" s="286"/>
      <c r="N23" s="98">
        <v>8</v>
      </c>
      <c r="O23" s="98"/>
      <c r="P23" s="98"/>
      <c r="Q23" s="97" t="s">
        <v>21</v>
      </c>
      <c r="R23" s="4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95" customHeight="1">
      <c r="A24" s="287" t="s">
        <v>22</v>
      </c>
      <c r="B24" s="270"/>
      <c r="C24" s="287" t="s">
        <v>23</v>
      </c>
      <c r="D24" s="287" t="s">
        <v>24</v>
      </c>
      <c r="E24" s="288" t="s">
        <v>25</v>
      </c>
      <c r="F24" s="288"/>
      <c r="G24" s="287" t="s">
        <v>26</v>
      </c>
      <c r="H24" s="270"/>
      <c r="I24" s="270"/>
      <c r="J24" s="289" t="s">
        <v>27</v>
      </c>
      <c r="K24" s="289"/>
      <c r="L24" s="289"/>
      <c r="M24" s="289"/>
      <c r="N24" s="289"/>
      <c r="O24" s="289"/>
      <c r="P24" s="289"/>
      <c r="Q24" s="289"/>
      <c r="R24" s="2"/>
      <c r="S24" s="2"/>
      <c r="T24" s="2"/>
      <c r="U24" s="2"/>
      <c r="V24" s="2" t="s">
        <v>28</v>
      </c>
      <c r="W24" s="2"/>
      <c r="X24" s="2"/>
      <c r="Y24" s="2"/>
      <c r="Z24" s="2"/>
      <c r="AA24" s="2"/>
      <c r="AB24" s="2"/>
      <c r="AC24" s="2"/>
      <c r="AD24" s="2"/>
    </row>
    <row r="25" spans="1:30" ht="15.95" customHeight="1">
      <c r="A25" s="270"/>
      <c r="B25" s="270"/>
      <c r="C25" s="270"/>
      <c r="D25" s="270"/>
      <c r="E25" s="288"/>
      <c r="F25" s="288"/>
      <c r="G25" s="99" t="s">
        <v>29</v>
      </c>
      <c r="H25" s="100" t="s">
        <v>30</v>
      </c>
      <c r="I25" s="100" t="s">
        <v>31</v>
      </c>
      <c r="J25" s="289"/>
      <c r="K25" s="289"/>
      <c r="L25" s="289"/>
      <c r="M25" s="289"/>
      <c r="N25" s="289"/>
      <c r="O25" s="289"/>
      <c r="P25" s="289"/>
      <c r="Q25" s="289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95" customHeight="1">
      <c r="A26" s="277" t="s">
        <v>162</v>
      </c>
      <c r="B26" s="270"/>
      <c r="C26" s="83">
        <v>2</v>
      </c>
      <c r="D26" s="83">
        <v>0</v>
      </c>
      <c r="E26" s="279">
        <v>2</v>
      </c>
      <c r="F26" s="270"/>
      <c r="G26" s="282" t="s">
        <v>33</v>
      </c>
      <c r="H26" s="279" t="s">
        <v>34</v>
      </c>
      <c r="I26" s="279" t="s">
        <v>34</v>
      </c>
      <c r="J26" s="263" t="s">
        <v>35</v>
      </c>
      <c r="K26" s="263"/>
      <c r="L26" s="263"/>
      <c r="M26" s="263"/>
      <c r="N26" s="279" t="s">
        <v>34</v>
      </c>
      <c r="O26" s="279"/>
      <c r="P26" s="279"/>
      <c r="Q26" s="270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95" customHeight="1">
      <c r="A27" s="277" t="s">
        <v>161</v>
      </c>
      <c r="B27" s="270"/>
      <c r="C27" s="83">
        <v>5</v>
      </c>
      <c r="D27" s="83">
        <v>0</v>
      </c>
      <c r="E27" s="276">
        <v>5</v>
      </c>
      <c r="F27" s="270"/>
      <c r="G27" s="270"/>
      <c r="H27" s="270"/>
      <c r="I27" s="270"/>
      <c r="J27" s="263"/>
      <c r="K27" s="263"/>
      <c r="L27" s="263"/>
      <c r="M27" s="263"/>
      <c r="N27" s="270"/>
      <c r="O27" s="270"/>
      <c r="P27" s="270"/>
      <c r="Q27" s="270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95" customHeight="1">
      <c r="A28" s="277" t="s">
        <v>163</v>
      </c>
      <c r="B28" s="270"/>
      <c r="C28" s="83">
        <v>20</v>
      </c>
      <c r="D28" s="83"/>
      <c r="E28" s="276">
        <v>20</v>
      </c>
      <c r="F28" s="270"/>
      <c r="G28" s="277" t="s">
        <v>37</v>
      </c>
      <c r="H28" s="280" t="s">
        <v>225</v>
      </c>
      <c r="I28" s="277"/>
      <c r="J28" s="263" t="s">
        <v>38</v>
      </c>
      <c r="K28" s="263"/>
      <c r="L28" s="263"/>
      <c r="M28" s="263"/>
      <c r="N28" s="281"/>
      <c r="O28" s="281"/>
      <c r="P28" s="281"/>
      <c r="Q28" s="270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95" customHeight="1">
      <c r="A29" s="277" t="s">
        <v>165</v>
      </c>
      <c r="B29" s="270"/>
      <c r="C29" s="83">
        <v>7</v>
      </c>
      <c r="D29" s="83"/>
      <c r="E29" s="276">
        <v>7</v>
      </c>
      <c r="F29" s="270"/>
      <c r="G29" s="270"/>
      <c r="H29" s="277"/>
      <c r="I29" s="277"/>
      <c r="J29" s="263"/>
      <c r="K29" s="263"/>
      <c r="L29" s="263"/>
      <c r="M29" s="263"/>
      <c r="N29" s="270"/>
      <c r="O29" s="270"/>
      <c r="P29" s="270"/>
      <c r="Q29" s="270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95" hidden="1" customHeight="1">
      <c r="A30" s="277"/>
      <c r="B30" s="270"/>
      <c r="C30" s="83"/>
      <c r="D30" s="83"/>
      <c r="E30" s="276"/>
      <c r="F30" s="270"/>
      <c r="G30" s="263" t="s">
        <v>39</v>
      </c>
      <c r="H30" s="270"/>
      <c r="I30" s="270"/>
      <c r="J30" s="279" t="s">
        <v>14</v>
      </c>
      <c r="K30" s="279"/>
      <c r="L30" s="279"/>
      <c r="M30" s="279"/>
      <c r="N30" s="279"/>
      <c r="O30" s="279"/>
      <c r="P30" s="279"/>
      <c r="Q30" s="279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95" customHeight="1">
      <c r="A31" s="277" t="s">
        <v>40</v>
      </c>
      <c r="B31" s="270"/>
      <c r="C31" s="83"/>
      <c r="D31" s="83"/>
      <c r="E31" s="276"/>
      <c r="F31" s="270"/>
      <c r="G31" s="270"/>
      <c r="H31" s="277"/>
      <c r="I31" s="270"/>
      <c r="J31" s="279"/>
      <c r="K31" s="279"/>
      <c r="L31" s="279"/>
      <c r="M31" s="279"/>
      <c r="N31" s="279"/>
      <c r="O31" s="279"/>
      <c r="P31" s="279"/>
      <c r="Q31" s="279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.95" customHeight="1">
      <c r="A32" s="278" t="s">
        <v>41</v>
      </c>
      <c r="B32" s="270"/>
      <c r="C32" s="83">
        <f>SUM(C26:C31)</f>
        <v>34</v>
      </c>
      <c r="D32" s="83">
        <f>SUM(D29:D31)</f>
        <v>0</v>
      </c>
      <c r="E32" s="279">
        <f>SUM(E26:F31)</f>
        <v>34</v>
      </c>
      <c r="F32" s="270"/>
      <c r="G32" s="270"/>
      <c r="H32" s="270"/>
      <c r="I32" s="270"/>
      <c r="J32" s="279"/>
      <c r="K32" s="279"/>
      <c r="L32" s="279"/>
      <c r="M32" s="279"/>
      <c r="N32" s="279"/>
      <c r="O32" s="279"/>
      <c r="P32" s="279"/>
      <c r="Q32" s="279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95" customHeight="1">
      <c r="A33" s="101">
        <v>7</v>
      </c>
      <c r="B33" s="269" t="s">
        <v>73</v>
      </c>
      <c r="C33" s="270"/>
      <c r="D33" s="270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95" customHeight="1">
      <c r="A34" s="272" t="s">
        <v>10</v>
      </c>
      <c r="B34" s="272" t="s">
        <v>45</v>
      </c>
      <c r="C34" s="272"/>
      <c r="D34" s="272"/>
      <c r="E34" s="272"/>
      <c r="F34" s="272" t="s">
        <v>76</v>
      </c>
      <c r="G34" s="272"/>
      <c r="H34" s="272"/>
      <c r="I34" s="272" t="s">
        <v>77</v>
      </c>
      <c r="J34" s="272"/>
      <c r="K34" s="272"/>
      <c r="L34" s="272"/>
      <c r="M34" s="272"/>
      <c r="N34" s="272"/>
      <c r="O34" s="272" t="s">
        <v>104</v>
      </c>
      <c r="P34" s="274" t="s">
        <v>228</v>
      </c>
      <c r="Q34" s="272" t="s">
        <v>117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49.5" customHeight="1">
      <c r="A35" s="273"/>
      <c r="B35" s="272"/>
      <c r="C35" s="272"/>
      <c r="D35" s="272"/>
      <c r="E35" s="272"/>
      <c r="F35" s="272"/>
      <c r="G35" s="272"/>
      <c r="H35" s="272"/>
      <c r="I35" s="272"/>
      <c r="J35" s="102" t="s">
        <v>189</v>
      </c>
      <c r="K35" s="102" t="s">
        <v>188</v>
      </c>
      <c r="L35" s="102" t="s">
        <v>191</v>
      </c>
      <c r="M35" s="102" t="s">
        <v>75</v>
      </c>
      <c r="N35" s="102" t="s">
        <v>42</v>
      </c>
      <c r="O35" s="272"/>
      <c r="P35" s="275"/>
      <c r="Q35" s="272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4">
      <c r="A36" s="103" t="s">
        <v>48</v>
      </c>
      <c r="B36" s="267" t="s">
        <v>85</v>
      </c>
      <c r="C36" s="267"/>
      <c r="D36" s="267"/>
      <c r="E36" s="267"/>
      <c r="F36" s="268"/>
      <c r="G36" s="268"/>
      <c r="H36" s="268"/>
      <c r="I36" s="74"/>
      <c r="J36" s="74"/>
      <c r="K36" s="74"/>
      <c r="L36" s="104"/>
      <c r="M36" s="74"/>
      <c r="N36" s="74"/>
      <c r="O36" s="74"/>
      <c r="P36" s="74"/>
      <c r="Q36" s="105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4">
      <c r="A37" s="90" t="s">
        <v>79</v>
      </c>
      <c r="B37" s="262" t="s">
        <v>87</v>
      </c>
      <c r="C37" s="262"/>
      <c r="D37" s="262"/>
      <c r="E37" s="262"/>
      <c r="F37" s="254"/>
      <c r="G37" s="254"/>
      <c r="H37" s="254"/>
      <c r="I37" s="75"/>
      <c r="J37" s="75"/>
      <c r="K37" s="75"/>
      <c r="L37" s="78"/>
      <c r="M37" s="75"/>
      <c r="N37" s="75"/>
      <c r="O37" s="75"/>
      <c r="P37" s="75"/>
      <c r="Q37" s="8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95" customHeight="1">
      <c r="A38" s="83">
        <v>1</v>
      </c>
      <c r="B38" s="263" t="s">
        <v>192</v>
      </c>
      <c r="C38" s="263"/>
      <c r="D38" s="263"/>
      <c r="E38" s="263"/>
      <c r="F38" s="254"/>
      <c r="G38" s="254"/>
      <c r="H38" s="254"/>
      <c r="I38" s="75" t="s">
        <v>51</v>
      </c>
      <c r="J38" s="114">
        <f>'[20]TUYEN NOI KHU'!$X$191</f>
        <v>1636.57</v>
      </c>
      <c r="K38" s="115">
        <f>+J38</f>
        <v>1636.57</v>
      </c>
      <c r="L38" s="116"/>
      <c r="M38" s="116"/>
      <c r="N38" s="115">
        <f>+K38+M38</f>
        <v>1636.57</v>
      </c>
      <c r="O38" s="117" t="str">
        <f t="shared" ref="O38:O63" si="0">IFERROR(M38/L38,"")</f>
        <v/>
      </c>
      <c r="P38" s="117">
        <f>N38/J38</f>
        <v>1</v>
      </c>
      <c r="Q38" s="81"/>
      <c r="R38" s="1"/>
      <c r="S38" s="72"/>
      <c r="T38" s="72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95" customHeight="1">
      <c r="A39" s="83">
        <v>2</v>
      </c>
      <c r="B39" s="264" t="s">
        <v>194</v>
      </c>
      <c r="C39" s="265"/>
      <c r="D39" s="265"/>
      <c r="E39" s="266"/>
      <c r="F39" s="254" t="e">
        <f>#REF!</f>
        <v>#REF!</v>
      </c>
      <c r="G39" s="254"/>
      <c r="H39" s="254"/>
      <c r="I39" s="75" t="s">
        <v>51</v>
      </c>
      <c r="J39" s="114">
        <f>'[20]TUYEN NOI KHU'!$Y$191+'[20]TUYEN NOI KHU'!$Z$191+'[20]TUYEN NOI KHU'!$AA$191</f>
        <v>29504.069999999992</v>
      </c>
      <c r="K39" s="115">
        <f>+'[20]TUYEN NOI KHU'!$Z$191</f>
        <v>18435.519999999997</v>
      </c>
      <c r="L39" s="116">
        <v>3000</v>
      </c>
      <c r="M39" s="116">
        <v>714</v>
      </c>
      <c r="N39" s="115">
        <f t="shared" ref="N39:N63" si="1">+K39+M39</f>
        <v>19149.519999999997</v>
      </c>
      <c r="O39" s="117">
        <f t="shared" si="0"/>
        <v>0.23799999999999999</v>
      </c>
      <c r="P39" s="117">
        <f t="shared" ref="P39:P90" si="2">N39/J39</f>
        <v>0.64904672474001046</v>
      </c>
      <c r="Q39" s="81"/>
      <c r="R39" s="1"/>
      <c r="S39" s="72"/>
      <c r="T39" s="72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95" customHeight="1">
      <c r="A40" s="83">
        <v>3</v>
      </c>
      <c r="B40" s="263" t="s">
        <v>92</v>
      </c>
      <c r="C40" s="263"/>
      <c r="D40" s="263"/>
      <c r="E40" s="263"/>
      <c r="F40" s="254" t="s">
        <v>103</v>
      </c>
      <c r="G40" s="254"/>
      <c r="H40" s="254"/>
      <c r="I40" s="75" t="s">
        <v>51</v>
      </c>
      <c r="J40" s="114">
        <f>'[20]TUYEN NOI KHU'!$AC$191</f>
        <v>11361.14</v>
      </c>
      <c r="K40" s="115">
        <v>7965.45</v>
      </c>
      <c r="L40" s="116">
        <v>500</v>
      </c>
      <c r="M40" s="116">
        <v>714</v>
      </c>
      <c r="N40" s="115">
        <f t="shared" si="1"/>
        <v>8679.4500000000007</v>
      </c>
      <c r="O40" s="117">
        <f t="shared" si="0"/>
        <v>1.4279999999999999</v>
      </c>
      <c r="P40" s="117">
        <f t="shared" si="2"/>
        <v>0.76395942660683713</v>
      </c>
      <c r="Q40" s="8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95" customHeight="1">
      <c r="A41" s="83">
        <v>4</v>
      </c>
      <c r="B41" s="263" t="s">
        <v>93</v>
      </c>
      <c r="C41" s="263"/>
      <c r="D41" s="263"/>
      <c r="E41" s="263"/>
      <c r="F41" s="254" t="str">
        <f>+F40</f>
        <v>Km0+900 - Km1+16.75</v>
      </c>
      <c r="G41" s="254"/>
      <c r="H41" s="254"/>
      <c r="I41" s="75" t="s">
        <v>51</v>
      </c>
      <c r="J41" s="114">
        <f>'[20]TUYEN NOI KHU'!$AB$191</f>
        <v>4962.1799999999994</v>
      </c>
      <c r="K41" s="115">
        <v>3892.1799999999994</v>
      </c>
      <c r="L41" s="116">
        <v>500</v>
      </c>
      <c r="M41" s="116">
        <v>408</v>
      </c>
      <c r="N41" s="115">
        <f t="shared" si="1"/>
        <v>4300.1799999999994</v>
      </c>
      <c r="O41" s="117">
        <f t="shared" si="0"/>
        <v>0.81599999999999995</v>
      </c>
      <c r="P41" s="117">
        <f t="shared" si="2"/>
        <v>0.86659089351857443</v>
      </c>
      <c r="Q41" s="8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4">
      <c r="A42" s="90" t="s">
        <v>80</v>
      </c>
      <c r="B42" s="262" t="s">
        <v>91</v>
      </c>
      <c r="C42" s="262"/>
      <c r="D42" s="262"/>
      <c r="E42" s="262"/>
      <c r="F42" s="254"/>
      <c r="G42" s="254"/>
      <c r="H42" s="254"/>
      <c r="I42" s="75"/>
      <c r="J42" s="114"/>
      <c r="K42" s="115"/>
      <c r="L42" s="116"/>
      <c r="M42" s="114"/>
      <c r="N42" s="115"/>
      <c r="O42" s="117" t="str">
        <f t="shared" si="0"/>
        <v/>
      </c>
      <c r="P42" s="117"/>
      <c r="Q42" s="8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95" customHeight="1">
      <c r="A43" s="83">
        <v>1</v>
      </c>
      <c r="B43" s="263" t="s">
        <v>192</v>
      </c>
      <c r="C43" s="263"/>
      <c r="D43" s="263"/>
      <c r="E43" s="263"/>
      <c r="F43" s="254" t="e">
        <f>#REF!</f>
        <v>#REF!</v>
      </c>
      <c r="G43" s="254"/>
      <c r="H43" s="254"/>
      <c r="I43" s="75" t="s">
        <v>51</v>
      </c>
      <c r="J43" s="114">
        <f>'[20]TUYEN  2 ok'!$S$171</f>
        <v>6574.1199999999981</v>
      </c>
      <c r="K43" s="115">
        <v>2805.64</v>
      </c>
      <c r="L43" s="116">
        <v>1000</v>
      </c>
      <c r="M43" s="118"/>
      <c r="N43" s="115">
        <f>+K43+M43</f>
        <v>2805.64</v>
      </c>
      <c r="O43" s="117">
        <f t="shared" si="0"/>
        <v>0</v>
      </c>
      <c r="P43" s="117">
        <f t="shared" si="2"/>
        <v>0.42677042706856594</v>
      </c>
      <c r="Q43" s="8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95" customHeight="1">
      <c r="A44" s="83">
        <v>2</v>
      </c>
      <c r="B44" s="264" t="s">
        <v>194</v>
      </c>
      <c r="C44" s="265"/>
      <c r="D44" s="265"/>
      <c r="E44" s="266"/>
      <c r="F44" s="254" t="e">
        <f>+F43</f>
        <v>#REF!</v>
      </c>
      <c r="G44" s="254"/>
      <c r="H44" s="254"/>
      <c r="I44" s="75" t="s">
        <v>51</v>
      </c>
      <c r="J44" s="114">
        <f>+'[20]TUYEN  2 ok'!$T$171+'[20]TUYEN  2 ok'!$U$171+'[20]TUYEN  2 ok'!$V$171</f>
        <v>3713.6300000000006</v>
      </c>
      <c r="K44" s="115">
        <v>99.25</v>
      </c>
      <c r="L44" s="116"/>
      <c r="M44" s="118"/>
      <c r="N44" s="115">
        <f t="shared" si="1"/>
        <v>99.25</v>
      </c>
      <c r="O44" s="117" t="str">
        <f t="shared" si="0"/>
        <v/>
      </c>
      <c r="P44" s="117">
        <f t="shared" si="2"/>
        <v>2.6725871990478316E-2</v>
      </c>
      <c r="Q44" s="8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95" customHeight="1">
      <c r="A45" s="83">
        <v>3</v>
      </c>
      <c r="B45" s="263" t="s">
        <v>92</v>
      </c>
      <c r="C45" s="263"/>
      <c r="D45" s="263"/>
      <c r="E45" s="263"/>
      <c r="F45" s="254" t="e">
        <f t="shared" ref="F45:F46" si="3">+F44</f>
        <v>#REF!</v>
      </c>
      <c r="G45" s="254"/>
      <c r="H45" s="254"/>
      <c r="I45" s="75" t="s">
        <v>51</v>
      </c>
      <c r="J45" s="114">
        <f>+'[20]TUYEN  2 ok'!$X$171</f>
        <v>36233.860000000008</v>
      </c>
      <c r="K45" s="115"/>
      <c r="L45" s="116">
        <v>1500</v>
      </c>
      <c r="M45" s="118">
        <v>1200</v>
      </c>
      <c r="N45" s="115">
        <f t="shared" si="1"/>
        <v>1200</v>
      </c>
      <c r="O45" s="117">
        <f t="shared" si="0"/>
        <v>0.8</v>
      </c>
      <c r="P45" s="117">
        <f t="shared" si="2"/>
        <v>3.3118193866179306E-2</v>
      </c>
      <c r="Q45" s="83" t="s">
        <v>230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95" customHeight="1">
      <c r="A46" s="83">
        <v>4</v>
      </c>
      <c r="B46" s="263" t="s">
        <v>93</v>
      </c>
      <c r="C46" s="263"/>
      <c r="D46" s="263"/>
      <c r="E46" s="263"/>
      <c r="F46" s="254" t="e">
        <f t="shared" si="3"/>
        <v>#REF!</v>
      </c>
      <c r="G46" s="254"/>
      <c r="H46" s="254"/>
      <c r="I46" s="75" t="s">
        <v>51</v>
      </c>
      <c r="J46" s="114">
        <f>+'[20]TUYEN  2 ok'!$W$171</f>
        <v>18387.740000000005</v>
      </c>
      <c r="K46" s="115"/>
      <c r="L46" s="116">
        <v>1000</v>
      </c>
      <c r="M46" s="118">
        <v>800</v>
      </c>
      <c r="N46" s="115">
        <f t="shared" si="1"/>
        <v>800</v>
      </c>
      <c r="O46" s="117">
        <f t="shared" si="0"/>
        <v>0.8</v>
      </c>
      <c r="P46" s="117">
        <f t="shared" si="2"/>
        <v>4.350724993936176E-2</v>
      </c>
      <c r="Q46" s="83" t="s">
        <v>230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4" hidden="1">
      <c r="A47" s="90" t="s">
        <v>198</v>
      </c>
      <c r="B47" s="262" t="s">
        <v>199</v>
      </c>
      <c r="C47" s="262"/>
      <c r="D47" s="262"/>
      <c r="E47" s="262"/>
      <c r="F47" s="254"/>
      <c r="G47" s="254"/>
      <c r="H47" s="254"/>
      <c r="I47" s="75"/>
      <c r="J47" s="114"/>
      <c r="K47" s="115"/>
      <c r="L47" s="116"/>
      <c r="M47" s="114"/>
      <c r="N47" s="115"/>
      <c r="O47" s="117" t="str">
        <f t="shared" si="0"/>
        <v/>
      </c>
      <c r="P47" s="117" t="e">
        <f t="shared" si="2"/>
        <v>#DIV/0!</v>
      </c>
      <c r="Q47" s="8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95" hidden="1" customHeight="1">
      <c r="A48" s="83">
        <v>1</v>
      </c>
      <c r="B48" s="263" t="s">
        <v>192</v>
      </c>
      <c r="C48" s="263"/>
      <c r="D48" s="263"/>
      <c r="E48" s="263"/>
      <c r="F48" s="254" t="s">
        <v>200</v>
      </c>
      <c r="G48" s="254"/>
      <c r="H48" s="254"/>
      <c r="I48" s="75" t="s">
        <v>51</v>
      </c>
      <c r="J48" s="115">
        <f>'[20]KL  NUT TUYEN 2'!$G$6</f>
        <v>2529.3060000000005</v>
      </c>
      <c r="K48" s="115">
        <f>[20]A2!$G$6</f>
        <v>166.67099999999996</v>
      </c>
      <c r="L48" s="116"/>
      <c r="M48" s="118"/>
      <c r="N48" s="115">
        <f>+K48+M48</f>
        <v>166.67099999999996</v>
      </c>
      <c r="O48" s="117" t="str">
        <f t="shared" si="0"/>
        <v/>
      </c>
      <c r="P48" s="117">
        <f t="shared" si="2"/>
        <v>6.5895941416341058E-2</v>
      </c>
      <c r="Q48" s="8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95" hidden="1" customHeight="1">
      <c r="A49" s="83">
        <v>2</v>
      </c>
      <c r="B49" s="264" t="s">
        <v>194</v>
      </c>
      <c r="C49" s="265"/>
      <c r="D49" s="265"/>
      <c r="E49" s="266"/>
      <c r="F49" s="254" t="str">
        <f>+F48</f>
        <v>Km0+7.21- Km0+27.5</v>
      </c>
      <c r="G49" s="254"/>
      <c r="H49" s="254"/>
      <c r="I49" s="75" t="s">
        <v>51</v>
      </c>
      <c r="J49" s="115">
        <f>'[20]KL  NUT TUYEN 2'!$E$6+'[20]KL  NUT TUYEN 2'!$F$6</f>
        <v>1242.0700664999986</v>
      </c>
      <c r="K49" s="115">
        <f>[20]A2!$E$6</f>
        <v>285.53039999999953</v>
      </c>
      <c r="L49" s="116"/>
      <c r="M49" s="118"/>
      <c r="N49" s="115">
        <f t="shared" ref="N49:N51" si="4">+K49+M49</f>
        <v>285.53039999999953</v>
      </c>
      <c r="O49" s="117" t="str">
        <f t="shared" si="0"/>
        <v/>
      </c>
      <c r="P49" s="117">
        <f t="shared" si="2"/>
        <v>0.22988268351445684</v>
      </c>
      <c r="Q49" s="8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95" hidden="1" customHeight="1">
      <c r="A50" s="83">
        <v>3</v>
      </c>
      <c r="B50" s="263" t="s">
        <v>92</v>
      </c>
      <c r="C50" s="263"/>
      <c r="D50" s="263"/>
      <c r="E50" s="263"/>
      <c r="F50" s="254" t="str">
        <f t="shared" ref="F50:F51" si="5">+F49</f>
        <v>Km0+7.21- Km0+27.5</v>
      </c>
      <c r="G50" s="254"/>
      <c r="H50" s="254"/>
      <c r="I50" s="75" t="s">
        <v>51</v>
      </c>
      <c r="J50" s="115">
        <f>+'[20]KL  NUT TUYEN 2'!$C$6</f>
        <v>8668.1274427999997</v>
      </c>
      <c r="K50" s="115">
        <f>+[20]A2!$C$6</f>
        <v>122.11826540000003</v>
      </c>
      <c r="L50" s="116"/>
      <c r="M50" s="119"/>
      <c r="N50" s="115">
        <f t="shared" si="4"/>
        <v>122.11826540000003</v>
      </c>
      <c r="O50" s="117" t="str">
        <f t="shared" si="0"/>
        <v/>
      </c>
      <c r="P50" s="117">
        <f t="shared" si="2"/>
        <v>1.4088194504043089E-2</v>
      </c>
      <c r="Q50" s="8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95" hidden="1" customHeight="1">
      <c r="A51" s="83">
        <v>4</v>
      </c>
      <c r="B51" s="263" t="s">
        <v>93</v>
      </c>
      <c r="C51" s="263"/>
      <c r="D51" s="263"/>
      <c r="E51" s="263"/>
      <c r="F51" s="254" t="str">
        <f t="shared" si="5"/>
        <v>Km0+7.21- Km0+27.5</v>
      </c>
      <c r="G51" s="254"/>
      <c r="H51" s="254"/>
      <c r="I51" s="75" t="s">
        <v>51</v>
      </c>
      <c r="J51" s="115">
        <f>+'[20]KL  NUT TUYEN 2'!$D$6</f>
        <v>5497.91</v>
      </c>
      <c r="K51" s="115"/>
      <c r="L51" s="116"/>
      <c r="M51" s="119"/>
      <c r="N51" s="115">
        <f t="shared" si="4"/>
        <v>0</v>
      </c>
      <c r="O51" s="117" t="str">
        <f t="shared" si="0"/>
        <v/>
      </c>
      <c r="P51" s="117">
        <f t="shared" si="2"/>
        <v>0</v>
      </c>
      <c r="Q51" s="8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4" hidden="1">
      <c r="A52" s="90" t="s">
        <v>81</v>
      </c>
      <c r="B52" s="262" t="s">
        <v>184</v>
      </c>
      <c r="C52" s="262"/>
      <c r="D52" s="262"/>
      <c r="E52" s="262"/>
      <c r="F52" s="254"/>
      <c r="G52" s="254"/>
      <c r="H52" s="254"/>
      <c r="I52" s="75"/>
      <c r="J52" s="114"/>
      <c r="K52" s="115"/>
      <c r="L52" s="116"/>
      <c r="M52" s="114"/>
      <c r="N52" s="115"/>
      <c r="O52" s="117" t="str">
        <f t="shared" si="0"/>
        <v/>
      </c>
      <c r="P52" s="117" t="e">
        <f t="shared" si="2"/>
        <v>#DIV/0!</v>
      </c>
      <c r="Q52" s="8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95" hidden="1" customHeight="1">
      <c r="A53" s="83">
        <v>1</v>
      </c>
      <c r="B53" s="263" t="s">
        <v>192</v>
      </c>
      <c r="C53" s="263"/>
      <c r="D53" s="263"/>
      <c r="E53" s="263"/>
      <c r="F53" s="254"/>
      <c r="G53" s="254"/>
      <c r="H53" s="254"/>
      <c r="I53" s="75" t="s">
        <v>51</v>
      </c>
      <c r="J53" s="114">
        <f>'[20]TUYEN MR CHINH'!$S$49</f>
        <v>1123.98</v>
      </c>
      <c r="K53" s="115">
        <f>+J53*0.75</f>
        <v>842.98500000000001</v>
      </c>
      <c r="L53" s="116"/>
      <c r="M53" s="118"/>
      <c r="N53" s="115">
        <f t="shared" si="1"/>
        <v>842.98500000000001</v>
      </c>
      <c r="O53" s="117" t="str">
        <f t="shared" si="0"/>
        <v/>
      </c>
      <c r="P53" s="117">
        <f t="shared" si="2"/>
        <v>0.75</v>
      </c>
      <c r="Q53" s="8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95" hidden="1" customHeight="1">
      <c r="A54" s="83">
        <v>2</v>
      </c>
      <c r="B54" s="264" t="s">
        <v>193</v>
      </c>
      <c r="C54" s="265"/>
      <c r="D54" s="265"/>
      <c r="E54" s="266"/>
      <c r="F54" s="254"/>
      <c r="G54" s="254"/>
      <c r="H54" s="254"/>
      <c r="I54" s="75" t="s">
        <v>51</v>
      </c>
      <c r="J54" s="114">
        <f>+'[20]TUYEN MR CHINH'!$U$49+'[20]TUYEN MR CHINH'!$V$49</f>
        <v>2751.25</v>
      </c>
      <c r="K54" s="115">
        <f>+'[20]TUYEN MR CHINH'!$U$49</f>
        <v>463.45999999999992</v>
      </c>
      <c r="L54" s="116"/>
      <c r="M54" s="118"/>
      <c r="N54" s="115">
        <f t="shared" si="1"/>
        <v>463.45999999999992</v>
      </c>
      <c r="O54" s="117" t="str">
        <f t="shared" si="0"/>
        <v/>
      </c>
      <c r="P54" s="117">
        <f t="shared" si="2"/>
        <v>0.16845433893684686</v>
      </c>
      <c r="Q54" s="8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95" hidden="1" customHeight="1">
      <c r="A55" s="83">
        <v>3</v>
      </c>
      <c r="B55" s="263" t="s">
        <v>92</v>
      </c>
      <c r="C55" s="263"/>
      <c r="D55" s="263"/>
      <c r="E55" s="263"/>
      <c r="F55" s="254"/>
      <c r="G55" s="254"/>
      <c r="H55" s="254"/>
      <c r="I55" s="75" t="s">
        <v>51</v>
      </c>
      <c r="J55" s="114">
        <f>+'[20]TUYEN MR CHINH'!$X$49</f>
        <v>1971.2299999999998</v>
      </c>
      <c r="K55" s="115"/>
      <c r="L55" s="116"/>
      <c r="M55" s="119"/>
      <c r="N55" s="115">
        <f t="shared" si="1"/>
        <v>0</v>
      </c>
      <c r="O55" s="117" t="str">
        <f t="shared" si="0"/>
        <v/>
      </c>
      <c r="P55" s="117">
        <f t="shared" si="2"/>
        <v>0</v>
      </c>
      <c r="Q55" s="8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95" hidden="1" customHeight="1">
      <c r="A56" s="83">
        <v>4</v>
      </c>
      <c r="B56" s="263" t="s">
        <v>93</v>
      </c>
      <c r="C56" s="263"/>
      <c r="D56" s="263"/>
      <c r="E56" s="263"/>
      <c r="F56" s="254"/>
      <c r="G56" s="254"/>
      <c r="H56" s="254"/>
      <c r="I56" s="75" t="s">
        <v>51</v>
      </c>
      <c r="J56" s="114">
        <v>0</v>
      </c>
      <c r="K56" s="115"/>
      <c r="L56" s="116"/>
      <c r="M56" s="119"/>
      <c r="N56" s="115">
        <f t="shared" si="1"/>
        <v>0</v>
      </c>
      <c r="O56" s="117" t="str">
        <f t="shared" si="0"/>
        <v/>
      </c>
      <c r="P56" s="117" t="e">
        <f t="shared" si="2"/>
        <v>#DIV/0!</v>
      </c>
      <c r="Q56" s="8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95" hidden="1" customHeight="1">
      <c r="A57" s="75">
        <v>5</v>
      </c>
      <c r="B57" s="263" t="s">
        <v>186</v>
      </c>
      <c r="C57" s="263"/>
      <c r="D57" s="263"/>
      <c r="E57" s="263"/>
      <c r="F57" s="254"/>
      <c r="G57" s="254"/>
      <c r="H57" s="254"/>
      <c r="I57" s="75" t="s">
        <v>51</v>
      </c>
      <c r="J57" s="114">
        <f>+'[20]TUYEN MR CHINH'!$Y$49</f>
        <v>1058.53</v>
      </c>
      <c r="K57" s="115"/>
      <c r="L57" s="116"/>
      <c r="M57" s="119"/>
      <c r="N57" s="115">
        <f t="shared" si="1"/>
        <v>0</v>
      </c>
      <c r="O57" s="117" t="str">
        <f t="shared" si="0"/>
        <v/>
      </c>
      <c r="P57" s="117">
        <f t="shared" si="2"/>
        <v>0</v>
      </c>
      <c r="Q57" s="8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95" hidden="1" customHeight="1">
      <c r="A58" s="75">
        <v>6</v>
      </c>
      <c r="B58" s="263" t="s">
        <v>187</v>
      </c>
      <c r="C58" s="263"/>
      <c r="D58" s="263"/>
      <c r="E58" s="263"/>
      <c r="F58" s="254"/>
      <c r="G58" s="254"/>
      <c r="H58" s="254"/>
      <c r="I58" s="75" t="s">
        <v>51</v>
      </c>
      <c r="J58" s="114">
        <f>+'[20]TUYEN MR CHINH'!$Z$49*0.25</f>
        <v>529.23500000000001</v>
      </c>
      <c r="K58" s="115"/>
      <c r="L58" s="116"/>
      <c r="M58" s="119"/>
      <c r="N58" s="115">
        <f t="shared" si="1"/>
        <v>0</v>
      </c>
      <c r="O58" s="117" t="str">
        <f t="shared" si="0"/>
        <v/>
      </c>
      <c r="P58" s="117">
        <f t="shared" si="2"/>
        <v>0</v>
      </c>
      <c r="Q58" s="8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4" hidden="1">
      <c r="A59" s="90" t="s">
        <v>82</v>
      </c>
      <c r="B59" s="262" t="s">
        <v>185</v>
      </c>
      <c r="C59" s="262"/>
      <c r="D59" s="262"/>
      <c r="E59" s="262"/>
      <c r="F59" s="254"/>
      <c r="G59" s="254"/>
      <c r="H59" s="254"/>
      <c r="I59" s="75"/>
      <c r="J59" s="114"/>
      <c r="K59" s="115"/>
      <c r="L59" s="116"/>
      <c r="M59" s="114"/>
      <c r="N59" s="115"/>
      <c r="O59" s="117" t="str">
        <f t="shared" si="0"/>
        <v/>
      </c>
      <c r="P59" s="117" t="e">
        <f t="shared" si="2"/>
        <v>#DIV/0!</v>
      </c>
      <c r="Q59" s="8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95" hidden="1" customHeight="1">
      <c r="A60" s="83">
        <v>1</v>
      </c>
      <c r="B60" s="263" t="s">
        <v>192</v>
      </c>
      <c r="C60" s="263"/>
      <c r="D60" s="263"/>
      <c r="E60" s="263"/>
      <c r="F60" s="254"/>
      <c r="G60" s="254"/>
      <c r="H60" s="254"/>
      <c r="I60" s="75" t="s">
        <v>51</v>
      </c>
      <c r="J60" s="114">
        <f>+'[20]TUYEN MR - NHANH'!$T$23</f>
        <v>62.82</v>
      </c>
      <c r="K60" s="115">
        <f>+J60</f>
        <v>62.82</v>
      </c>
      <c r="L60" s="116"/>
      <c r="M60" s="118"/>
      <c r="N60" s="115">
        <f t="shared" si="1"/>
        <v>62.82</v>
      </c>
      <c r="O60" s="117" t="str">
        <f t="shared" si="0"/>
        <v/>
      </c>
      <c r="P60" s="117">
        <f t="shared" si="2"/>
        <v>1</v>
      </c>
      <c r="Q60" s="8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95" hidden="1" customHeight="1">
      <c r="A61" s="83">
        <v>2</v>
      </c>
      <c r="B61" s="264" t="s">
        <v>193</v>
      </c>
      <c r="C61" s="265"/>
      <c r="D61" s="265"/>
      <c r="E61" s="266"/>
      <c r="F61" s="254"/>
      <c r="G61" s="254"/>
      <c r="H61" s="254"/>
      <c r="I61" s="75" t="s">
        <v>51</v>
      </c>
      <c r="J61" s="114">
        <f>+'[20]TUYEN MR - NHANH'!$V$23+'[20]TUYEN MR - NHANH'!$W$23</f>
        <v>570.68999999999994</v>
      </c>
      <c r="K61" s="115"/>
      <c r="L61" s="116"/>
      <c r="M61" s="118"/>
      <c r="N61" s="115">
        <f t="shared" si="1"/>
        <v>0</v>
      </c>
      <c r="O61" s="117" t="str">
        <f t="shared" si="0"/>
        <v/>
      </c>
      <c r="P61" s="117">
        <f t="shared" si="2"/>
        <v>0</v>
      </c>
      <c r="Q61" s="8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95" hidden="1" customHeight="1">
      <c r="A62" s="83">
        <v>3</v>
      </c>
      <c r="B62" s="263" t="s">
        <v>92</v>
      </c>
      <c r="C62" s="263"/>
      <c r="D62" s="263"/>
      <c r="E62" s="263"/>
      <c r="F62" s="254"/>
      <c r="G62" s="254"/>
      <c r="H62" s="254"/>
      <c r="I62" s="75" t="s">
        <v>51</v>
      </c>
      <c r="J62" s="114">
        <f>+'[20]TUYEN MR - NHANH'!$Y$23</f>
        <v>198.41</v>
      </c>
      <c r="K62" s="115"/>
      <c r="L62" s="116"/>
      <c r="M62" s="119"/>
      <c r="N62" s="115">
        <f t="shared" si="1"/>
        <v>0</v>
      </c>
      <c r="O62" s="117" t="str">
        <f t="shared" si="0"/>
        <v/>
      </c>
      <c r="P62" s="117">
        <f t="shared" si="2"/>
        <v>0</v>
      </c>
      <c r="Q62" s="8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95" hidden="1" customHeight="1">
      <c r="A63" s="83">
        <v>4</v>
      </c>
      <c r="B63" s="263" t="s">
        <v>93</v>
      </c>
      <c r="C63" s="263"/>
      <c r="D63" s="263"/>
      <c r="E63" s="263"/>
      <c r="F63" s="254"/>
      <c r="G63" s="254"/>
      <c r="H63" s="254"/>
      <c r="I63" s="75" t="s">
        <v>51</v>
      </c>
      <c r="J63" s="114">
        <f>+'[20]TUYEN MR - NHANH'!$X$23</f>
        <v>13.270000000000001</v>
      </c>
      <c r="K63" s="115"/>
      <c r="L63" s="116"/>
      <c r="M63" s="119"/>
      <c r="N63" s="115">
        <f t="shared" si="1"/>
        <v>0</v>
      </c>
      <c r="O63" s="117" t="str">
        <f t="shared" si="0"/>
        <v/>
      </c>
      <c r="P63" s="117">
        <f t="shared" si="2"/>
        <v>0</v>
      </c>
      <c r="Q63" s="8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95" customHeight="1">
      <c r="A64" s="106" t="s">
        <v>84</v>
      </c>
      <c r="B64" s="267" t="s">
        <v>78</v>
      </c>
      <c r="C64" s="267"/>
      <c r="D64" s="267"/>
      <c r="E64" s="267"/>
      <c r="F64" s="260"/>
      <c r="G64" s="260"/>
      <c r="H64" s="260"/>
      <c r="I64" s="76"/>
      <c r="J64" s="120"/>
      <c r="K64" s="120"/>
      <c r="L64" s="120"/>
      <c r="M64" s="120"/>
      <c r="N64" s="121"/>
      <c r="O64" s="120"/>
      <c r="P64" s="134"/>
      <c r="Q64" s="105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95" customHeight="1">
      <c r="A65" s="107" t="s">
        <v>86</v>
      </c>
      <c r="B65" s="261" t="s">
        <v>183</v>
      </c>
      <c r="C65" s="261"/>
      <c r="D65" s="261"/>
      <c r="E65" s="261"/>
      <c r="F65" s="254"/>
      <c r="G65" s="255"/>
      <c r="H65" s="255"/>
      <c r="I65" s="77"/>
      <c r="J65" s="114"/>
      <c r="K65" s="114"/>
      <c r="L65" s="114"/>
      <c r="M65" s="114"/>
      <c r="N65" s="115"/>
      <c r="O65" s="114"/>
      <c r="P65" s="117"/>
      <c r="Q65" s="81"/>
      <c r="R65" s="1"/>
      <c r="S65" s="113"/>
      <c r="T65" s="73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95" customHeight="1">
      <c r="A66" s="107"/>
      <c r="B66" s="257" t="s">
        <v>174</v>
      </c>
      <c r="C66" s="258"/>
      <c r="D66" s="258"/>
      <c r="E66" s="259"/>
      <c r="F66" s="254"/>
      <c r="G66" s="255"/>
      <c r="H66" s="255"/>
      <c r="I66" s="77"/>
      <c r="J66" s="122"/>
      <c r="K66" s="114"/>
      <c r="L66" s="114"/>
      <c r="M66" s="114"/>
      <c r="N66" s="115"/>
      <c r="O66" s="117" t="str">
        <f t="shared" ref="O66:O97" si="6">IFERROR(M66/L66,"")</f>
        <v/>
      </c>
      <c r="P66" s="117"/>
      <c r="Q66" s="81"/>
      <c r="R66" s="1"/>
      <c r="S66" s="113"/>
      <c r="T66" s="73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46.15">
      <c r="A67" s="83">
        <v>1</v>
      </c>
      <c r="B67" s="256" t="s">
        <v>206</v>
      </c>
      <c r="C67" s="256"/>
      <c r="D67" s="256"/>
      <c r="E67" s="256"/>
      <c r="F67" s="254" t="s">
        <v>175</v>
      </c>
      <c r="G67" s="255"/>
      <c r="H67" s="255"/>
      <c r="I67" s="75" t="s">
        <v>51</v>
      </c>
      <c r="J67" s="115">
        <f>'[21]DD CONG'!$R$13+'[21]DD GA'!$G$24</f>
        <v>1374.5827801137764</v>
      </c>
      <c r="K67" s="123">
        <f>2.15*9*30</f>
        <v>580.49999999999989</v>
      </c>
      <c r="L67" s="123" t="e">
        <f>#REF!+#REF!</f>
        <v>#REF!</v>
      </c>
      <c r="M67" s="123">
        <f>2.15*8*30</f>
        <v>516</v>
      </c>
      <c r="N67" s="124" t="e">
        <f>+#REF!+#REF!+#REF!</f>
        <v>#REF!</v>
      </c>
      <c r="O67" s="117" t="str">
        <f t="shared" si="6"/>
        <v/>
      </c>
      <c r="P67" s="117" t="e">
        <f t="shared" si="2"/>
        <v>#REF!</v>
      </c>
      <c r="Q67" s="82" t="s">
        <v>229</v>
      </c>
      <c r="R67" s="1"/>
      <c r="S67" s="113"/>
      <c r="T67" s="73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46.15">
      <c r="A68" s="83">
        <v>2</v>
      </c>
      <c r="B68" s="256" t="s">
        <v>62</v>
      </c>
      <c r="C68" s="256"/>
      <c r="D68" s="256"/>
      <c r="E68" s="256"/>
      <c r="F68" s="254" t="str">
        <f t="shared" ref="F68:F73" si="7">+F67</f>
        <v>Từ G7 đến G14</v>
      </c>
      <c r="G68" s="255"/>
      <c r="H68" s="255"/>
      <c r="I68" s="75" t="s">
        <v>51</v>
      </c>
      <c r="J68" s="115">
        <f>0.79*0.1*J70</f>
        <v>44.714000000000006</v>
      </c>
      <c r="K68" s="115">
        <f>0.79*0.1*K70</f>
        <v>26.070000000000004</v>
      </c>
      <c r="L68" s="123" t="e">
        <f>#REF!+#REF!</f>
        <v>#REF!</v>
      </c>
      <c r="M68" s="115">
        <f>0.79*0.1*M70</f>
        <v>9.4800000000000022</v>
      </c>
      <c r="N68" s="124" t="e">
        <f>+#REF!+#REF!+#REF!</f>
        <v>#REF!</v>
      </c>
      <c r="O68" s="117" t="str">
        <f t="shared" si="6"/>
        <v/>
      </c>
      <c r="P68" s="117" t="e">
        <f t="shared" si="2"/>
        <v>#REF!</v>
      </c>
      <c r="Q68" s="82" t="s">
        <v>229</v>
      </c>
      <c r="R68" s="1"/>
      <c r="T68" s="126"/>
      <c r="AA68" s="1"/>
      <c r="AB68" s="1"/>
      <c r="AC68" s="1"/>
      <c r="AD68" s="1"/>
    </row>
    <row r="69" spans="1:30" ht="46.15">
      <c r="A69" s="83">
        <v>3</v>
      </c>
      <c r="B69" s="256" t="s">
        <v>63</v>
      </c>
      <c r="C69" s="256"/>
      <c r="D69" s="256"/>
      <c r="E69" s="256"/>
      <c r="F69" s="254" t="str">
        <f t="shared" si="7"/>
        <v>Từ G7 đến G14</v>
      </c>
      <c r="G69" s="255"/>
      <c r="H69" s="255"/>
      <c r="I69" s="75" t="s">
        <v>51</v>
      </c>
      <c r="J69" s="115">
        <f>0.79*0.15*J70</f>
        <v>67.070999999999998</v>
      </c>
      <c r="K69" s="115">
        <f>0.79*0.15*K70</f>
        <v>39.104999999999997</v>
      </c>
      <c r="L69" s="123" t="e">
        <f>#REF!+#REF!</f>
        <v>#REF!</v>
      </c>
      <c r="M69" s="115">
        <f>0.79*0.15*M70</f>
        <v>14.219999999999999</v>
      </c>
      <c r="N69" s="124" t="e">
        <f>+#REF!+#REF!+#REF!</f>
        <v>#REF!</v>
      </c>
      <c r="O69" s="117" t="str">
        <f t="shared" si="6"/>
        <v/>
      </c>
      <c r="P69" s="117" t="e">
        <f t="shared" si="2"/>
        <v>#REF!</v>
      </c>
      <c r="Q69" s="82" t="s">
        <v>229</v>
      </c>
      <c r="R69" s="1"/>
      <c r="S69" s="113" t="s">
        <v>201</v>
      </c>
      <c r="T69" s="73">
        <f>17*30</f>
        <v>510</v>
      </c>
      <c r="U69" s="1" t="s">
        <v>217</v>
      </c>
      <c r="V69" s="1" t="s">
        <v>218</v>
      </c>
      <c r="W69" s="1" t="s">
        <v>215</v>
      </c>
      <c r="X69" s="1" t="s">
        <v>216</v>
      </c>
      <c r="Y69" s="1" t="s">
        <v>219</v>
      </c>
      <c r="Z69" s="1"/>
      <c r="AA69" s="1"/>
      <c r="AB69" s="1"/>
      <c r="AC69" s="1"/>
      <c r="AD69" s="1"/>
    </row>
    <row r="70" spans="1:30" ht="46.15">
      <c r="A70" s="83">
        <v>4</v>
      </c>
      <c r="B70" s="256" t="s">
        <v>52</v>
      </c>
      <c r="C70" s="256"/>
      <c r="D70" s="256"/>
      <c r="E70" s="256"/>
      <c r="F70" s="254" t="str">
        <f t="shared" si="7"/>
        <v>Từ G7 đến G14</v>
      </c>
      <c r="G70" s="255"/>
      <c r="H70" s="255"/>
      <c r="I70" s="75" t="s">
        <v>53</v>
      </c>
      <c r="J70" s="115">
        <f>+'[21]DD CONG'!$Q$13</f>
        <v>566</v>
      </c>
      <c r="K70" s="123">
        <f>11*30</f>
        <v>330</v>
      </c>
      <c r="L70" s="123" t="e">
        <f>#REF!+#REF!</f>
        <v>#REF!</v>
      </c>
      <c r="M70" s="123">
        <f>4*30</f>
        <v>120</v>
      </c>
      <c r="N70" s="124" t="e">
        <f>+#REF!+#REF!+#REF!</f>
        <v>#REF!</v>
      </c>
      <c r="O70" s="117" t="str">
        <f t="shared" si="6"/>
        <v/>
      </c>
      <c r="P70" s="117" t="e">
        <f t="shared" si="2"/>
        <v>#REF!</v>
      </c>
      <c r="Q70" s="82" t="s">
        <v>229</v>
      </c>
      <c r="R70" s="1"/>
      <c r="S70" s="113" t="s">
        <v>202</v>
      </c>
      <c r="T70" s="73">
        <f>15*30</f>
        <v>450</v>
      </c>
      <c r="U70" s="1" t="str">
        <f>+U69</f>
        <v>G7-G10</v>
      </c>
      <c r="V70" s="1" t="s">
        <v>214</v>
      </c>
      <c r="W70" s="1" t="str">
        <f>+W69</f>
        <v>G24-G26</v>
      </c>
      <c r="X70" s="1" t="str">
        <f>+X69</f>
        <v>G27-G31</v>
      </c>
      <c r="Y70" s="1" t="str">
        <f>+Y69</f>
        <v>G34-G38-G24</v>
      </c>
      <c r="Z70" s="1"/>
      <c r="AA70" s="1"/>
      <c r="AB70" s="1"/>
      <c r="AC70" s="1"/>
      <c r="AD70" s="1"/>
    </row>
    <row r="71" spans="1:30" ht="46.15">
      <c r="A71" s="83">
        <v>5</v>
      </c>
      <c r="B71" s="256" t="s">
        <v>65</v>
      </c>
      <c r="C71" s="256"/>
      <c r="D71" s="256"/>
      <c r="E71" s="256"/>
      <c r="F71" s="254" t="str">
        <f t="shared" si="7"/>
        <v>Từ G7 đến G14</v>
      </c>
      <c r="G71" s="255"/>
      <c r="H71" s="255"/>
      <c r="I71" s="75" t="s">
        <v>51</v>
      </c>
      <c r="J71" s="115">
        <f>J73*1.6*1.6*0.2</f>
        <v>19.968000000000004</v>
      </c>
      <c r="K71" s="115">
        <f>K73*1.6*1.6*0.2</f>
        <v>2.0480000000000005</v>
      </c>
      <c r="L71" s="123" t="e">
        <f>#REF!+#REF!</f>
        <v>#REF!</v>
      </c>
      <c r="M71" s="115">
        <f>M73*1.6*1.6*0.2</f>
        <v>2.0480000000000005</v>
      </c>
      <c r="N71" s="124" t="e">
        <f>+#REF!+#REF!+#REF!</f>
        <v>#REF!</v>
      </c>
      <c r="O71" s="117" t="str">
        <f t="shared" si="6"/>
        <v/>
      </c>
      <c r="P71" s="117" t="e">
        <f t="shared" si="2"/>
        <v>#REF!</v>
      </c>
      <c r="Q71" s="82" t="s">
        <v>229</v>
      </c>
      <c r="R71" s="1"/>
      <c r="S71" s="113" t="s">
        <v>213</v>
      </c>
      <c r="T71" s="73">
        <v>19</v>
      </c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46.15">
      <c r="A72" s="83">
        <v>6</v>
      </c>
      <c r="B72" s="256" t="s">
        <v>66</v>
      </c>
      <c r="C72" s="256"/>
      <c r="D72" s="256"/>
      <c r="E72" s="256"/>
      <c r="F72" s="254" t="str">
        <f t="shared" si="7"/>
        <v>Từ G7 đến G14</v>
      </c>
      <c r="G72" s="255"/>
      <c r="H72" s="255"/>
      <c r="I72" s="75" t="s">
        <v>51</v>
      </c>
      <c r="J72" s="115">
        <f>+J71*15/20</f>
        <v>14.976000000000003</v>
      </c>
      <c r="K72" s="115">
        <f>+K71*15/20</f>
        <v>1.5360000000000003</v>
      </c>
      <c r="L72" s="123" t="e">
        <f>#REF!+#REF!</f>
        <v>#REF!</v>
      </c>
      <c r="M72" s="115">
        <f>+M71*15/20</f>
        <v>1.5360000000000003</v>
      </c>
      <c r="N72" s="124" t="e">
        <f>+#REF!+#REF!+#REF!</f>
        <v>#REF!</v>
      </c>
      <c r="O72" s="117" t="str">
        <f t="shared" si="6"/>
        <v/>
      </c>
      <c r="P72" s="117" t="e">
        <f t="shared" si="2"/>
        <v>#REF!</v>
      </c>
      <c r="Q72" s="82" t="s">
        <v>229</v>
      </c>
      <c r="R72" s="1"/>
      <c r="AA72" s="1"/>
      <c r="AB72" s="1"/>
      <c r="AC72" s="1"/>
      <c r="AD72" s="1"/>
    </row>
    <row r="73" spans="1:30" ht="46.15">
      <c r="A73" s="83">
        <v>7</v>
      </c>
      <c r="B73" s="256" t="s">
        <v>64</v>
      </c>
      <c r="C73" s="256"/>
      <c r="D73" s="256"/>
      <c r="E73" s="256"/>
      <c r="F73" s="254" t="str">
        <f t="shared" si="7"/>
        <v>Từ G7 đến G14</v>
      </c>
      <c r="G73" s="255"/>
      <c r="H73" s="255"/>
      <c r="I73" s="75" t="s">
        <v>54</v>
      </c>
      <c r="J73" s="122">
        <f>9+4+2+8+16</f>
        <v>39</v>
      </c>
      <c r="K73" s="109">
        <v>4</v>
      </c>
      <c r="L73" s="108">
        <f>14-7+1</f>
        <v>8</v>
      </c>
      <c r="M73" s="109">
        <v>4</v>
      </c>
      <c r="N73" s="124" t="e">
        <f>+#REF!+#REF!+#REF!</f>
        <v>#REF!</v>
      </c>
      <c r="O73" s="117">
        <f t="shared" si="6"/>
        <v>0.5</v>
      </c>
      <c r="P73" s="117" t="e">
        <f t="shared" si="2"/>
        <v>#REF!</v>
      </c>
      <c r="Q73" s="82" t="s">
        <v>229</v>
      </c>
      <c r="R73" s="1"/>
      <c r="S73" s="1"/>
      <c r="T73" s="73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95" hidden="1" customHeight="1">
      <c r="A74" s="107"/>
      <c r="B74" s="257" t="s">
        <v>176</v>
      </c>
      <c r="C74" s="258"/>
      <c r="D74" s="258"/>
      <c r="E74" s="259"/>
      <c r="F74" s="254"/>
      <c r="G74" s="255"/>
      <c r="H74" s="255"/>
      <c r="I74" s="77"/>
      <c r="J74" s="114"/>
      <c r="K74" s="114"/>
      <c r="L74" s="114"/>
      <c r="M74" s="114"/>
      <c r="N74" s="115"/>
      <c r="O74" s="117" t="str">
        <f t="shared" si="6"/>
        <v/>
      </c>
      <c r="P74" s="117" t="e">
        <f t="shared" si="2"/>
        <v>#DIV/0!</v>
      </c>
      <c r="Q74" s="81"/>
      <c r="R74" s="1"/>
      <c r="S74" s="1"/>
      <c r="T74" s="73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95" hidden="1" customHeight="1">
      <c r="A75" s="83">
        <v>1</v>
      </c>
      <c r="B75" s="256" t="s">
        <v>206</v>
      </c>
      <c r="C75" s="256"/>
      <c r="D75" s="256"/>
      <c r="E75" s="256"/>
      <c r="F75" s="254"/>
      <c r="G75" s="255"/>
      <c r="H75" s="255"/>
      <c r="I75" s="75" t="s">
        <v>51</v>
      </c>
      <c r="J75" s="115">
        <f>+'[21]DD CONG'!$R$14+'[21]DD GA'!$G$25</f>
        <v>1715.879529505439</v>
      </c>
      <c r="K75" s="123">
        <f>3*9*30</f>
        <v>810</v>
      </c>
      <c r="L75" s="123"/>
      <c r="M75" s="123"/>
      <c r="N75" s="108"/>
      <c r="O75" s="117" t="str">
        <f t="shared" si="6"/>
        <v/>
      </c>
      <c r="P75" s="117">
        <f t="shared" si="2"/>
        <v>0</v>
      </c>
      <c r="Q75" s="81"/>
      <c r="R75" s="1"/>
      <c r="X75" s="1"/>
      <c r="Y75" s="1"/>
      <c r="Z75" s="1"/>
      <c r="AA75" s="1"/>
      <c r="AB75" s="1"/>
      <c r="AC75" s="1"/>
      <c r="AD75" s="1"/>
    </row>
    <row r="76" spans="1:30" ht="15.95" hidden="1" customHeight="1">
      <c r="A76" s="83">
        <v>2</v>
      </c>
      <c r="B76" s="256" t="s">
        <v>62</v>
      </c>
      <c r="C76" s="256"/>
      <c r="D76" s="256"/>
      <c r="E76" s="256"/>
      <c r="F76" s="254">
        <f t="shared" ref="F76:F81" si="8">+F75</f>
        <v>0</v>
      </c>
      <c r="G76" s="255"/>
      <c r="H76" s="255"/>
      <c r="I76" s="75" t="s">
        <v>51</v>
      </c>
      <c r="J76" s="115">
        <f>1.1*0.1*J78</f>
        <v>53.240000000000009</v>
      </c>
      <c r="K76" s="115">
        <f>1.1*0.1*K78</f>
        <v>26.400000000000002</v>
      </c>
      <c r="L76" s="123"/>
      <c r="M76" s="123"/>
      <c r="N76" s="108"/>
      <c r="O76" s="117" t="str">
        <f t="shared" si="6"/>
        <v/>
      </c>
      <c r="P76" s="117">
        <f t="shared" si="2"/>
        <v>0</v>
      </c>
      <c r="Q76" s="81"/>
      <c r="R76" s="1"/>
      <c r="X76" s="1"/>
      <c r="Y76" s="1"/>
      <c r="Z76" s="1"/>
      <c r="AA76" s="1"/>
      <c r="AB76" s="1"/>
      <c r="AC76" s="1"/>
      <c r="AD76" s="1"/>
    </row>
    <row r="77" spans="1:30" ht="15.95" hidden="1" customHeight="1">
      <c r="A77" s="83">
        <v>3</v>
      </c>
      <c r="B77" s="256" t="s">
        <v>63</v>
      </c>
      <c r="C77" s="256"/>
      <c r="D77" s="256"/>
      <c r="E77" s="256"/>
      <c r="F77" s="254">
        <f t="shared" si="8"/>
        <v>0</v>
      </c>
      <c r="G77" s="255"/>
      <c r="H77" s="255"/>
      <c r="I77" s="75" t="s">
        <v>51</v>
      </c>
      <c r="J77" s="115">
        <f>1.1*0.15*J78</f>
        <v>79.86</v>
      </c>
      <c r="K77" s="115">
        <f>1.1*0.15*K78</f>
        <v>39.6</v>
      </c>
      <c r="L77" s="123"/>
      <c r="M77" s="123"/>
      <c r="N77" s="108"/>
      <c r="O77" s="117" t="str">
        <f t="shared" si="6"/>
        <v/>
      </c>
      <c r="P77" s="117">
        <f t="shared" si="2"/>
        <v>0</v>
      </c>
      <c r="Q77" s="81"/>
      <c r="R77" s="1"/>
      <c r="S77" s="113" t="s">
        <v>201</v>
      </c>
      <c r="T77" s="73">
        <f>8*30</f>
        <v>240</v>
      </c>
      <c r="U77" s="1" t="s">
        <v>220</v>
      </c>
      <c r="V77" s="1" t="s">
        <v>221</v>
      </c>
      <c r="W77" s="1" t="s">
        <v>222</v>
      </c>
      <c r="X77" s="1"/>
      <c r="Y77" s="1"/>
      <c r="Z77" s="1"/>
      <c r="AA77" s="1"/>
      <c r="AB77" s="1"/>
      <c r="AC77" s="1"/>
      <c r="AD77" s="1"/>
    </row>
    <row r="78" spans="1:30" ht="15.95" hidden="1" customHeight="1">
      <c r="A78" s="83">
        <v>4</v>
      </c>
      <c r="B78" s="256" t="s">
        <v>106</v>
      </c>
      <c r="C78" s="256"/>
      <c r="D78" s="256"/>
      <c r="E78" s="256"/>
      <c r="F78" s="254">
        <f t="shared" si="8"/>
        <v>0</v>
      </c>
      <c r="G78" s="255"/>
      <c r="H78" s="255"/>
      <c r="I78" s="75" t="s">
        <v>53</v>
      </c>
      <c r="J78" s="115">
        <f>+'[21]DD CONG'!$Q$14</f>
        <v>484</v>
      </c>
      <c r="K78" s="123">
        <f>8*30</f>
        <v>240</v>
      </c>
      <c r="L78" s="123"/>
      <c r="M78" s="123"/>
      <c r="N78" s="115"/>
      <c r="O78" s="117" t="str">
        <f t="shared" si="6"/>
        <v/>
      </c>
      <c r="P78" s="117">
        <f t="shared" si="2"/>
        <v>0</v>
      </c>
      <c r="Q78" s="81"/>
      <c r="R78" s="1"/>
      <c r="S78" s="113" t="s">
        <v>202</v>
      </c>
      <c r="T78" s="73">
        <f>8*30</f>
        <v>240</v>
      </c>
      <c r="U78" s="1" t="str">
        <f>+U77</f>
        <v>G2-G7</v>
      </c>
      <c r="V78" s="1" t="str">
        <f t="shared" ref="V78:W78" si="9">+V77</f>
        <v>G14-G15</v>
      </c>
      <c r="W78" s="1" t="str">
        <f t="shared" si="9"/>
        <v>G21-G23</v>
      </c>
      <c r="X78" s="1"/>
      <c r="Y78" s="1"/>
      <c r="Z78" s="1"/>
      <c r="AA78" s="1"/>
      <c r="AB78" s="1"/>
      <c r="AC78" s="1"/>
      <c r="AD78" s="1"/>
    </row>
    <row r="79" spans="1:30" ht="15.95" hidden="1" customHeight="1">
      <c r="A79" s="83">
        <v>5</v>
      </c>
      <c r="B79" s="256" t="s">
        <v>65</v>
      </c>
      <c r="C79" s="256"/>
      <c r="D79" s="256"/>
      <c r="E79" s="256"/>
      <c r="F79" s="254">
        <f t="shared" si="8"/>
        <v>0</v>
      </c>
      <c r="G79" s="255"/>
      <c r="H79" s="255"/>
      <c r="I79" s="75" t="s">
        <v>51</v>
      </c>
      <c r="J79" s="115">
        <f>J81*1.6*1.8*0.2</f>
        <v>9.2160000000000011</v>
      </c>
      <c r="K79" s="115">
        <f>K81*1.6*1.8*0.2</f>
        <v>6.3360000000000012</v>
      </c>
      <c r="L79" s="123"/>
      <c r="M79" s="123"/>
      <c r="N79" s="115"/>
      <c r="O79" s="117" t="str">
        <f t="shared" si="6"/>
        <v/>
      </c>
      <c r="P79" s="117">
        <f t="shared" si="2"/>
        <v>0</v>
      </c>
      <c r="Q79" s="81"/>
      <c r="R79" s="1"/>
      <c r="S79" s="113" t="s">
        <v>213</v>
      </c>
      <c r="T79" s="73">
        <v>11</v>
      </c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95" hidden="1" customHeight="1">
      <c r="A80" s="83">
        <v>6</v>
      </c>
      <c r="B80" s="256" t="s">
        <v>66</v>
      </c>
      <c r="C80" s="256"/>
      <c r="D80" s="256"/>
      <c r="E80" s="256"/>
      <c r="F80" s="254">
        <f t="shared" si="8"/>
        <v>0</v>
      </c>
      <c r="G80" s="255"/>
      <c r="H80" s="255"/>
      <c r="I80" s="75" t="s">
        <v>51</v>
      </c>
      <c r="J80" s="115">
        <f>+J79*15/20</f>
        <v>6.9120000000000008</v>
      </c>
      <c r="K80" s="115">
        <f>+K79*15/20</f>
        <v>4.7520000000000007</v>
      </c>
      <c r="L80" s="123"/>
      <c r="M80" s="123"/>
      <c r="N80" s="115"/>
      <c r="O80" s="117" t="str">
        <f t="shared" si="6"/>
        <v/>
      </c>
      <c r="P80" s="117">
        <f t="shared" si="2"/>
        <v>0</v>
      </c>
      <c r="Q80" s="8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95" hidden="1" customHeight="1">
      <c r="A81" s="83">
        <v>7</v>
      </c>
      <c r="B81" s="256" t="s">
        <v>160</v>
      </c>
      <c r="C81" s="256"/>
      <c r="D81" s="256"/>
      <c r="E81" s="256"/>
      <c r="F81" s="254">
        <f t="shared" si="8"/>
        <v>0</v>
      </c>
      <c r="G81" s="255"/>
      <c r="H81" s="255"/>
      <c r="I81" s="75" t="s">
        <v>54</v>
      </c>
      <c r="J81" s="122">
        <v>16</v>
      </c>
      <c r="K81" s="109">
        <v>11</v>
      </c>
      <c r="L81" s="108"/>
      <c r="M81" s="109"/>
      <c r="N81" s="108"/>
      <c r="O81" s="117" t="str">
        <f t="shared" si="6"/>
        <v/>
      </c>
      <c r="P81" s="117">
        <f t="shared" si="2"/>
        <v>0</v>
      </c>
      <c r="Q81" s="8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95" customHeight="1">
      <c r="A82" s="107" t="s">
        <v>164</v>
      </c>
      <c r="B82" s="261" t="s">
        <v>67</v>
      </c>
      <c r="C82" s="261"/>
      <c r="D82" s="261"/>
      <c r="E82" s="261"/>
      <c r="F82" s="254"/>
      <c r="G82" s="254"/>
      <c r="H82" s="254"/>
      <c r="I82" s="75"/>
      <c r="J82" s="114"/>
      <c r="K82" s="114"/>
      <c r="L82" s="116"/>
      <c r="M82" s="114"/>
      <c r="N82" s="115"/>
      <c r="O82" s="117" t="str">
        <f t="shared" si="6"/>
        <v/>
      </c>
      <c r="P82" s="117"/>
      <c r="Q82" s="8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95" customHeight="1">
      <c r="A83" s="107"/>
      <c r="B83" s="257" t="s">
        <v>174</v>
      </c>
      <c r="C83" s="258"/>
      <c r="D83" s="258"/>
      <c r="E83" s="259"/>
      <c r="F83" s="254"/>
      <c r="G83" s="255"/>
      <c r="H83" s="255"/>
      <c r="I83" s="77"/>
      <c r="J83" s="114"/>
      <c r="K83" s="114"/>
      <c r="L83" s="114"/>
      <c r="M83" s="114"/>
      <c r="N83" s="115"/>
      <c r="O83" s="117" t="str">
        <f t="shared" si="6"/>
        <v/>
      </c>
      <c r="P83" s="117"/>
      <c r="Q83" s="8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95" customHeight="1">
      <c r="A84" s="83">
        <v>1</v>
      </c>
      <c r="B84" s="256" t="s">
        <v>206</v>
      </c>
      <c r="C84" s="256"/>
      <c r="D84" s="256"/>
      <c r="E84" s="256"/>
      <c r="F84" s="254" t="e">
        <f>+#REF!</f>
        <v>#REF!</v>
      </c>
      <c r="G84" s="254"/>
      <c r="H84" s="254"/>
      <c r="I84" s="75" t="s">
        <v>51</v>
      </c>
      <c r="J84" s="115">
        <f>'[21]DD CONG'!$R$22+'[21]DD GA'!$G$32</f>
        <v>3093.8068323320217</v>
      </c>
      <c r="K84" s="115">
        <f>2.15*10*30</f>
        <v>645</v>
      </c>
      <c r="L84" s="116" t="e">
        <f>#REF!</f>
        <v>#REF!</v>
      </c>
      <c r="M84" s="116">
        <f>2.15*11*30</f>
        <v>709.5</v>
      </c>
      <c r="N84" s="115">
        <f t="shared" ref="N84:N90" si="10">+K84+M84</f>
        <v>1354.5</v>
      </c>
      <c r="O84" s="117" t="str">
        <f t="shared" si="6"/>
        <v/>
      </c>
      <c r="P84" s="117">
        <f t="shared" si="2"/>
        <v>0.43781013922547235</v>
      </c>
      <c r="Q84" s="8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95" customHeight="1">
      <c r="A85" s="83">
        <v>2</v>
      </c>
      <c r="B85" s="256" t="s">
        <v>207</v>
      </c>
      <c r="C85" s="256"/>
      <c r="D85" s="256"/>
      <c r="E85" s="256"/>
      <c r="F85" s="254" t="e">
        <f>+F84</f>
        <v>#REF!</v>
      </c>
      <c r="G85" s="254"/>
      <c r="H85" s="254"/>
      <c r="I85" s="75" t="s">
        <v>51</v>
      </c>
      <c r="J85" s="115">
        <f>0.79*0.1*J87</f>
        <v>96.380000000000024</v>
      </c>
      <c r="K85" s="115">
        <f>0.79*0.1*K87</f>
        <v>32.074000000000005</v>
      </c>
      <c r="L85" s="123" t="e">
        <f>#REF!</f>
        <v>#REF!</v>
      </c>
      <c r="M85" s="115">
        <f>0.79*0.1*M87</f>
        <v>13.746000000000002</v>
      </c>
      <c r="N85" s="115">
        <f t="shared" si="10"/>
        <v>45.820000000000007</v>
      </c>
      <c r="O85" s="117" t="str">
        <f t="shared" si="6"/>
        <v/>
      </c>
      <c r="P85" s="117">
        <f t="shared" si="2"/>
        <v>0.47540983606557374</v>
      </c>
      <c r="Q85" s="81"/>
      <c r="R85" s="1"/>
      <c r="S85" s="113" t="s">
        <v>201</v>
      </c>
      <c r="T85" s="73">
        <f>30*21</f>
        <v>630</v>
      </c>
      <c r="U85" s="1" t="s">
        <v>205</v>
      </c>
      <c r="V85" s="1" t="s">
        <v>203</v>
      </c>
      <c r="W85" s="1"/>
      <c r="X85" s="1"/>
      <c r="Y85" s="1"/>
      <c r="Z85" s="1"/>
      <c r="AA85" s="1"/>
      <c r="AB85" s="1"/>
      <c r="AC85" s="1"/>
      <c r="AD85" s="1"/>
    </row>
    <row r="86" spans="1:30" ht="15.95" customHeight="1">
      <c r="A86" s="83">
        <v>3</v>
      </c>
      <c r="B86" s="256" t="s">
        <v>208</v>
      </c>
      <c r="C86" s="256"/>
      <c r="D86" s="256"/>
      <c r="E86" s="256"/>
      <c r="F86" s="254" t="e">
        <f t="shared" ref="F86:F90" si="11">+F85</f>
        <v>#REF!</v>
      </c>
      <c r="G86" s="254"/>
      <c r="H86" s="254"/>
      <c r="I86" s="75" t="s">
        <v>51</v>
      </c>
      <c r="J86" s="115">
        <f>0.79*0.15*J87</f>
        <v>144.57</v>
      </c>
      <c r="K86" s="115">
        <f>0.79*0.15*K87</f>
        <v>48.110999999999997</v>
      </c>
      <c r="L86" s="123" t="e">
        <f>#REF!</f>
        <v>#REF!</v>
      </c>
      <c r="M86" s="115">
        <f>0.79*0.15*M87</f>
        <v>20.619</v>
      </c>
      <c r="N86" s="115">
        <f t="shared" si="10"/>
        <v>68.72999999999999</v>
      </c>
      <c r="O86" s="117" t="str">
        <f t="shared" si="6"/>
        <v/>
      </c>
      <c r="P86" s="117">
        <f t="shared" si="2"/>
        <v>0.47540983606557374</v>
      </c>
      <c r="Q86" s="81"/>
      <c r="R86" s="1"/>
      <c r="S86" s="113" t="s">
        <v>202</v>
      </c>
      <c r="T86" s="73">
        <f>29*14</f>
        <v>406</v>
      </c>
      <c r="U86" s="1" t="s">
        <v>204</v>
      </c>
      <c r="V86" s="1" t="s">
        <v>212</v>
      </c>
      <c r="W86" s="1"/>
      <c r="X86" s="1"/>
      <c r="Y86" s="1"/>
      <c r="Z86" s="1"/>
      <c r="AA86" s="1"/>
      <c r="AB86" s="1"/>
      <c r="AC86" s="1"/>
      <c r="AD86" s="1"/>
    </row>
    <row r="87" spans="1:30" ht="15.95" customHeight="1">
      <c r="A87" s="83">
        <v>4</v>
      </c>
      <c r="B87" s="256" t="s">
        <v>211</v>
      </c>
      <c r="C87" s="256"/>
      <c r="D87" s="256"/>
      <c r="E87" s="256"/>
      <c r="F87" s="254" t="e">
        <f t="shared" si="11"/>
        <v>#REF!</v>
      </c>
      <c r="G87" s="254"/>
      <c r="H87" s="254"/>
      <c r="I87" s="75" t="s">
        <v>53</v>
      </c>
      <c r="J87" s="122">
        <f>+'[21]DD CONG'!$Q$22</f>
        <v>1220</v>
      </c>
      <c r="K87" s="114">
        <f>+T86</f>
        <v>406</v>
      </c>
      <c r="L87" s="123" t="e">
        <f>#REF!</f>
        <v>#REF!</v>
      </c>
      <c r="M87" s="116">
        <f>29*6</f>
        <v>174</v>
      </c>
      <c r="N87" s="115">
        <f t="shared" si="10"/>
        <v>580</v>
      </c>
      <c r="O87" s="117" t="str">
        <f t="shared" si="6"/>
        <v/>
      </c>
      <c r="P87" s="117">
        <f t="shared" si="2"/>
        <v>0.47540983606557374</v>
      </c>
      <c r="Q87" s="81"/>
      <c r="R87" s="1"/>
      <c r="S87" s="113" t="s">
        <v>213</v>
      </c>
      <c r="T87" s="73">
        <f>10+6</f>
        <v>16</v>
      </c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95" customHeight="1">
      <c r="A88" s="83">
        <v>5</v>
      </c>
      <c r="B88" s="256" t="s">
        <v>209</v>
      </c>
      <c r="C88" s="256"/>
      <c r="D88" s="256"/>
      <c r="E88" s="256"/>
      <c r="F88" s="254" t="e">
        <f t="shared" si="11"/>
        <v>#REF!</v>
      </c>
      <c r="G88" s="254"/>
      <c r="H88" s="254"/>
      <c r="I88" s="75" t="s">
        <v>51</v>
      </c>
      <c r="J88" s="115">
        <f>J90*1.6*1.6*0.2</f>
        <v>24.064000000000004</v>
      </c>
      <c r="K88" s="115">
        <f>K90*1.6*1.6*0.2</f>
        <v>8.1920000000000019</v>
      </c>
      <c r="L88" s="123" t="e">
        <f>#REF!</f>
        <v>#REF!</v>
      </c>
      <c r="M88" s="115">
        <f>M90*1.6*1.6*0.2</f>
        <v>4.6080000000000005</v>
      </c>
      <c r="N88" s="115">
        <f t="shared" si="10"/>
        <v>12.800000000000002</v>
      </c>
      <c r="O88" s="117" t="str">
        <f t="shared" si="6"/>
        <v/>
      </c>
      <c r="P88" s="117">
        <f t="shared" si="2"/>
        <v>0.53191489361702127</v>
      </c>
      <c r="Q88" s="8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95" customHeight="1">
      <c r="A89" s="83">
        <v>6</v>
      </c>
      <c r="B89" s="256" t="s">
        <v>66</v>
      </c>
      <c r="C89" s="256"/>
      <c r="D89" s="256"/>
      <c r="E89" s="256"/>
      <c r="F89" s="254" t="e">
        <f t="shared" si="11"/>
        <v>#REF!</v>
      </c>
      <c r="G89" s="254"/>
      <c r="H89" s="254"/>
      <c r="I89" s="75" t="s">
        <v>51</v>
      </c>
      <c r="J89" s="115">
        <f>+J88*15/20</f>
        <v>18.048000000000002</v>
      </c>
      <c r="K89" s="115">
        <f>+K88*15/20</f>
        <v>6.144000000000001</v>
      </c>
      <c r="L89" s="123" t="e">
        <f>#REF!</f>
        <v>#REF!</v>
      </c>
      <c r="M89" s="115">
        <f>+M88*15/20</f>
        <v>3.4560000000000004</v>
      </c>
      <c r="N89" s="115">
        <f t="shared" si="10"/>
        <v>9.6000000000000014</v>
      </c>
      <c r="O89" s="117" t="str">
        <f t="shared" si="6"/>
        <v/>
      </c>
      <c r="P89" s="117">
        <f t="shared" si="2"/>
        <v>0.53191489361702127</v>
      </c>
      <c r="Q89" s="81"/>
      <c r="R89" s="1">
        <f>2.4*2.4*0.2</f>
        <v>1.1519999999999999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95" customHeight="1">
      <c r="A90" s="83">
        <v>7</v>
      </c>
      <c r="B90" s="256" t="s">
        <v>210</v>
      </c>
      <c r="C90" s="256"/>
      <c r="D90" s="256"/>
      <c r="E90" s="256"/>
      <c r="F90" s="254" t="e">
        <f t="shared" si="11"/>
        <v>#REF!</v>
      </c>
      <c r="G90" s="254"/>
      <c r="H90" s="254"/>
      <c r="I90" s="75" t="s">
        <v>54</v>
      </c>
      <c r="J90" s="122">
        <v>47</v>
      </c>
      <c r="K90" s="114">
        <f>+T87</f>
        <v>16</v>
      </c>
      <c r="L90" s="125" t="e">
        <f>#REF!</f>
        <v>#REF!</v>
      </c>
      <c r="M90" s="116">
        <v>9</v>
      </c>
      <c r="N90" s="115">
        <f t="shared" si="10"/>
        <v>25</v>
      </c>
      <c r="O90" s="117" t="str">
        <f t="shared" si="6"/>
        <v/>
      </c>
      <c r="P90" s="117">
        <f t="shared" si="2"/>
        <v>0.53191489361702127</v>
      </c>
      <c r="Q90" s="8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95" hidden="1" customHeight="1">
      <c r="A91" s="107"/>
      <c r="B91" s="257" t="s">
        <v>176</v>
      </c>
      <c r="C91" s="258"/>
      <c r="D91" s="258"/>
      <c r="E91" s="259"/>
      <c r="F91" s="254"/>
      <c r="G91" s="255"/>
      <c r="H91" s="255"/>
      <c r="I91" s="77"/>
      <c r="J91" s="114"/>
      <c r="K91" s="114"/>
      <c r="L91" s="114"/>
      <c r="M91" s="114"/>
      <c r="N91" s="115"/>
      <c r="O91" s="117" t="str">
        <f t="shared" si="6"/>
        <v/>
      </c>
      <c r="P91" s="117"/>
      <c r="Q91" s="8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95" hidden="1" customHeight="1">
      <c r="A92" s="83">
        <v>1</v>
      </c>
      <c r="B92" s="256" t="s">
        <v>206</v>
      </c>
      <c r="C92" s="256"/>
      <c r="D92" s="256"/>
      <c r="E92" s="256"/>
      <c r="F92" s="254"/>
      <c r="G92" s="255"/>
      <c r="H92" s="255"/>
      <c r="I92" s="75" t="s">
        <v>51</v>
      </c>
      <c r="J92" s="115">
        <f>'[21]DD CONG'!$R$23+'[21]DD GA'!$G$33</f>
        <v>1364.4061568941281</v>
      </c>
      <c r="K92" s="114"/>
      <c r="L92" s="123"/>
      <c r="M92" s="123"/>
      <c r="N92" s="115">
        <f t="shared" ref="N92:N98" si="12">+K92+M92</f>
        <v>0</v>
      </c>
      <c r="O92" s="117" t="str">
        <f t="shared" si="6"/>
        <v/>
      </c>
      <c r="P92" s="117"/>
      <c r="Q92" s="8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95" hidden="1" customHeight="1">
      <c r="A93" s="83">
        <v>2</v>
      </c>
      <c r="B93" s="256" t="s">
        <v>62</v>
      </c>
      <c r="C93" s="256"/>
      <c r="D93" s="256"/>
      <c r="E93" s="256"/>
      <c r="F93" s="254">
        <f t="shared" ref="F93:F98" si="13">+F92</f>
        <v>0</v>
      </c>
      <c r="G93" s="255"/>
      <c r="H93" s="255"/>
      <c r="I93" s="75" t="s">
        <v>51</v>
      </c>
      <c r="J93" s="115">
        <f>1.1*0.1*J95</f>
        <v>25.190000000000005</v>
      </c>
      <c r="K93" s="114"/>
      <c r="L93" s="123"/>
      <c r="M93" s="123"/>
      <c r="N93" s="115">
        <f t="shared" si="12"/>
        <v>0</v>
      </c>
      <c r="O93" s="117" t="str">
        <f t="shared" si="6"/>
        <v/>
      </c>
      <c r="P93" s="117"/>
      <c r="Q93" s="8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95" hidden="1" customHeight="1">
      <c r="A94" s="83">
        <v>3</v>
      </c>
      <c r="B94" s="256" t="s">
        <v>63</v>
      </c>
      <c r="C94" s="256"/>
      <c r="D94" s="256"/>
      <c r="E94" s="256"/>
      <c r="F94" s="254">
        <f t="shared" si="13"/>
        <v>0</v>
      </c>
      <c r="G94" s="255"/>
      <c r="H94" s="255"/>
      <c r="I94" s="75" t="s">
        <v>51</v>
      </c>
      <c r="J94" s="115">
        <f>1.1*0.15*J95</f>
        <v>37.785000000000004</v>
      </c>
      <c r="K94" s="114"/>
      <c r="L94" s="123"/>
      <c r="M94" s="123"/>
      <c r="N94" s="115">
        <f t="shared" si="12"/>
        <v>0</v>
      </c>
      <c r="O94" s="117" t="str">
        <f t="shared" si="6"/>
        <v/>
      </c>
      <c r="P94" s="117"/>
      <c r="Q94" s="8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95" hidden="1" customHeight="1">
      <c r="A95" s="83">
        <v>4</v>
      </c>
      <c r="B95" s="256" t="s">
        <v>106</v>
      </c>
      <c r="C95" s="256"/>
      <c r="D95" s="256"/>
      <c r="E95" s="256"/>
      <c r="F95" s="254">
        <f t="shared" si="13"/>
        <v>0</v>
      </c>
      <c r="G95" s="255"/>
      <c r="H95" s="255"/>
      <c r="I95" s="75" t="s">
        <v>53</v>
      </c>
      <c r="J95" s="115">
        <f>'[21]DD CONG'!$Q$23</f>
        <v>229</v>
      </c>
      <c r="K95" s="114"/>
      <c r="L95" s="123"/>
      <c r="M95" s="123"/>
      <c r="N95" s="115">
        <f t="shared" si="12"/>
        <v>0</v>
      </c>
      <c r="O95" s="117" t="str">
        <f t="shared" si="6"/>
        <v/>
      </c>
      <c r="P95" s="117"/>
      <c r="Q95" s="8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95" hidden="1" customHeight="1">
      <c r="A96" s="83">
        <v>5</v>
      </c>
      <c r="B96" s="256" t="s">
        <v>65</v>
      </c>
      <c r="C96" s="256"/>
      <c r="D96" s="256"/>
      <c r="E96" s="256"/>
      <c r="F96" s="254">
        <f t="shared" si="13"/>
        <v>0</v>
      </c>
      <c r="G96" s="255"/>
      <c r="H96" s="255"/>
      <c r="I96" s="75" t="s">
        <v>51</v>
      </c>
      <c r="J96" s="115">
        <f>J98*1.6*1.8*0.2</f>
        <v>27.64800000000001</v>
      </c>
      <c r="K96" s="114"/>
      <c r="L96" s="123"/>
      <c r="M96" s="123"/>
      <c r="N96" s="115">
        <f t="shared" si="12"/>
        <v>0</v>
      </c>
      <c r="O96" s="117" t="str">
        <f t="shared" si="6"/>
        <v/>
      </c>
      <c r="P96" s="117"/>
      <c r="Q96" s="8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95" hidden="1" customHeight="1">
      <c r="A97" s="83">
        <v>6</v>
      </c>
      <c r="B97" s="256" t="s">
        <v>66</v>
      </c>
      <c r="C97" s="256"/>
      <c r="D97" s="256"/>
      <c r="E97" s="256"/>
      <c r="F97" s="254">
        <f t="shared" si="13"/>
        <v>0</v>
      </c>
      <c r="G97" s="255"/>
      <c r="H97" s="255"/>
      <c r="I97" s="75" t="s">
        <v>51</v>
      </c>
      <c r="J97" s="115">
        <f>+J96*15/20</f>
        <v>20.736000000000008</v>
      </c>
      <c r="K97" s="114"/>
      <c r="L97" s="123"/>
      <c r="M97" s="123"/>
      <c r="N97" s="115">
        <f t="shared" si="12"/>
        <v>0</v>
      </c>
      <c r="O97" s="117" t="str">
        <f t="shared" si="6"/>
        <v/>
      </c>
      <c r="P97" s="117"/>
      <c r="Q97" s="8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95" hidden="1" customHeight="1">
      <c r="A98" s="83">
        <v>7</v>
      </c>
      <c r="B98" s="256" t="s">
        <v>160</v>
      </c>
      <c r="C98" s="256"/>
      <c r="D98" s="256"/>
      <c r="E98" s="256"/>
      <c r="F98" s="254">
        <f t="shared" si="13"/>
        <v>0</v>
      </c>
      <c r="G98" s="255"/>
      <c r="H98" s="255"/>
      <c r="I98" s="75" t="s">
        <v>54</v>
      </c>
      <c r="J98" s="122">
        <f>+'[21]DD GA'!$C$33</f>
        <v>48</v>
      </c>
      <c r="K98" s="114"/>
      <c r="L98" s="108"/>
      <c r="M98" s="109"/>
      <c r="N98" s="115">
        <f t="shared" si="12"/>
        <v>0</v>
      </c>
      <c r="O98" s="117" t="str">
        <f t="shared" ref="O98:O114" si="14">IFERROR(M98/L98,"")</f>
        <v/>
      </c>
      <c r="P98" s="117"/>
      <c r="Q98" s="8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95" hidden="1" customHeight="1">
      <c r="A99" s="107"/>
      <c r="B99" s="257" t="s">
        <v>177</v>
      </c>
      <c r="C99" s="258"/>
      <c r="D99" s="258"/>
      <c r="E99" s="259"/>
      <c r="F99" s="254"/>
      <c r="G99" s="255"/>
      <c r="H99" s="255"/>
      <c r="I99" s="77"/>
      <c r="J99" s="114"/>
      <c r="K99" s="114"/>
      <c r="L99" s="114"/>
      <c r="M99" s="114"/>
      <c r="N99" s="115"/>
      <c r="O99" s="117" t="str">
        <f t="shared" si="14"/>
        <v/>
      </c>
      <c r="P99" s="117"/>
      <c r="Q99" s="8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95" hidden="1" customHeight="1">
      <c r="A100" s="83">
        <v>1</v>
      </c>
      <c r="B100" s="256" t="s">
        <v>206</v>
      </c>
      <c r="C100" s="256"/>
      <c r="D100" s="256"/>
      <c r="E100" s="256"/>
      <c r="F100" s="254"/>
      <c r="G100" s="255"/>
      <c r="H100" s="255"/>
      <c r="I100" s="75" t="s">
        <v>51</v>
      </c>
      <c r="J100" s="115">
        <f>'[21]DD CONG'!$R$24+'[21]DD GA'!$G$34</f>
        <v>1874.0001803515618</v>
      </c>
      <c r="K100" s="114"/>
      <c r="L100" s="123"/>
      <c r="M100" s="123"/>
      <c r="N100" s="115">
        <f t="shared" ref="N100:N106" si="15">+K100+M100</f>
        <v>0</v>
      </c>
      <c r="O100" s="117" t="str">
        <f t="shared" si="14"/>
        <v/>
      </c>
      <c r="P100" s="117"/>
      <c r="Q100" s="8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95" hidden="1" customHeight="1">
      <c r="A101" s="83">
        <v>2</v>
      </c>
      <c r="B101" s="256" t="s">
        <v>62</v>
      </c>
      <c r="C101" s="256"/>
      <c r="D101" s="256"/>
      <c r="E101" s="256"/>
      <c r="F101" s="254">
        <f t="shared" ref="F101:F106" si="16">+F100</f>
        <v>0</v>
      </c>
      <c r="G101" s="255"/>
      <c r="H101" s="255"/>
      <c r="I101" s="75" t="s">
        <v>51</v>
      </c>
      <c r="J101" s="115">
        <f>1.31*0.1*J103</f>
        <v>51.483000000000004</v>
      </c>
      <c r="K101" s="114"/>
      <c r="L101" s="123"/>
      <c r="M101" s="123"/>
      <c r="N101" s="115">
        <f t="shared" si="15"/>
        <v>0</v>
      </c>
      <c r="O101" s="117" t="str">
        <f t="shared" si="14"/>
        <v/>
      </c>
      <c r="P101" s="117"/>
      <c r="Q101" s="8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95" hidden="1" customHeight="1">
      <c r="A102" s="83">
        <v>3</v>
      </c>
      <c r="B102" s="256" t="s">
        <v>63</v>
      </c>
      <c r="C102" s="256"/>
      <c r="D102" s="256"/>
      <c r="E102" s="256"/>
      <c r="F102" s="254">
        <f t="shared" si="16"/>
        <v>0</v>
      </c>
      <c r="G102" s="255"/>
      <c r="H102" s="255"/>
      <c r="I102" s="75" t="s">
        <v>51</v>
      </c>
      <c r="J102" s="115">
        <f>1.31*0.15*J103</f>
        <v>77.224500000000006</v>
      </c>
      <c r="K102" s="114"/>
      <c r="L102" s="123"/>
      <c r="M102" s="123"/>
      <c r="N102" s="115">
        <f t="shared" si="15"/>
        <v>0</v>
      </c>
      <c r="O102" s="117" t="str">
        <f t="shared" si="14"/>
        <v/>
      </c>
      <c r="P102" s="117"/>
      <c r="Q102" s="8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95" hidden="1" customHeight="1">
      <c r="A103" s="83">
        <v>4</v>
      </c>
      <c r="B103" s="256" t="s">
        <v>178</v>
      </c>
      <c r="C103" s="256"/>
      <c r="D103" s="256"/>
      <c r="E103" s="256"/>
      <c r="F103" s="254">
        <f t="shared" si="16"/>
        <v>0</v>
      </c>
      <c r="G103" s="255"/>
      <c r="H103" s="255"/>
      <c r="I103" s="75" t="s">
        <v>53</v>
      </c>
      <c r="J103" s="115">
        <f>+'[21]DD CONG'!$Q$24</f>
        <v>393</v>
      </c>
      <c r="K103" s="114"/>
      <c r="L103" s="123"/>
      <c r="M103" s="123"/>
      <c r="N103" s="115">
        <f t="shared" si="15"/>
        <v>0</v>
      </c>
      <c r="O103" s="117" t="str">
        <f t="shared" si="14"/>
        <v/>
      </c>
      <c r="P103" s="117"/>
      <c r="Q103" s="8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95" hidden="1" customHeight="1">
      <c r="A104" s="83">
        <v>5</v>
      </c>
      <c r="B104" s="256" t="s">
        <v>65</v>
      </c>
      <c r="C104" s="256"/>
      <c r="D104" s="256"/>
      <c r="E104" s="256"/>
      <c r="F104" s="254">
        <f t="shared" si="16"/>
        <v>0</v>
      </c>
      <c r="G104" s="255"/>
      <c r="H104" s="255"/>
      <c r="I104" s="75" t="s">
        <v>51</v>
      </c>
      <c r="J104" s="115">
        <f>J106*1.8*2.1*0.2</f>
        <v>3.7800000000000007</v>
      </c>
      <c r="K104" s="114"/>
      <c r="L104" s="123"/>
      <c r="M104" s="123"/>
      <c r="N104" s="115">
        <f t="shared" si="15"/>
        <v>0</v>
      </c>
      <c r="O104" s="117" t="str">
        <f t="shared" si="14"/>
        <v/>
      </c>
      <c r="P104" s="117"/>
      <c r="Q104" s="8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95" hidden="1" customHeight="1">
      <c r="A105" s="83">
        <v>6</v>
      </c>
      <c r="B105" s="256" t="s">
        <v>66</v>
      </c>
      <c r="C105" s="256"/>
      <c r="D105" s="256"/>
      <c r="E105" s="256"/>
      <c r="F105" s="254">
        <f t="shared" si="16"/>
        <v>0</v>
      </c>
      <c r="G105" s="255"/>
      <c r="H105" s="255"/>
      <c r="I105" s="75" t="s">
        <v>51</v>
      </c>
      <c r="J105" s="115">
        <f>+J104*15/20</f>
        <v>2.8350000000000004</v>
      </c>
      <c r="K105" s="114"/>
      <c r="L105" s="123"/>
      <c r="M105" s="123"/>
      <c r="N105" s="115">
        <f t="shared" si="15"/>
        <v>0</v>
      </c>
      <c r="O105" s="117" t="str">
        <f t="shared" si="14"/>
        <v/>
      </c>
      <c r="P105" s="117"/>
      <c r="Q105" s="8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95" hidden="1" customHeight="1">
      <c r="A106" s="83">
        <v>7</v>
      </c>
      <c r="B106" s="256" t="s">
        <v>179</v>
      </c>
      <c r="C106" s="256"/>
      <c r="D106" s="256"/>
      <c r="E106" s="256"/>
      <c r="F106" s="254">
        <f t="shared" si="16"/>
        <v>0</v>
      </c>
      <c r="G106" s="255"/>
      <c r="H106" s="255"/>
      <c r="I106" s="75" t="s">
        <v>54</v>
      </c>
      <c r="J106" s="122">
        <f>+'[21]DD GA'!$C$34</f>
        <v>5</v>
      </c>
      <c r="K106" s="114"/>
      <c r="L106" s="108"/>
      <c r="M106" s="109"/>
      <c r="N106" s="115">
        <f t="shared" si="15"/>
        <v>0</v>
      </c>
      <c r="O106" s="117" t="str">
        <f t="shared" si="14"/>
        <v/>
      </c>
      <c r="P106" s="117"/>
      <c r="Q106" s="8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95" hidden="1" customHeight="1">
      <c r="A107" s="107"/>
      <c r="B107" s="257" t="s">
        <v>180</v>
      </c>
      <c r="C107" s="258"/>
      <c r="D107" s="258"/>
      <c r="E107" s="259"/>
      <c r="F107" s="254"/>
      <c r="G107" s="255"/>
      <c r="H107" s="255"/>
      <c r="I107" s="77"/>
      <c r="J107" s="77"/>
      <c r="K107" s="77"/>
      <c r="L107" s="77"/>
      <c r="M107" s="77"/>
      <c r="N107" s="111"/>
      <c r="O107" s="79" t="str">
        <f t="shared" si="14"/>
        <v/>
      </c>
      <c r="P107" s="79"/>
      <c r="Q107" s="8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95" hidden="1" customHeight="1">
      <c r="A108" s="83">
        <v>1</v>
      </c>
      <c r="B108" s="256" t="s">
        <v>206</v>
      </c>
      <c r="C108" s="256"/>
      <c r="D108" s="256"/>
      <c r="E108" s="256"/>
      <c r="F108" s="254"/>
      <c r="G108" s="255"/>
      <c r="H108" s="255"/>
      <c r="I108" s="75" t="s">
        <v>51</v>
      </c>
      <c r="J108" s="110">
        <f>'[21]DD CONG'!$R$25</f>
        <v>1153.0132431674995</v>
      </c>
      <c r="K108" s="75"/>
      <c r="L108" s="80"/>
      <c r="M108" s="80"/>
      <c r="N108" s="112"/>
      <c r="O108" s="79" t="str">
        <f t="shared" si="14"/>
        <v/>
      </c>
      <c r="P108" s="79"/>
      <c r="Q108" s="8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95" hidden="1" customHeight="1">
      <c r="A109" s="83">
        <v>2</v>
      </c>
      <c r="B109" s="256" t="s">
        <v>62</v>
      </c>
      <c r="C109" s="256"/>
      <c r="D109" s="256"/>
      <c r="E109" s="256"/>
      <c r="F109" s="254">
        <f t="shared" ref="F109:F114" si="17">+F108</f>
        <v>0</v>
      </c>
      <c r="G109" s="255"/>
      <c r="H109" s="255"/>
      <c r="I109" s="75" t="s">
        <v>51</v>
      </c>
      <c r="J109" s="110">
        <f>1.474*0.1*J111</f>
        <v>31.543600000000001</v>
      </c>
      <c r="K109" s="75"/>
      <c r="L109" s="80"/>
      <c r="M109" s="80"/>
      <c r="N109" s="112"/>
      <c r="O109" s="79" t="str">
        <f t="shared" si="14"/>
        <v/>
      </c>
      <c r="P109" s="79"/>
      <c r="Q109" s="8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95" hidden="1" customHeight="1">
      <c r="A110" s="83">
        <v>3</v>
      </c>
      <c r="B110" s="256" t="s">
        <v>63</v>
      </c>
      <c r="C110" s="256"/>
      <c r="D110" s="256"/>
      <c r="E110" s="256"/>
      <c r="F110" s="254">
        <f t="shared" si="17"/>
        <v>0</v>
      </c>
      <c r="G110" s="255"/>
      <c r="H110" s="255"/>
      <c r="I110" s="75" t="s">
        <v>51</v>
      </c>
      <c r="J110" s="110">
        <f>1.474*0.15*J111</f>
        <v>47.315399999999997</v>
      </c>
      <c r="K110" s="75"/>
      <c r="L110" s="80"/>
      <c r="M110" s="80"/>
      <c r="N110" s="112"/>
      <c r="O110" s="79" t="str">
        <f t="shared" si="14"/>
        <v/>
      </c>
      <c r="P110" s="79"/>
      <c r="Q110" s="8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95" hidden="1" customHeight="1">
      <c r="A111" s="83">
        <v>4</v>
      </c>
      <c r="B111" s="256" t="s">
        <v>181</v>
      </c>
      <c r="C111" s="256"/>
      <c r="D111" s="256"/>
      <c r="E111" s="256"/>
      <c r="F111" s="254">
        <f t="shared" si="17"/>
        <v>0</v>
      </c>
      <c r="G111" s="255"/>
      <c r="H111" s="255"/>
      <c r="I111" s="75" t="s">
        <v>53</v>
      </c>
      <c r="J111" s="110">
        <f>'[21]DD CONG'!$Q$25</f>
        <v>214</v>
      </c>
      <c r="K111" s="75"/>
      <c r="L111" s="80"/>
      <c r="M111" s="80"/>
      <c r="N111" s="110"/>
      <c r="O111" s="79" t="str">
        <f t="shared" si="14"/>
        <v/>
      </c>
      <c r="P111" s="79"/>
      <c r="Q111" s="8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95" hidden="1" customHeight="1">
      <c r="A112" s="83">
        <v>5</v>
      </c>
      <c r="B112" s="256" t="s">
        <v>65</v>
      </c>
      <c r="C112" s="256"/>
      <c r="D112" s="256"/>
      <c r="E112" s="256"/>
      <c r="F112" s="254">
        <f t="shared" si="17"/>
        <v>0</v>
      </c>
      <c r="G112" s="255"/>
      <c r="H112" s="255"/>
      <c r="I112" s="75" t="s">
        <v>51</v>
      </c>
      <c r="J112" s="75"/>
      <c r="K112" s="75"/>
      <c r="L112" s="80"/>
      <c r="M112" s="80"/>
      <c r="N112" s="110"/>
      <c r="O112" s="79" t="str">
        <f t="shared" si="14"/>
        <v/>
      </c>
      <c r="P112" s="79"/>
      <c r="Q112" s="8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95" hidden="1" customHeight="1">
      <c r="A113" s="83">
        <v>6</v>
      </c>
      <c r="B113" s="256" t="s">
        <v>66</v>
      </c>
      <c r="C113" s="256"/>
      <c r="D113" s="256"/>
      <c r="E113" s="256"/>
      <c r="F113" s="254">
        <f t="shared" si="17"/>
        <v>0</v>
      </c>
      <c r="G113" s="255"/>
      <c r="H113" s="255"/>
      <c r="I113" s="75" t="s">
        <v>51</v>
      </c>
      <c r="J113" s="75"/>
      <c r="K113" s="75"/>
      <c r="L113" s="80"/>
      <c r="M113" s="80"/>
      <c r="N113" s="110"/>
      <c r="O113" s="79" t="str">
        <f t="shared" si="14"/>
        <v/>
      </c>
      <c r="P113" s="79"/>
      <c r="Q113" s="8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95" hidden="1" customHeight="1">
      <c r="A114" s="83">
        <v>7</v>
      </c>
      <c r="B114" s="256" t="s">
        <v>182</v>
      </c>
      <c r="C114" s="256"/>
      <c r="D114" s="256"/>
      <c r="E114" s="256"/>
      <c r="F114" s="254">
        <f t="shared" si="17"/>
        <v>0</v>
      </c>
      <c r="G114" s="255"/>
      <c r="H114" s="255"/>
      <c r="I114" s="75" t="s">
        <v>54</v>
      </c>
      <c r="J114" s="75"/>
      <c r="K114" s="75"/>
      <c r="L114" s="108"/>
      <c r="M114" s="109"/>
      <c r="N114" s="108"/>
      <c r="O114" s="79" t="str">
        <f t="shared" si="14"/>
        <v/>
      </c>
      <c r="P114" s="79"/>
      <c r="Q114" s="8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25.5" customHeight="1">
      <c r="A115" s="133" t="s">
        <v>227</v>
      </c>
      <c r="B115" s="127"/>
      <c r="C115" s="127"/>
      <c r="D115" s="127"/>
      <c r="E115" s="127"/>
      <c r="F115" s="128"/>
      <c r="G115" s="129"/>
      <c r="H115" s="129"/>
      <c r="I115" s="73"/>
      <c r="J115" s="73"/>
      <c r="K115" s="73"/>
      <c r="L115" s="130"/>
      <c r="M115" s="131"/>
      <c r="N115" s="130"/>
      <c r="O115" s="132"/>
      <c r="P115" s="132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s="84" customFormat="1" ht="20.25" customHeight="1">
      <c r="A116" s="85" t="s">
        <v>226</v>
      </c>
      <c r="B116" s="271" t="s">
        <v>195</v>
      </c>
      <c r="C116" s="271"/>
      <c r="D116" s="271"/>
      <c r="E116" s="271"/>
      <c r="F116" s="271"/>
      <c r="G116" s="271"/>
      <c r="H116" s="271"/>
      <c r="I116" s="271"/>
      <c r="J116" s="271"/>
      <c r="K116" s="271"/>
      <c r="L116" s="271"/>
      <c r="M116" s="271"/>
      <c r="N116" s="271"/>
      <c r="O116" s="271"/>
      <c r="P116" s="271"/>
      <c r="Q116" s="27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15.75" customHeight="1">
      <c r="A117" s="17"/>
      <c r="B117" s="14"/>
      <c r="C117" s="71"/>
      <c r="D117" s="14"/>
      <c r="E117" s="14"/>
      <c r="F117" s="15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5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>
      <c r="A118" s="17"/>
      <c r="B118" s="14"/>
      <c r="C118" s="14"/>
      <c r="D118" s="14"/>
      <c r="E118" s="14"/>
      <c r="F118" s="15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5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>
      <c r="A119" s="17"/>
      <c r="B119" s="14"/>
      <c r="C119" s="14"/>
      <c r="D119" s="14"/>
      <c r="E119" s="14"/>
      <c r="F119" s="15"/>
      <c r="G119" s="16"/>
      <c r="H119" s="16"/>
      <c r="I119" s="16"/>
      <c r="J119" s="16"/>
      <c r="K119" s="16"/>
      <c r="L119" s="253" t="s">
        <v>166</v>
      </c>
      <c r="M119" s="253"/>
      <c r="N119" s="253"/>
      <c r="O119" s="253"/>
      <c r="P119" s="253"/>
      <c r="Q119" s="253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>
      <c r="A120" s="17"/>
      <c r="B120" s="14"/>
      <c r="C120" s="14"/>
      <c r="D120" s="14"/>
      <c r="E120" s="14"/>
      <c r="F120" s="15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5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>
      <c r="A121" s="17"/>
      <c r="B121" s="14"/>
      <c r="C121" s="14"/>
      <c r="D121" s="14"/>
      <c r="E121" s="14"/>
      <c r="F121" s="15"/>
      <c r="G121" s="1"/>
      <c r="H121" s="16"/>
      <c r="I121" s="16"/>
      <c r="J121" s="16"/>
      <c r="K121" s="16"/>
      <c r="L121" s="16"/>
      <c r="M121" s="16"/>
      <c r="N121" s="16"/>
      <c r="O121" s="16"/>
      <c r="P121" s="16"/>
      <c r="Q121" s="15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>
      <c r="A122" s="17"/>
      <c r="B122" s="14"/>
      <c r="C122" s="14"/>
      <c r="D122" s="14"/>
      <c r="E122" s="14"/>
      <c r="F122" s="15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5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>
      <c r="A123" s="17"/>
      <c r="B123" s="14"/>
      <c r="C123" s="14"/>
      <c r="D123" s="14"/>
      <c r="E123" s="14"/>
      <c r="F123" s="15"/>
      <c r="G123" s="16"/>
      <c r="H123" s="16"/>
      <c r="I123" s="16"/>
      <c r="J123" s="16"/>
      <c r="K123" s="16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>
      <c r="A124" s="17"/>
      <c r="B124" s="14"/>
      <c r="C124" s="14"/>
      <c r="D124" s="14"/>
      <c r="E124" s="14"/>
      <c r="F124" s="15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5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>
      <c r="A125" s="17"/>
      <c r="B125" s="14"/>
      <c r="C125" s="14"/>
      <c r="D125" s="14"/>
      <c r="E125" s="14"/>
      <c r="F125" s="15"/>
      <c r="G125" s="16"/>
      <c r="H125" s="16"/>
      <c r="I125" s="14"/>
      <c r="J125" s="14"/>
      <c r="K125" s="14"/>
      <c r="L125" s="14"/>
      <c r="M125" s="14"/>
      <c r="N125" s="14"/>
      <c r="O125" s="14"/>
      <c r="P125" s="14"/>
      <c r="Q125" s="15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>
      <c r="A126" s="17"/>
      <c r="B126" s="14"/>
      <c r="C126" s="14"/>
      <c r="D126" s="14"/>
      <c r="E126" s="14"/>
      <c r="F126" s="15"/>
      <c r="G126" s="16"/>
      <c r="H126" s="16"/>
      <c r="I126" s="14"/>
      <c r="J126" s="14"/>
      <c r="K126" s="14"/>
      <c r="L126" s="14"/>
      <c r="M126" s="14"/>
      <c r="N126" s="14"/>
      <c r="O126" s="14"/>
      <c r="P126" s="14"/>
      <c r="Q126" s="15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>
      <c r="A127" s="17"/>
      <c r="B127" s="14"/>
      <c r="C127" s="14"/>
      <c r="D127" s="14"/>
      <c r="E127" s="14"/>
      <c r="F127" s="15"/>
      <c r="G127" s="16"/>
      <c r="H127" s="16"/>
      <c r="I127" s="14"/>
      <c r="J127" s="14"/>
      <c r="K127" s="14"/>
      <c r="L127" s="14"/>
      <c r="M127" s="14"/>
      <c r="N127" s="14"/>
      <c r="O127" s="14"/>
      <c r="P127" s="14"/>
      <c r="Q127" s="15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>
      <c r="A128" s="17"/>
      <c r="B128" s="14"/>
      <c r="C128" s="14"/>
      <c r="D128" s="14"/>
      <c r="E128" s="14"/>
      <c r="F128" s="15"/>
      <c r="G128" s="16"/>
      <c r="H128" s="16"/>
      <c r="I128" s="14"/>
      <c r="J128" s="14"/>
      <c r="K128" s="14"/>
      <c r="L128" s="14"/>
      <c r="M128" s="14"/>
      <c r="N128" s="14"/>
      <c r="O128" s="14"/>
      <c r="P128" s="14"/>
      <c r="Q128" s="15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>
      <c r="A129" s="17"/>
      <c r="B129" s="14"/>
      <c r="C129" s="14"/>
      <c r="D129" s="14"/>
      <c r="E129" s="14"/>
      <c r="F129" s="15"/>
      <c r="G129" s="16"/>
      <c r="H129" s="16"/>
      <c r="I129" s="14"/>
      <c r="J129" s="14"/>
      <c r="K129" s="14"/>
      <c r="L129" s="14"/>
      <c r="M129" s="14"/>
      <c r="N129" s="14"/>
      <c r="O129" s="14"/>
      <c r="P129" s="14"/>
      <c r="Q129" s="15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>
      <c r="A130" s="17"/>
      <c r="B130" s="14"/>
      <c r="C130" s="14"/>
      <c r="D130" s="14"/>
      <c r="E130" s="14"/>
      <c r="F130" s="15"/>
      <c r="G130" s="16"/>
      <c r="H130" s="16"/>
      <c r="I130" s="14"/>
      <c r="J130" s="14"/>
      <c r="K130" s="14"/>
      <c r="L130" s="14"/>
      <c r="M130" s="14"/>
      <c r="N130" s="14"/>
      <c r="O130" s="14"/>
      <c r="P130" s="14"/>
      <c r="Q130" s="15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>
      <c r="A131" s="17"/>
      <c r="B131" s="14"/>
      <c r="C131" s="14"/>
      <c r="D131" s="14"/>
      <c r="E131" s="14"/>
      <c r="F131" s="15"/>
      <c r="G131" s="16"/>
      <c r="H131" s="16"/>
      <c r="I131" s="14"/>
      <c r="J131" s="14"/>
      <c r="K131" s="14"/>
      <c r="L131" s="14"/>
      <c r="M131" s="14"/>
      <c r="N131" s="14"/>
      <c r="O131" s="14"/>
      <c r="P131" s="14"/>
      <c r="Q131" s="15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>
      <c r="A132" s="17"/>
      <c r="B132" s="14"/>
      <c r="C132" s="14"/>
      <c r="D132" s="14"/>
      <c r="E132" s="14"/>
      <c r="F132" s="15"/>
      <c r="G132" s="16"/>
      <c r="H132" s="16"/>
      <c r="I132" s="14"/>
      <c r="J132" s="14"/>
      <c r="K132" s="14"/>
      <c r="L132" s="14"/>
      <c r="M132" s="14"/>
      <c r="N132" s="14"/>
      <c r="O132" s="14"/>
      <c r="P132" s="14"/>
      <c r="Q132" s="15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>
      <c r="A133" s="17"/>
      <c r="B133" s="14"/>
      <c r="C133" s="14"/>
      <c r="D133" s="14"/>
      <c r="E133" s="14"/>
      <c r="F133" s="15"/>
      <c r="G133" s="16"/>
      <c r="H133" s="16"/>
      <c r="I133" s="14"/>
      <c r="J133" s="14"/>
      <c r="K133" s="14"/>
      <c r="L133" s="14"/>
      <c r="M133" s="14"/>
      <c r="N133" s="14"/>
      <c r="O133" s="14"/>
      <c r="P133" s="14"/>
      <c r="Q133" s="15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>
      <c r="A134" s="17"/>
      <c r="B134" s="14"/>
      <c r="C134" s="14"/>
      <c r="D134" s="14"/>
      <c r="E134" s="14"/>
      <c r="F134" s="15"/>
      <c r="G134" s="16"/>
      <c r="H134" s="16"/>
      <c r="I134" s="14"/>
      <c r="J134" s="14"/>
      <c r="K134" s="14"/>
      <c r="L134" s="14"/>
      <c r="M134" s="14"/>
      <c r="N134" s="14"/>
      <c r="O134" s="14"/>
      <c r="P134" s="14"/>
      <c r="Q134" s="15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>
      <c r="A135" s="17"/>
      <c r="B135" s="14"/>
      <c r="C135" s="14"/>
      <c r="D135" s="14"/>
      <c r="E135" s="14"/>
      <c r="F135" s="15"/>
      <c r="G135" s="16"/>
      <c r="H135" s="16"/>
      <c r="I135" s="14"/>
      <c r="J135" s="14"/>
      <c r="K135" s="14"/>
      <c r="L135" s="14"/>
      <c r="M135" s="14"/>
      <c r="N135" s="14"/>
      <c r="O135" s="14"/>
      <c r="P135" s="14"/>
      <c r="Q135" s="15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>
      <c r="A136" s="17"/>
      <c r="B136" s="14"/>
      <c r="C136" s="14"/>
      <c r="D136" s="14"/>
      <c r="E136" s="14"/>
      <c r="F136" s="15"/>
      <c r="G136" s="16"/>
      <c r="H136" s="16"/>
      <c r="I136" s="14"/>
      <c r="J136" s="14"/>
      <c r="K136" s="14"/>
      <c r="L136" s="14"/>
      <c r="M136" s="14"/>
      <c r="N136" s="14"/>
      <c r="O136" s="14"/>
      <c r="P136" s="14"/>
      <c r="Q136" s="15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>
      <c r="A137" s="17"/>
      <c r="B137" s="14"/>
      <c r="C137" s="14"/>
      <c r="D137" s="14"/>
      <c r="E137" s="14"/>
      <c r="F137" s="15"/>
      <c r="G137" s="16"/>
      <c r="H137" s="16"/>
      <c r="I137" s="14"/>
      <c r="J137" s="14"/>
      <c r="K137" s="14"/>
      <c r="L137" s="14"/>
      <c r="M137" s="14"/>
      <c r="N137" s="14"/>
      <c r="O137" s="14"/>
      <c r="P137" s="14"/>
      <c r="Q137" s="15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>
      <c r="A138" s="17"/>
      <c r="B138" s="14"/>
      <c r="C138" s="14"/>
      <c r="D138" s="14"/>
      <c r="E138" s="14"/>
      <c r="F138" s="15"/>
      <c r="G138" s="16"/>
      <c r="H138" s="16"/>
      <c r="I138" s="14"/>
      <c r="J138" s="14"/>
      <c r="K138" s="14"/>
      <c r="L138" s="14"/>
      <c r="M138" s="14"/>
      <c r="N138" s="14"/>
      <c r="O138" s="14"/>
      <c r="P138" s="14"/>
      <c r="Q138" s="15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>
      <c r="A139" s="17"/>
      <c r="B139" s="14"/>
      <c r="C139" s="14"/>
      <c r="D139" s="14"/>
      <c r="E139" s="14"/>
      <c r="F139" s="15"/>
      <c r="G139" s="16"/>
      <c r="H139" s="16"/>
      <c r="I139" s="14"/>
      <c r="J139" s="14"/>
      <c r="K139" s="14"/>
      <c r="L139" s="14"/>
      <c r="M139" s="14"/>
      <c r="N139" s="14"/>
      <c r="O139" s="14"/>
      <c r="P139" s="14"/>
      <c r="Q139" s="15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>
      <c r="A140" s="17"/>
      <c r="B140" s="14"/>
      <c r="C140" s="14"/>
      <c r="D140" s="14"/>
      <c r="E140" s="14"/>
      <c r="F140" s="15"/>
      <c r="G140" s="16"/>
      <c r="H140" s="16"/>
      <c r="I140" s="14"/>
      <c r="J140" s="14"/>
      <c r="K140" s="14"/>
      <c r="L140" s="14"/>
      <c r="M140" s="14"/>
      <c r="N140" s="14"/>
      <c r="O140" s="14"/>
      <c r="P140" s="14"/>
      <c r="Q140" s="15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>
      <c r="A141" s="17"/>
      <c r="B141" s="14"/>
      <c r="C141" s="14"/>
      <c r="D141" s="14"/>
      <c r="E141" s="14"/>
      <c r="F141" s="15"/>
      <c r="G141" s="16"/>
      <c r="H141" s="16"/>
      <c r="I141" s="14"/>
      <c r="J141" s="14"/>
      <c r="K141" s="14"/>
      <c r="L141" s="14"/>
      <c r="M141" s="14"/>
      <c r="N141" s="14"/>
      <c r="O141" s="14"/>
      <c r="P141" s="14"/>
      <c r="Q141" s="15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>
      <c r="A142" s="17"/>
      <c r="B142" s="14"/>
      <c r="C142" s="14"/>
      <c r="D142" s="14"/>
      <c r="E142" s="14"/>
      <c r="F142" s="15"/>
      <c r="G142" s="16"/>
      <c r="H142" s="16"/>
      <c r="I142" s="14"/>
      <c r="J142" s="14"/>
      <c r="K142" s="14"/>
      <c r="L142" s="14"/>
      <c r="M142" s="14"/>
      <c r="N142" s="14"/>
      <c r="O142" s="14"/>
      <c r="P142" s="14"/>
      <c r="Q142" s="15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>
      <c r="A143" s="17"/>
      <c r="B143" s="14"/>
      <c r="C143" s="14"/>
      <c r="D143" s="14"/>
      <c r="E143" s="14"/>
      <c r="F143" s="15"/>
      <c r="G143" s="16"/>
      <c r="H143" s="16"/>
      <c r="I143" s="14"/>
      <c r="J143" s="14"/>
      <c r="K143" s="14"/>
      <c r="L143" s="14"/>
      <c r="M143" s="14"/>
      <c r="N143" s="14"/>
      <c r="O143" s="14"/>
      <c r="P143" s="14"/>
      <c r="Q143" s="15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>
      <c r="A144" s="17"/>
      <c r="B144" s="14"/>
      <c r="C144" s="14"/>
      <c r="D144" s="14"/>
      <c r="E144" s="14"/>
      <c r="F144" s="15"/>
      <c r="G144" s="16"/>
      <c r="H144" s="16"/>
      <c r="I144" s="14"/>
      <c r="J144" s="14"/>
      <c r="K144" s="14"/>
      <c r="L144" s="14"/>
      <c r="M144" s="14"/>
      <c r="N144" s="14"/>
      <c r="O144" s="14"/>
      <c r="P144" s="14"/>
      <c r="Q144" s="15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>
      <c r="A145" s="17"/>
      <c r="B145" s="14"/>
      <c r="C145" s="14"/>
      <c r="D145" s="14"/>
      <c r="E145" s="14"/>
      <c r="F145" s="15"/>
      <c r="G145" s="16"/>
      <c r="H145" s="16"/>
      <c r="I145" s="14"/>
      <c r="J145" s="14"/>
      <c r="K145" s="14"/>
      <c r="L145" s="14"/>
      <c r="M145" s="14"/>
      <c r="N145" s="14"/>
      <c r="O145" s="14"/>
      <c r="P145" s="14"/>
      <c r="Q145" s="15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>
      <c r="A146" s="17"/>
      <c r="B146" s="14"/>
      <c r="C146" s="14"/>
      <c r="D146" s="14"/>
      <c r="E146" s="14"/>
      <c r="F146" s="15"/>
      <c r="G146" s="16"/>
      <c r="H146" s="16"/>
      <c r="I146" s="14"/>
      <c r="J146" s="14"/>
      <c r="K146" s="14"/>
      <c r="L146" s="14"/>
      <c r="M146" s="14"/>
      <c r="N146" s="14"/>
      <c r="O146" s="14"/>
      <c r="P146" s="14"/>
      <c r="Q146" s="15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>
      <c r="A147" s="17"/>
      <c r="B147" s="14"/>
      <c r="C147" s="14"/>
      <c r="D147" s="14"/>
      <c r="E147" s="14"/>
      <c r="F147" s="15"/>
      <c r="G147" s="16"/>
      <c r="H147" s="16"/>
      <c r="I147" s="14"/>
      <c r="J147" s="14"/>
      <c r="K147" s="14"/>
      <c r="L147" s="14"/>
      <c r="M147" s="14"/>
      <c r="N147" s="14"/>
      <c r="O147" s="14"/>
      <c r="P147" s="14"/>
      <c r="Q147" s="15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>
      <c r="A148" s="17"/>
      <c r="B148" s="14"/>
      <c r="C148" s="14"/>
      <c r="D148" s="14"/>
      <c r="E148" s="14"/>
      <c r="F148" s="15"/>
      <c r="G148" s="16"/>
      <c r="H148" s="16"/>
      <c r="I148" s="14"/>
      <c r="J148" s="14"/>
      <c r="K148" s="14"/>
      <c r="L148" s="14"/>
      <c r="M148" s="14"/>
      <c r="N148" s="14"/>
      <c r="O148" s="14"/>
      <c r="P148" s="14"/>
      <c r="Q148" s="15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>
      <c r="A149" s="17"/>
      <c r="B149" s="14"/>
      <c r="C149" s="14"/>
      <c r="D149" s="14"/>
      <c r="E149" s="14"/>
      <c r="F149" s="15"/>
      <c r="G149" s="16"/>
      <c r="H149" s="16"/>
      <c r="I149" s="14"/>
      <c r="J149" s="14"/>
      <c r="K149" s="14"/>
      <c r="L149" s="14"/>
      <c r="M149" s="14"/>
      <c r="N149" s="14"/>
      <c r="O149" s="14"/>
      <c r="P149" s="14"/>
      <c r="Q149" s="15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>
      <c r="A150" s="17"/>
      <c r="B150" s="14"/>
      <c r="C150" s="14"/>
      <c r="D150" s="14"/>
      <c r="E150" s="14"/>
      <c r="F150" s="15"/>
      <c r="G150" s="16"/>
      <c r="H150" s="16"/>
      <c r="I150" s="14"/>
      <c r="J150" s="14"/>
      <c r="K150" s="14"/>
      <c r="L150" s="14"/>
      <c r="M150" s="14"/>
      <c r="N150" s="14"/>
      <c r="O150" s="14"/>
      <c r="P150" s="14"/>
      <c r="Q150" s="15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>
      <c r="A151" s="17"/>
      <c r="B151" s="14"/>
      <c r="C151" s="14"/>
      <c r="D151" s="14"/>
      <c r="E151" s="14"/>
      <c r="F151" s="15"/>
      <c r="G151" s="16"/>
      <c r="H151" s="16"/>
      <c r="I151" s="14"/>
      <c r="J151" s="14"/>
      <c r="K151" s="14"/>
      <c r="L151" s="14"/>
      <c r="M151" s="14"/>
      <c r="N151" s="14"/>
      <c r="O151" s="14"/>
      <c r="P151" s="14"/>
      <c r="Q151" s="15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>
      <c r="A152" s="17"/>
      <c r="B152" s="14"/>
      <c r="C152" s="14"/>
      <c r="D152" s="14"/>
      <c r="E152" s="14"/>
      <c r="F152" s="15"/>
      <c r="G152" s="16"/>
      <c r="H152" s="16"/>
      <c r="I152" s="14"/>
      <c r="J152" s="14"/>
      <c r="K152" s="14"/>
      <c r="L152" s="14"/>
      <c r="M152" s="14"/>
      <c r="N152" s="14"/>
      <c r="O152" s="14"/>
      <c r="P152" s="14"/>
      <c r="Q152" s="15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>
      <c r="A153" s="17"/>
      <c r="B153" s="14"/>
      <c r="C153" s="14"/>
      <c r="D153" s="14"/>
      <c r="E153" s="14"/>
      <c r="F153" s="15"/>
      <c r="G153" s="16"/>
      <c r="H153" s="16"/>
      <c r="I153" s="14"/>
      <c r="J153" s="14"/>
      <c r="K153" s="14"/>
      <c r="L153" s="14"/>
      <c r="M153" s="14"/>
      <c r="N153" s="14"/>
      <c r="O153" s="14"/>
      <c r="P153" s="14"/>
      <c r="Q153" s="15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>
      <c r="A154" s="17"/>
      <c r="B154" s="14"/>
      <c r="C154" s="14"/>
      <c r="D154" s="14"/>
      <c r="E154" s="14"/>
      <c r="F154" s="15"/>
      <c r="G154" s="16"/>
      <c r="H154" s="16"/>
      <c r="I154" s="14"/>
      <c r="J154" s="14"/>
      <c r="K154" s="14"/>
      <c r="L154" s="14"/>
      <c r="M154" s="14"/>
      <c r="N154" s="14"/>
      <c r="O154" s="14"/>
      <c r="P154" s="14"/>
      <c r="Q154" s="15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>
      <c r="A155" s="17"/>
      <c r="B155" s="14"/>
      <c r="C155" s="14"/>
      <c r="D155" s="14"/>
      <c r="E155" s="14"/>
      <c r="F155" s="15"/>
      <c r="G155" s="16"/>
      <c r="H155" s="16"/>
      <c r="I155" s="14"/>
      <c r="J155" s="14"/>
      <c r="K155" s="14"/>
      <c r="L155" s="14"/>
      <c r="M155" s="14"/>
      <c r="N155" s="14"/>
      <c r="O155" s="14"/>
      <c r="P155" s="14"/>
      <c r="Q155" s="15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>
      <c r="A156" s="17"/>
      <c r="B156" s="14"/>
      <c r="C156" s="14"/>
      <c r="D156" s="14"/>
      <c r="E156" s="14"/>
      <c r="F156" s="15"/>
      <c r="G156" s="16"/>
      <c r="H156" s="16"/>
      <c r="I156" s="14"/>
      <c r="J156" s="14"/>
      <c r="K156" s="14"/>
      <c r="L156" s="14"/>
      <c r="M156" s="14"/>
      <c r="N156" s="14"/>
      <c r="O156" s="14"/>
      <c r="P156" s="14"/>
      <c r="Q156" s="15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>
      <c r="A157" s="17"/>
      <c r="B157" s="14"/>
      <c r="C157" s="14"/>
      <c r="D157" s="14"/>
      <c r="E157" s="14"/>
      <c r="F157" s="15"/>
      <c r="G157" s="16"/>
      <c r="H157" s="16"/>
      <c r="I157" s="14"/>
      <c r="J157" s="14"/>
      <c r="K157" s="14"/>
      <c r="L157" s="14"/>
      <c r="M157" s="14"/>
      <c r="N157" s="14"/>
      <c r="O157" s="14"/>
      <c r="P157" s="14"/>
      <c r="Q157" s="15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>
      <c r="A158" s="17"/>
      <c r="B158" s="14"/>
      <c r="C158" s="14"/>
      <c r="D158" s="14"/>
      <c r="E158" s="14"/>
      <c r="F158" s="15"/>
      <c r="G158" s="16"/>
      <c r="H158" s="16"/>
      <c r="I158" s="14"/>
      <c r="J158" s="14"/>
      <c r="K158" s="14"/>
      <c r="L158" s="14"/>
      <c r="M158" s="14"/>
      <c r="N158" s="14"/>
      <c r="O158" s="14"/>
      <c r="P158" s="14"/>
      <c r="Q158" s="15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>
      <c r="A159" s="17"/>
      <c r="B159" s="14"/>
      <c r="C159" s="14"/>
      <c r="D159" s="14"/>
      <c r="E159" s="14"/>
      <c r="F159" s="15"/>
      <c r="G159" s="16"/>
      <c r="H159" s="16"/>
      <c r="I159" s="14"/>
      <c r="J159" s="14"/>
      <c r="K159" s="14"/>
      <c r="L159" s="14"/>
      <c r="M159" s="14"/>
      <c r="N159" s="14"/>
      <c r="O159" s="14"/>
      <c r="P159" s="14"/>
      <c r="Q159" s="15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>
      <c r="A160" s="17"/>
      <c r="B160" s="14"/>
      <c r="C160" s="14"/>
      <c r="D160" s="14"/>
      <c r="E160" s="14"/>
      <c r="F160" s="15"/>
      <c r="G160" s="16"/>
      <c r="H160" s="16"/>
      <c r="I160" s="14"/>
      <c r="J160" s="14"/>
      <c r="K160" s="14"/>
      <c r="L160" s="14"/>
      <c r="M160" s="14"/>
      <c r="N160" s="14"/>
      <c r="O160" s="14"/>
      <c r="P160" s="14"/>
      <c r="Q160" s="15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>
      <c r="A161" s="17"/>
      <c r="B161" s="14"/>
      <c r="C161" s="14"/>
      <c r="D161" s="14"/>
      <c r="E161" s="14"/>
      <c r="F161" s="15"/>
      <c r="G161" s="16"/>
      <c r="H161" s="16"/>
      <c r="I161" s="14"/>
      <c r="J161" s="14"/>
      <c r="K161" s="14"/>
      <c r="L161" s="14"/>
      <c r="M161" s="14"/>
      <c r="N161" s="14"/>
      <c r="O161" s="14"/>
      <c r="P161" s="14"/>
      <c r="Q161" s="15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>
      <c r="A162" s="17"/>
      <c r="B162" s="14"/>
      <c r="C162" s="14"/>
      <c r="D162" s="14"/>
      <c r="E162" s="14"/>
      <c r="F162" s="15"/>
      <c r="G162" s="16"/>
      <c r="H162" s="16"/>
      <c r="I162" s="14"/>
      <c r="J162" s="14"/>
      <c r="K162" s="14"/>
      <c r="L162" s="14"/>
      <c r="M162" s="14"/>
      <c r="N162" s="14"/>
      <c r="O162" s="14"/>
      <c r="P162" s="14"/>
      <c r="Q162" s="15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>
      <c r="A163" s="17"/>
      <c r="B163" s="14"/>
      <c r="C163" s="14"/>
      <c r="D163" s="14"/>
      <c r="E163" s="14"/>
      <c r="F163" s="15"/>
      <c r="G163" s="16"/>
      <c r="H163" s="16"/>
      <c r="I163" s="14"/>
      <c r="J163" s="14"/>
      <c r="K163" s="14"/>
      <c r="L163" s="14"/>
      <c r="M163" s="14"/>
      <c r="N163" s="14"/>
      <c r="O163" s="14"/>
      <c r="P163" s="14"/>
      <c r="Q163" s="15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>
      <c r="A164" s="17"/>
      <c r="B164" s="14"/>
      <c r="C164" s="14"/>
      <c r="D164" s="14"/>
      <c r="E164" s="14"/>
      <c r="F164" s="15"/>
      <c r="G164" s="16"/>
      <c r="H164" s="16"/>
      <c r="I164" s="14"/>
      <c r="J164" s="14"/>
      <c r="K164" s="14"/>
      <c r="L164" s="14"/>
      <c r="M164" s="14"/>
      <c r="N164" s="14"/>
      <c r="O164" s="14"/>
      <c r="P164" s="14"/>
      <c r="Q164" s="15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>
      <c r="A165" s="17"/>
      <c r="B165" s="14"/>
      <c r="C165" s="14"/>
      <c r="D165" s="14"/>
      <c r="E165" s="14"/>
      <c r="F165" s="15"/>
      <c r="G165" s="16"/>
      <c r="H165" s="16"/>
      <c r="I165" s="14"/>
      <c r="J165" s="14"/>
      <c r="K165" s="14"/>
      <c r="L165" s="14"/>
      <c r="M165" s="14"/>
      <c r="N165" s="14"/>
      <c r="O165" s="14"/>
      <c r="P165" s="14"/>
      <c r="Q165" s="15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>
      <c r="A166" s="17"/>
      <c r="B166" s="14"/>
      <c r="C166" s="14"/>
      <c r="D166" s="14"/>
      <c r="E166" s="14"/>
      <c r="F166" s="15"/>
      <c r="G166" s="16"/>
      <c r="H166" s="16"/>
      <c r="I166" s="14"/>
      <c r="J166" s="14"/>
      <c r="K166" s="14"/>
      <c r="L166" s="14"/>
      <c r="M166" s="14"/>
      <c r="N166" s="14"/>
      <c r="O166" s="14"/>
      <c r="P166" s="14"/>
      <c r="Q166" s="15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>
      <c r="A167" s="17"/>
      <c r="B167" s="14"/>
      <c r="C167" s="14"/>
      <c r="D167" s="14"/>
      <c r="E167" s="14"/>
      <c r="F167" s="15"/>
      <c r="G167" s="16"/>
      <c r="H167" s="16"/>
      <c r="I167" s="14"/>
      <c r="J167" s="14"/>
      <c r="K167" s="14"/>
      <c r="L167" s="14"/>
      <c r="M167" s="14"/>
      <c r="N167" s="14"/>
      <c r="O167" s="14"/>
      <c r="P167" s="14"/>
      <c r="Q167" s="15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>
      <c r="A168" s="17"/>
      <c r="B168" s="14"/>
      <c r="C168" s="14"/>
      <c r="D168" s="14"/>
      <c r="E168" s="14"/>
      <c r="F168" s="15"/>
      <c r="G168" s="16"/>
      <c r="H168" s="16"/>
      <c r="I168" s="14"/>
      <c r="J168" s="14"/>
      <c r="K168" s="14"/>
      <c r="L168" s="14"/>
      <c r="M168" s="14"/>
      <c r="N168" s="14"/>
      <c r="O168" s="14"/>
      <c r="P168" s="14"/>
      <c r="Q168" s="15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>
      <c r="A169" s="17"/>
      <c r="B169" s="14"/>
      <c r="C169" s="14"/>
      <c r="D169" s="14"/>
      <c r="E169" s="14"/>
      <c r="F169" s="15"/>
      <c r="G169" s="16"/>
      <c r="H169" s="16"/>
      <c r="I169" s="14"/>
      <c r="J169" s="14"/>
      <c r="K169" s="14"/>
      <c r="L169" s="14"/>
      <c r="M169" s="14"/>
      <c r="N169" s="14"/>
      <c r="O169" s="14"/>
      <c r="P169" s="14"/>
      <c r="Q169" s="15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>
      <c r="A170" s="17"/>
      <c r="B170" s="14"/>
      <c r="C170" s="14"/>
      <c r="D170" s="14"/>
      <c r="E170" s="14"/>
      <c r="F170" s="15"/>
      <c r="G170" s="16"/>
      <c r="H170" s="16"/>
      <c r="I170" s="14"/>
      <c r="J170" s="14"/>
      <c r="K170" s="14"/>
      <c r="L170" s="14"/>
      <c r="M170" s="14"/>
      <c r="N170" s="14"/>
      <c r="O170" s="14"/>
      <c r="P170" s="14"/>
      <c r="Q170" s="15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>
      <c r="A171" s="17"/>
      <c r="B171" s="14"/>
      <c r="C171" s="14"/>
      <c r="D171" s="14"/>
      <c r="E171" s="14"/>
      <c r="F171" s="15"/>
      <c r="G171" s="16"/>
      <c r="H171" s="16"/>
      <c r="I171" s="14"/>
      <c r="J171" s="14"/>
      <c r="K171" s="14"/>
      <c r="L171" s="14"/>
      <c r="M171" s="14"/>
      <c r="N171" s="14"/>
      <c r="O171" s="14"/>
      <c r="P171" s="14"/>
      <c r="Q171" s="15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>
      <c r="A172" s="17"/>
      <c r="B172" s="14"/>
      <c r="C172" s="14"/>
      <c r="D172" s="14"/>
      <c r="E172" s="14"/>
      <c r="F172" s="15"/>
      <c r="G172" s="16"/>
      <c r="H172" s="16"/>
      <c r="I172" s="14"/>
      <c r="J172" s="14"/>
      <c r="K172" s="14"/>
      <c r="L172" s="14"/>
      <c r="M172" s="14"/>
      <c r="N172" s="14"/>
      <c r="O172" s="14"/>
      <c r="P172" s="14"/>
      <c r="Q172" s="15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>
      <c r="A173" s="17"/>
      <c r="B173" s="14"/>
      <c r="C173" s="14"/>
      <c r="D173" s="14"/>
      <c r="E173" s="14"/>
      <c r="F173" s="15"/>
      <c r="G173" s="16"/>
      <c r="H173" s="16"/>
      <c r="I173" s="14"/>
      <c r="J173" s="14"/>
      <c r="K173" s="14"/>
      <c r="L173" s="14"/>
      <c r="M173" s="14"/>
      <c r="N173" s="14"/>
      <c r="O173" s="14"/>
      <c r="P173" s="14"/>
      <c r="Q173" s="15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>
      <c r="A174" s="17"/>
      <c r="B174" s="14"/>
      <c r="C174" s="14"/>
      <c r="D174" s="14"/>
      <c r="E174" s="14"/>
      <c r="F174" s="15"/>
      <c r="G174" s="16"/>
      <c r="H174" s="16"/>
      <c r="I174" s="14"/>
      <c r="J174" s="14"/>
      <c r="K174" s="14"/>
      <c r="L174" s="14"/>
      <c r="M174" s="14"/>
      <c r="N174" s="14"/>
      <c r="O174" s="14"/>
      <c r="P174" s="14"/>
      <c r="Q174" s="15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>
      <c r="A175" s="17"/>
      <c r="B175" s="14"/>
      <c r="C175" s="14"/>
      <c r="D175" s="14"/>
      <c r="E175" s="14"/>
      <c r="F175" s="15"/>
      <c r="G175" s="16"/>
      <c r="H175" s="16"/>
      <c r="I175" s="14"/>
      <c r="J175" s="14"/>
      <c r="K175" s="14"/>
      <c r="L175" s="14"/>
      <c r="M175" s="14"/>
      <c r="N175" s="14"/>
      <c r="O175" s="14"/>
      <c r="P175" s="14"/>
      <c r="Q175" s="15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>
      <c r="A176" s="17"/>
      <c r="B176" s="14"/>
      <c r="C176" s="14"/>
      <c r="D176" s="14"/>
      <c r="E176" s="14"/>
      <c r="F176" s="15"/>
      <c r="G176" s="16"/>
      <c r="H176" s="16"/>
      <c r="I176" s="14"/>
      <c r="J176" s="14"/>
      <c r="K176" s="14"/>
      <c r="L176" s="14"/>
      <c r="M176" s="14"/>
      <c r="N176" s="14"/>
      <c r="O176" s="14"/>
      <c r="P176" s="14"/>
      <c r="Q176" s="15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>
      <c r="A177" s="17"/>
      <c r="B177" s="14"/>
      <c r="C177" s="14"/>
      <c r="D177" s="14"/>
      <c r="E177" s="14"/>
      <c r="F177" s="15"/>
      <c r="G177" s="16"/>
      <c r="H177" s="16"/>
      <c r="I177" s="14"/>
      <c r="J177" s="14"/>
      <c r="K177" s="14"/>
      <c r="L177" s="14"/>
      <c r="M177" s="14"/>
      <c r="N177" s="14"/>
      <c r="O177" s="14"/>
      <c r="P177" s="14"/>
      <c r="Q177" s="15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>
      <c r="A178" s="17"/>
      <c r="B178" s="14"/>
      <c r="C178" s="14"/>
      <c r="D178" s="14"/>
      <c r="E178" s="14"/>
      <c r="F178" s="15"/>
      <c r="G178" s="16"/>
      <c r="H178" s="16"/>
      <c r="I178" s="14"/>
      <c r="J178" s="14"/>
      <c r="K178" s="14"/>
      <c r="L178" s="14"/>
      <c r="M178" s="14"/>
      <c r="N178" s="14"/>
      <c r="O178" s="14"/>
      <c r="P178" s="14"/>
      <c r="Q178" s="15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>
      <c r="A179" s="17"/>
      <c r="B179" s="14"/>
      <c r="C179" s="14"/>
      <c r="D179" s="14"/>
      <c r="E179" s="14"/>
      <c r="F179" s="15"/>
      <c r="G179" s="16"/>
      <c r="H179" s="16"/>
      <c r="I179" s="14"/>
      <c r="J179" s="14"/>
      <c r="K179" s="14"/>
      <c r="L179" s="14"/>
      <c r="M179" s="14"/>
      <c r="N179" s="14"/>
      <c r="O179" s="14"/>
      <c r="P179" s="14"/>
      <c r="Q179" s="15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>
      <c r="A180" s="17"/>
      <c r="B180" s="14"/>
      <c r="C180" s="14"/>
      <c r="D180" s="14"/>
      <c r="E180" s="14"/>
      <c r="F180" s="15"/>
      <c r="G180" s="16"/>
      <c r="H180" s="16"/>
      <c r="I180" s="14"/>
      <c r="J180" s="14"/>
      <c r="K180" s="14"/>
      <c r="L180" s="14"/>
      <c r="M180" s="14"/>
      <c r="N180" s="14"/>
      <c r="O180" s="14"/>
      <c r="P180" s="14"/>
      <c r="Q180" s="15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>
      <c r="A181" s="17"/>
      <c r="B181" s="14"/>
      <c r="C181" s="14"/>
      <c r="D181" s="14"/>
      <c r="E181" s="14"/>
      <c r="F181" s="15"/>
      <c r="G181" s="16"/>
      <c r="H181" s="16"/>
      <c r="I181" s="14"/>
      <c r="J181" s="14"/>
      <c r="K181" s="14"/>
      <c r="L181" s="14"/>
      <c r="M181" s="14"/>
      <c r="N181" s="14"/>
      <c r="O181" s="14"/>
      <c r="P181" s="14"/>
      <c r="Q181" s="15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>
      <c r="A182" s="17"/>
      <c r="B182" s="14"/>
      <c r="C182" s="14"/>
      <c r="D182" s="14"/>
      <c r="E182" s="14"/>
      <c r="F182" s="15"/>
      <c r="G182" s="16"/>
      <c r="H182" s="16"/>
      <c r="I182" s="14"/>
      <c r="J182" s="14"/>
      <c r="K182" s="14"/>
      <c r="L182" s="14"/>
      <c r="M182" s="14"/>
      <c r="N182" s="14"/>
      <c r="O182" s="14"/>
      <c r="P182" s="14"/>
      <c r="Q182" s="15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>
      <c r="A183" s="17"/>
      <c r="B183" s="14"/>
      <c r="C183" s="14"/>
      <c r="D183" s="14"/>
      <c r="E183" s="14"/>
      <c r="F183" s="15"/>
      <c r="G183" s="16"/>
      <c r="H183" s="16"/>
      <c r="I183" s="14"/>
      <c r="J183" s="14"/>
      <c r="K183" s="14"/>
      <c r="L183" s="14"/>
      <c r="M183" s="14"/>
      <c r="N183" s="14"/>
      <c r="O183" s="14"/>
      <c r="P183" s="14"/>
      <c r="Q183" s="15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>
      <c r="A184" s="17"/>
      <c r="B184" s="14"/>
      <c r="C184" s="14"/>
      <c r="D184" s="14"/>
      <c r="E184" s="14"/>
      <c r="F184" s="15"/>
      <c r="G184" s="16"/>
      <c r="H184" s="16"/>
      <c r="I184" s="14"/>
      <c r="J184" s="14"/>
      <c r="K184" s="14"/>
      <c r="L184" s="14"/>
      <c r="M184" s="14"/>
      <c r="N184" s="14"/>
      <c r="O184" s="14"/>
      <c r="P184" s="14"/>
      <c r="Q184" s="15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>
      <c r="A185" s="17"/>
      <c r="B185" s="14"/>
      <c r="C185" s="14"/>
      <c r="D185" s="14"/>
      <c r="E185" s="14"/>
      <c r="F185" s="15"/>
      <c r="G185" s="16"/>
      <c r="H185" s="16"/>
      <c r="I185" s="14"/>
      <c r="J185" s="14"/>
      <c r="K185" s="14"/>
      <c r="L185" s="14"/>
      <c r="M185" s="14"/>
      <c r="N185" s="14"/>
      <c r="O185" s="14"/>
      <c r="P185" s="14"/>
      <c r="Q185" s="15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>
      <c r="A186" s="17"/>
      <c r="B186" s="14"/>
      <c r="C186" s="14"/>
      <c r="D186" s="14"/>
      <c r="E186" s="14"/>
      <c r="F186" s="15"/>
      <c r="G186" s="16"/>
      <c r="H186" s="16"/>
      <c r="I186" s="14"/>
      <c r="J186" s="14"/>
      <c r="K186" s="14"/>
      <c r="L186" s="14"/>
      <c r="M186" s="14"/>
      <c r="N186" s="14"/>
      <c r="O186" s="14"/>
      <c r="P186" s="14"/>
      <c r="Q186" s="15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>
      <c r="A187" s="17"/>
      <c r="B187" s="14"/>
      <c r="C187" s="14"/>
      <c r="D187" s="14"/>
      <c r="E187" s="14"/>
      <c r="F187" s="15"/>
      <c r="G187" s="16"/>
      <c r="H187" s="16"/>
      <c r="I187" s="14"/>
      <c r="J187" s="14"/>
      <c r="K187" s="14"/>
      <c r="L187" s="14"/>
      <c r="M187" s="14"/>
      <c r="N187" s="14"/>
      <c r="O187" s="14"/>
      <c r="P187" s="14"/>
      <c r="Q187" s="15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>
      <c r="A188" s="17"/>
      <c r="B188" s="14"/>
      <c r="C188" s="14"/>
      <c r="D188" s="14"/>
      <c r="E188" s="14"/>
      <c r="F188" s="15"/>
      <c r="G188" s="16"/>
      <c r="H188" s="16"/>
      <c r="I188" s="14"/>
      <c r="J188" s="14"/>
      <c r="K188" s="14"/>
      <c r="L188" s="14"/>
      <c r="M188" s="14"/>
      <c r="N188" s="14"/>
      <c r="O188" s="14"/>
      <c r="P188" s="14"/>
      <c r="Q188" s="15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>
      <c r="A189" s="17"/>
      <c r="B189" s="14"/>
      <c r="C189" s="14"/>
      <c r="D189" s="14"/>
      <c r="E189" s="14"/>
      <c r="F189" s="15"/>
      <c r="G189" s="16"/>
      <c r="H189" s="16"/>
      <c r="I189" s="14"/>
      <c r="J189" s="14"/>
      <c r="K189" s="14"/>
      <c r="L189" s="14"/>
      <c r="M189" s="14"/>
      <c r="N189" s="14"/>
      <c r="O189" s="14"/>
      <c r="P189" s="14"/>
      <c r="Q189" s="15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>
      <c r="A190" s="17"/>
      <c r="B190" s="14"/>
      <c r="C190" s="14"/>
      <c r="D190" s="14"/>
      <c r="E190" s="14"/>
      <c r="F190" s="15"/>
      <c r="G190" s="16"/>
      <c r="H190" s="16"/>
      <c r="I190" s="14"/>
      <c r="J190" s="14"/>
      <c r="K190" s="14"/>
      <c r="L190" s="14"/>
      <c r="M190" s="14"/>
      <c r="N190" s="14"/>
      <c r="O190" s="14"/>
      <c r="P190" s="14"/>
      <c r="Q190" s="15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>
      <c r="A191" s="17"/>
      <c r="B191" s="14"/>
      <c r="C191" s="14"/>
      <c r="D191" s="14"/>
      <c r="E191" s="14"/>
      <c r="F191" s="15"/>
      <c r="G191" s="16"/>
      <c r="H191" s="16"/>
      <c r="I191" s="14"/>
      <c r="J191" s="14"/>
      <c r="K191" s="14"/>
      <c r="L191" s="14"/>
      <c r="M191" s="14"/>
      <c r="N191" s="14"/>
      <c r="O191" s="14"/>
      <c r="P191" s="14"/>
      <c r="Q191" s="15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>
      <c r="A192" s="17"/>
      <c r="B192" s="14"/>
      <c r="C192" s="14"/>
      <c r="D192" s="14"/>
      <c r="E192" s="14"/>
      <c r="F192" s="15"/>
      <c r="G192" s="16"/>
      <c r="H192" s="16"/>
      <c r="I192" s="14"/>
      <c r="J192" s="14"/>
      <c r="K192" s="14"/>
      <c r="L192" s="14"/>
      <c r="M192" s="14"/>
      <c r="N192" s="14"/>
      <c r="O192" s="14"/>
      <c r="P192" s="14"/>
      <c r="Q192" s="15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>
      <c r="A193" s="17"/>
      <c r="B193" s="14"/>
      <c r="C193" s="14"/>
      <c r="D193" s="14"/>
      <c r="E193" s="14"/>
      <c r="F193" s="15"/>
      <c r="G193" s="16"/>
      <c r="H193" s="16"/>
      <c r="I193" s="14"/>
      <c r="J193" s="14"/>
      <c r="K193" s="14"/>
      <c r="L193" s="14"/>
      <c r="M193" s="14"/>
      <c r="N193" s="14"/>
      <c r="O193" s="14"/>
      <c r="P193" s="14"/>
      <c r="Q193" s="15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>
      <c r="A194" s="17"/>
      <c r="B194" s="14"/>
      <c r="C194" s="14"/>
      <c r="D194" s="14"/>
      <c r="E194" s="14"/>
      <c r="F194" s="15"/>
      <c r="G194" s="16"/>
      <c r="H194" s="16"/>
      <c r="I194" s="14"/>
      <c r="J194" s="14"/>
      <c r="K194" s="14"/>
      <c r="L194" s="14"/>
      <c r="M194" s="14"/>
      <c r="N194" s="14"/>
      <c r="O194" s="14"/>
      <c r="P194" s="14"/>
      <c r="Q194" s="15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>
      <c r="A195" s="17"/>
      <c r="B195" s="14"/>
      <c r="C195" s="14"/>
      <c r="D195" s="14"/>
      <c r="E195" s="14"/>
      <c r="F195" s="15"/>
      <c r="G195" s="16"/>
      <c r="H195" s="16"/>
      <c r="I195" s="14"/>
      <c r="J195" s="14"/>
      <c r="K195" s="14"/>
      <c r="L195" s="14"/>
      <c r="M195" s="14"/>
      <c r="N195" s="14"/>
      <c r="O195" s="14"/>
      <c r="P195" s="14"/>
      <c r="Q195" s="15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>
      <c r="A196" s="17"/>
      <c r="B196" s="14"/>
      <c r="C196" s="14"/>
      <c r="D196" s="14"/>
      <c r="E196" s="14"/>
      <c r="F196" s="15"/>
      <c r="G196" s="16"/>
      <c r="H196" s="16"/>
      <c r="I196" s="14"/>
      <c r="J196" s="14"/>
      <c r="K196" s="14"/>
      <c r="L196" s="14"/>
      <c r="M196" s="14"/>
      <c r="N196" s="14"/>
      <c r="O196" s="14"/>
      <c r="P196" s="14"/>
      <c r="Q196" s="15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>
      <c r="A197" s="17"/>
      <c r="B197" s="14"/>
      <c r="C197" s="14"/>
      <c r="D197" s="14"/>
      <c r="E197" s="14"/>
      <c r="F197" s="15"/>
      <c r="G197" s="16"/>
      <c r="H197" s="16"/>
      <c r="I197" s="14"/>
      <c r="J197" s="14"/>
      <c r="K197" s="14"/>
      <c r="L197" s="14"/>
      <c r="M197" s="14"/>
      <c r="N197" s="14"/>
      <c r="O197" s="14"/>
      <c r="P197" s="14"/>
      <c r="Q197" s="15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>
      <c r="A198" s="17"/>
      <c r="B198" s="14"/>
      <c r="C198" s="14"/>
      <c r="D198" s="14"/>
      <c r="E198" s="14"/>
      <c r="F198" s="15"/>
      <c r="G198" s="16"/>
      <c r="H198" s="16"/>
      <c r="I198" s="14"/>
      <c r="J198" s="14"/>
      <c r="K198" s="14"/>
      <c r="L198" s="14"/>
      <c r="M198" s="14"/>
      <c r="N198" s="14"/>
      <c r="O198" s="14"/>
      <c r="P198" s="14"/>
      <c r="Q198" s="15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>
      <c r="A199" s="17"/>
      <c r="B199" s="14"/>
      <c r="C199" s="14"/>
      <c r="D199" s="14"/>
      <c r="E199" s="14"/>
      <c r="F199" s="15"/>
      <c r="G199" s="16"/>
      <c r="H199" s="16"/>
      <c r="I199" s="14"/>
      <c r="J199" s="14"/>
      <c r="K199" s="14"/>
      <c r="L199" s="14"/>
      <c r="M199" s="14"/>
      <c r="N199" s="14"/>
      <c r="O199" s="14"/>
      <c r="P199" s="14"/>
      <c r="Q199" s="15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>
      <c r="A200" s="17"/>
      <c r="B200" s="14"/>
      <c r="C200" s="14"/>
      <c r="D200" s="14"/>
      <c r="E200" s="14"/>
      <c r="F200" s="15"/>
      <c r="G200" s="16"/>
      <c r="H200" s="16"/>
      <c r="I200" s="14"/>
      <c r="J200" s="14"/>
      <c r="K200" s="14"/>
      <c r="L200" s="14"/>
      <c r="M200" s="14"/>
      <c r="N200" s="14"/>
      <c r="O200" s="14"/>
      <c r="P200" s="14"/>
      <c r="Q200" s="15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>
      <c r="A201" s="17"/>
      <c r="B201" s="14"/>
      <c r="C201" s="14"/>
      <c r="D201" s="14"/>
      <c r="E201" s="14"/>
      <c r="F201" s="15"/>
      <c r="G201" s="16"/>
      <c r="H201" s="16"/>
      <c r="I201" s="14"/>
      <c r="J201" s="14"/>
      <c r="K201" s="14"/>
      <c r="L201" s="14"/>
      <c r="M201" s="14"/>
      <c r="N201" s="14"/>
      <c r="O201" s="14"/>
      <c r="P201" s="14"/>
      <c r="Q201" s="15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>
      <c r="A202" s="17"/>
      <c r="B202" s="14"/>
      <c r="C202" s="14"/>
      <c r="D202" s="14"/>
      <c r="E202" s="14"/>
      <c r="F202" s="15"/>
      <c r="G202" s="16"/>
      <c r="H202" s="16"/>
      <c r="I202" s="14"/>
      <c r="J202" s="14"/>
      <c r="K202" s="14"/>
      <c r="L202" s="14"/>
      <c r="M202" s="14"/>
      <c r="N202" s="14"/>
      <c r="O202" s="14"/>
      <c r="P202" s="14"/>
      <c r="Q202" s="15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>
      <c r="A203" s="17"/>
      <c r="B203" s="14"/>
      <c r="C203" s="14"/>
      <c r="D203" s="14"/>
      <c r="E203" s="14"/>
      <c r="F203" s="15"/>
      <c r="G203" s="16"/>
      <c r="H203" s="16"/>
      <c r="I203" s="14"/>
      <c r="J203" s="14"/>
      <c r="K203" s="14"/>
      <c r="L203" s="14"/>
      <c r="M203" s="14"/>
      <c r="N203" s="14"/>
      <c r="O203" s="14"/>
      <c r="P203" s="14"/>
      <c r="Q203" s="15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>
      <c r="A204" s="17"/>
      <c r="B204" s="14"/>
      <c r="C204" s="14"/>
      <c r="D204" s="14"/>
      <c r="E204" s="14"/>
      <c r="F204" s="15"/>
      <c r="G204" s="16"/>
      <c r="H204" s="16"/>
      <c r="I204" s="14"/>
      <c r="J204" s="14"/>
      <c r="K204" s="14"/>
      <c r="L204" s="14"/>
      <c r="M204" s="14"/>
      <c r="N204" s="14"/>
      <c r="O204" s="14"/>
      <c r="P204" s="14"/>
      <c r="Q204" s="15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>
      <c r="A205" s="17"/>
      <c r="B205" s="14"/>
      <c r="C205" s="14"/>
      <c r="D205" s="14"/>
      <c r="E205" s="14"/>
      <c r="F205" s="15"/>
      <c r="G205" s="16"/>
      <c r="H205" s="16"/>
      <c r="I205" s="14"/>
      <c r="J205" s="14"/>
      <c r="K205" s="14"/>
      <c r="L205" s="14"/>
      <c r="M205" s="14"/>
      <c r="N205" s="14"/>
      <c r="O205" s="14"/>
      <c r="P205" s="14"/>
      <c r="Q205" s="15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>
      <c r="A206" s="17"/>
      <c r="B206" s="14"/>
      <c r="C206" s="14"/>
      <c r="D206" s="14"/>
      <c r="E206" s="14"/>
      <c r="F206" s="15"/>
      <c r="G206" s="16"/>
      <c r="H206" s="16"/>
      <c r="I206" s="14"/>
      <c r="J206" s="14"/>
      <c r="K206" s="14"/>
      <c r="L206" s="14"/>
      <c r="M206" s="14"/>
      <c r="N206" s="14"/>
      <c r="O206" s="14"/>
      <c r="P206" s="14"/>
      <c r="Q206" s="15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>
      <c r="A207" s="17"/>
      <c r="B207" s="14"/>
      <c r="C207" s="14"/>
      <c r="D207" s="14"/>
      <c r="E207" s="14"/>
      <c r="F207" s="15"/>
      <c r="G207" s="16"/>
      <c r="H207" s="16"/>
      <c r="I207" s="14"/>
      <c r="J207" s="14"/>
      <c r="K207" s="14"/>
      <c r="L207" s="14"/>
      <c r="M207" s="14"/>
      <c r="N207" s="14"/>
      <c r="O207" s="14"/>
      <c r="P207" s="14"/>
      <c r="Q207" s="15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>
      <c r="A208" s="17"/>
      <c r="B208" s="14"/>
      <c r="C208" s="14"/>
      <c r="D208" s="14"/>
      <c r="E208" s="14"/>
      <c r="F208" s="15"/>
      <c r="G208" s="16"/>
      <c r="H208" s="16"/>
      <c r="I208" s="14"/>
      <c r="J208" s="14"/>
      <c r="K208" s="14"/>
      <c r="L208" s="14"/>
      <c r="M208" s="14"/>
      <c r="N208" s="14"/>
      <c r="O208" s="14"/>
      <c r="P208" s="14"/>
      <c r="Q208" s="15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>
      <c r="A209" s="17"/>
      <c r="B209" s="14"/>
      <c r="C209" s="14"/>
      <c r="D209" s="14"/>
      <c r="E209" s="14"/>
      <c r="F209" s="15"/>
      <c r="G209" s="16"/>
      <c r="H209" s="16"/>
      <c r="I209" s="14"/>
      <c r="J209" s="14"/>
      <c r="K209" s="14"/>
      <c r="L209" s="14"/>
      <c r="M209" s="14"/>
      <c r="N209" s="14"/>
      <c r="O209" s="14"/>
      <c r="P209" s="14"/>
      <c r="Q209" s="15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>
      <c r="A210" s="17"/>
      <c r="B210" s="14"/>
      <c r="C210" s="14"/>
      <c r="D210" s="14"/>
      <c r="E210" s="14"/>
      <c r="F210" s="15"/>
      <c r="G210" s="16"/>
      <c r="H210" s="16"/>
      <c r="I210" s="14"/>
      <c r="J210" s="14"/>
      <c r="K210" s="14"/>
      <c r="L210" s="14"/>
      <c r="M210" s="14"/>
      <c r="N210" s="14"/>
      <c r="O210" s="14"/>
      <c r="P210" s="14"/>
      <c r="Q210" s="15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>
      <c r="A211" s="17"/>
      <c r="B211" s="14"/>
      <c r="C211" s="14"/>
      <c r="D211" s="14"/>
      <c r="E211" s="14"/>
      <c r="F211" s="15"/>
      <c r="G211" s="16"/>
      <c r="H211" s="16"/>
      <c r="I211" s="14"/>
      <c r="J211" s="14"/>
      <c r="K211" s="14"/>
      <c r="L211" s="14"/>
      <c r="M211" s="14"/>
      <c r="N211" s="14"/>
      <c r="O211" s="14"/>
      <c r="P211" s="14"/>
      <c r="Q211" s="15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>
      <c r="A212" s="17"/>
      <c r="B212" s="14"/>
      <c r="C212" s="14"/>
      <c r="D212" s="14"/>
      <c r="E212" s="14"/>
      <c r="F212" s="15"/>
      <c r="G212" s="16"/>
      <c r="H212" s="16"/>
      <c r="I212" s="14"/>
      <c r="J212" s="14"/>
      <c r="K212" s="14"/>
      <c r="L212" s="14"/>
      <c r="M212" s="14"/>
      <c r="N212" s="14"/>
      <c r="O212" s="14"/>
      <c r="P212" s="14"/>
      <c r="Q212" s="15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>
      <c r="A213" s="17"/>
      <c r="B213" s="14"/>
      <c r="C213" s="14"/>
      <c r="D213" s="14"/>
      <c r="E213" s="14"/>
      <c r="F213" s="15"/>
      <c r="G213" s="16"/>
      <c r="H213" s="16"/>
      <c r="I213" s="14"/>
      <c r="J213" s="14"/>
      <c r="K213" s="14"/>
      <c r="L213" s="14"/>
      <c r="M213" s="14"/>
      <c r="N213" s="14"/>
      <c r="O213" s="14"/>
      <c r="P213" s="14"/>
      <c r="Q213" s="15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>
      <c r="A214" s="17"/>
      <c r="B214" s="14"/>
      <c r="C214" s="14"/>
      <c r="D214" s="14"/>
      <c r="E214" s="14"/>
      <c r="F214" s="15"/>
      <c r="G214" s="16"/>
      <c r="H214" s="16"/>
      <c r="I214" s="14"/>
      <c r="J214" s="14"/>
      <c r="K214" s="14"/>
      <c r="L214" s="14"/>
      <c r="M214" s="14"/>
      <c r="N214" s="14"/>
      <c r="O214" s="14"/>
      <c r="P214" s="14"/>
      <c r="Q214" s="15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>
      <c r="A215" s="17"/>
      <c r="B215" s="14"/>
      <c r="C215" s="14"/>
      <c r="D215" s="14"/>
      <c r="E215" s="14"/>
      <c r="F215" s="15"/>
      <c r="G215" s="16"/>
      <c r="H215" s="16"/>
      <c r="I215" s="14"/>
      <c r="J215" s="14"/>
      <c r="K215" s="14"/>
      <c r="L215" s="14"/>
      <c r="M215" s="14"/>
      <c r="N215" s="14"/>
      <c r="O215" s="14"/>
      <c r="P215" s="14"/>
      <c r="Q215" s="15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>
      <c r="A216" s="17"/>
      <c r="B216" s="14"/>
      <c r="C216" s="14"/>
      <c r="D216" s="14"/>
      <c r="E216" s="14"/>
      <c r="F216" s="15"/>
      <c r="G216" s="16"/>
      <c r="H216" s="16"/>
      <c r="I216" s="14"/>
      <c r="J216" s="14"/>
      <c r="K216" s="14"/>
      <c r="L216" s="14"/>
      <c r="M216" s="14"/>
      <c r="N216" s="14"/>
      <c r="O216" s="14"/>
      <c r="P216" s="14"/>
      <c r="Q216" s="15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>
      <c r="A217" s="17"/>
      <c r="B217" s="14"/>
      <c r="C217" s="14"/>
      <c r="D217" s="14"/>
      <c r="E217" s="14"/>
      <c r="F217" s="15"/>
      <c r="G217" s="16"/>
      <c r="H217" s="16"/>
      <c r="I217" s="14"/>
      <c r="J217" s="14"/>
      <c r="K217" s="14"/>
      <c r="L217" s="14"/>
      <c r="M217" s="14"/>
      <c r="N217" s="14"/>
      <c r="O217" s="14"/>
      <c r="P217" s="14"/>
      <c r="Q217" s="15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>
      <c r="A218" s="17"/>
      <c r="B218" s="14"/>
      <c r="C218" s="14"/>
      <c r="D218" s="14"/>
      <c r="E218" s="14"/>
      <c r="F218" s="15"/>
      <c r="G218" s="16"/>
      <c r="H218" s="16"/>
      <c r="I218" s="14"/>
      <c r="J218" s="14"/>
      <c r="K218" s="14"/>
      <c r="L218" s="14"/>
      <c r="M218" s="14"/>
      <c r="N218" s="14"/>
      <c r="O218" s="14"/>
      <c r="P218" s="14"/>
      <c r="Q218" s="15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>
      <c r="A219" s="17"/>
      <c r="B219" s="14"/>
      <c r="C219" s="14"/>
      <c r="D219" s="14"/>
      <c r="E219" s="14"/>
      <c r="F219" s="15"/>
      <c r="G219" s="16"/>
      <c r="H219" s="16"/>
      <c r="I219" s="14"/>
      <c r="J219" s="14"/>
      <c r="K219" s="14"/>
      <c r="L219" s="14"/>
      <c r="M219" s="14"/>
      <c r="N219" s="14"/>
      <c r="O219" s="14"/>
      <c r="P219" s="14"/>
      <c r="Q219" s="15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>
      <c r="A220" s="17"/>
      <c r="B220" s="14"/>
      <c r="C220" s="14"/>
      <c r="D220" s="14"/>
      <c r="E220" s="14"/>
      <c r="F220" s="15"/>
      <c r="G220" s="16"/>
      <c r="H220" s="16"/>
      <c r="I220" s="14"/>
      <c r="J220" s="14"/>
      <c r="K220" s="14"/>
      <c r="L220" s="14"/>
      <c r="M220" s="14"/>
      <c r="N220" s="14"/>
      <c r="O220" s="14"/>
      <c r="P220" s="14"/>
      <c r="Q220" s="15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>
      <c r="A221" s="17"/>
      <c r="B221" s="14"/>
      <c r="C221" s="14"/>
      <c r="D221" s="14"/>
      <c r="E221" s="14"/>
      <c r="F221" s="15"/>
      <c r="G221" s="16"/>
      <c r="H221" s="16"/>
      <c r="I221" s="14"/>
      <c r="J221" s="14"/>
      <c r="K221" s="14"/>
      <c r="L221" s="14"/>
      <c r="M221" s="14"/>
      <c r="N221" s="14"/>
      <c r="O221" s="14"/>
      <c r="P221" s="14"/>
      <c r="Q221" s="15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>
      <c r="A222" s="17"/>
      <c r="B222" s="14"/>
      <c r="C222" s="14"/>
      <c r="D222" s="14"/>
      <c r="E222" s="14"/>
      <c r="F222" s="15"/>
      <c r="G222" s="16"/>
      <c r="H222" s="16"/>
      <c r="I222" s="14"/>
      <c r="J222" s="14"/>
      <c r="K222" s="14"/>
      <c r="L222" s="14"/>
      <c r="M222" s="14"/>
      <c r="N222" s="14"/>
      <c r="O222" s="14"/>
      <c r="P222" s="14"/>
      <c r="Q222" s="15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>
      <c r="A223" s="17"/>
      <c r="B223" s="14"/>
      <c r="C223" s="14"/>
      <c r="D223" s="14"/>
      <c r="E223" s="14"/>
      <c r="F223" s="15"/>
      <c r="G223" s="16"/>
      <c r="H223" s="16"/>
      <c r="I223" s="14"/>
      <c r="J223" s="14"/>
      <c r="K223" s="14"/>
      <c r="L223" s="14"/>
      <c r="M223" s="14"/>
      <c r="N223" s="14"/>
      <c r="O223" s="14"/>
      <c r="P223" s="14"/>
      <c r="Q223" s="15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>
      <c r="A224" s="17"/>
      <c r="B224" s="14"/>
      <c r="C224" s="14"/>
      <c r="D224" s="14"/>
      <c r="E224" s="14"/>
      <c r="F224" s="15"/>
      <c r="G224" s="16"/>
      <c r="H224" s="16"/>
      <c r="I224" s="14"/>
      <c r="J224" s="14"/>
      <c r="K224" s="14"/>
      <c r="L224" s="14"/>
      <c r="M224" s="14"/>
      <c r="N224" s="14"/>
      <c r="O224" s="14"/>
      <c r="P224" s="14"/>
      <c r="Q224" s="15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>
      <c r="A225" s="17"/>
      <c r="B225" s="14"/>
      <c r="C225" s="14"/>
      <c r="D225" s="14"/>
      <c r="E225" s="14"/>
      <c r="F225" s="15"/>
      <c r="G225" s="16"/>
      <c r="H225" s="16"/>
      <c r="I225" s="14"/>
      <c r="J225" s="14"/>
      <c r="K225" s="14"/>
      <c r="L225" s="14"/>
      <c r="M225" s="14"/>
      <c r="N225" s="14"/>
      <c r="O225" s="14"/>
      <c r="P225" s="14"/>
      <c r="Q225" s="15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>
      <c r="A226" s="17"/>
      <c r="B226" s="14"/>
      <c r="C226" s="14"/>
      <c r="D226" s="14"/>
      <c r="E226" s="14"/>
      <c r="F226" s="15"/>
      <c r="G226" s="16"/>
      <c r="H226" s="16"/>
      <c r="I226" s="14"/>
      <c r="J226" s="14"/>
      <c r="K226" s="14"/>
      <c r="L226" s="14"/>
      <c r="M226" s="14"/>
      <c r="N226" s="14"/>
      <c r="O226" s="14"/>
      <c r="P226" s="14"/>
      <c r="Q226" s="15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>
      <c r="A227" s="17"/>
      <c r="B227" s="14"/>
      <c r="C227" s="14"/>
      <c r="D227" s="14"/>
      <c r="E227" s="14"/>
      <c r="F227" s="15"/>
      <c r="G227" s="16"/>
      <c r="H227" s="16"/>
      <c r="I227" s="14"/>
      <c r="J227" s="14"/>
      <c r="K227" s="14"/>
      <c r="L227" s="14"/>
      <c r="M227" s="14"/>
      <c r="N227" s="14"/>
      <c r="O227" s="14"/>
      <c r="P227" s="14"/>
      <c r="Q227" s="15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>
      <c r="A228" s="17"/>
      <c r="B228" s="14"/>
      <c r="C228" s="14"/>
      <c r="D228" s="14"/>
      <c r="E228" s="14"/>
      <c r="F228" s="15"/>
      <c r="G228" s="16"/>
      <c r="H228" s="16"/>
      <c r="I228" s="14"/>
      <c r="J228" s="14"/>
      <c r="K228" s="14"/>
      <c r="L228" s="14"/>
      <c r="M228" s="14"/>
      <c r="N228" s="14"/>
      <c r="O228" s="14"/>
      <c r="P228" s="14"/>
      <c r="Q228" s="15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>
      <c r="A229" s="17"/>
      <c r="B229" s="14"/>
      <c r="C229" s="14"/>
      <c r="D229" s="14"/>
      <c r="E229" s="14"/>
      <c r="F229" s="15"/>
      <c r="G229" s="16"/>
      <c r="H229" s="16"/>
      <c r="I229" s="14"/>
      <c r="J229" s="14"/>
      <c r="K229" s="14"/>
      <c r="L229" s="14"/>
      <c r="M229" s="14"/>
      <c r="N229" s="14"/>
      <c r="O229" s="14"/>
      <c r="P229" s="14"/>
      <c r="Q229" s="15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>
      <c r="A230" s="17"/>
      <c r="B230" s="14"/>
      <c r="C230" s="14"/>
      <c r="D230" s="14"/>
      <c r="E230" s="14"/>
      <c r="F230" s="15"/>
      <c r="G230" s="16"/>
      <c r="H230" s="16"/>
      <c r="I230" s="14"/>
      <c r="J230" s="14"/>
      <c r="K230" s="14"/>
      <c r="L230" s="14"/>
      <c r="M230" s="14"/>
      <c r="N230" s="14"/>
      <c r="O230" s="14"/>
      <c r="P230" s="14"/>
      <c r="Q230" s="15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>
      <c r="A231" s="17"/>
      <c r="B231" s="14"/>
      <c r="C231" s="14"/>
      <c r="D231" s="14"/>
      <c r="E231" s="14"/>
      <c r="F231" s="15"/>
      <c r="G231" s="16"/>
      <c r="H231" s="16"/>
      <c r="I231" s="14"/>
      <c r="J231" s="14"/>
      <c r="K231" s="14"/>
      <c r="L231" s="14"/>
      <c r="M231" s="14"/>
      <c r="N231" s="14"/>
      <c r="O231" s="14"/>
      <c r="P231" s="14"/>
      <c r="Q231" s="15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>
      <c r="A232" s="17"/>
      <c r="B232" s="14"/>
      <c r="C232" s="14"/>
      <c r="D232" s="14"/>
      <c r="E232" s="14"/>
      <c r="F232" s="15"/>
      <c r="G232" s="16"/>
      <c r="H232" s="16"/>
      <c r="I232" s="14"/>
      <c r="J232" s="14"/>
      <c r="K232" s="14"/>
      <c r="L232" s="14"/>
      <c r="M232" s="14"/>
      <c r="N232" s="14"/>
      <c r="O232" s="14"/>
      <c r="P232" s="14"/>
      <c r="Q232" s="15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>
      <c r="A233" s="17"/>
      <c r="B233" s="14"/>
      <c r="C233" s="14"/>
      <c r="D233" s="14"/>
      <c r="E233" s="14"/>
      <c r="F233" s="15"/>
      <c r="G233" s="16"/>
      <c r="H233" s="16"/>
      <c r="I233" s="14"/>
      <c r="J233" s="14"/>
      <c r="K233" s="14"/>
      <c r="L233" s="14"/>
      <c r="M233" s="14"/>
      <c r="N233" s="14"/>
      <c r="O233" s="14"/>
      <c r="P233" s="14"/>
      <c r="Q233" s="15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>
      <c r="A234" s="17"/>
      <c r="B234" s="14"/>
      <c r="C234" s="14"/>
      <c r="D234" s="14"/>
      <c r="E234" s="14"/>
      <c r="F234" s="15"/>
      <c r="G234" s="16"/>
      <c r="H234" s="16"/>
      <c r="I234" s="14"/>
      <c r="J234" s="14"/>
      <c r="K234" s="14"/>
      <c r="L234" s="14"/>
      <c r="M234" s="14"/>
      <c r="N234" s="14"/>
      <c r="O234" s="14"/>
      <c r="P234" s="14"/>
      <c r="Q234" s="15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>
      <c r="A235" s="17"/>
      <c r="B235" s="14"/>
      <c r="C235" s="14"/>
      <c r="D235" s="14"/>
      <c r="E235" s="14"/>
      <c r="F235" s="15"/>
      <c r="G235" s="16"/>
      <c r="H235" s="16"/>
      <c r="I235" s="14"/>
      <c r="J235" s="14"/>
      <c r="K235" s="14"/>
      <c r="L235" s="14"/>
      <c r="M235" s="14"/>
      <c r="N235" s="14"/>
      <c r="O235" s="14"/>
      <c r="P235" s="14"/>
      <c r="Q235" s="15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>
      <c r="A236" s="17"/>
      <c r="B236" s="14"/>
      <c r="C236" s="14"/>
      <c r="D236" s="14"/>
      <c r="E236" s="14"/>
      <c r="F236" s="15"/>
      <c r="G236" s="16"/>
      <c r="H236" s="16"/>
      <c r="I236" s="14"/>
      <c r="J236" s="14"/>
      <c r="K236" s="14"/>
      <c r="L236" s="14"/>
      <c r="M236" s="14"/>
      <c r="N236" s="14"/>
      <c r="O236" s="14"/>
      <c r="P236" s="14"/>
      <c r="Q236" s="15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>
      <c r="A237" s="17"/>
      <c r="B237" s="14"/>
      <c r="C237" s="14"/>
      <c r="D237" s="14"/>
      <c r="E237" s="14"/>
      <c r="F237" s="15"/>
      <c r="G237" s="16"/>
      <c r="H237" s="16"/>
      <c r="I237" s="14"/>
      <c r="J237" s="14"/>
      <c r="K237" s="14"/>
      <c r="L237" s="14"/>
      <c r="M237" s="14"/>
      <c r="N237" s="14"/>
      <c r="O237" s="14"/>
      <c r="P237" s="14"/>
      <c r="Q237" s="15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>
      <c r="A238" s="17"/>
      <c r="B238" s="14"/>
      <c r="C238" s="14"/>
      <c r="D238" s="14"/>
      <c r="E238" s="14"/>
      <c r="F238" s="15"/>
      <c r="G238" s="16"/>
      <c r="H238" s="16"/>
      <c r="I238" s="14"/>
      <c r="J238" s="14"/>
      <c r="K238" s="14"/>
      <c r="L238" s="14"/>
      <c r="M238" s="14"/>
      <c r="N238" s="14"/>
      <c r="O238" s="14"/>
      <c r="P238" s="14"/>
      <c r="Q238" s="15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>
      <c r="A239" s="17"/>
      <c r="B239" s="14"/>
      <c r="C239" s="14"/>
      <c r="D239" s="14"/>
      <c r="E239" s="14"/>
      <c r="F239" s="15"/>
      <c r="G239" s="16"/>
      <c r="H239" s="16"/>
      <c r="I239" s="14"/>
      <c r="J239" s="14"/>
      <c r="K239" s="14"/>
      <c r="L239" s="14"/>
      <c r="M239" s="14"/>
      <c r="N239" s="14"/>
      <c r="O239" s="14"/>
      <c r="P239" s="14"/>
      <c r="Q239" s="15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>
      <c r="A240" s="17"/>
      <c r="B240" s="14"/>
      <c r="C240" s="14"/>
      <c r="D240" s="14"/>
      <c r="E240" s="14"/>
      <c r="F240" s="15"/>
      <c r="G240" s="16"/>
      <c r="H240" s="16"/>
      <c r="I240" s="14"/>
      <c r="J240" s="14"/>
      <c r="K240" s="14"/>
      <c r="L240" s="14"/>
      <c r="M240" s="14"/>
      <c r="N240" s="14"/>
      <c r="O240" s="14"/>
      <c r="P240" s="14"/>
      <c r="Q240" s="15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>
      <c r="A241" s="17"/>
      <c r="B241" s="14"/>
      <c r="C241" s="14"/>
      <c r="D241" s="14"/>
      <c r="E241" s="14"/>
      <c r="F241" s="15"/>
      <c r="G241" s="16"/>
      <c r="H241" s="16"/>
      <c r="I241" s="14"/>
      <c r="J241" s="14"/>
      <c r="K241" s="14"/>
      <c r="L241" s="14"/>
      <c r="M241" s="14"/>
      <c r="N241" s="14"/>
      <c r="O241" s="14"/>
      <c r="P241" s="14"/>
      <c r="Q241" s="15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>
      <c r="A242" s="17"/>
      <c r="B242" s="14"/>
      <c r="C242" s="14"/>
      <c r="D242" s="14"/>
      <c r="E242" s="14"/>
      <c r="F242" s="15"/>
      <c r="G242" s="16"/>
      <c r="H242" s="16"/>
      <c r="I242" s="14"/>
      <c r="J242" s="14"/>
      <c r="K242" s="14"/>
      <c r="L242" s="14"/>
      <c r="M242" s="14"/>
      <c r="N242" s="14"/>
      <c r="O242" s="14"/>
      <c r="P242" s="14"/>
      <c r="Q242" s="15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>
      <c r="A243" s="17"/>
      <c r="B243" s="14"/>
      <c r="C243" s="14"/>
      <c r="D243" s="14"/>
      <c r="E243" s="14"/>
      <c r="F243" s="15"/>
      <c r="G243" s="16"/>
      <c r="H243" s="16"/>
      <c r="I243" s="14"/>
      <c r="J243" s="14"/>
      <c r="K243" s="14"/>
      <c r="L243" s="14"/>
      <c r="M243" s="14"/>
      <c r="N243" s="14"/>
      <c r="O243" s="14"/>
      <c r="P243" s="14"/>
      <c r="Q243" s="15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>
      <c r="A244" s="17"/>
      <c r="B244" s="14"/>
      <c r="C244" s="14"/>
      <c r="D244" s="14"/>
      <c r="E244" s="14"/>
      <c r="F244" s="15"/>
      <c r="G244" s="16"/>
      <c r="H244" s="16"/>
      <c r="I244" s="14"/>
      <c r="J244" s="14"/>
      <c r="K244" s="14"/>
      <c r="L244" s="14"/>
      <c r="M244" s="14"/>
      <c r="N244" s="14"/>
      <c r="O244" s="14"/>
      <c r="P244" s="14"/>
      <c r="Q244" s="15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>
      <c r="A245" s="17"/>
      <c r="B245" s="14"/>
      <c r="C245" s="14"/>
      <c r="D245" s="14"/>
      <c r="E245" s="14"/>
      <c r="F245" s="15"/>
      <c r="G245" s="16"/>
      <c r="H245" s="16"/>
      <c r="I245" s="14"/>
      <c r="J245" s="14"/>
      <c r="K245" s="14"/>
      <c r="L245" s="14"/>
      <c r="M245" s="14"/>
      <c r="N245" s="14"/>
      <c r="O245" s="14"/>
      <c r="P245" s="14"/>
      <c r="Q245" s="15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>
      <c r="A246" s="17"/>
      <c r="B246" s="14"/>
      <c r="C246" s="14"/>
      <c r="D246" s="14"/>
      <c r="E246" s="14"/>
      <c r="F246" s="15"/>
      <c r="G246" s="16"/>
      <c r="H246" s="16"/>
      <c r="I246" s="14"/>
      <c r="J246" s="14"/>
      <c r="K246" s="14"/>
      <c r="L246" s="14"/>
      <c r="M246" s="14"/>
      <c r="N246" s="14"/>
      <c r="O246" s="14"/>
      <c r="P246" s="14"/>
      <c r="Q246" s="15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>
      <c r="A247" s="17"/>
      <c r="B247" s="14"/>
      <c r="C247" s="14"/>
      <c r="D247" s="14"/>
      <c r="E247" s="14"/>
      <c r="F247" s="15"/>
      <c r="G247" s="16"/>
      <c r="H247" s="16"/>
      <c r="I247" s="14"/>
      <c r="J247" s="14"/>
      <c r="K247" s="14"/>
      <c r="L247" s="14"/>
      <c r="M247" s="14"/>
      <c r="N247" s="14"/>
      <c r="O247" s="14"/>
      <c r="P247" s="14"/>
      <c r="Q247" s="15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>
      <c r="A248" s="17"/>
      <c r="B248" s="14"/>
      <c r="C248" s="14"/>
      <c r="D248" s="14"/>
      <c r="E248" s="14"/>
      <c r="F248" s="15"/>
      <c r="G248" s="16"/>
      <c r="H248" s="16"/>
      <c r="I248" s="14"/>
      <c r="J248" s="14"/>
      <c r="K248" s="14"/>
      <c r="L248" s="14"/>
      <c r="M248" s="14"/>
      <c r="N248" s="14"/>
      <c r="O248" s="14"/>
      <c r="P248" s="14"/>
      <c r="Q248" s="15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>
      <c r="A249" s="17"/>
      <c r="B249" s="14"/>
      <c r="C249" s="14"/>
      <c r="D249" s="14"/>
      <c r="E249" s="14"/>
      <c r="F249" s="15"/>
      <c r="G249" s="16"/>
      <c r="H249" s="16"/>
      <c r="I249" s="14"/>
      <c r="J249" s="14"/>
      <c r="K249" s="14"/>
      <c r="L249" s="14"/>
      <c r="M249" s="14"/>
      <c r="N249" s="14"/>
      <c r="O249" s="14"/>
      <c r="P249" s="14"/>
      <c r="Q249" s="15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>
      <c r="A250" s="17"/>
      <c r="B250" s="14"/>
      <c r="C250" s="14"/>
      <c r="D250" s="14"/>
      <c r="E250" s="14"/>
      <c r="F250" s="15"/>
      <c r="G250" s="16"/>
      <c r="H250" s="16"/>
      <c r="I250" s="14"/>
      <c r="J250" s="14"/>
      <c r="K250" s="14"/>
      <c r="L250" s="14"/>
      <c r="M250" s="14"/>
      <c r="N250" s="14"/>
      <c r="O250" s="14"/>
      <c r="P250" s="14"/>
      <c r="Q250" s="15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>
      <c r="A251" s="17"/>
      <c r="B251" s="14"/>
      <c r="C251" s="14"/>
      <c r="D251" s="14"/>
      <c r="E251" s="14"/>
      <c r="F251" s="15"/>
      <c r="G251" s="16"/>
      <c r="H251" s="16"/>
      <c r="I251" s="14"/>
      <c r="J251" s="14"/>
      <c r="K251" s="14"/>
      <c r="L251" s="14"/>
      <c r="M251" s="14"/>
      <c r="N251" s="14"/>
      <c r="O251" s="14"/>
      <c r="P251" s="14"/>
      <c r="Q251" s="15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>
      <c r="A252" s="17"/>
      <c r="B252" s="14"/>
      <c r="C252" s="14"/>
      <c r="D252" s="14"/>
      <c r="E252" s="14"/>
      <c r="F252" s="15"/>
      <c r="G252" s="16"/>
      <c r="H252" s="16"/>
      <c r="I252" s="14"/>
      <c r="J252" s="14"/>
      <c r="K252" s="14"/>
      <c r="L252" s="14"/>
      <c r="M252" s="14"/>
      <c r="N252" s="14"/>
      <c r="O252" s="14"/>
      <c r="P252" s="14"/>
      <c r="Q252" s="15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>
      <c r="A253" s="17"/>
      <c r="B253" s="14"/>
      <c r="C253" s="14"/>
      <c r="D253" s="14"/>
      <c r="E253" s="14"/>
      <c r="F253" s="15"/>
      <c r="G253" s="16"/>
      <c r="H253" s="16"/>
      <c r="I253" s="14"/>
      <c r="J253" s="14"/>
      <c r="K253" s="14"/>
      <c r="L253" s="14"/>
      <c r="M253" s="14"/>
      <c r="N253" s="14"/>
      <c r="O253" s="14"/>
      <c r="P253" s="14"/>
      <c r="Q253" s="15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>
      <c r="A254" s="17"/>
      <c r="B254" s="14"/>
      <c r="C254" s="14"/>
      <c r="D254" s="14"/>
      <c r="E254" s="14"/>
      <c r="F254" s="15"/>
      <c r="G254" s="16"/>
      <c r="H254" s="16"/>
      <c r="I254" s="14"/>
      <c r="J254" s="14"/>
      <c r="K254" s="14"/>
      <c r="L254" s="14"/>
      <c r="M254" s="14"/>
      <c r="N254" s="14"/>
      <c r="O254" s="14"/>
      <c r="P254" s="14"/>
      <c r="Q254" s="15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>
      <c r="A255" s="17"/>
      <c r="B255" s="14"/>
      <c r="C255" s="14"/>
      <c r="D255" s="14"/>
      <c r="E255" s="14"/>
      <c r="F255" s="15"/>
      <c r="G255" s="16"/>
      <c r="H255" s="16"/>
      <c r="I255" s="14"/>
      <c r="J255" s="14"/>
      <c r="K255" s="14"/>
      <c r="L255" s="14"/>
      <c r="M255" s="14"/>
      <c r="N255" s="14"/>
      <c r="O255" s="14"/>
      <c r="P255" s="14"/>
      <c r="Q255" s="15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>
      <c r="A256" s="17"/>
      <c r="B256" s="14"/>
      <c r="C256" s="14"/>
      <c r="D256" s="14"/>
      <c r="E256" s="14"/>
      <c r="F256" s="15"/>
      <c r="G256" s="16"/>
      <c r="H256" s="16"/>
      <c r="I256" s="14"/>
      <c r="J256" s="14"/>
      <c r="K256" s="14"/>
      <c r="L256" s="14"/>
      <c r="M256" s="14"/>
      <c r="N256" s="14"/>
      <c r="O256" s="14"/>
      <c r="P256" s="14"/>
      <c r="Q256" s="15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>
      <c r="A257" s="17"/>
      <c r="B257" s="14"/>
      <c r="C257" s="14"/>
      <c r="D257" s="14"/>
      <c r="E257" s="14"/>
      <c r="F257" s="15"/>
      <c r="G257" s="16"/>
      <c r="H257" s="16"/>
      <c r="I257" s="14"/>
      <c r="J257" s="14"/>
      <c r="K257" s="14"/>
      <c r="L257" s="14"/>
      <c r="M257" s="14"/>
      <c r="N257" s="14"/>
      <c r="O257" s="14"/>
      <c r="P257" s="14"/>
      <c r="Q257" s="15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>
      <c r="A258" s="17"/>
      <c r="B258" s="14"/>
      <c r="C258" s="14"/>
      <c r="D258" s="14"/>
      <c r="E258" s="14"/>
      <c r="F258" s="15"/>
      <c r="G258" s="16"/>
      <c r="H258" s="16"/>
      <c r="I258" s="14"/>
      <c r="J258" s="14"/>
      <c r="K258" s="14"/>
      <c r="L258" s="14"/>
      <c r="M258" s="14"/>
      <c r="N258" s="14"/>
      <c r="O258" s="14"/>
      <c r="P258" s="14"/>
      <c r="Q258" s="15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>
      <c r="A259" s="17"/>
      <c r="B259" s="14"/>
      <c r="C259" s="14"/>
      <c r="D259" s="14"/>
      <c r="E259" s="14"/>
      <c r="F259" s="15"/>
      <c r="G259" s="16"/>
      <c r="H259" s="16"/>
      <c r="I259" s="14"/>
      <c r="J259" s="14"/>
      <c r="K259" s="14"/>
      <c r="L259" s="14"/>
      <c r="M259" s="14"/>
      <c r="N259" s="14"/>
      <c r="O259" s="14"/>
      <c r="P259" s="14"/>
      <c r="Q259" s="15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>
      <c r="A260" s="17"/>
      <c r="B260" s="14"/>
      <c r="C260" s="14"/>
      <c r="D260" s="14"/>
      <c r="E260" s="14"/>
      <c r="F260" s="15"/>
      <c r="G260" s="16"/>
      <c r="H260" s="16"/>
      <c r="I260" s="14"/>
      <c r="J260" s="14"/>
      <c r="K260" s="14"/>
      <c r="L260" s="14"/>
      <c r="M260" s="14"/>
      <c r="N260" s="14"/>
      <c r="O260" s="14"/>
      <c r="P260" s="14"/>
      <c r="Q260" s="15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>
      <c r="A261" s="17"/>
      <c r="B261" s="14"/>
      <c r="C261" s="14"/>
      <c r="D261" s="14"/>
      <c r="E261" s="14"/>
      <c r="F261" s="15"/>
      <c r="G261" s="16"/>
      <c r="H261" s="16"/>
      <c r="I261" s="14"/>
      <c r="J261" s="14"/>
      <c r="K261" s="14"/>
      <c r="L261" s="14"/>
      <c r="M261" s="14"/>
      <c r="N261" s="14"/>
      <c r="O261" s="14"/>
      <c r="P261" s="14"/>
      <c r="Q261" s="15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>
      <c r="A262" s="17"/>
      <c r="B262" s="14"/>
      <c r="C262" s="14"/>
      <c r="D262" s="14"/>
      <c r="E262" s="14"/>
      <c r="F262" s="15"/>
      <c r="G262" s="16"/>
      <c r="H262" s="16"/>
      <c r="I262" s="14"/>
      <c r="J262" s="14"/>
      <c r="K262" s="14"/>
      <c r="L262" s="14"/>
      <c r="M262" s="14"/>
      <c r="N262" s="14"/>
      <c r="O262" s="14"/>
      <c r="P262" s="14"/>
      <c r="Q262" s="15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>
      <c r="A263" s="17"/>
      <c r="B263" s="14"/>
      <c r="C263" s="14"/>
      <c r="D263" s="14"/>
      <c r="E263" s="14"/>
      <c r="F263" s="15"/>
      <c r="G263" s="16"/>
      <c r="H263" s="16"/>
      <c r="I263" s="14"/>
      <c r="J263" s="14"/>
      <c r="K263" s="14"/>
      <c r="L263" s="14"/>
      <c r="M263" s="14"/>
      <c r="N263" s="14"/>
      <c r="O263" s="14"/>
      <c r="P263" s="14"/>
      <c r="Q263" s="15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>
      <c r="A264" s="17"/>
      <c r="B264" s="14"/>
      <c r="C264" s="14"/>
      <c r="D264" s="14"/>
      <c r="E264" s="14"/>
      <c r="F264" s="15"/>
      <c r="G264" s="16"/>
      <c r="H264" s="16"/>
      <c r="I264" s="14"/>
      <c r="J264" s="14"/>
      <c r="K264" s="14"/>
      <c r="L264" s="14"/>
      <c r="M264" s="14"/>
      <c r="N264" s="14"/>
      <c r="O264" s="14"/>
      <c r="P264" s="14"/>
      <c r="Q264" s="15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>
      <c r="A265" s="17"/>
      <c r="B265" s="14"/>
      <c r="C265" s="14"/>
      <c r="D265" s="14"/>
      <c r="E265" s="14"/>
      <c r="F265" s="15"/>
      <c r="G265" s="16"/>
      <c r="H265" s="16"/>
      <c r="I265" s="14"/>
      <c r="J265" s="14"/>
      <c r="K265" s="14"/>
      <c r="L265" s="14"/>
      <c r="M265" s="14"/>
      <c r="N265" s="14"/>
      <c r="O265" s="14"/>
      <c r="P265" s="14"/>
      <c r="Q265" s="15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>
      <c r="A266" s="17"/>
      <c r="B266" s="14"/>
      <c r="C266" s="14"/>
      <c r="D266" s="14"/>
      <c r="E266" s="14"/>
      <c r="F266" s="15"/>
      <c r="G266" s="16"/>
      <c r="H266" s="16"/>
      <c r="I266" s="14"/>
      <c r="J266" s="14"/>
      <c r="K266" s="14"/>
      <c r="L266" s="14"/>
      <c r="M266" s="14"/>
      <c r="N266" s="14"/>
      <c r="O266" s="14"/>
      <c r="P266" s="14"/>
      <c r="Q266" s="15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>
      <c r="A267" s="17"/>
      <c r="B267" s="14"/>
      <c r="C267" s="14"/>
      <c r="D267" s="14"/>
      <c r="E267" s="14"/>
      <c r="F267" s="15"/>
      <c r="G267" s="16"/>
      <c r="H267" s="16"/>
      <c r="I267" s="14"/>
      <c r="J267" s="14"/>
      <c r="K267" s="14"/>
      <c r="L267" s="14"/>
      <c r="M267" s="14"/>
      <c r="N267" s="14"/>
      <c r="O267" s="14"/>
      <c r="P267" s="14"/>
      <c r="Q267" s="15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>
      <c r="A268" s="17"/>
      <c r="B268" s="14"/>
      <c r="C268" s="14"/>
      <c r="D268" s="14"/>
      <c r="E268" s="14"/>
      <c r="F268" s="15"/>
      <c r="G268" s="16"/>
      <c r="H268" s="16"/>
      <c r="I268" s="14"/>
      <c r="J268" s="14"/>
      <c r="K268" s="14"/>
      <c r="L268" s="14"/>
      <c r="M268" s="14"/>
      <c r="N268" s="14"/>
      <c r="O268" s="14"/>
      <c r="P268" s="14"/>
      <c r="Q268" s="15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>
      <c r="A269" s="17"/>
      <c r="B269" s="14"/>
      <c r="C269" s="14"/>
      <c r="D269" s="14"/>
      <c r="E269" s="14"/>
      <c r="F269" s="15"/>
      <c r="G269" s="16"/>
      <c r="H269" s="16"/>
      <c r="I269" s="14"/>
      <c r="J269" s="14"/>
      <c r="K269" s="14"/>
      <c r="L269" s="14"/>
      <c r="M269" s="14"/>
      <c r="N269" s="14"/>
      <c r="O269" s="14"/>
      <c r="P269" s="14"/>
      <c r="Q269" s="15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>
      <c r="A270" s="17"/>
      <c r="B270" s="14"/>
      <c r="C270" s="14"/>
      <c r="D270" s="14"/>
      <c r="E270" s="14"/>
      <c r="F270" s="15"/>
      <c r="G270" s="16"/>
      <c r="H270" s="16"/>
      <c r="I270" s="14"/>
      <c r="J270" s="14"/>
      <c r="K270" s="14"/>
      <c r="L270" s="14"/>
      <c r="M270" s="14"/>
      <c r="N270" s="14"/>
      <c r="O270" s="14"/>
      <c r="P270" s="14"/>
      <c r="Q270" s="15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>
      <c r="A271" s="17"/>
      <c r="B271" s="14"/>
      <c r="C271" s="14"/>
      <c r="D271" s="14"/>
      <c r="E271" s="14"/>
      <c r="F271" s="15"/>
      <c r="G271" s="16"/>
      <c r="H271" s="16"/>
      <c r="I271" s="14"/>
      <c r="J271" s="14"/>
      <c r="K271" s="14"/>
      <c r="L271" s="14"/>
      <c r="M271" s="14"/>
      <c r="N271" s="14"/>
      <c r="O271" s="14"/>
      <c r="P271" s="14"/>
      <c r="Q271" s="15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>
      <c r="A272" s="17"/>
      <c r="B272" s="14"/>
      <c r="C272" s="14"/>
      <c r="D272" s="14"/>
      <c r="E272" s="14"/>
      <c r="F272" s="15"/>
      <c r="G272" s="16"/>
      <c r="H272" s="16"/>
      <c r="I272" s="14"/>
      <c r="J272" s="14"/>
      <c r="K272" s="14"/>
      <c r="L272" s="14"/>
      <c r="M272" s="14"/>
      <c r="N272" s="14"/>
      <c r="O272" s="14"/>
      <c r="P272" s="14"/>
      <c r="Q272" s="15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>
      <c r="A273" s="17"/>
      <c r="B273" s="14"/>
      <c r="C273" s="14"/>
      <c r="D273" s="14"/>
      <c r="E273" s="14"/>
      <c r="F273" s="15"/>
      <c r="G273" s="16"/>
      <c r="H273" s="16"/>
      <c r="I273" s="14"/>
      <c r="J273" s="14"/>
      <c r="K273" s="14"/>
      <c r="L273" s="14"/>
      <c r="M273" s="14"/>
      <c r="N273" s="14"/>
      <c r="O273" s="14"/>
      <c r="P273" s="14"/>
      <c r="Q273" s="15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>
      <c r="A274" s="17"/>
      <c r="B274" s="14"/>
      <c r="C274" s="14"/>
      <c r="D274" s="14"/>
      <c r="E274" s="14"/>
      <c r="F274" s="15"/>
      <c r="G274" s="16"/>
      <c r="H274" s="16"/>
      <c r="I274" s="14"/>
      <c r="J274" s="14"/>
      <c r="K274" s="14"/>
      <c r="L274" s="14"/>
      <c r="M274" s="14"/>
      <c r="N274" s="14"/>
      <c r="O274" s="14"/>
      <c r="P274" s="14"/>
      <c r="Q274" s="15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>
      <c r="A275" s="17"/>
      <c r="B275" s="14"/>
      <c r="C275" s="14"/>
      <c r="D275" s="14"/>
      <c r="E275" s="14"/>
      <c r="F275" s="15"/>
      <c r="G275" s="16"/>
      <c r="H275" s="16"/>
      <c r="I275" s="14"/>
      <c r="J275" s="14"/>
      <c r="K275" s="14"/>
      <c r="L275" s="14"/>
      <c r="M275" s="14"/>
      <c r="N275" s="14"/>
      <c r="O275" s="14"/>
      <c r="P275" s="14"/>
      <c r="Q275" s="15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>
      <c r="A276" s="17"/>
      <c r="B276" s="14"/>
      <c r="C276" s="14"/>
      <c r="D276" s="14"/>
      <c r="E276" s="14"/>
      <c r="F276" s="15"/>
      <c r="G276" s="16"/>
      <c r="H276" s="16"/>
      <c r="I276" s="14"/>
      <c r="J276" s="14"/>
      <c r="K276" s="14"/>
      <c r="L276" s="14"/>
      <c r="M276" s="14"/>
      <c r="N276" s="14"/>
      <c r="O276" s="14"/>
      <c r="P276" s="14"/>
      <c r="Q276" s="15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>
      <c r="A277" s="17"/>
      <c r="B277" s="14"/>
      <c r="C277" s="14"/>
      <c r="D277" s="14"/>
      <c r="E277" s="14"/>
      <c r="F277" s="15"/>
      <c r="G277" s="16"/>
      <c r="H277" s="16"/>
      <c r="I277" s="14"/>
      <c r="J277" s="14"/>
      <c r="K277" s="14"/>
      <c r="L277" s="14"/>
      <c r="M277" s="14"/>
      <c r="N277" s="14"/>
      <c r="O277" s="14"/>
      <c r="P277" s="14"/>
      <c r="Q277" s="15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>
      <c r="A278" s="17"/>
      <c r="B278" s="14"/>
      <c r="C278" s="14"/>
      <c r="D278" s="14"/>
      <c r="E278" s="14"/>
      <c r="F278" s="15"/>
      <c r="G278" s="16"/>
      <c r="H278" s="16"/>
      <c r="I278" s="14"/>
      <c r="J278" s="14"/>
      <c r="K278" s="14"/>
      <c r="L278" s="14"/>
      <c r="M278" s="14"/>
      <c r="N278" s="14"/>
      <c r="O278" s="14"/>
      <c r="P278" s="14"/>
      <c r="Q278" s="15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>
      <c r="A279" s="17"/>
      <c r="B279" s="14"/>
      <c r="C279" s="14"/>
      <c r="D279" s="14"/>
      <c r="E279" s="14"/>
      <c r="F279" s="15"/>
      <c r="G279" s="16"/>
      <c r="H279" s="16"/>
      <c r="I279" s="14"/>
      <c r="J279" s="14"/>
      <c r="K279" s="14"/>
      <c r="L279" s="14"/>
      <c r="M279" s="14"/>
      <c r="N279" s="14"/>
      <c r="O279" s="14"/>
      <c r="P279" s="14"/>
      <c r="Q279" s="15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>
      <c r="A280" s="17"/>
      <c r="B280" s="14"/>
      <c r="C280" s="14"/>
      <c r="D280" s="14"/>
      <c r="E280" s="14"/>
      <c r="F280" s="15"/>
      <c r="G280" s="16"/>
      <c r="H280" s="16"/>
      <c r="I280" s="14"/>
      <c r="J280" s="14"/>
      <c r="K280" s="14"/>
      <c r="L280" s="14"/>
      <c r="M280" s="14"/>
      <c r="N280" s="14"/>
      <c r="O280" s="14"/>
      <c r="P280" s="14"/>
      <c r="Q280" s="15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>
      <c r="A281" s="17"/>
      <c r="B281" s="14"/>
      <c r="C281" s="14"/>
      <c r="D281" s="14"/>
      <c r="E281" s="14"/>
      <c r="F281" s="15"/>
      <c r="G281" s="16"/>
      <c r="H281" s="16"/>
      <c r="I281" s="14"/>
      <c r="J281" s="14"/>
      <c r="K281" s="14"/>
      <c r="L281" s="14"/>
      <c r="M281" s="14"/>
      <c r="N281" s="14"/>
      <c r="O281" s="14"/>
      <c r="P281" s="14"/>
      <c r="Q281" s="15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>
      <c r="A282" s="17"/>
      <c r="B282" s="14"/>
      <c r="C282" s="14"/>
      <c r="D282" s="14"/>
      <c r="E282" s="14"/>
      <c r="F282" s="15"/>
      <c r="G282" s="16"/>
      <c r="H282" s="16"/>
      <c r="I282" s="14"/>
      <c r="J282" s="14"/>
      <c r="K282" s="14"/>
      <c r="L282" s="14"/>
      <c r="M282" s="14"/>
      <c r="N282" s="14"/>
      <c r="O282" s="14"/>
      <c r="P282" s="14"/>
      <c r="Q282" s="15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>
      <c r="A283" s="17"/>
      <c r="B283" s="14"/>
      <c r="C283" s="14"/>
      <c r="D283" s="14"/>
      <c r="E283" s="14"/>
      <c r="F283" s="15"/>
      <c r="G283" s="16"/>
      <c r="H283" s="16"/>
      <c r="I283" s="14"/>
      <c r="J283" s="14"/>
      <c r="K283" s="14"/>
      <c r="L283" s="14"/>
      <c r="M283" s="14"/>
      <c r="N283" s="14"/>
      <c r="O283" s="14"/>
      <c r="P283" s="14"/>
      <c r="Q283" s="15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>
      <c r="A284" s="17"/>
      <c r="B284" s="14"/>
      <c r="C284" s="14"/>
      <c r="D284" s="14"/>
      <c r="E284" s="14"/>
      <c r="F284" s="15"/>
      <c r="G284" s="16"/>
      <c r="H284" s="16"/>
      <c r="I284" s="14"/>
      <c r="J284" s="14"/>
      <c r="K284" s="14"/>
      <c r="L284" s="14"/>
      <c r="M284" s="14"/>
      <c r="N284" s="14"/>
      <c r="O284" s="14"/>
      <c r="P284" s="14"/>
      <c r="Q284" s="15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>
      <c r="A285" s="17"/>
      <c r="B285" s="14"/>
      <c r="C285" s="14"/>
      <c r="D285" s="14"/>
      <c r="E285" s="14"/>
      <c r="F285" s="15"/>
      <c r="G285" s="16"/>
      <c r="H285" s="16"/>
      <c r="I285" s="14"/>
      <c r="J285" s="14"/>
      <c r="K285" s="14"/>
      <c r="L285" s="14"/>
      <c r="M285" s="14"/>
      <c r="N285" s="14"/>
      <c r="O285" s="14"/>
      <c r="P285" s="14"/>
      <c r="Q285" s="15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>
      <c r="A286" s="17"/>
      <c r="B286" s="14"/>
      <c r="C286" s="14"/>
      <c r="D286" s="14"/>
      <c r="E286" s="14"/>
      <c r="F286" s="15"/>
      <c r="G286" s="16"/>
      <c r="H286" s="16"/>
      <c r="I286" s="14"/>
      <c r="J286" s="14"/>
      <c r="K286" s="14"/>
      <c r="L286" s="14"/>
      <c r="M286" s="14"/>
      <c r="N286" s="14"/>
      <c r="O286" s="14"/>
      <c r="P286" s="14"/>
      <c r="Q286" s="15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>
      <c r="A287" s="17"/>
      <c r="B287" s="14"/>
      <c r="C287" s="14"/>
      <c r="D287" s="14"/>
      <c r="E287" s="14"/>
      <c r="F287" s="15"/>
      <c r="G287" s="16"/>
      <c r="H287" s="16"/>
      <c r="I287" s="14"/>
      <c r="J287" s="14"/>
      <c r="K287" s="14"/>
      <c r="L287" s="14"/>
      <c r="M287" s="14"/>
      <c r="N287" s="14"/>
      <c r="O287" s="14"/>
      <c r="P287" s="14"/>
      <c r="Q287" s="15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>
      <c r="A288" s="17"/>
      <c r="B288" s="14"/>
      <c r="C288" s="14"/>
      <c r="D288" s="14"/>
      <c r="E288" s="14"/>
      <c r="F288" s="15"/>
      <c r="G288" s="16"/>
      <c r="H288" s="16"/>
      <c r="I288" s="14"/>
      <c r="J288" s="14"/>
      <c r="K288" s="14"/>
      <c r="L288" s="14"/>
      <c r="M288" s="14"/>
      <c r="N288" s="14"/>
      <c r="O288" s="14"/>
      <c r="P288" s="14"/>
      <c r="Q288" s="15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>
      <c r="A289" s="17"/>
      <c r="B289" s="14"/>
      <c r="C289" s="14"/>
      <c r="D289" s="14"/>
      <c r="E289" s="14"/>
      <c r="F289" s="15"/>
      <c r="G289" s="16"/>
      <c r="H289" s="16"/>
      <c r="I289" s="14"/>
      <c r="J289" s="14"/>
      <c r="K289" s="14"/>
      <c r="L289" s="14"/>
      <c r="M289" s="14"/>
      <c r="N289" s="14"/>
      <c r="O289" s="14"/>
      <c r="P289" s="14"/>
      <c r="Q289" s="15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>
      <c r="A290" s="17"/>
      <c r="B290" s="14"/>
      <c r="C290" s="14"/>
      <c r="D290" s="14"/>
      <c r="E290" s="14"/>
      <c r="F290" s="15"/>
      <c r="G290" s="16"/>
      <c r="H290" s="16"/>
      <c r="I290" s="14"/>
      <c r="J290" s="14"/>
      <c r="K290" s="14"/>
      <c r="L290" s="14"/>
      <c r="M290" s="14"/>
      <c r="N290" s="14"/>
      <c r="O290" s="14"/>
      <c r="P290" s="14"/>
      <c r="Q290" s="15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>
      <c r="A291" s="17"/>
      <c r="B291" s="14"/>
      <c r="C291" s="14"/>
      <c r="D291" s="14"/>
      <c r="E291" s="14"/>
      <c r="F291" s="15"/>
      <c r="G291" s="16"/>
      <c r="H291" s="16"/>
      <c r="I291" s="14"/>
      <c r="J291" s="14"/>
      <c r="K291" s="14"/>
      <c r="L291" s="14"/>
      <c r="M291" s="14"/>
      <c r="N291" s="14"/>
      <c r="O291" s="14"/>
      <c r="P291" s="14"/>
      <c r="Q291" s="15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>
      <c r="A292" s="17"/>
      <c r="B292" s="14"/>
      <c r="C292" s="14"/>
      <c r="D292" s="14"/>
      <c r="E292" s="14"/>
      <c r="F292" s="15"/>
      <c r="G292" s="16"/>
      <c r="H292" s="16"/>
      <c r="I292" s="14"/>
      <c r="J292" s="14"/>
      <c r="K292" s="14"/>
      <c r="L292" s="14"/>
      <c r="M292" s="14"/>
      <c r="N292" s="14"/>
      <c r="O292" s="14"/>
      <c r="P292" s="14"/>
      <c r="Q292" s="15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>
      <c r="A293" s="17"/>
      <c r="B293" s="14"/>
      <c r="C293" s="14"/>
      <c r="D293" s="14"/>
      <c r="E293" s="14"/>
      <c r="F293" s="15"/>
      <c r="G293" s="16"/>
      <c r="H293" s="16"/>
      <c r="I293" s="14"/>
      <c r="J293" s="14"/>
      <c r="K293" s="14"/>
      <c r="L293" s="14"/>
      <c r="M293" s="14"/>
      <c r="N293" s="14"/>
      <c r="O293" s="14"/>
      <c r="P293" s="14"/>
      <c r="Q293" s="15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>
      <c r="A294" s="17"/>
      <c r="B294" s="14"/>
      <c r="C294" s="14"/>
      <c r="D294" s="14"/>
      <c r="E294" s="14"/>
      <c r="F294" s="15"/>
      <c r="G294" s="16"/>
      <c r="H294" s="16"/>
      <c r="I294" s="14"/>
      <c r="J294" s="14"/>
      <c r="K294" s="14"/>
      <c r="L294" s="14"/>
      <c r="M294" s="14"/>
      <c r="N294" s="14"/>
      <c r="O294" s="14"/>
      <c r="P294" s="14"/>
      <c r="Q294" s="15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>
      <c r="A295" s="17"/>
      <c r="B295" s="14"/>
      <c r="C295" s="14"/>
      <c r="D295" s="14"/>
      <c r="E295" s="14"/>
      <c r="F295" s="15"/>
      <c r="G295" s="16"/>
      <c r="H295" s="16"/>
      <c r="I295" s="14"/>
      <c r="J295" s="14"/>
      <c r="K295" s="14"/>
      <c r="L295" s="14"/>
      <c r="M295" s="14"/>
      <c r="N295" s="14"/>
      <c r="O295" s="14"/>
      <c r="P295" s="14"/>
      <c r="Q295" s="15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>
      <c r="A296" s="17"/>
      <c r="B296" s="14"/>
      <c r="C296" s="14"/>
      <c r="D296" s="14"/>
      <c r="E296" s="14"/>
      <c r="F296" s="15"/>
      <c r="G296" s="16"/>
      <c r="H296" s="16"/>
      <c r="I296" s="14"/>
      <c r="J296" s="14"/>
      <c r="K296" s="14"/>
      <c r="L296" s="14"/>
      <c r="M296" s="14"/>
      <c r="N296" s="14"/>
      <c r="O296" s="14"/>
      <c r="P296" s="14"/>
      <c r="Q296" s="15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>
      <c r="A297" s="17"/>
      <c r="B297" s="14"/>
      <c r="C297" s="14"/>
      <c r="D297" s="14"/>
      <c r="E297" s="14"/>
      <c r="F297" s="15"/>
      <c r="G297" s="16"/>
      <c r="H297" s="16"/>
      <c r="I297" s="14"/>
      <c r="J297" s="14"/>
      <c r="K297" s="14"/>
      <c r="L297" s="14"/>
      <c r="M297" s="14"/>
      <c r="N297" s="14"/>
      <c r="O297" s="14"/>
      <c r="P297" s="14"/>
      <c r="Q297" s="15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>
      <c r="A298" s="17"/>
      <c r="B298" s="14"/>
      <c r="C298" s="14"/>
      <c r="D298" s="14"/>
      <c r="E298" s="14"/>
      <c r="F298" s="15"/>
      <c r="G298" s="16"/>
      <c r="H298" s="16"/>
      <c r="I298" s="14"/>
      <c r="J298" s="14"/>
      <c r="K298" s="14"/>
      <c r="L298" s="14"/>
      <c r="M298" s="14"/>
      <c r="N298" s="14"/>
      <c r="O298" s="14"/>
      <c r="P298" s="14"/>
      <c r="Q298" s="15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>
      <c r="A299" s="17"/>
      <c r="B299" s="14"/>
      <c r="C299" s="14"/>
      <c r="D299" s="14"/>
      <c r="E299" s="14"/>
      <c r="F299" s="15"/>
      <c r="G299" s="16"/>
      <c r="H299" s="16"/>
      <c r="I299" s="14"/>
      <c r="J299" s="14"/>
      <c r="K299" s="14"/>
      <c r="L299" s="14"/>
      <c r="M299" s="14"/>
      <c r="N299" s="14"/>
      <c r="O299" s="14"/>
      <c r="P299" s="14"/>
      <c r="Q299" s="15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>
      <c r="A300" s="17"/>
      <c r="B300" s="14"/>
      <c r="C300" s="14"/>
      <c r="D300" s="14"/>
      <c r="E300" s="14"/>
      <c r="F300" s="15"/>
      <c r="G300" s="16"/>
      <c r="H300" s="16"/>
      <c r="I300" s="14"/>
      <c r="J300" s="14"/>
      <c r="K300" s="14"/>
      <c r="L300" s="14"/>
      <c r="M300" s="14"/>
      <c r="N300" s="14"/>
      <c r="O300" s="14"/>
      <c r="P300" s="14"/>
      <c r="Q300" s="15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>
      <c r="A301" s="17"/>
      <c r="B301" s="14"/>
      <c r="C301" s="14"/>
      <c r="D301" s="14"/>
      <c r="E301" s="14"/>
      <c r="F301" s="15"/>
      <c r="G301" s="16"/>
      <c r="H301" s="16"/>
      <c r="I301" s="14"/>
      <c r="J301" s="14"/>
      <c r="K301" s="14"/>
      <c r="L301" s="14"/>
      <c r="M301" s="14"/>
      <c r="N301" s="14"/>
      <c r="O301" s="14"/>
      <c r="P301" s="14"/>
      <c r="Q301" s="15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>
      <c r="A302" s="17"/>
      <c r="B302" s="14"/>
      <c r="C302" s="14"/>
      <c r="D302" s="14"/>
      <c r="E302" s="14"/>
      <c r="F302" s="15"/>
      <c r="G302" s="16"/>
      <c r="H302" s="16"/>
      <c r="I302" s="14"/>
      <c r="J302" s="14"/>
      <c r="K302" s="14"/>
      <c r="L302" s="14"/>
      <c r="M302" s="14"/>
      <c r="N302" s="14"/>
      <c r="O302" s="14"/>
      <c r="P302" s="14"/>
      <c r="Q302" s="15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>
      <c r="A303" s="17"/>
      <c r="B303" s="14"/>
      <c r="C303" s="14"/>
      <c r="D303" s="14"/>
      <c r="E303" s="14"/>
      <c r="F303" s="15"/>
      <c r="G303" s="16"/>
      <c r="H303" s="16"/>
      <c r="I303" s="14"/>
      <c r="J303" s="14"/>
      <c r="K303" s="14"/>
      <c r="L303" s="14"/>
      <c r="M303" s="14"/>
      <c r="N303" s="14"/>
      <c r="O303" s="14"/>
      <c r="P303" s="14"/>
      <c r="Q303" s="15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>
      <c r="A304" s="17"/>
      <c r="B304" s="14"/>
      <c r="C304" s="14"/>
      <c r="D304" s="14"/>
      <c r="E304" s="14"/>
      <c r="F304" s="15"/>
      <c r="G304" s="16"/>
      <c r="H304" s="16"/>
      <c r="I304" s="14"/>
      <c r="J304" s="14"/>
      <c r="K304" s="14"/>
      <c r="L304" s="14"/>
      <c r="M304" s="14"/>
      <c r="N304" s="14"/>
      <c r="O304" s="14"/>
      <c r="P304" s="14"/>
      <c r="Q304" s="15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>
      <c r="A305" s="17"/>
      <c r="B305" s="14"/>
      <c r="C305" s="14"/>
      <c r="D305" s="14"/>
      <c r="E305" s="14"/>
      <c r="F305" s="15"/>
      <c r="G305" s="16"/>
      <c r="H305" s="16"/>
      <c r="I305" s="14"/>
      <c r="J305" s="14"/>
      <c r="K305" s="14"/>
      <c r="L305" s="14"/>
      <c r="M305" s="14"/>
      <c r="N305" s="14"/>
      <c r="O305" s="14"/>
      <c r="P305" s="14"/>
      <c r="Q305" s="15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>
      <c r="A306" s="17"/>
      <c r="B306" s="14"/>
      <c r="C306" s="14"/>
      <c r="D306" s="14"/>
      <c r="E306" s="14"/>
      <c r="F306" s="15"/>
      <c r="G306" s="16"/>
      <c r="H306" s="16"/>
      <c r="I306" s="14"/>
      <c r="J306" s="14"/>
      <c r="K306" s="14"/>
      <c r="L306" s="14"/>
      <c r="M306" s="14"/>
      <c r="N306" s="14"/>
      <c r="O306" s="14"/>
      <c r="P306" s="14"/>
      <c r="Q306" s="15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>
      <c r="A307" s="17"/>
      <c r="B307" s="14"/>
      <c r="C307" s="14"/>
      <c r="D307" s="14"/>
      <c r="E307" s="14"/>
      <c r="F307" s="15"/>
      <c r="G307" s="16"/>
      <c r="H307" s="16"/>
      <c r="I307" s="14"/>
      <c r="J307" s="14"/>
      <c r="K307" s="14"/>
      <c r="L307" s="14"/>
      <c r="M307" s="14"/>
      <c r="N307" s="14"/>
      <c r="O307" s="14"/>
      <c r="P307" s="14"/>
      <c r="Q307" s="15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>
      <c r="A308" s="17"/>
      <c r="B308" s="14"/>
      <c r="C308" s="14"/>
      <c r="D308" s="14"/>
      <c r="E308" s="14"/>
      <c r="F308" s="15"/>
      <c r="G308" s="16"/>
      <c r="H308" s="16"/>
      <c r="I308" s="14"/>
      <c r="J308" s="14"/>
      <c r="K308" s="14"/>
      <c r="L308" s="14"/>
      <c r="M308" s="14"/>
      <c r="N308" s="14"/>
      <c r="O308" s="14"/>
      <c r="P308" s="14"/>
      <c r="Q308" s="15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>
      <c r="A309" s="17"/>
      <c r="B309" s="14"/>
      <c r="C309" s="14"/>
      <c r="D309" s="14"/>
      <c r="E309" s="14"/>
      <c r="F309" s="15"/>
      <c r="G309" s="16"/>
      <c r="H309" s="16"/>
      <c r="I309" s="14"/>
      <c r="J309" s="14"/>
      <c r="K309" s="14"/>
      <c r="L309" s="14"/>
      <c r="M309" s="14"/>
      <c r="N309" s="14"/>
      <c r="O309" s="14"/>
      <c r="P309" s="14"/>
      <c r="Q309" s="15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>
      <c r="A310" s="17"/>
      <c r="B310" s="14"/>
      <c r="C310" s="14"/>
      <c r="D310" s="14"/>
      <c r="E310" s="14"/>
      <c r="F310" s="15"/>
      <c r="G310" s="16"/>
      <c r="H310" s="16"/>
      <c r="I310" s="14"/>
      <c r="J310" s="14"/>
      <c r="K310" s="14"/>
      <c r="L310" s="14"/>
      <c r="M310" s="14"/>
      <c r="N310" s="14"/>
      <c r="O310" s="14"/>
      <c r="P310" s="14"/>
      <c r="Q310" s="15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>
      <c r="A311" s="17"/>
      <c r="B311" s="14"/>
      <c r="C311" s="14"/>
      <c r="D311" s="14"/>
      <c r="E311" s="14"/>
      <c r="F311" s="15"/>
      <c r="G311" s="16"/>
      <c r="H311" s="16"/>
      <c r="I311" s="14"/>
      <c r="J311" s="14"/>
      <c r="K311" s="14"/>
      <c r="L311" s="14"/>
      <c r="M311" s="14"/>
      <c r="N311" s="14"/>
      <c r="O311" s="14"/>
      <c r="P311" s="14"/>
      <c r="Q311" s="15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>
      <c r="A312" s="17"/>
      <c r="B312" s="14"/>
      <c r="C312" s="14"/>
      <c r="D312" s="14"/>
      <c r="E312" s="14"/>
      <c r="F312" s="15"/>
      <c r="G312" s="16"/>
      <c r="H312" s="16"/>
      <c r="I312" s="14"/>
      <c r="J312" s="14"/>
      <c r="K312" s="14"/>
      <c r="L312" s="14"/>
      <c r="M312" s="14"/>
      <c r="N312" s="14"/>
      <c r="O312" s="14"/>
      <c r="P312" s="14"/>
      <c r="Q312" s="15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>
      <c r="A313" s="17"/>
      <c r="B313" s="14"/>
      <c r="C313" s="14"/>
      <c r="D313" s="14"/>
      <c r="E313" s="14"/>
      <c r="F313" s="15"/>
      <c r="G313" s="16"/>
      <c r="H313" s="16"/>
      <c r="I313" s="14"/>
      <c r="J313" s="14"/>
      <c r="K313" s="14"/>
      <c r="L313" s="14"/>
      <c r="M313" s="14"/>
      <c r="N313" s="14"/>
      <c r="O313" s="14"/>
      <c r="P313" s="14"/>
      <c r="Q313" s="15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>
      <c r="A314" s="17"/>
      <c r="B314" s="14"/>
      <c r="C314" s="14"/>
      <c r="D314" s="14"/>
      <c r="E314" s="14"/>
      <c r="F314" s="15"/>
      <c r="G314" s="16"/>
      <c r="H314" s="16"/>
      <c r="I314" s="14"/>
      <c r="J314" s="14"/>
      <c r="K314" s="14"/>
      <c r="L314" s="14"/>
      <c r="M314" s="14"/>
      <c r="N314" s="14"/>
      <c r="O314" s="14"/>
      <c r="P314" s="14"/>
      <c r="Q314" s="15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>
      <c r="A315" s="17"/>
      <c r="B315" s="14"/>
      <c r="C315" s="14"/>
      <c r="D315" s="14"/>
      <c r="E315" s="14"/>
      <c r="F315" s="15"/>
      <c r="G315" s="16"/>
      <c r="H315" s="16"/>
      <c r="I315" s="14"/>
      <c r="J315" s="14"/>
      <c r="K315" s="14"/>
      <c r="L315" s="14"/>
      <c r="M315" s="14"/>
      <c r="N315" s="14"/>
      <c r="O315" s="14"/>
      <c r="P315" s="14"/>
      <c r="Q315" s="15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>
      <c r="A316" s="17"/>
      <c r="B316" s="14"/>
      <c r="C316" s="14"/>
      <c r="D316" s="14"/>
      <c r="E316" s="14"/>
      <c r="F316" s="15"/>
      <c r="G316" s="16"/>
      <c r="H316" s="16"/>
      <c r="I316" s="14"/>
      <c r="J316" s="14"/>
      <c r="K316" s="14"/>
      <c r="L316" s="14"/>
      <c r="M316" s="14"/>
      <c r="N316" s="14"/>
      <c r="O316" s="14"/>
      <c r="P316" s="14"/>
      <c r="Q316" s="15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>
      <c r="A317" s="17"/>
      <c r="B317" s="14"/>
      <c r="C317" s="14"/>
      <c r="D317" s="14"/>
      <c r="E317" s="14"/>
      <c r="F317" s="15"/>
      <c r="G317" s="16"/>
      <c r="H317" s="16"/>
      <c r="I317" s="14"/>
      <c r="J317" s="14"/>
      <c r="K317" s="14"/>
      <c r="L317" s="14"/>
      <c r="M317" s="14"/>
      <c r="N317" s="14"/>
      <c r="O317" s="14"/>
      <c r="P317" s="14"/>
      <c r="Q317" s="15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>
      <c r="A318" s="17"/>
      <c r="B318" s="14"/>
      <c r="C318" s="14"/>
      <c r="D318" s="14"/>
      <c r="E318" s="14"/>
      <c r="F318" s="15"/>
      <c r="G318" s="16"/>
      <c r="H318" s="16"/>
      <c r="I318" s="14"/>
      <c r="J318" s="14"/>
      <c r="K318" s="14"/>
      <c r="L318" s="14"/>
      <c r="M318" s="14"/>
      <c r="N318" s="14"/>
      <c r="O318" s="14"/>
      <c r="P318" s="14"/>
      <c r="Q318" s="15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>
      <c r="A319" s="17"/>
      <c r="B319" s="14"/>
      <c r="C319" s="14"/>
      <c r="D319" s="14"/>
      <c r="E319" s="14"/>
      <c r="F319" s="15"/>
      <c r="G319" s="16"/>
      <c r="H319" s="16"/>
      <c r="I319" s="14"/>
      <c r="J319" s="14"/>
      <c r="K319" s="14"/>
      <c r="L319" s="14"/>
      <c r="M319" s="14"/>
      <c r="N319" s="14"/>
      <c r="O319" s="14"/>
      <c r="P319" s="14"/>
      <c r="Q319" s="15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>
      <c r="A320" s="17"/>
      <c r="B320" s="14"/>
      <c r="C320" s="14"/>
      <c r="D320" s="14"/>
      <c r="E320" s="14"/>
      <c r="F320" s="15"/>
      <c r="G320" s="16"/>
      <c r="H320" s="16"/>
      <c r="I320" s="14"/>
      <c r="J320" s="14"/>
      <c r="K320" s="14"/>
      <c r="L320" s="14"/>
      <c r="M320" s="14"/>
      <c r="N320" s="14"/>
      <c r="O320" s="14"/>
      <c r="P320" s="14"/>
      <c r="Q320" s="15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>
      <c r="A321" s="17"/>
      <c r="B321" s="14"/>
      <c r="C321" s="14"/>
      <c r="D321" s="14"/>
      <c r="E321" s="14"/>
      <c r="F321" s="15"/>
      <c r="G321" s="16"/>
      <c r="H321" s="16"/>
      <c r="I321" s="14"/>
      <c r="J321" s="14"/>
      <c r="K321" s="14"/>
      <c r="L321" s="14"/>
      <c r="M321" s="14"/>
      <c r="N321" s="14"/>
      <c r="O321" s="14"/>
      <c r="P321" s="14"/>
      <c r="Q321" s="15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>
      <c r="A322" s="17"/>
      <c r="B322" s="14"/>
      <c r="C322" s="14"/>
      <c r="D322" s="14"/>
      <c r="E322" s="14"/>
      <c r="F322" s="15"/>
      <c r="G322" s="16"/>
      <c r="H322" s="16"/>
      <c r="I322" s="14"/>
      <c r="J322" s="14"/>
      <c r="K322" s="14"/>
      <c r="L322" s="14"/>
      <c r="M322" s="14"/>
      <c r="N322" s="14"/>
      <c r="O322" s="14"/>
      <c r="P322" s="14"/>
      <c r="Q322" s="15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>
      <c r="A323" s="17"/>
      <c r="B323" s="14"/>
      <c r="C323" s="14"/>
      <c r="D323" s="14"/>
      <c r="E323" s="14"/>
      <c r="F323" s="15"/>
      <c r="G323" s="16"/>
      <c r="H323" s="16"/>
      <c r="I323" s="14"/>
      <c r="J323" s="14"/>
      <c r="K323" s="14"/>
      <c r="L323" s="14"/>
      <c r="M323" s="14"/>
      <c r="N323" s="14"/>
      <c r="O323" s="14"/>
      <c r="P323" s="14"/>
      <c r="Q323" s="15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>
      <c r="A324" s="17"/>
      <c r="B324" s="14"/>
      <c r="C324" s="14"/>
      <c r="D324" s="14"/>
      <c r="E324" s="14"/>
      <c r="F324" s="15"/>
      <c r="G324" s="16"/>
      <c r="H324" s="16"/>
      <c r="I324" s="14"/>
      <c r="J324" s="14"/>
      <c r="K324" s="14"/>
      <c r="L324" s="14"/>
      <c r="M324" s="14"/>
      <c r="N324" s="14"/>
      <c r="O324" s="14"/>
      <c r="P324" s="14"/>
      <c r="Q324" s="15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>
      <c r="A325" s="17"/>
      <c r="B325" s="14"/>
      <c r="C325" s="14"/>
      <c r="D325" s="14"/>
      <c r="E325" s="14"/>
      <c r="F325" s="15"/>
      <c r="G325" s="16"/>
      <c r="H325" s="16"/>
      <c r="I325" s="14"/>
      <c r="J325" s="14"/>
      <c r="K325" s="14"/>
      <c r="L325" s="14"/>
      <c r="M325" s="14"/>
      <c r="N325" s="14"/>
      <c r="O325" s="14"/>
      <c r="P325" s="14"/>
      <c r="Q325" s="15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>
      <c r="A326" s="17"/>
      <c r="B326" s="14"/>
      <c r="C326" s="14"/>
      <c r="D326" s="14"/>
      <c r="E326" s="14"/>
      <c r="F326" s="15"/>
      <c r="G326" s="16"/>
      <c r="H326" s="16"/>
      <c r="I326" s="14"/>
      <c r="J326" s="14"/>
      <c r="K326" s="14"/>
      <c r="L326" s="14"/>
      <c r="M326" s="14"/>
      <c r="N326" s="14"/>
      <c r="O326" s="14"/>
      <c r="P326" s="14"/>
      <c r="Q326" s="15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>
      <c r="A327" s="17"/>
      <c r="B327" s="14"/>
      <c r="C327" s="14"/>
      <c r="D327" s="14"/>
      <c r="E327" s="14"/>
      <c r="F327" s="15"/>
      <c r="G327" s="16"/>
      <c r="H327" s="16"/>
      <c r="I327" s="14"/>
      <c r="J327" s="14"/>
      <c r="K327" s="14"/>
      <c r="L327" s="14"/>
      <c r="M327" s="14"/>
      <c r="N327" s="14"/>
      <c r="O327" s="14"/>
      <c r="P327" s="14"/>
      <c r="Q327" s="15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>
      <c r="A328" s="17"/>
      <c r="B328" s="14"/>
      <c r="C328" s="14"/>
      <c r="D328" s="14"/>
      <c r="E328" s="14"/>
      <c r="F328" s="15"/>
      <c r="G328" s="16"/>
      <c r="H328" s="16"/>
      <c r="I328" s="14"/>
      <c r="J328" s="14"/>
      <c r="K328" s="14"/>
      <c r="L328" s="14"/>
      <c r="M328" s="14"/>
      <c r="N328" s="14"/>
      <c r="O328" s="14"/>
      <c r="P328" s="14"/>
      <c r="Q328" s="15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>
      <c r="A329" s="17"/>
      <c r="B329" s="14"/>
      <c r="C329" s="14"/>
      <c r="D329" s="14"/>
      <c r="E329" s="14"/>
      <c r="F329" s="15"/>
      <c r="G329" s="16"/>
      <c r="H329" s="16"/>
      <c r="I329" s="14"/>
      <c r="J329" s="14"/>
      <c r="K329" s="14"/>
      <c r="L329" s="14"/>
      <c r="M329" s="14"/>
      <c r="N329" s="14"/>
      <c r="O329" s="14"/>
      <c r="P329" s="14"/>
      <c r="Q329" s="15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>
      <c r="A330" s="17"/>
      <c r="B330" s="14"/>
      <c r="C330" s="14"/>
      <c r="D330" s="14"/>
      <c r="E330" s="14"/>
      <c r="F330" s="15"/>
      <c r="G330" s="16"/>
      <c r="H330" s="16"/>
      <c r="I330" s="14"/>
      <c r="J330" s="14"/>
      <c r="K330" s="14"/>
      <c r="L330" s="14"/>
      <c r="M330" s="14"/>
      <c r="N330" s="14"/>
      <c r="O330" s="14"/>
      <c r="P330" s="14"/>
      <c r="Q330" s="15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>
      <c r="A331" s="17"/>
      <c r="B331" s="14"/>
      <c r="C331" s="14"/>
      <c r="D331" s="14"/>
      <c r="E331" s="14"/>
      <c r="F331" s="15"/>
      <c r="G331" s="16"/>
      <c r="H331" s="16"/>
      <c r="I331" s="14"/>
      <c r="J331" s="14"/>
      <c r="K331" s="14"/>
      <c r="L331" s="14"/>
      <c r="M331" s="14"/>
      <c r="N331" s="14"/>
      <c r="O331" s="14"/>
      <c r="P331" s="14"/>
      <c r="Q331" s="15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>
      <c r="A332" s="17"/>
      <c r="B332" s="14"/>
      <c r="C332" s="14"/>
      <c r="D332" s="14"/>
      <c r="E332" s="14"/>
      <c r="F332" s="15"/>
      <c r="G332" s="16"/>
      <c r="H332" s="16"/>
      <c r="I332" s="14"/>
      <c r="J332" s="14"/>
      <c r="K332" s="14"/>
      <c r="L332" s="14"/>
      <c r="M332" s="14"/>
      <c r="N332" s="14"/>
      <c r="O332" s="14"/>
      <c r="P332" s="14"/>
      <c r="Q332" s="15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>
      <c r="A333" s="17"/>
      <c r="B333" s="14"/>
      <c r="C333" s="14"/>
      <c r="D333" s="14"/>
      <c r="E333" s="14"/>
      <c r="F333" s="15"/>
      <c r="G333" s="16"/>
      <c r="H333" s="16"/>
      <c r="I333" s="14"/>
      <c r="J333" s="14"/>
      <c r="K333" s="14"/>
      <c r="L333" s="14"/>
      <c r="M333" s="14"/>
      <c r="N333" s="14"/>
      <c r="O333" s="14"/>
      <c r="P333" s="14"/>
      <c r="Q333" s="15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>
      <c r="A334" s="17"/>
      <c r="B334" s="14"/>
      <c r="C334" s="14"/>
      <c r="D334" s="14"/>
      <c r="E334" s="14"/>
      <c r="F334" s="15"/>
      <c r="G334" s="16"/>
      <c r="H334" s="16"/>
      <c r="I334" s="14"/>
      <c r="J334" s="14"/>
      <c r="K334" s="14"/>
      <c r="L334" s="14"/>
      <c r="M334" s="14"/>
      <c r="N334" s="14"/>
      <c r="O334" s="14"/>
      <c r="P334" s="14"/>
      <c r="Q334" s="15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>
      <c r="A335" s="17"/>
      <c r="B335" s="14"/>
      <c r="C335" s="14"/>
      <c r="D335" s="14"/>
      <c r="E335" s="14"/>
      <c r="F335" s="15"/>
      <c r="G335" s="16"/>
      <c r="H335" s="16"/>
      <c r="I335" s="14"/>
      <c r="J335" s="14"/>
      <c r="K335" s="14"/>
      <c r="L335" s="14"/>
      <c r="M335" s="14"/>
      <c r="N335" s="14"/>
      <c r="O335" s="14"/>
      <c r="P335" s="14"/>
      <c r="Q335" s="15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>
      <c r="A336" s="17"/>
      <c r="B336" s="14"/>
      <c r="C336" s="14"/>
      <c r="D336" s="14"/>
      <c r="E336" s="14"/>
      <c r="F336" s="15"/>
      <c r="G336" s="16"/>
      <c r="H336" s="16"/>
      <c r="I336" s="14"/>
      <c r="J336" s="14"/>
      <c r="K336" s="14"/>
      <c r="L336" s="14"/>
      <c r="M336" s="14"/>
      <c r="N336" s="14"/>
      <c r="O336" s="14"/>
      <c r="P336" s="14"/>
      <c r="Q336" s="15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>
      <c r="A337" s="17"/>
      <c r="B337" s="14"/>
      <c r="C337" s="14"/>
      <c r="D337" s="14"/>
      <c r="E337" s="14"/>
      <c r="F337" s="15"/>
      <c r="G337" s="16"/>
      <c r="H337" s="16"/>
      <c r="I337" s="14"/>
      <c r="J337" s="14"/>
      <c r="K337" s="14"/>
      <c r="L337" s="14"/>
      <c r="M337" s="14"/>
      <c r="N337" s="14"/>
      <c r="O337" s="14"/>
      <c r="P337" s="14"/>
      <c r="Q337" s="15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>
      <c r="A338" s="17"/>
      <c r="B338" s="14"/>
      <c r="C338" s="14"/>
      <c r="D338" s="14"/>
      <c r="E338" s="14"/>
      <c r="F338" s="15"/>
      <c r="G338" s="16"/>
      <c r="H338" s="16"/>
      <c r="I338" s="14"/>
      <c r="J338" s="14"/>
      <c r="K338" s="14"/>
      <c r="L338" s="14"/>
      <c r="M338" s="14"/>
      <c r="N338" s="14"/>
      <c r="O338" s="14"/>
      <c r="P338" s="14"/>
      <c r="Q338" s="15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>
      <c r="A339" s="17"/>
      <c r="B339" s="14"/>
      <c r="C339" s="14"/>
      <c r="D339" s="14"/>
      <c r="E339" s="14"/>
      <c r="F339" s="15"/>
      <c r="G339" s="16"/>
      <c r="H339" s="16"/>
      <c r="I339" s="14"/>
      <c r="J339" s="14"/>
      <c r="K339" s="14"/>
      <c r="L339" s="14"/>
      <c r="M339" s="14"/>
      <c r="N339" s="14"/>
      <c r="O339" s="14"/>
      <c r="P339" s="14"/>
      <c r="Q339" s="15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>
      <c r="A340" s="17"/>
      <c r="B340" s="14"/>
      <c r="C340" s="14"/>
      <c r="D340" s="14"/>
      <c r="E340" s="14"/>
      <c r="F340" s="15"/>
      <c r="G340" s="16"/>
      <c r="H340" s="16"/>
      <c r="I340" s="14"/>
      <c r="J340" s="14"/>
      <c r="K340" s="14"/>
      <c r="L340" s="14"/>
      <c r="M340" s="14"/>
      <c r="N340" s="14"/>
      <c r="O340" s="14"/>
      <c r="P340" s="14"/>
      <c r="Q340" s="15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>
      <c r="A341" s="17"/>
      <c r="B341" s="14"/>
      <c r="C341" s="14"/>
      <c r="D341" s="14"/>
      <c r="E341" s="14"/>
      <c r="F341" s="15"/>
      <c r="G341" s="16"/>
      <c r="H341" s="16"/>
      <c r="I341" s="14"/>
      <c r="J341" s="14"/>
      <c r="K341" s="14"/>
      <c r="L341" s="14"/>
      <c r="M341" s="14"/>
      <c r="N341" s="14"/>
      <c r="O341" s="14"/>
      <c r="P341" s="14"/>
      <c r="Q341" s="15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>
      <c r="A342" s="17"/>
      <c r="B342" s="14"/>
      <c r="C342" s="14"/>
      <c r="D342" s="14"/>
      <c r="E342" s="14"/>
      <c r="F342" s="15"/>
      <c r="G342" s="16"/>
      <c r="H342" s="16"/>
      <c r="I342" s="14"/>
      <c r="J342" s="14"/>
      <c r="K342" s="14"/>
      <c r="L342" s="14"/>
      <c r="M342" s="14"/>
      <c r="N342" s="14"/>
      <c r="O342" s="14"/>
      <c r="P342" s="14"/>
      <c r="Q342" s="15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>
      <c r="A343" s="17"/>
      <c r="B343" s="14"/>
      <c r="C343" s="14"/>
      <c r="D343" s="14"/>
      <c r="E343" s="14"/>
      <c r="F343" s="15"/>
      <c r="G343" s="16"/>
      <c r="H343" s="16"/>
      <c r="I343" s="14"/>
      <c r="J343" s="14"/>
      <c r="K343" s="14"/>
      <c r="L343" s="14"/>
      <c r="M343" s="14"/>
      <c r="N343" s="14"/>
      <c r="O343" s="14"/>
      <c r="P343" s="14"/>
      <c r="Q343" s="15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>
      <c r="A344" s="17"/>
      <c r="B344" s="14"/>
      <c r="C344" s="14"/>
      <c r="D344" s="14"/>
      <c r="E344" s="14"/>
      <c r="F344" s="15"/>
      <c r="G344" s="16"/>
      <c r="H344" s="16"/>
      <c r="I344" s="14"/>
      <c r="J344" s="14"/>
      <c r="K344" s="14"/>
      <c r="L344" s="14"/>
      <c r="M344" s="14"/>
      <c r="N344" s="14"/>
      <c r="O344" s="14"/>
      <c r="P344" s="14"/>
      <c r="Q344" s="15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>
      <c r="A345" s="17"/>
      <c r="B345" s="14"/>
      <c r="C345" s="14"/>
      <c r="D345" s="14"/>
      <c r="E345" s="14"/>
      <c r="F345" s="15"/>
      <c r="G345" s="16"/>
      <c r="H345" s="16"/>
      <c r="I345" s="14"/>
      <c r="J345" s="14"/>
      <c r="K345" s="14"/>
      <c r="L345" s="14"/>
      <c r="M345" s="14"/>
      <c r="N345" s="14"/>
      <c r="O345" s="14"/>
      <c r="P345" s="14"/>
      <c r="Q345" s="15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>
      <c r="A346" s="17"/>
      <c r="B346" s="14"/>
      <c r="C346" s="14"/>
      <c r="D346" s="14"/>
      <c r="E346" s="14"/>
      <c r="F346" s="15"/>
      <c r="G346" s="16"/>
      <c r="H346" s="16"/>
      <c r="I346" s="14"/>
      <c r="J346" s="14"/>
      <c r="K346" s="14"/>
      <c r="L346" s="14"/>
      <c r="M346" s="14"/>
      <c r="N346" s="14"/>
      <c r="O346" s="14"/>
      <c r="P346" s="14"/>
      <c r="Q346" s="15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>
      <c r="A347" s="17"/>
      <c r="B347" s="14"/>
      <c r="C347" s="14"/>
      <c r="D347" s="14"/>
      <c r="E347" s="14"/>
      <c r="F347" s="15"/>
      <c r="G347" s="16"/>
      <c r="H347" s="16"/>
      <c r="I347" s="14"/>
      <c r="J347" s="14"/>
      <c r="K347" s="14"/>
      <c r="L347" s="14"/>
      <c r="M347" s="14"/>
      <c r="N347" s="14"/>
      <c r="O347" s="14"/>
      <c r="P347" s="14"/>
      <c r="Q347" s="15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>
      <c r="A348" s="17"/>
      <c r="B348" s="14"/>
      <c r="C348" s="14"/>
      <c r="D348" s="14"/>
      <c r="E348" s="14"/>
      <c r="F348" s="15"/>
      <c r="G348" s="16"/>
      <c r="H348" s="16"/>
      <c r="I348" s="14"/>
      <c r="J348" s="14"/>
      <c r="K348" s="14"/>
      <c r="L348" s="14"/>
      <c r="M348" s="14"/>
      <c r="N348" s="14"/>
      <c r="O348" s="14"/>
      <c r="P348" s="14"/>
      <c r="Q348" s="15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>
      <c r="A349" s="17"/>
      <c r="B349" s="14"/>
      <c r="C349" s="14"/>
      <c r="D349" s="14"/>
      <c r="E349" s="14"/>
      <c r="F349" s="15"/>
      <c r="G349" s="16"/>
      <c r="H349" s="16"/>
      <c r="I349" s="14"/>
      <c r="J349" s="14"/>
      <c r="K349" s="14"/>
      <c r="L349" s="14"/>
      <c r="M349" s="14"/>
      <c r="N349" s="14"/>
      <c r="O349" s="14"/>
      <c r="P349" s="14"/>
      <c r="Q349" s="15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>
      <c r="A350" s="17"/>
      <c r="B350" s="14"/>
      <c r="C350" s="14"/>
      <c r="D350" s="14"/>
      <c r="E350" s="14"/>
      <c r="F350" s="15"/>
      <c r="G350" s="16"/>
      <c r="H350" s="16"/>
      <c r="I350" s="14"/>
      <c r="J350" s="14"/>
      <c r="K350" s="14"/>
      <c r="L350" s="14"/>
      <c r="M350" s="14"/>
      <c r="N350" s="14"/>
      <c r="O350" s="14"/>
      <c r="P350" s="14"/>
      <c r="Q350" s="15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>
      <c r="A351" s="17"/>
      <c r="B351" s="14"/>
      <c r="C351" s="14"/>
      <c r="D351" s="14"/>
      <c r="E351" s="14"/>
      <c r="F351" s="15"/>
      <c r="G351" s="16"/>
      <c r="H351" s="16"/>
      <c r="I351" s="14"/>
      <c r="J351" s="14"/>
      <c r="K351" s="14"/>
      <c r="L351" s="14"/>
      <c r="M351" s="14"/>
      <c r="N351" s="14"/>
      <c r="O351" s="14"/>
      <c r="P351" s="14"/>
      <c r="Q351" s="15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>
      <c r="A352" s="17"/>
      <c r="B352" s="14"/>
      <c r="C352" s="14"/>
      <c r="D352" s="14"/>
      <c r="E352" s="14"/>
      <c r="F352" s="15"/>
      <c r="G352" s="16"/>
      <c r="H352" s="16"/>
      <c r="I352" s="14"/>
      <c r="J352" s="14"/>
      <c r="K352" s="14"/>
      <c r="L352" s="14"/>
      <c r="M352" s="14"/>
      <c r="N352" s="14"/>
      <c r="O352" s="14"/>
      <c r="P352" s="14"/>
      <c r="Q352" s="15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>
      <c r="A353" s="17"/>
      <c r="B353" s="14"/>
      <c r="C353" s="14"/>
      <c r="D353" s="14"/>
      <c r="E353" s="14"/>
      <c r="F353" s="15"/>
      <c r="G353" s="16"/>
      <c r="H353" s="16"/>
      <c r="I353" s="14"/>
      <c r="J353" s="14"/>
      <c r="K353" s="14"/>
      <c r="L353" s="14"/>
      <c r="M353" s="14"/>
      <c r="N353" s="14"/>
      <c r="O353" s="14"/>
      <c r="P353" s="14"/>
      <c r="Q353" s="15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>
      <c r="A354" s="17"/>
      <c r="B354" s="14"/>
      <c r="C354" s="14"/>
      <c r="D354" s="14"/>
      <c r="E354" s="14"/>
      <c r="F354" s="15"/>
      <c r="G354" s="16"/>
      <c r="H354" s="16"/>
      <c r="I354" s="14"/>
      <c r="J354" s="14"/>
      <c r="K354" s="14"/>
      <c r="L354" s="14"/>
      <c r="M354" s="14"/>
      <c r="N354" s="14"/>
      <c r="O354" s="14"/>
      <c r="P354" s="14"/>
      <c r="Q354" s="15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>
      <c r="A355" s="17"/>
      <c r="B355" s="14"/>
      <c r="C355" s="14"/>
      <c r="D355" s="14"/>
      <c r="E355" s="14"/>
      <c r="F355" s="15"/>
      <c r="G355" s="16"/>
      <c r="H355" s="16"/>
      <c r="I355" s="14"/>
      <c r="J355" s="14"/>
      <c r="K355" s="14"/>
      <c r="L355" s="14"/>
      <c r="M355" s="14"/>
      <c r="N355" s="14"/>
      <c r="O355" s="14"/>
      <c r="P355" s="14"/>
      <c r="Q355" s="15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>
      <c r="A356" s="17"/>
      <c r="B356" s="14"/>
      <c r="C356" s="14"/>
      <c r="D356" s="14"/>
      <c r="E356" s="14"/>
      <c r="F356" s="15"/>
      <c r="G356" s="16"/>
      <c r="H356" s="16"/>
      <c r="I356" s="14"/>
      <c r="J356" s="14"/>
      <c r="K356" s="14"/>
      <c r="L356" s="14"/>
      <c r="M356" s="14"/>
      <c r="N356" s="14"/>
      <c r="O356" s="14"/>
      <c r="P356" s="14"/>
      <c r="Q356" s="15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>
      <c r="A357" s="17"/>
      <c r="B357" s="14"/>
      <c r="C357" s="14"/>
      <c r="D357" s="14"/>
      <c r="E357" s="14"/>
      <c r="F357" s="15"/>
      <c r="G357" s="16"/>
      <c r="H357" s="16"/>
      <c r="I357" s="14"/>
      <c r="J357" s="14"/>
      <c r="K357" s="14"/>
      <c r="L357" s="14"/>
      <c r="M357" s="14"/>
      <c r="N357" s="14"/>
      <c r="O357" s="14"/>
      <c r="P357" s="14"/>
      <c r="Q357" s="15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>
      <c r="A358" s="17"/>
      <c r="B358" s="14"/>
      <c r="C358" s="14"/>
      <c r="D358" s="14"/>
      <c r="E358" s="14"/>
      <c r="F358" s="15"/>
      <c r="G358" s="16"/>
      <c r="H358" s="16"/>
      <c r="I358" s="14"/>
      <c r="J358" s="14"/>
      <c r="K358" s="14"/>
      <c r="L358" s="14"/>
      <c r="M358" s="14"/>
      <c r="N358" s="14"/>
      <c r="O358" s="14"/>
      <c r="P358" s="14"/>
      <c r="Q358" s="15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>
      <c r="A359" s="17"/>
      <c r="B359" s="14"/>
      <c r="C359" s="14"/>
      <c r="D359" s="14"/>
      <c r="E359" s="14"/>
      <c r="F359" s="15"/>
      <c r="G359" s="16"/>
      <c r="H359" s="16"/>
      <c r="I359" s="14"/>
      <c r="J359" s="14"/>
      <c r="K359" s="14"/>
      <c r="L359" s="14"/>
      <c r="M359" s="14"/>
      <c r="N359" s="14"/>
      <c r="O359" s="14"/>
      <c r="P359" s="14"/>
      <c r="Q359" s="15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>
      <c r="A360" s="17"/>
      <c r="B360" s="14"/>
      <c r="C360" s="14"/>
      <c r="D360" s="14"/>
      <c r="E360" s="14"/>
      <c r="F360" s="15"/>
      <c r="G360" s="16"/>
      <c r="H360" s="16"/>
      <c r="I360" s="14"/>
      <c r="J360" s="14"/>
      <c r="K360" s="14"/>
      <c r="L360" s="14"/>
      <c r="M360" s="14"/>
      <c r="N360" s="14"/>
      <c r="O360" s="14"/>
      <c r="P360" s="14"/>
      <c r="Q360" s="15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>
      <c r="A361" s="17"/>
      <c r="B361" s="14"/>
      <c r="C361" s="14"/>
      <c r="D361" s="14"/>
      <c r="E361" s="14"/>
      <c r="F361" s="15"/>
      <c r="G361" s="16"/>
      <c r="H361" s="16"/>
      <c r="I361" s="14"/>
      <c r="J361" s="14"/>
      <c r="K361" s="14"/>
      <c r="L361" s="14"/>
      <c r="M361" s="14"/>
      <c r="N361" s="14"/>
      <c r="O361" s="14"/>
      <c r="P361" s="14"/>
      <c r="Q361" s="15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>
      <c r="A362" s="17"/>
      <c r="B362" s="14"/>
      <c r="C362" s="14"/>
      <c r="D362" s="14"/>
      <c r="E362" s="14"/>
      <c r="F362" s="15"/>
      <c r="G362" s="16"/>
      <c r="H362" s="16"/>
      <c r="I362" s="14"/>
      <c r="J362" s="14"/>
      <c r="K362" s="14"/>
      <c r="L362" s="14"/>
      <c r="M362" s="14"/>
      <c r="N362" s="14"/>
      <c r="O362" s="14"/>
      <c r="P362" s="14"/>
      <c r="Q362" s="15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>
      <c r="A363" s="17"/>
      <c r="B363" s="14"/>
      <c r="C363" s="14"/>
      <c r="D363" s="14"/>
      <c r="E363" s="14"/>
      <c r="F363" s="15"/>
      <c r="G363" s="16"/>
      <c r="H363" s="16"/>
      <c r="I363" s="14"/>
      <c r="J363" s="14"/>
      <c r="K363" s="14"/>
      <c r="L363" s="14"/>
      <c r="M363" s="14"/>
      <c r="N363" s="14"/>
      <c r="O363" s="14"/>
      <c r="P363" s="14"/>
      <c r="Q363" s="15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>
      <c r="A364" s="17"/>
      <c r="B364" s="14"/>
      <c r="C364" s="14"/>
      <c r="D364" s="14"/>
      <c r="E364" s="14"/>
      <c r="F364" s="15"/>
      <c r="G364" s="16"/>
      <c r="H364" s="16"/>
      <c r="I364" s="14"/>
      <c r="J364" s="14"/>
      <c r="K364" s="14"/>
      <c r="L364" s="14"/>
      <c r="M364" s="14"/>
      <c r="N364" s="14"/>
      <c r="O364" s="14"/>
      <c r="P364" s="14"/>
      <c r="Q364" s="15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>
      <c r="A365" s="17"/>
      <c r="B365" s="14"/>
      <c r="C365" s="14"/>
      <c r="D365" s="14"/>
      <c r="E365" s="14"/>
      <c r="F365" s="15"/>
      <c r="G365" s="16"/>
      <c r="H365" s="16"/>
      <c r="I365" s="14"/>
      <c r="J365" s="14"/>
      <c r="K365" s="14"/>
      <c r="L365" s="14"/>
      <c r="M365" s="14"/>
      <c r="N365" s="14"/>
      <c r="O365" s="14"/>
      <c r="P365" s="14"/>
      <c r="Q365" s="15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>
      <c r="A366" s="17"/>
      <c r="B366" s="14"/>
      <c r="C366" s="14"/>
      <c r="D366" s="14"/>
      <c r="E366" s="14"/>
      <c r="F366" s="15"/>
      <c r="G366" s="16"/>
      <c r="H366" s="16"/>
      <c r="I366" s="14"/>
      <c r="J366" s="14"/>
      <c r="K366" s="14"/>
      <c r="L366" s="14"/>
      <c r="M366" s="14"/>
      <c r="N366" s="14"/>
      <c r="O366" s="14"/>
      <c r="P366" s="14"/>
      <c r="Q366" s="15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>
      <c r="A367" s="17"/>
      <c r="B367" s="14"/>
      <c r="C367" s="14"/>
      <c r="D367" s="14"/>
      <c r="E367" s="14"/>
      <c r="F367" s="15"/>
      <c r="G367" s="16"/>
      <c r="H367" s="16"/>
      <c r="I367" s="14"/>
      <c r="J367" s="14"/>
      <c r="K367" s="14"/>
      <c r="L367" s="14"/>
      <c r="M367" s="14"/>
      <c r="N367" s="14"/>
      <c r="O367" s="14"/>
      <c r="P367" s="14"/>
      <c r="Q367" s="15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>
      <c r="A368" s="17"/>
      <c r="B368" s="14"/>
      <c r="C368" s="14"/>
      <c r="D368" s="14"/>
      <c r="E368" s="14"/>
      <c r="F368" s="15"/>
      <c r="G368" s="16"/>
      <c r="H368" s="16"/>
      <c r="I368" s="14"/>
      <c r="J368" s="14"/>
      <c r="K368" s="14"/>
      <c r="L368" s="14"/>
      <c r="M368" s="14"/>
      <c r="N368" s="14"/>
      <c r="O368" s="14"/>
      <c r="P368" s="14"/>
      <c r="Q368" s="15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>
      <c r="A369" s="17"/>
      <c r="B369" s="14"/>
      <c r="C369" s="14"/>
      <c r="D369" s="14"/>
      <c r="E369" s="14"/>
      <c r="F369" s="15"/>
      <c r="G369" s="16"/>
      <c r="H369" s="16"/>
      <c r="I369" s="14"/>
      <c r="J369" s="14"/>
      <c r="K369" s="14"/>
      <c r="L369" s="14"/>
      <c r="M369" s="14"/>
      <c r="N369" s="14"/>
      <c r="O369" s="14"/>
      <c r="P369" s="14"/>
      <c r="Q369" s="15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>
      <c r="A370" s="17"/>
      <c r="B370" s="14"/>
      <c r="C370" s="14"/>
      <c r="D370" s="14"/>
      <c r="E370" s="14"/>
      <c r="F370" s="15"/>
      <c r="G370" s="16"/>
      <c r="H370" s="16"/>
      <c r="I370" s="14"/>
      <c r="J370" s="14"/>
      <c r="K370" s="14"/>
      <c r="L370" s="14"/>
      <c r="M370" s="14"/>
      <c r="N370" s="14"/>
      <c r="O370" s="14"/>
      <c r="P370" s="14"/>
      <c r="Q370" s="15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>
      <c r="A371" s="17"/>
      <c r="B371" s="14"/>
      <c r="C371" s="14"/>
      <c r="D371" s="14"/>
      <c r="E371" s="14"/>
      <c r="F371" s="15"/>
      <c r="G371" s="16"/>
      <c r="H371" s="16"/>
      <c r="I371" s="14"/>
      <c r="J371" s="14"/>
      <c r="K371" s="14"/>
      <c r="L371" s="14"/>
      <c r="M371" s="14"/>
      <c r="N371" s="14"/>
      <c r="O371" s="14"/>
      <c r="P371" s="14"/>
      <c r="Q371" s="15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>
      <c r="A372" s="17"/>
      <c r="B372" s="14"/>
      <c r="C372" s="14"/>
      <c r="D372" s="14"/>
      <c r="E372" s="14"/>
      <c r="F372" s="15"/>
      <c r="G372" s="16"/>
      <c r="H372" s="16"/>
      <c r="I372" s="14"/>
      <c r="J372" s="14"/>
      <c r="K372" s="14"/>
      <c r="L372" s="14"/>
      <c r="M372" s="14"/>
      <c r="N372" s="14"/>
      <c r="O372" s="14"/>
      <c r="P372" s="14"/>
      <c r="Q372" s="15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>
      <c r="A373" s="17"/>
      <c r="B373" s="14"/>
      <c r="C373" s="14"/>
      <c r="D373" s="14"/>
      <c r="E373" s="14"/>
      <c r="F373" s="15"/>
      <c r="G373" s="16"/>
      <c r="H373" s="16"/>
      <c r="I373" s="14"/>
      <c r="J373" s="14"/>
      <c r="K373" s="14"/>
      <c r="L373" s="14"/>
      <c r="M373" s="14"/>
      <c r="N373" s="14"/>
      <c r="O373" s="14"/>
      <c r="P373" s="14"/>
      <c r="Q373" s="15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>
      <c r="A374" s="17"/>
      <c r="B374" s="14"/>
      <c r="C374" s="14"/>
      <c r="D374" s="14"/>
      <c r="E374" s="14"/>
      <c r="F374" s="15"/>
      <c r="G374" s="16"/>
      <c r="H374" s="16"/>
      <c r="I374" s="14"/>
      <c r="J374" s="14"/>
      <c r="K374" s="14"/>
      <c r="L374" s="14"/>
      <c r="M374" s="14"/>
      <c r="N374" s="14"/>
      <c r="O374" s="14"/>
      <c r="P374" s="14"/>
      <c r="Q374" s="15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>
      <c r="A375" s="17"/>
      <c r="B375" s="14"/>
      <c r="C375" s="14"/>
      <c r="D375" s="14"/>
      <c r="E375" s="14"/>
      <c r="F375" s="15"/>
      <c r="G375" s="16"/>
      <c r="H375" s="16"/>
      <c r="I375" s="14"/>
      <c r="J375" s="14"/>
      <c r="K375" s="14"/>
      <c r="L375" s="14"/>
      <c r="M375" s="14"/>
      <c r="N375" s="14"/>
      <c r="O375" s="14"/>
      <c r="P375" s="14"/>
      <c r="Q375" s="15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>
      <c r="A376" s="17"/>
      <c r="B376" s="14"/>
      <c r="C376" s="14"/>
      <c r="D376" s="14"/>
      <c r="E376" s="14"/>
      <c r="F376" s="15"/>
      <c r="G376" s="16"/>
      <c r="H376" s="16"/>
      <c r="I376" s="14"/>
      <c r="J376" s="14"/>
      <c r="K376" s="14"/>
      <c r="L376" s="14"/>
      <c r="M376" s="14"/>
      <c r="N376" s="14"/>
      <c r="O376" s="14"/>
      <c r="P376" s="14"/>
      <c r="Q376" s="15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>
      <c r="A377" s="17"/>
      <c r="B377" s="14"/>
      <c r="C377" s="14"/>
      <c r="D377" s="14"/>
      <c r="E377" s="14"/>
      <c r="F377" s="15"/>
      <c r="G377" s="16"/>
      <c r="H377" s="16"/>
      <c r="I377" s="14"/>
      <c r="J377" s="14"/>
      <c r="K377" s="14"/>
      <c r="L377" s="14"/>
      <c r="M377" s="14"/>
      <c r="N377" s="14"/>
      <c r="O377" s="14"/>
      <c r="P377" s="14"/>
      <c r="Q377" s="15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>
      <c r="A378" s="17"/>
      <c r="B378" s="14"/>
      <c r="C378" s="14"/>
      <c r="D378" s="14"/>
      <c r="E378" s="14"/>
      <c r="F378" s="15"/>
      <c r="G378" s="16"/>
      <c r="H378" s="16"/>
      <c r="I378" s="14"/>
      <c r="J378" s="14"/>
      <c r="K378" s="14"/>
      <c r="L378" s="14"/>
      <c r="M378" s="14"/>
      <c r="N378" s="14"/>
      <c r="O378" s="14"/>
      <c r="P378" s="14"/>
      <c r="Q378" s="15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>
      <c r="A379" s="17"/>
      <c r="B379" s="14"/>
      <c r="C379" s="14"/>
      <c r="D379" s="14"/>
      <c r="E379" s="14"/>
      <c r="F379" s="15"/>
      <c r="G379" s="16"/>
      <c r="H379" s="16"/>
      <c r="I379" s="14"/>
      <c r="J379" s="14"/>
      <c r="K379" s="14"/>
      <c r="L379" s="14"/>
      <c r="M379" s="14"/>
      <c r="N379" s="14"/>
      <c r="O379" s="14"/>
      <c r="P379" s="14"/>
      <c r="Q379" s="15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>
      <c r="A380" s="17"/>
      <c r="B380" s="14"/>
      <c r="C380" s="14"/>
      <c r="D380" s="14"/>
      <c r="E380" s="14"/>
      <c r="F380" s="15"/>
      <c r="G380" s="16"/>
      <c r="H380" s="16"/>
      <c r="I380" s="14"/>
      <c r="J380" s="14"/>
      <c r="K380" s="14"/>
      <c r="L380" s="14"/>
      <c r="M380" s="14"/>
      <c r="N380" s="14"/>
      <c r="O380" s="14"/>
      <c r="P380" s="14"/>
      <c r="Q380" s="15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>
      <c r="A381" s="17"/>
      <c r="B381" s="14"/>
      <c r="C381" s="14"/>
      <c r="D381" s="14"/>
      <c r="E381" s="14"/>
      <c r="F381" s="15"/>
      <c r="G381" s="16"/>
      <c r="H381" s="16"/>
      <c r="I381" s="14"/>
      <c r="J381" s="14"/>
      <c r="K381" s="14"/>
      <c r="L381" s="14"/>
      <c r="M381" s="14"/>
      <c r="N381" s="14"/>
      <c r="O381" s="14"/>
      <c r="P381" s="14"/>
      <c r="Q381" s="15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>
      <c r="A382" s="17"/>
      <c r="B382" s="14"/>
      <c r="C382" s="14"/>
      <c r="D382" s="14"/>
      <c r="E382" s="14"/>
      <c r="F382" s="15"/>
      <c r="G382" s="16"/>
      <c r="H382" s="16"/>
      <c r="I382" s="14"/>
      <c r="J382" s="14"/>
      <c r="K382" s="14"/>
      <c r="L382" s="14"/>
      <c r="M382" s="14"/>
      <c r="N382" s="14"/>
      <c r="O382" s="14"/>
      <c r="P382" s="14"/>
      <c r="Q382" s="15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>
      <c r="A383" s="17"/>
      <c r="B383" s="14"/>
      <c r="C383" s="14"/>
      <c r="D383" s="14"/>
      <c r="E383" s="14"/>
      <c r="F383" s="15"/>
      <c r="G383" s="16"/>
      <c r="H383" s="16"/>
      <c r="I383" s="14"/>
      <c r="J383" s="14"/>
      <c r="K383" s="14"/>
      <c r="L383" s="14"/>
      <c r="M383" s="14"/>
      <c r="N383" s="14"/>
      <c r="O383" s="14"/>
      <c r="P383" s="14"/>
      <c r="Q383" s="15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>
      <c r="A384" s="17"/>
      <c r="B384" s="14"/>
      <c r="C384" s="14"/>
      <c r="D384" s="14"/>
      <c r="E384" s="14"/>
      <c r="F384" s="15"/>
      <c r="G384" s="16"/>
      <c r="H384" s="16"/>
      <c r="I384" s="14"/>
      <c r="J384" s="14"/>
      <c r="K384" s="14"/>
      <c r="L384" s="14"/>
      <c r="M384" s="14"/>
      <c r="N384" s="14"/>
      <c r="O384" s="14"/>
      <c r="P384" s="14"/>
      <c r="Q384" s="15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>
      <c r="A385" s="17"/>
      <c r="B385" s="14"/>
      <c r="C385" s="14"/>
      <c r="D385" s="14"/>
      <c r="E385" s="14"/>
      <c r="F385" s="15"/>
      <c r="G385" s="16"/>
      <c r="H385" s="16"/>
      <c r="I385" s="14"/>
      <c r="J385" s="14"/>
      <c r="K385" s="14"/>
      <c r="L385" s="14"/>
      <c r="M385" s="14"/>
      <c r="N385" s="14"/>
      <c r="O385" s="14"/>
      <c r="P385" s="14"/>
      <c r="Q385" s="15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>
      <c r="A386" s="17"/>
      <c r="B386" s="14"/>
      <c r="C386" s="14"/>
      <c r="D386" s="14"/>
      <c r="E386" s="14"/>
      <c r="F386" s="15"/>
      <c r="G386" s="16"/>
      <c r="H386" s="16"/>
      <c r="I386" s="14"/>
      <c r="J386" s="14"/>
      <c r="K386" s="14"/>
      <c r="L386" s="14"/>
      <c r="M386" s="14"/>
      <c r="N386" s="14"/>
      <c r="O386" s="14"/>
      <c r="P386" s="14"/>
      <c r="Q386" s="15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>
      <c r="A387" s="17"/>
      <c r="B387" s="14"/>
      <c r="C387" s="14"/>
      <c r="D387" s="14"/>
      <c r="E387" s="14"/>
      <c r="F387" s="15"/>
      <c r="G387" s="16"/>
      <c r="H387" s="16"/>
      <c r="I387" s="14"/>
      <c r="J387" s="14"/>
      <c r="K387" s="14"/>
      <c r="L387" s="14"/>
      <c r="M387" s="14"/>
      <c r="N387" s="14"/>
      <c r="O387" s="14"/>
      <c r="P387" s="14"/>
      <c r="Q387" s="15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>
      <c r="A388" s="17"/>
      <c r="B388" s="14"/>
      <c r="C388" s="14"/>
      <c r="D388" s="14"/>
      <c r="E388" s="14"/>
      <c r="F388" s="15"/>
      <c r="G388" s="16"/>
      <c r="H388" s="16"/>
      <c r="I388" s="14"/>
      <c r="J388" s="14"/>
      <c r="K388" s="14"/>
      <c r="L388" s="14"/>
      <c r="M388" s="14"/>
      <c r="N388" s="14"/>
      <c r="O388" s="14"/>
      <c r="P388" s="14"/>
      <c r="Q388" s="15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>
      <c r="A389" s="17"/>
      <c r="B389" s="14"/>
      <c r="C389" s="14"/>
      <c r="D389" s="14"/>
      <c r="E389" s="14"/>
      <c r="F389" s="15"/>
      <c r="G389" s="16"/>
      <c r="H389" s="16"/>
      <c r="I389" s="14"/>
      <c r="J389" s="14"/>
      <c r="K389" s="14"/>
      <c r="L389" s="14"/>
      <c r="M389" s="14"/>
      <c r="N389" s="14"/>
      <c r="O389" s="14"/>
      <c r="P389" s="14"/>
      <c r="Q389" s="15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>
      <c r="A390" s="17"/>
      <c r="B390" s="14"/>
      <c r="C390" s="14"/>
      <c r="D390" s="14"/>
      <c r="E390" s="14"/>
      <c r="F390" s="15"/>
      <c r="G390" s="16"/>
      <c r="H390" s="16"/>
      <c r="I390" s="14"/>
      <c r="J390" s="14"/>
      <c r="K390" s="14"/>
      <c r="L390" s="14"/>
      <c r="M390" s="14"/>
      <c r="N390" s="14"/>
      <c r="O390" s="14"/>
      <c r="P390" s="14"/>
      <c r="Q390" s="15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>
      <c r="A391" s="17"/>
      <c r="B391" s="14"/>
      <c r="C391" s="14"/>
      <c r="D391" s="14"/>
      <c r="E391" s="14"/>
      <c r="F391" s="15"/>
      <c r="G391" s="16"/>
      <c r="H391" s="16"/>
      <c r="I391" s="14"/>
      <c r="J391" s="14"/>
      <c r="K391" s="14"/>
      <c r="L391" s="14"/>
      <c r="M391" s="14"/>
      <c r="N391" s="14"/>
      <c r="O391" s="14"/>
      <c r="P391" s="14"/>
      <c r="Q391" s="15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>
      <c r="A392" s="17"/>
      <c r="B392" s="14"/>
      <c r="C392" s="14"/>
      <c r="D392" s="14"/>
      <c r="E392" s="14"/>
      <c r="F392" s="15"/>
      <c r="G392" s="16"/>
      <c r="H392" s="16"/>
      <c r="I392" s="14"/>
      <c r="J392" s="14"/>
      <c r="K392" s="14"/>
      <c r="L392" s="14"/>
      <c r="M392" s="14"/>
      <c r="N392" s="14"/>
      <c r="O392" s="14"/>
      <c r="P392" s="14"/>
      <c r="Q392" s="15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>
      <c r="A393" s="17"/>
      <c r="B393" s="14"/>
      <c r="C393" s="14"/>
      <c r="D393" s="14"/>
      <c r="E393" s="14"/>
      <c r="F393" s="15"/>
      <c r="G393" s="16"/>
      <c r="H393" s="16"/>
      <c r="I393" s="14"/>
      <c r="J393" s="14"/>
      <c r="K393" s="14"/>
      <c r="L393" s="14"/>
      <c r="M393" s="14"/>
      <c r="N393" s="14"/>
      <c r="O393" s="14"/>
      <c r="P393" s="14"/>
      <c r="Q393" s="15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>
      <c r="A394" s="17"/>
      <c r="B394" s="14"/>
      <c r="C394" s="14"/>
      <c r="D394" s="14"/>
      <c r="E394" s="14"/>
      <c r="F394" s="15"/>
      <c r="G394" s="16"/>
      <c r="H394" s="16"/>
      <c r="I394" s="14"/>
      <c r="J394" s="14"/>
      <c r="K394" s="14"/>
      <c r="L394" s="14"/>
      <c r="M394" s="14"/>
      <c r="N394" s="14"/>
      <c r="O394" s="14"/>
      <c r="P394" s="14"/>
      <c r="Q394" s="15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>
      <c r="A395" s="17"/>
      <c r="B395" s="14"/>
      <c r="C395" s="14"/>
      <c r="D395" s="14"/>
      <c r="E395" s="14"/>
      <c r="F395" s="15"/>
      <c r="G395" s="16"/>
      <c r="H395" s="16"/>
      <c r="I395" s="14"/>
      <c r="J395" s="14"/>
      <c r="K395" s="14"/>
      <c r="L395" s="14"/>
      <c r="M395" s="14"/>
      <c r="N395" s="14"/>
      <c r="O395" s="14"/>
      <c r="P395" s="14"/>
      <c r="Q395" s="15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>
      <c r="A396" s="17"/>
      <c r="B396" s="14"/>
      <c r="C396" s="14"/>
      <c r="D396" s="14"/>
      <c r="E396" s="14"/>
      <c r="F396" s="15"/>
      <c r="G396" s="16"/>
      <c r="H396" s="16"/>
      <c r="I396" s="14"/>
      <c r="J396" s="14"/>
      <c r="K396" s="14"/>
      <c r="L396" s="14"/>
      <c r="M396" s="14"/>
      <c r="N396" s="14"/>
      <c r="O396" s="14"/>
      <c r="P396" s="14"/>
      <c r="Q396" s="15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>
      <c r="A397" s="17"/>
      <c r="B397" s="14"/>
      <c r="C397" s="14"/>
      <c r="D397" s="14"/>
      <c r="E397" s="14"/>
      <c r="F397" s="15"/>
      <c r="G397" s="16"/>
      <c r="H397" s="16"/>
      <c r="I397" s="14"/>
      <c r="J397" s="14"/>
      <c r="K397" s="14"/>
      <c r="L397" s="14"/>
      <c r="M397" s="14"/>
      <c r="N397" s="14"/>
      <c r="O397" s="14"/>
      <c r="P397" s="14"/>
      <c r="Q397" s="15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>
      <c r="A398" s="17"/>
      <c r="B398" s="14"/>
      <c r="C398" s="14"/>
      <c r="D398" s="14"/>
      <c r="E398" s="14"/>
      <c r="F398" s="15"/>
      <c r="G398" s="16"/>
      <c r="H398" s="16"/>
      <c r="I398" s="14"/>
      <c r="J398" s="14"/>
      <c r="K398" s="14"/>
      <c r="L398" s="14"/>
      <c r="M398" s="14"/>
      <c r="N398" s="14"/>
      <c r="O398" s="14"/>
      <c r="P398" s="14"/>
      <c r="Q398" s="15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>
      <c r="A399" s="17"/>
      <c r="B399" s="14"/>
      <c r="C399" s="14"/>
      <c r="D399" s="14"/>
      <c r="E399" s="14"/>
      <c r="F399" s="15"/>
      <c r="G399" s="16"/>
      <c r="H399" s="16"/>
      <c r="I399" s="14"/>
      <c r="J399" s="14"/>
      <c r="K399" s="14"/>
      <c r="L399" s="14"/>
      <c r="M399" s="14"/>
      <c r="N399" s="14"/>
      <c r="O399" s="14"/>
      <c r="P399" s="14"/>
      <c r="Q399" s="15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>
      <c r="A400" s="17"/>
      <c r="B400" s="14"/>
      <c r="C400" s="14"/>
      <c r="D400" s="14"/>
      <c r="E400" s="14"/>
      <c r="F400" s="15"/>
      <c r="G400" s="16"/>
      <c r="H400" s="16"/>
      <c r="I400" s="14"/>
      <c r="J400" s="14"/>
      <c r="K400" s="14"/>
      <c r="L400" s="14"/>
      <c r="M400" s="14"/>
      <c r="N400" s="14"/>
      <c r="O400" s="14"/>
      <c r="P400" s="14"/>
      <c r="Q400" s="15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>
      <c r="A401" s="17"/>
      <c r="B401" s="14"/>
      <c r="C401" s="14"/>
      <c r="D401" s="14"/>
      <c r="E401" s="14"/>
      <c r="F401" s="15"/>
      <c r="G401" s="16"/>
      <c r="H401" s="16"/>
      <c r="I401" s="14"/>
      <c r="J401" s="14"/>
      <c r="K401" s="14"/>
      <c r="L401" s="14"/>
      <c r="M401" s="14"/>
      <c r="N401" s="14"/>
      <c r="O401" s="14"/>
      <c r="P401" s="14"/>
      <c r="Q401" s="15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>
      <c r="A402" s="17"/>
      <c r="B402" s="14"/>
      <c r="C402" s="14"/>
      <c r="D402" s="14"/>
      <c r="E402" s="14"/>
      <c r="F402" s="15"/>
      <c r="G402" s="16"/>
      <c r="H402" s="16"/>
      <c r="I402" s="14"/>
      <c r="J402" s="14"/>
      <c r="K402" s="14"/>
      <c r="L402" s="14"/>
      <c r="M402" s="14"/>
      <c r="N402" s="14"/>
      <c r="O402" s="14"/>
      <c r="P402" s="14"/>
      <c r="Q402" s="15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>
      <c r="A403" s="17"/>
      <c r="B403" s="14"/>
      <c r="C403" s="14"/>
      <c r="D403" s="14"/>
      <c r="E403" s="14"/>
      <c r="F403" s="15"/>
      <c r="G403" s="16"/>
      <c r="H403" s="16"/>
      <c r="I403" s="14"/>
      <c r="J403" s="14"/>
      <c r="K403" s="14"/>
      <c r="L403" s="14"/>
      <c r="M403" s="14"/>
      <c r="N403" s="14"/>
      <c r="O403" s="14"/>
      <c r="P403" s="14"/>
      <c r="Q403" s="15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>
      <c r="A404" s="17"/>
      <c r="B404" s="14"/>
      <c r="C404" s="14"/>
      <c r="D404" s="14"/>
      <c r="E404" s="14"/>
      <c r="F404" s="15"/>
      <c r="G404" s="16"/>
      <c r="H404" s="16"/>
      <c r="I404" s="14"/>
      <c r="J404" s="14"/>
      <c r="K404" s="14"/>
      <c r="L404" s="14"/>
      <c r="M404" s="14"/>
      <c r="N404" s="14"/>
      <c r="O404" s="14"/>
      <c r="P404" s="14"/>
      <c r="Q404" s="15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>
      <c r="A405" s="17"/>
      <c r="B405" s="14"/>
      <c r="C405" s="14"/>
      <c r="D405" s="14"/>
      <c r="E405" s="14"/>
      <c r="F405" s="15"/>
      <c r="G405" s="16"/>
      <c r="H405" s="16"/>
      <c r="I405" s="14"/>
      <c r="J405" s="14"/>
      <c r="K405" s="14"/>
      <c r="L405" s="14"/>
      <c r="M405" s="14"/>
      <c r="N405" s="14"/>
      <c r="O405" s="14"/>
      <c r="P405" s="14"/>
      <c r="Q405" s="15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>
      <c r="A406" s="17"/>
      <c r="B406" s="14"/>
      <c r="C406" s="14"/>
      <c r="D406" s="14"/>
      <c r="E406" s="14"/>
      <c r="F406" s="15"/>
      <c r="G406" s="16"/>
      <c r="H406" s="16"/>
      <c r="I406" s="14"/>
      <c r="J406" s="14"/>
      <c r="K406" s="14"/>
      <c r="L406" s="14"/>
      <c r="M406" s="14"/>
      <c r="N406" s="14"/>
      <c r="O406" s="14"/>
      <c r="P406" s="14"/>
      <c r="Q406" s="15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>
      <c r="A407" s="17"/>
      <c r="B407" s="14"/>
      <c r="C407" s="14"/>
      <c r="D407" s="14"/>
      <c r="E407" s="14"/>
      <c r="F407" s="15"/>
      <c r="G407" s="16"/>
      <c r="H407" s="16"/>
      <c r="I407" s="14"/>
      <c r="J407" s="14"/>
      <c r="K407" s="14"/>
      <c r="L407" s="14"/>
      <c r="M407" s="14"/>
      <c r="N407" s="14"/>
      <c r="O407" s="14"/>
      <c r="P407" s="14"/>
      <c r="Q407" s="15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>
      <c r="A408" s="17"/>
      <c r="B408" s="14"/>
      <c r="C408" s="14"/>
      <c r="D408" s="14"/>
      <c r="E408" s="14"/>
      <c r="F408" s="15"/>
      <c r="G408" s="16"/>
      <c r="H408" s="16"/>
      <c r="I408" s="14"/>
      <c r="J408" s="14"/>
      <c r="K408" s="14"/>
      <c r="L408" s="14"/>
      <c r="M408" s="14"/>
      <c r="N408" s="14"/>
      <c r="O408" s="14"/>
      <c r="P408" s="14"/>
      <c r="Q408" s="15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>
      <c r="A409" s="17"/>
      <c r="B409" s="14"/>
      <c r="C409" s="14"/>
      <c r="D409" s="14"/>
      <c r="E409" s="14"/>
      <c r="F409" s="15"/>
      <c r="G409" s="16"/>
      <c r="H409" s="16"/>
      <c r="I409" s="14"/>
      <c r="J409" s="14"/>
      <c r="K409" s="14"/>
      <c r="L409" s="14"/>
      <c r="M409" s="14"/>
      <c r="N409" s="14"/>
      <c r="O409" s="14"/>
      <c r="P409" s="14"/>
      <c r="Q409" s="15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>
      <c r="A410" s="17"/>
      <c r="B410" s="14"/>
      <c r="C410" s="14"/>
      <c r="D410" s="14"/>
      <c r="E410" s="14"/>
      <c r="F410" s="15"/>
      <c r="G410" s="16"/>
      <c r="H410" s="16"/>
      <c r="I410" s="14"/>
      <c r="J410" s="14"/>
      <c r="K410" s="14"/>
      <c r="L410" s="14"/>
      <c r="M410" s="14"/>
      <c r="N410" s="14"/>
      <c r="O410" s="14"/>
      <c r="P410" s="14"/>
      <c r="Q410" s="15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>
      <c r="A411" s="17"/>
      <c r="B411" s="14"/>
      <c r="C411" s="14"/>
      <c r="D411" s="14"/>
      <c r="E411" s="14"/>
      <c r="F411" s="15"/>
      <c r="G411" s="16"/>
      <c r="H411" s="16"/>
      <c r="I411" s="14"/>
      <c r="J411" s="14"/>
      <c r="K411" s="14"/>
      <c r="L411" s="14"/>
      <c r="M411" s="14"/>
      <c r="N411" s="14"/>
      <c r="O411" s="14"/>
      <c r="P411" s="14"/>
      <c r="Q411" s="15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>
      <c r="A412" s="17"/>
      <c r="B412" s="14"/>
      <c r="C412" s="14"/>
      <c r="D412" s="14"/>
      <c r="E412" s="14"/>
      <c r="F412" s="15"/>
      <c r="G412" s="16"/>
      <c r="H412" s="16"/>
      <c r="I412" s="14"/>
      <c r="J412" s="14"/>
      <c r="K412" s="14"/>
      <c r="L412" s="14"/>
      <c r="M412" s="14"/>
      <c r="N412" s="14"/>
      <c r="O412" s="14"/>
      <c r="P412" s="14"/>
      <c r="Q412" s="15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>
      <c r="A413" s="17"/>
      <c r="B413" s="14"/>
      <c r="C413" s="14"/>
      <c r="D413" s="14"/>
      <c r="E413" s="14"/>
      <c r="F413" s="15"/>
      <c r="G413" s="16"/>
      <c r="H413" s="16"/>
      <c r="I413" s="14"/>
      <c r="J413" s="14"/>
      <c r="K413" s="14"/>
      <c r="L413" s="14"/>
      <c r="M413" s="14"/>
      <c r="N413" s="14"/>
      <c r="O413" s="14"/>
      <c r="P413" s="14"/>
      <c r="Q413" s="15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>
      <c r="A414" s="17"/>
      <c r="B414" s="14"/>
      <c r="C414" s="14"/>
      <c r="D414" s="14"/>
      <c r="E414" s="14"/>
      <c r="F414" s="15"/>
      <c r="G414" s="16"/>
      <c r="H414" s="16"/>
      <c r="I414" s="14"/>
      <c r="J414" s="14"/>
      <c r="K414" s="14"/>
      <c r="L414" s="14"/>
      <c r="M414" s="14"/>
      <c r="N414" s="14"/>
      <c r="O414" s="14"/>
      <c r="P414" s="14"/>
      <c r="Q414" s="15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>
      <c r="A415" s="17"/>
      <c r="B415" s="14"/>
      <c r="C415" s="14"/>
      <c r="D415" s="14"/>
      <c r="E415" s="14"/>
      <c r="F415" s="15"/>
      <c r="G415" s="16"/>
      <c r="H415" s="16"/>
      <c r="I415" s="14"/>
      <c r="J415" s="14"/>
      <c r="K415" s="14"/>
      <c r="L415" s="14"/>
      <c r="M415" s="14"/>
      <c r="N415" s="14"/>
      <c r="O415" s="14"/>
      <c r="P415" s="14"/>
      <c r="Q415" s="15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>
      <c r="A416" s="17"/>
      <c r="B416" s="14"/>
      <c r="C416" s="14"/>
      <c r="D416" s="14"/>
      <c r="E416" s="14"/>
      <c r="F416" s="15"/>
      <c r="G416" s="16"/>
      <c r="H416" s="16"/>
      <c r="I416" s="14"/>
      <c r="J416" s="14"/>
      <c r="K416" s="14"/>
      <c r="L416" s="14"/>
      <c r="M416" s="14"/>
      <c r="N416" s="14"/>
      <c r="O416" s="14"/>
      <c r="P416" s="14"/>
      <c r="Q416" s="15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>
      <c r="A417" s="17"/>
      <c r="B417" s="14"/>
      <c r="C417" s="14"/>
      <c r="D417" s="14"/>
      <c r="E417" s="14"/>
      <c r="F417" s="15"/>
      <c r="G417" s="16"/>
      <c r="H417" s="16"/>
      <c r="I417" s="14"/>
      <c r="J417" s="14"/>
      <c r="K417" s="14"/>
      <c r="L417" s="14"/>
      <c r="M417" s="14"/>
      <c r="N417" s="14"/>
      <c r="O417" s="14"/>
      <c r="P417" s="14"/>
      <c r="Q417" s="15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>
      <c r="A418" s="17"/>
      <c r="B418" s="14"/>
      <c r="C418" s="14"/>
      <c r="D418" s="14"/>
      <c r="E418" s="14"/>
      <c r="F418" s="15"/>
      <c r="G418" s="16"/>
      <c r="H418" s="16"/>
      <c r="I418" s="14"/>
      <c r="J418" s="14"/>
      <c r="K418" s="14"/>
      <c r="L418" s="14"/>
      <c r="M418" s="14"/>
      <c r="N418" s="14"/>
      <c r="O418" s="14"/>
      <c r="P418" s="14"/>
      <c r="Q418" s="15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>
      <c r="A419" s="17"/>
      <c r="B419" s="14"/>
      <c r="C419" s="14"/>
      <c r="D419" s="14"/>
      <c r="E419" s="14"/>
      <c r="F419" s="15"/>
      <c r="G419" s="16"/>
      <c r="H419" s="16"/>
      <c r="I419" s="14"/>
      <c r="J419" s="14"/>
      <c r="K419" s="14"/>
      <c r="L419" s="14"/>
      <c r="M419" s="14"/>
      <c r="N419" s="14"/>
      <c r="O419" s="14"/>
      <c r="P419" s="14"/>
      <c r="Q419" s="15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>
      <c r="A420" s="17"/>
      <c r="B420" s="14"/>
      <c r="C420" s="14"/>
      <c r="D420" s="14"/>
      <c r="E420" s="14"/>
      <c r="F420" s="15"/>
      <c r="G420" s="16"/>
      <c r="H420" s="16"/>
      <c r="I420" s="14"/>
      <c r="J420" s="14"/>
      <c r="K420" s="14"/>
      <c r="L420" s="14"/>
      <c r="M420" s="14"/>
      <c r="N420" s="14"/>
      <c r="O420" s="14"/>
      <c r="P420" s="14"/>
      <c r="Q420" s="15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>
      <c r="A421" s="17"/>
      <c r="B421" s="14"/>
      <c r="C421" s="14"/>
      <c r="D421" s="14"/>
      <c r="E421" s="14"/>
      <c r="F421" s="15"/>
      <c r="G421" s="16"/>
      <c r="H421" s="16"/>
      <c r="I421" s="14"/>
      <c r="J421" s="14"/>
      <c r="K421" s="14"/>
      <c r="L421" s="14"/>
      <c r="M421" s="14"/>
      <c r="N421" s="14"/>
      <c r="O421" s="14"/>
      <c r="P421" s="14"/>
      <c r="Q421" s="15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>
      <c r="A422" s="17"/>
      <c r="B422" s="14"/>
      <c r="C422" s="14"/>
      <c r="D422" s="14"/>
      <c r="E422" s="14"/>
      <c r="F422" s="15"/>
      <c r="G422" s="16"/>
      <c r="H422" s="16"/>
      <c r="I422" s="14"/>
      <c r="J422" s="14"/>
      <c r="K422" s="14"/>
      <c r="L422" s="14"/>
      <c r="M422" s="14"/>
      <c r="N422" s="14"/>
      <c r="O422" s="14"/>
      <c r="P422" s="14"/>
      <c r="Q422" s="15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>
      <c r="A423" s="17"/>
      <c r="B423" s="14"/>
      <c r="C423" s="14"/>
      <c r="D423" s="14"/>
      <c r="E423" s="14"/>
      <c r="F423" s="15"/>
      <c r="G423" s="16"/>
      <c r="H423" s="16"/>
      <c r="I423" s="14"/>
      <c r="J423" s="14"/>
      <c r="K423" s="14"/>
      <c r="L423" s="14"/>
      <c r="M423" s="14"/>
      <c r="N423" s="14"/>
      <c r="O423" s="14"/>
      <c r="P423" s="14"/>
      <c r="Q423" s="15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>
      <c r="A424" s="17"/>
      <c r="B424" s="14"/>
      <c r="C424" s="14"/>
      <c r="D424" s="14"/>
      <c r="E424" s="14"/>
      <c r="F424" s="15"/>
      <c r="G424" s="16"/>
      <c r="H424" s="16"/>
      <c r="I424" s="14"/>
      <c r="J424" s="14"/>
      <c r="K424" s="14"/>
      <c r="L424" s="14"/>
      <c r="M424" s="14"/>
      <c r="N424" s="14"/>
      <c r="O424" s="14"/>
      <c r="P424" s="14"/>
      <c r="Q424" s="15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>
      <c r="A425" s="17"/>
      <c r="B425" s="14"/>
      <c r="C425" s="14"/>
      <c r="D425" s="14"/>
      <c r="E425" s="14"/>
      <c r="F425" s="15"/>
      <c r="G425" s="16"/>
      <c r="H425" s="16"/>
      <c r="I425" s="14"/>
      <c r="J425" s="14"/>
      <c r="K425" s="14"/>
      <c r="L425" s="14"/>
      <c r="M425" s="14"/>
      <c r="N425" s="14"/>
      <c r="O425" s="14"/>
      <c r="P425" s="14"/>
      <c r="Q425" s="15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>
      <c r="A426" s="17"/>
      <c r="B426" s="14"/>
      <c r="C426" s="14"/>
      <c r="D426" s="14"/>
      <c r="E426" s="14"/>
      <c r="F426" s="15"/>
      <c r="G426" s="16"/>
      <c r="H426" s="16"/>
      <c r="I426" s="14"/>
      <c r="J426" s="14"/>
      <c r="K426" s="14"/>
      <c r="L426" s="14"/>
      <c r="M426" s="14"/>
      <c r="N426" s="14"/>
      <c r="O426" s="14"/>
      <c r="P426" s="14"/>
      <c r="Q426" s="15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>
      <c r="A427" s="17"/>
      <c r="B427" s="14"/>
      <c r="C427" s="14"/>
      <c r="D427" s="14"/>
      <c r="E427" s="14"/>
      <c r="F427" s="15"/>
      <c r="G427" s="16"/>
      <c r="H427" s="16"/>
      <c r="I427" s="14"/>
      <c r="J427" s="14"/>
      <c r="K427" s="14"/>
      <c r="L427" s="14"/>
      <c r="M427" s="14"/>
      <c r="N427" s="14"/>
      <c r="O427" s="14"/>
      <c r="P427" s="14"/>
      <c r="Q427" s="15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>
      <c r="A428" s="17"/>
      <c r="B428" s="14"/>
      <c r="C428" s="14"/>
      <c r="D428" s="14"/>
      <c r="E428" s="14"/>
      <c r="F428" s="15"/>
      <c r="G428" s="16"/>
      <c r="H428" s="16"/>
      <c r="I428" s="14"/>
      <c r="J428" s="14"/>
      <c r="K428" s="14"/>
      <c r="L428" s="14"/>
      <c r="M428" s="14"/>
      <c r="N428" s="14"/>
      <c r="O428" s="14"/>
      <c r="P428" s="14"/>
      <c r="Q428" s="15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>
      <c r="A429" s="17"/>
      <c r="B429" s="14"/>
      <c r="C429" s="14"/>
      <c r="D429" s="14"/>
      <c r="E429" s="14"/>
      <c r="F429" s="15"/>
      <c r="G429" s="16"/>
      <c r="H429" s="16"/>
      <c r="I429" s="14"/>
      <c r="J429" s="14"/>
      <c r="K429" s="14"/>
      <c r="L429" s="14"/>
      <c r="M429" s="14"/>
      <c r="N429" s="14"/>
      <c r="O429" s="14"/>
      <c r="P429" s="14"/>
      <c r="Q429" s="15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>
      <c r="A430" s="17"/>
      <c r="B430" s="14"/>
      <c r="C430" s="14"/>
      <c r="D430" s="14"/>
      <c r="E430" s="14"/>
      <c r="F430" s="15"/>
      <c r="G430" s="16"/>
      <c r="H430" s="16"/>
      <c r="I430" s="14"/>
      <c r="J430" s="14"/>
      <c r="K430" s="14"/>
      <c r="L430" s="14"/>
      <c r="M430" s="14"/>
      <c r="N430" s="14"/>
      <c r="O430" s="14"/>
      <c r="P430" s="14"/>
      <c r="Q430" s="15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>
      <c r="A431" s="17"/>
      <c r="B431" s="14"/>
      <c r="C431" s="14"/>
      <c r="D431" s="14"/>
      <c r="E431" s="14"/>
      <c r="F431" s="15"/>
      <c r="G431" s="16"/>
      <c r="H431" s="16"/>
      <c r="I431" s="14"/>
      <c r="J431" s="14"/>
      <c r="K431" s="14"/>
      <c r="L431" s="14"/>
      <c r="M431" s="14"/>
      <c r="N431" s="14"/>
      <c r="O431" s="14"/>
      <c r="P431" s="14"/>
      <c r="Q431" s="15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>
      <c r="A432" s="17"/>
      <c r="B432" s="14"/>
      <c r="C432" s="14"/>
      <c r="D432" s="14"/>
      <c r="E432" s="14"/>
      <c r="F432" s="15"/>
      <c r="G432" s="16"/>
      <c r="H432" s="16"/>
      <c r="I432" s="14"/>
      <c r="J432" s="14"/>
      <c r="K432" s="14"/>
      <c r="L432" s="14"/>
      <c r="M432" s="14"/>
      <c r="N432" s="14"/>
      <c r="O432" s="14"/>
      <c r="P432" s="14"/>
      <c r="Q432" s="15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>
      <c r="A433" s="17"/>
      <c r="B433" s="14"/>
      <c r="C433" s="14"/>
      <c r="D433" s="14"/>
      <c r="E433" s="14"/>
      <c r="F433" s="15"/>
      <c r="G433" s="16"/>
      <c r="H433" s="16"/>
      <c r="I433" s="14"/>
      <c r="J433" s="14"/>
      <c r="K433" s="14"/>
      <c r="L433" s="14"/>
      <c r="M433" s="14"/>
      <c r="N433" s="14"/>
      <c r="O433" s="14"/>
      <c r="P433" s="14"/>
      <c r="Q433" s="15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>
      <c r="A434" s="17"/>
      <c r="B434" s="14"/>
      <c r="C434" s="14"/>
      <c r="D434" s="14"/>
      <c r="E434" s="14"/>
      <c r="F434" s="15"/>
      <c r="G434" s="16"/>
      <c r="H434" s="16"/>
      <c r="I434" s="14"/>
      <c r="J434" s="14"/>
      <c r="K434" s="14"/>
      <c r="L434" s="14"/>
      <c r="M434" s="14"/>
      <c r="N434" s="14"/>
      <c r="O434" s="14"/>
      <c r="P434" s="14"/>
      <c r="Q434" s="15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>
      <c r="A435" s="17"/>
      <c r="B435" s="14"/>
      <c r="C435" s="14"/>
      <c r="D435" s="14"/>
      <c r="E435" s="14"/>
      <c r="F435" s="15"/>
      <c r="G435" s="16"/>
      <c r="H435" s="16"/>
      <c r="I435" s="14"/>
      <c r="J435" s="14"/>
      <c r="K435" s="14"/>
      <c r="L435" s="14"/>
      <c r="M435" s="14"/>
      <c r="N435" s="14"/>
      <c r="O435" s="14"/>
      <c r="P435" s="14"/>
      <c r="Q435" s="15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>
      <c r="A436" s="17"/>
      <c r="B436" s="14"/>
      <c r="C436" s="14"/>
      <c r="D436" s="14"/>
      <c r="E436" s="14"/>
      <c r="F436" s="15"/>
      <c r="G436" s="16"/>
      <c r="H436" s="16"/>
      <c r="I436" s="14"/>
      <c r="J436" s="14"/>
      <c r="K436" s="14"/>
      <c r="L436" s="14"/>
      <c r="M436" s="14"/>
      <c r="N436" s="14"/>
      <c r="O436" s="14"/>
      <c r="P436" s="14"/>
      <c r="Q436" s="15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>
      <c r="A437" s="17"/>
      <c r="B437" s="14"/>
      <c r="C437" s="14"/>
      <c r="D437" s="14"/>
      <c r="E437" s="14"/>
      <c r="F437" s="15"/>
      <c r="G437" s="16"/>
      <c r="H437" s="16"/>
      <c r="I437" s="14"/>
      <c r="J437" s="14"/>
      <c r="K437" s="14"/>
      <c r="L437" s="14"/>
      <c r="M437" s="14"/>
      <c r="N437" s="14"/>
      <c r="O437" s="14"/>
      <c r="P437" s="14"/>
      <c r="Q437" s="15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>
      <c r="A438" s="17"/>
      <c r="B438" s="14"/>
      <c r="C438" s="14"/>
      <c r="D438" s="14"/>
      <c r="E438" s="14"/>
      <c r="F438" s="15"/>
      <c r="G438" s="16"/>
      <c r="H438" s="16"/>
      <c r="I438" s="14"/>
      <c r="J438" s="14"/>
      <c r="K438" s="14"/>
      <c r="L438" s="14"/>
      <c r="M438" s="14"/>
      <c r="N438" s="14"/>
      <c r="O438" s="14"/>
      <c r="P438" s="14"/>
      <c r="Q438" s="15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>
      <c r="A439" s="17"/>
      <c r="B439" s="14"/>
      <c r="C439" s="14"/>
      <c r="D439" s="14"/>
      <c r="E439" s="14"/>
      <c r="F439" s="15"/>
      <c r="G439" s="16"/>
      <c r="H439" s="16"/>
      <c r="I439" s="14"/>
      <c r="J439" s="14"/>
      <c r="K439" s="14"/>
      <c r="L439" s="14"/>
      <c r="M439" s="14"/>
      <c r="N439" s="14"/>
      <c r="O439" s="14"/>
      <c r="P439" s="14"/>
      <c r="Q439" s="15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>
      <c r="A440" s="17"/>
      <c r="B440" s="14"/>
      <c r="C440" s="14"/>
      <c r="D440" s="14"/>
      <c r="E440" s="14"/>
      <c r="F440" s="15"/>
      <c r="G440" s="16"/>
      <c r="H440" s="16"/>
      <c r="I440" s="14"/>
      <c r="J440" s="14"/>
      <c r="K440" s="14"/>
      <c r="L440" s="14"/>
      <c r="M440" s="14"/>
      <c r="N440" s="14"/>
      <c r="O440" s="14"/>
      <c r="P440" s="14"/>
      <c r="Q440" s="15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>
      <c r="A441" s="17"/>
      <c r="B441" s="14"/>
      <c r="C441" s="14"/>
      <c r="D441" s="14"/>
      <c r="E441" s="14"/>
      <c r="F441" s="15"/>
      <c r="G441" s="16"/>
      <c r="H441" s="16"/>
      <c r="I441" s="14"/>
      <c r="J441" s="14"/>
      <c r="K441" s="14"/>
      <c r="L441" s="14"/>
      <c r="M441" s="14"/>
      <c r="N441" s="14"/>
      <c r="O441" s="14"/>
      <c r="P441" s="14"/>
      <c r="Q441" s="15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>
      <c r="A442" s="17"/>
      <c r="B442" s="14"/>
      <c r="C442" s="14"/>
      <c r="D442" s="14"/>
      <c r="E442" s="14"/>
      <c r="F442" s="15"/>
      <c r="G442" s="16"/>
      <c r="H442" s="16"/>
      <c r="I442" s="14"/>
      <c r="J442" s="14"/>
      <c r="K442" s="14"/>
      <c r="L442" s="14"/>
      <c r="M442" s="14"/>
      <c r="N442" s="14"/>
      <c r="O442" s="14"/>
      <c r="P442" s="14"/>
      <c r="Q442" s="15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>
      <c r="A443" s="17"/>
      <c r="B443" s="14"/>
      <c r="C443" s="14"/>
      <c r="D443" s="14"/>
      <c r="E443" s="14"/>
      <c r="F443" s="15"/>
      <c r="G443" s="16"/>
      <c r="H443" s="16"/>
      <c r="I443" s="14"/>
      <c r="J443" s="14"/>
      <c r="K443" s="14"/>
      <c r="L443" s="14"/>
      <c r="M443" s="14"/>
      <c r="N443" s="14"/>
      <c r="O443" s="14"/>
      <c r="P443" s="14"/>
      <c r="Q443" s="15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>
      <c r="A444" s="17"/>
      <c r="B444" s="14"/>
      <c r="C444" s="14"/>
      <c r="D444" s="14"/>
      <c r="E444" s="14"/>
      <c r="F444" s="15"/>
      <c r="G444" s="16"/>
      <c r="H444" s="16"/>
      <c r="I444" s="14"/>
      <c r="J444" s="14"/>
      <c r="K444" s="14"/>
      <c r="L444" s="14"/>
      <c r="M444" s="14"/>
      <c r="N444" s="14"/>
      <c r="O444" s="14"/>
      <c r="P444" s="14"/>
      <c r="Q444" s="15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>
      <c r="A445" s="17"/>
      <c r="B445" s="14"/>
      <c r="C445" s="14"/>
      <c r="D445" s="14"/>
      <c r="E445" s="14"/>
      <c r="F445" s="15"/>
      <c r="G445" s="16"/>
      <c r="H445" s="16"/>
      <c r="I445" s="14"/>
      <c r="J445" s="14"/>
      <c r="K445" s="14"/>
      <c r="L445" s="14"/>
      <c r="M445" s="14"/>
      <c r="N445" s="14"/>
      <c r="O445" s="14"/>
      <c r="P445" s="14"/>
      <c r="Q445" s="15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>
      <c r="A446" s="17"/>
      <c r="B446" s="14"/>
      <c r="C446" s="14"/>
      <c r="D446" s="14"/>
      <c r="E446" s="14"/>
      <c r="F446" s="15"/>
      <c r="G446" s="16"/>
      <c r="H446" s="16"/>
      <c r="I446" s="14"/>
      <c r="J446" s="14"/>
      <c r="K446" s="14"/>
      <c r="L446" s="14"/>
      <c r="M446" s="14"/>
      <c r="N446" s="14"/>
      <c r="O446" s="14"/>
      <c r="P446" s="14"/>
      <c r="Q446" s="15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>
      <c r="A447" s="17"/>
      <c r="B447" s="14"/>
      <c r="C447" s="14"/>
      <c r="D447" s="14"/>
      <c r="E447" s="14"/>
      <c r="F447" s="15"/>
      <c r="G447" s="16"/>
      <c r="H447" s="16"/>
      <c r="I447" s="14"/>
      <c r="J447" s="14"/>
      <c r="K447" s="14"/>
      <c r="L447" s="14"/>
      <c r="M447" s="14"/>
      <c r="N447" s="14"/>
      <c r="O447" s="14"/>
      <c r="P447" s="14"/>
      <c r="Q447" s="15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>
      <c r="A448" s="17"/>
      <c r="B448" s="14"/>
      <c r="C448" s="14"/>
      <c r="D448" s="14"/>
      <c r="E448" s="14"/>
      <c r="F448" s="15"/>
      <c r="G448" s="16"/>
      <c r="H448" s="16"/>
      <c r="I448" s="14"/>
      <c r="J448" s="14"/>
      <c r="K448" s="14"/>
      <c r="L448" s="14"/>
      <c r="M448" s="14"/>
      <c r="N448" s="14"/>
      <c r="O448" s="14"/>
      <c r="P448" s="14"/>
      <c r="Q448" s="15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>
      <c r="A449" s="17"/>
      <c r="B449" s="14"/>
      <c r="C449" s="14"/>
      <c r="D449" s="14"/>
      <c r="E449" s="14"/>
      <c r="F449" s="15"/>
      <c r="G449" s="16"/>
      <c r="H449" s="16"/>
      <c r="I449" s="14"/>
      <c r="J449" s="14"/>
      <c r="K449" s="14"/>
      <c r="L449" s="14"/>
      <c r="M449" s="14"/>
      <c r="N449" s="14"/>
      <c r="O449" s="14"/>
      <c r="P449" s="14"/>
      <c r="Q449" s="15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>
      <c r="A450" s="17"/>
      <c r="B450" s="14"/>
      <c r="C450" s="14"/>
      <c r="D450" s="14"/>
      <c r="E450" s="14"/>
      <c r="F450" s="15"/>
      <c r="G450" s="16"/>
      <c r="H450" s="16"/>
      <c r="I450" s="14"/>
      <c r="J450" s="14"/>
      <c r="K450" s="14"/>
      <c r="L450" s="14"/>
      <c r="M450" s="14"/>
      <c r="N450" s="14"/>
      <c r="O450" s="14"/>
      <c r="P450" s="14"/>
      <c r="Q450" s="15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>
      <c r="A451" s="17"/>
      <c r="B451" s="14"/>
      <c r="C451" s="14"/>
      <c r="D451" s="14"/>
      <c r="E451" s="14"/>
      <c r="F451" s="15"/>
      <c r="G451" s="16"/>
      <c r="H451" s="16"/>
      <c r="I451" s="14"/>
      <c r="J451" s="14"/>
      <c r="K451" s="14"/>
      <c r="L451" s="14"/>
      <c r="M451" s="14"/>
      <c r="N451" s="14"/>
      <c r="O451" s="14"/>
      <c r="P451" s="14"/>
      <c r="Q451" s="15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>
      <c r="A452" s="17"/>
      <c r="B452" s="14"/>
      <c r="C452" s="14"/>
      <c r="D452" s="14"/>
      <c r="E452" s="14"/>
      <c r="F452" s="15"/>
      <c r="G452" s="16"/>
      <c r="H452" s="16"/>
      <c r="I452" s="14"/>
      <c r="J452" s="14"/>
      <c r="K452" s="14"/>
      <c r="L452" s="14"/>
      <c r="M452" s="14"/>
      <c r="N452" s="14"/>
      <c r="O452" s="14"/>
      <c r="P452" s="14"/>
      <c r="Q452" s="15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>
      <c r="A453" s="17"/>
      <c r="B453" s="14"/>
      <c r="C453" s="14"/>
      <c r="D453" s="14"/>
      <c r="E453" s="14"/>
      <c r="F453" s="15"/>
      <c r="G453" s="16"/>
      <c r="H453" s="16"/>
      <c r="I453" s="14"/>
      <c r="J453" s="14"/>
      <c r="K453" s="14"/>
      <c r="L453" s="14"/>
      <c r="M453" s="14"/>
      <c r="N453" s="14"/>
      <c r="O453" s="14"/>
      <c r="P453" s="14"/>
      <c r="Q453" s="15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>
      <c r="A454" s="17"/>
      <c r="B454" s="14"/>
      <c r="C454" s="14"/>
      <c r="D454" s="14"/>
      <c r="E454" s="14"/>
      <c r="F454" s="15"/>
      <c r="G454" s="16"/>
      <c r="H454" s="16"/>
      <c r="I454" s="14"/>
      <c r="J454" s="14"/>
      <c r="K454" s="14"/>
      <c r="L454" s="14"/>
      <c r="M454" s="14"/>
      <c r="N454" s="14"/>
      <c r="O454" s="14"/>
      <c r="P454" s="14"/>
      <c r="Q454" s="15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>
      <c r="A455" s="17"/>
      <c r="B455" s="14"/>
      <c r="C455" s="14"/>
      <c r="D455" s="14"/>
      <c r="E455" s="14"/>
      <c r="F455" s="15"/>
      <c r="G455" s="16"/>
      <c r="H455" s="16"/>
      <c r="I455" s="14"/>
      <c r="J455" s="14"/>
      <c r="K455" s="14"/>
      <c r="L455" s="14"/>
      <c r="M455" s="14"/>
      <c r="N455" s="14"/>
      <c r="O455" s="14"/>
      <c r="P455" s="14"/>
      <c r="Q455" s="15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>
      <c r="A456" s="17"/>
      <c r="B456" s="14"/>
      <c r="C456" s="14"/>
      <c r="D456" s="14"/>
      <c r="E456" s="14"/>
      <c r="F456" s="15"/>
      <c r="G456" s="16"/>
      <c r="H456" s="16"/>
      <c r="I456" s="14"/>
      <c r="J456" s="14"/>
      <c r="K456" s="14"/>
      <c r="L456" s="14"/>
      <c r="M456" s="14"/>
      <c r="N456" s="14"/>
      <c r="O456" s="14"/>
      <c r="P456" s="14"/>
      <c r="Q456" s="15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>
      <c r="A457" s="17"/>
      <c r="B457" s="14"/>
      <c r="C457" s="14"/>
      <c r="D457" s="14"/>
      <c r="E457" s="14"/>
      <c r="F457" s="15"/>
      <c r="G457" s="16"/>
      <c r="H457" s="16"/>
      <c r="I457" s="14"/>
      <c r="J457" s="14"/>
      <c r="K457" s="14"/>
      <c r="L457" s="14"/>
      <c r="M457" s="14"/>
      <c r="N457" s="14"/>
      <c r="O457" s="14"/>
      <c r="P457" s="14"/>
      <c r="Q457" s="15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>
      <c r="A458" s="17"/>
      <c r="B458" s="14"/>
      <c r="C458" s="14"/>
      <c r="D458" s="14"/>
      <c r="E458" s="14"/>
      <c r="F458" s="15"/>
      <c r="G458" s="16"/>
      <c r="H458" s="16"/>
      <c r="I458" s="14"/>
      <c r="J458" s="14"/>
      <c r="K458" s="14"/>
      <c r="L458" s="14"/>
      <c r="M458" s="14"/>
      <c r="N458" s="14"/>
      <c r="O458" s="14"/>
      <c r="P458" s="14"/>
      <c r="Q458" s="15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>
      <c r="A459" s="17"/>
      <c r="B459" s="14"/>
      <c r="C459" s="14"/>
      <c r="D459" s="14"/>
      <c r="E459" s="14"/>
      <c r="F459" s="15"/>
      <c r="G459" s="16"/>
      <c r="H459" s="16"/>
      <c r="I459" s="14"/>
      <c r="J459" s="14"/>
      <c r="K459" s="14"/>
      <c r="L459" s="14"/>
      <c r="M459" s="14"/>
      <c r="N459" s="14"/>
      <c r="O459" s="14"/>
      <c r="P459" s="14"/>
      <c r="Q459" s="15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>
      <c r="A460" s="17"/>
      <c r="B460" s="14"/>
      <c r="C460" s="14"/>
      <c r="D460" s="14"/>
      <c r="E460" s="14"/>
      <c r="F460" s="15"/>
      <c r="G460" s="16"/>
      <c r="H460" s="16"/>
      <c r="I460" s="14"/>
      <c r="J460" s="14"/>
      <c r="K460" s="14"/>
      <c r="L460" s="14"/>
      <c r="M460" s="14"/>
      <c r="N460" s="14"/>
      <c r="O460" s="14"/>
      <c r="P460" s="14"/>
      <c r="Q460" s="15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>
      <c r="A461" s="17"/>
      <c r="B461" s="14"/>
      <c r="C461" s="14"/>
      <c r="D461" s="14"/>
      <c r="E461" s="14"/>
      <c r="F461" s="15"/>
      <c r="G461" s="16"/>
      <c r="H461" s="16"/>
      <c r="I461" s="14"/>
      <c r="J461" s="14"/>
      <c r="K461" s="14"/>
      <c r="L461" s="14"/>
      <c r="M461" s="14"/>
      <c r="N461" s="14"/>
      <c r="O461" s="14"/>
      <c r="P461" s="14"/>
      <c r="Q461" s="15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>
      <c r="A462" s="17"/>
      <c r="B462" s="14"/>
      <c r="C462" s="14"/>
      <c r="D462" s="14"/>
      <c r="E462" s="14"/>
      <c r="F462" s="15"/>
      <c r="G462" s="16"/>
      <c r="H462" s="16"/>
      <c r="I462" s="14"/>
      <c r="J462" s="14"/>
      <c r="K462" s="14"/>
      <c r="L462" s="14"/>
      <c r="M462" s="14"/>
      <c r="N462" s="14"/>
      <c r="O462" s="14"/>
      <c r="P462" s="14"/>
      <c r="Q462" s="15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>
      <c r="A463" s="17"/>
      <c r="B463" s="14"/>
      <c r="C463" s="14"/>
      <c r="D463" s="14"/>
      <c r="E463" s="14"/>
      <c r="F463" s="15"/>
      <c r="G463" s="16"/>
      <c r="H463" s="16"/>
      <c r="I463" s="14"/>
      <c r="J463" s="14"/>
      <c r="K463" s="14"/>
      <c r="L463" s="14"/>
      <c r="M463" s="14"/>
      <c r="N463" s="14"/>
      <c r="O463" s="14"/>
      <c r="P463" s="14"/>
      <c r="Q463" s="15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>
      <c r="A464" s="17"/>
      <c r="B464" s="14"/>
      <c r="C464" s="14"/>
      <c r="D464" s="14"/>
      <c r="E464" s="14"/>
      <c r="F464" s="15"/>
      <c r="G464" s="16"/>
      <c r="H464" s="16"/>
      <c r="I464" s="14"/>
      <c r="J464" s="14"/>
      <c r="K464" s="14"/>
      <c r="L464" s="14"/>
      <c r="M464" s="14"/>
      <c r="N464" s="14"/>
      <c r="O464" s="14"/>
      <c r="P464" s="14"/>
      <c r="Q464" s="15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>
      <c r="A465" s="17"/>
      <c r="B465" s="14"/>
      <c r="C465" s="14"/>
      <c r="D465" s="14"/>
      <c r="E465" s="14"/>
      <c r="F465" s="15"/>
      <c r="G465" s="16"/>
      <c r="H465" s="16"/>
      <c r="I465" s="14"/>
      <c r="J465" s="14"/>
      <c r="K465" s="14"/>
      <c r="L465" s="14"/>
      <c r="M465" s="14"/>
      <c r="N465" s="14"/>
      <c r="O465" s="14"/>
      <c r="P465" s="14"/>
      <c r="Q465" s="15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>
      <c r="A466" s="17"/>
      <c r="B466" s="14"/>
      <c r="C466" s="14"/>
      <c r="D466" s="14"/>
      <c r="E466" s="14"/>
      <c r="F466" s="15"/>
      <c r="G466" s="16"/>
      <c r="H466" s="16"/>
      <c r="I466" s="14"/>
      <c r="J466" s="14"/>
      <c r="K466" s="14"/>
      <c r="L466" s="14"/>
      <c r="M466" s="14"/>
      <c r="N466" s="14"/>
      <c r="O466" s="14"/>
      <c r="P466" s="14"/>
      <c r="Q466" s="15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>
      <c r="A467" s="17"/>
      <c r="B467" s="14"/>
      <c r="C467" s="14"/>
      <c r="D467" s="14"/>
      <c r="E467" s="14"/>
      <c r="F467" s="15"/>
      <c r="G467" s="16"/>
      <c r="H467" s="16"/>
      <c r="I467" s="14"/>
      <c r="J467" s="14"/>
      <c r="K467" s="14"/>
      <c r="L467" s="14"/>
      <c r="M467" s="14"/>
      <c r="N467" s="14"/>
      <c r="O467" s="14"/>
      <c r="P467" s="14"/>
      <c r="Q467" s="15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>
      <c r="A468" s="17"/>
      <c r="B468" s="14"/>
      <c r="C468" s="14"/>
      <c r="D468" s="14"/>
      <c r="E468" s="14"/>
      <c r="F468" s="15"/>
      <c r="G468" s="16"/>
      <c r="H468" s="16"/>
      <c r="I468" s="14"/>
      <c r="J468" s="14"/>
      <c r="K468" s="14"/>
      <c r="L468" s="14"/>
      <c r="M468" s="14"/>
      <c r="N468" s="14"/>
      <c r="O468" s="14"/>
      <c r="P468" s="14"/>
      <c r="Q468" s="15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>
      <c r="A469" s="17"/>
      <c r="B469" s="14"/>
      <c r="C469" s="14"/>
      <c r="D469" s="14"/>
      <c r="E469" s="14"/>
      <c r="F469" s="15"/>
      <c r="G469" s="16"/>
      <c r="H469" s="16"/>
      <c r="I469" s="14"/>
      <c r="J469" s="14"/>
      <c r="K469" s="14"/>
      <c r="L469" s="14"/>
      <c r="M469" s="14"/>
      <c r="N469" s="14"/>
      <c r="O469" s="14"/>
      <c r="P469" s="14"/>
      <c r="Q469" s="15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>
      <c r="A470" s="17"/>
      <c r="B470" s="14"/>
      <c r="C470" s="14"/>
      <c r="D470" s="14"/>
      <c r="E470" s="14"/>
      <c r="F470" s="15"/>
      <c r="G470" s="16"/>
      <c r="H470" s="16"/>
      <c r="I470" s="14"/>
      <c r="J470" s="14"/>
      <c r="K470" s="14"/>
      <c r="L470" s="14"/>
      <c r="M470" s="14"/>
      <c r="N470" s="14"/>
      <c r="O470" s="14"/>
      <c r="P470" s="14"/>
      <c r="Q470" s="15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>
      <c r="A471" s="17"/>
      <c r="B471" s="14"/>
      <c r="C471" s="14"/>
      <c r="D471" s="14"/>
      <c r="E471" s="14"/>
      <c r="F471" s="15"/>
      <c r="G471" s="16"/>
      <c r="H471" s="16"/>
      <c r="I471" s="14"/>
      <c r="J471" s="14"/>
      <c r="K471" s="14"/>
      <c r="L471" s="14"/>
      <c r="M471" s="14"/>
      <c r="N471" s="14"/>
      <c r="O471" s="14"/>
      <c r="P471" s="14"/>
      <c r="Q471" s="15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>
      <c r="A472" s="17"/>
      <c r="B472" s="14"/>
      <c r="C472" s="14"/>
      <c r="D472" s="14"/>
      <c r="E472" s="14"/>
      <c r="F472" s="15"/>
      <c r="G472" s="16"/>
      <c r="H472" s="16"/>
      <c r="I472" s="14"/>
      <c r="J472" s="14"/>
      <c r="K472" s="14"/>
      <c r="L472" s="14"/>
      <c r="M472" s="14"/>
      <c r="N472" s="14"/>
      <c r="O472" s="14"/>
      <c r="P472" s="14"/>
      <c r="Q472" s="15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>
      <c r="A473" s="17"/>
      <c r="B473" s="14"/>
      <c r="C473" s="14"/>
      <c r="D473" s="14"/>
      <c r="E473" s="14"/>
      <c r="F473" s="15"/>
      <c r="G473" s="16"/>
      <c r="H473" s="16"/>
      <c r="I473" s="14"/>
      <c r="J473" s="14"/>
      <c r="K473" s="14"/>
      <c r="L473" s="14"/>
      <c r="M473" s="14"/>
      <c r="N473" s="14"/>
      <c r="O473" s="14"/>
      <c r="P473" s="14"/>
      <c r="Q473" s="15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>
      <c r="A474" s="17"/>
      <c r="B474" s="14"/>
      <c r="C474" s="14"/>
      <c r="D474" s="14"/>
      <c r="E474" s="14"/>
      <c r="F474" s="15"/>
      <c r="G474" s="16"/>
      <c r="H474" s="16"/>
      <c r="I474" s="14"/>
      <c r="J474" s="14"/>
      <c r="K474" s="14"/>
      <c r="L474" s="14"/>
      <c r="M474" s="14"/>
      <c r="N474" s="14"/>
      <c r="O474" s="14"/>
      <c r="P474" s="14"/>
      <c r="Q474" s="15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>
      <c r="A475" s="17"/>
      <c r="B475" s="14"/>
      <c r="C475" s="14"/>
      <c r="D475" s="14"/>
      <c r="E475" s="14"/>
      <c r="F475" s="15"/>
      <c r="G475" s="16"/>
      <c r="H475" s="16"/>
      <c r="I475" s="14"/>
      <c r="J475" s="14"/>
      <c r="K475" s="14"/>
      <c r="L475" s="14"/>
      <c r="M475" s="14"/>
      <c r="N475" s="14"/>
      <c r="O475" s="14"/>
      <c r="P475" s="14"/>
      <c r="Q475" s="15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>
      <c r="A476" s="17"/>
      <c r="B476" s="14"/>
      <c r="C476" s="14"/>
      <c r="D476" s="14"/>
      <c r="E476" s="14"/>
      <c r="F476" s="15"/>
      <c r="G476" s="16"/>
      <c r="H476" s="16"/>
      <c r="I476" s="14"/>
      <c r="J476" s="14"/>
      <c r="K476" s="14"/>
      <c r="L476" s="14"/>
      <c r="M476" s="14"/>
      <c r="N476" s="14"/>
      <c r="O476" s="14"/>
      <c r="P476" s="14"/>
      <c r="Q476" s="15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>
      <c r="A477" s="17"/>
      <c r="B477" s="14"/>
      <c r="C477" s="14"/>
      <c r="D477" s="14"/>
      <c r="E477" s="14"/>
      <c r="F477" s="15"/>
      <c r="G477" s="16"/>
      <c r="H477" s="16"/>
      <c r="I477" s="14"/>
      <c r="J477" s="14"/>
      <c r="K477" s="14"/>
      <c r="L477" s="14"/>
      <c r="M477" s="14"/>
      <c r="N477" s="14"/>
      <c r="O477" s="14"/>
      <c r="P477" s="14"/>
      <c r="Q477" s="15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>
      <c r="A478" s="17"/>
      <c r="B478" s="14"/>
      <c r="C478" s="14"/>
      <c r="D478" s="14"/>
      <c r="E478" s="14"/>
      <c r="F478" s="15"/>
      <c r="G478" s="16"/>
      <c r="H478" s="16"/>
      <c r="I478" s="14"/>
      <c r="J478" s="14"/>
      <c r="K478" s="14"/>
      <c r="L478" s="14"/>
      <c r="M478" s="14"/>
      <c r="N478" s="14"/>
      <c r="O478" s="14"/>
      <c r="P478" s="14"/>
      <c r="Q478" s="15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>
      <c r="A479" s="17"/>
      <c r="B479" s="14"/>
      <c r="C479" s="14"/>
      <c r="D479" s="14"/>
      <c r="E479" s="14"/>
      <c r="F479" s="15"/>
      <c r="G479" s="16"/>
      <c r="H479" s="16"/>
      <c r="I479" s="14"/>
      <c r="J479" s="14"/>
      <c r="K479" s="14"/>
      <c r="L479" s="14"/>
      <c r="M479" s="14"/>
      <c r="N479" s="14"/>
      <c r="O479" s="14"/>
      <c r="P479" s="14"/>
      <c r="Q479" s="15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>
      <c r="A480" s="17"/>
      <c r="B480" s="14"/>
      <c r="C480" s="14"/>
      <c r="D480" s="14"/>
      <c r="E480" s="14"/>
      <c r="F480" s="15"/>
      <c r="G480" s="16"/>
      <c r="H480" s="16"/>
      <c r="I480" s="14"/>
      <c r="J480" s="14"/>
      <c r="K480" s="14"/>
      <c r="L480" s="14"/>
      <c r="M480" s="14"/>
      <c r="N480" s="14"/>
      <c r="O480" s="14"/>
      <c r="P480" s="14"/>
      <c r="Q480" s="15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>
      <c r="A481" s="17"/>
      <c r="B481" s="14"/>
      <c r="C481" s="14"/>
      <c r="D481" s="14"/>
      <c r="E481" s="14"/>
      <c r="F481" s="15"/>
      <c r="G481" s="16"/>
      <c r="H481" s="16"/>
      <c r="I481" s="14"/>
      <c r="J481" s="14"/>
      <c r="K481" s="14"/>
      <c r="L481" s="14"/>
      <c r="M481" s="14"/>
      <c r="N481" s="14"/>
      <c r="O481" s="14"/>
      <c r="P481" s="14"/>
      <c r="Q481" s="15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>
      <c r="A482" s="17"/>
      <c r="B482" s="14"/>
      <c r="C482" s="14"/>
      <c r="D482" s="14"/>
      <c r="E482" s="14"/>
      <c r="F482" s="15"/>
      <c r="G482" s="16"/>
      <c r="H482" s="16"/>
      <c r="I482" s="14"/>
      <c r="J482" s="14"/>
      <c r="K482" s="14"/>
      <c r="L482" s="14"/>
      <c r="M482" s="14"/>
      <c r="N482" s="14"/>
      <c r="O482" s="14"/>
      <c r="P482" s="14"/>
      <c r="Q482" s="15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>
      <c r="A483" s="17"/>
      <c r="B483" s="14"/>
      <c r="C483" s="14"/>
      <c r="D483" s="14"/>
      <c r="E483" s="14"/>
      <c r="F483" s="15"/>
      <c r="G483" s="16"/>
      <c r="H483" s="16"/>
      <c r="I483" s="14"/>
      <c r="J483" s="14"/>
      <c r="K483" s="14"/>
      <c r="L483" s="14"/>
      <c r="M483" s="14"/>
      <c r="N483" s="14"/>
      <c r="O483" s="14"/>
      <c r="P483" s="14"/>
      <c r="Q483" s="15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>
      <c r="A484" s="17"/>
      <c r="B484" s="14"/>
      <c r="C484" s="14"/>
      <c r="D484" s="14"/>
      <c r="E484" s="14"/>
      <c r="F484" s="15"/>
      <c r="G484" s="16"/>
      <c r="H484" s="16"/>
      <c r="I484" s="14"/>
      <c r="J484" s="14"/>
      <c r="K484" s="14"/>
      <c r="L484" s="14"/>
      <c r="M484" s="14"/>
      <c r="N484" s="14"/>
      <c r="O484" s="14"/>
      <c r="P484" s="14"/>
      <c r="Q484" s="15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>
      <c r="A485" s="17"/>
      <c r="B485" s="14"/>
      <c r="C485" s="14"/>
      <c r="D485" s="14"/>
      <c r="E485" s="14"/>
      <c r="F485" s="15"/>
      <c r="G485" s="16"/>
      <c r="H485" s="16"/>
      <c r="I485" s="14"/>
      <c r="J485" s="14"/>
      <c r="K485" s="14"/>
      <c r="L485" s="14"/>
      <c r="M485" s="14"/>
      <c r="N485" s="14"/>
      <c r="O485" s="14"/>
      <c r="P485" s="14"/>
      <c r="Q485" s="15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>
      <c r="A486" s="17"/>
      <c r="B486" s="14"/>
      <c r="C486" s="14"/>
      <c r="D486" s="14"/>
      <c r="E486" s="14"/>
      <c r="F486" s="15"/>
      <c r="G486" s="16"/>
      <c r="H486" s="16"/>
      <c r="I486" s="14"/>
      <c r="J486" s="14"/>
      <c r="K486" s="14"/>
      <c r="L486" s="14"/>
      <c r="M486" s="14"/>
      <c r="N486" s="14"/>
      <c r="O486" s="14"/>
      <c r="P486" s="14"/>
      <c r="Q486" s="15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>
      <c r="A487" s="17"/>
      <c r="B487" s="14"/>
      <c r="C487" s="14"/>
      <c r="D487" s="14"/>
      <c r="E487" s="14"/>
      <c r="F487" s="15"/>
      <c r="G487" s="16"/>
      <c r="H487" s="16"/>
      <c r="I487" s="14"/>
      <c r="J487" s="14"/>
      <c r="K487" s="14"/>
      <c r="L487" s="14"/>
      <c r="M487" s="14"/>
      <c r="N487" s="14"/>
      <c r="O487" s="14"/>
      <c r="P487" s="14"/>
      <c r="Q487" s="15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>
      <c r="A488" s="17"/>
      <c r="B488" s="14"/>
      <c r="C488" s="14"/>
      <c r="D488" s="14"/>
      <c r="E488" s="14"/>
      <c r="F488" s="15"/>
      <c r="G488" s="16"/>
      <c r="H488" s="16"/>
      <c r="I488" s="14"/>
      <c r="J488" s="14"/>
      <c r="K488" s="14"/>
      <c r="L488" s="14"/>
      <c r="M488" s="14"/>
      <c r="N488" s="14"/>
      <c r="O488" s="14"/>
      <c r="P488" s="14"/>
      <c r="Q488" s="15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>
      <c r="A489" s="17"/>
      <c r="B489" s="14"/>
      <c r="C489" s="14"/>
      <c r="D489" s="14"/>
      <c r="E489" s="14"/>
      <c r="F489" s="15"/>
      <c r="G489" s="16"/>
      <c r="H489" s="16"/>
      <c r="I489" s="14"/>
      <c r="J489" s="14"/>
      <c r="K489" s="14"/>
      <c r="L489" s="14"/>
      <c r="M489" s="14"/>
      <c r="N489" s="14"/>
      <c r="O489" s="14"/>
      <c r="P489" s="14"/>
      <c r="Q489" s="15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>
      <c r="A490" s="17"/>
      <c r="B490" s="14"/>
      <c r="C490" s="14"/>
      <c r="D490" s="14"/>
      <c r="E490" s="14"/>
      <c r="F490" s="15"/>
      <c r="G490" s="16"/>
      <c r="H490" s="16"/>
      <c r="I490" s="14"/>
      <c r="J490" s="14"/>
      <c r="K490" s="14"/>
      <c r="L490" s="14"/>
      <c r="M490" s="14"/>
      <c r="N490" s="14"/>
      <c r="O490" s="14"/>
      <c r="P490" s="14"/>
      <c r="Q490" s="15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>
      <c r="A491" s="17"/>
      <c r="B491" s="14"/>
      <c r="C491" s="14"/>
      <c r="D491" s="14"/>
      <c r="E491" s="14"/>
      <c r="F491" s="15"/>
      <c r="G491" s="16"/>
      <c r="H491" s="16"/>
      <c r="I491" s="14"/>
      <c r="J491" s="14"/>
      <c r="K491" s="14"/>
      <c r="L491" s="14"/>
      <c r="M491" s="14"/>
      <c r="N491" s="14"/>
      <c r="O491" s="14"/>
      <c r="P491" s="14"/>
      <c r="Q491" s="15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>
      <c r="A492" s="17"/>
      <c r="B492" s="14"/>
      <c r="C492" s="14"/>
      <c r="D492" s="14"/>
      <c r="E492" s="14"/>
      <c r="F492" s="15"/>
      <c r="G492" s="16"/>
      <c r="H492" s="16"/>
      <c r="I492" s="14"/>
      <c r="J492" s="14"/>
      <c r="K492" s="14"/>
      <c r="L492" s="14"/>
      <c r="M492" s="14"/>
      <c r="N492" s="14"/>
      <c r="O492" s="14"/>
      <c r="P492" s="14"/>
      <c r="Q492" s="15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>
      <c r="A493" s="17"/>
      <c r="B493" s="14"/>
      <c r="C493" s="14"/>
      <c r="D493" s="14"/>
      <c r="E493" s="14"/>
      <c r="F493" s="15"/>
      <c r="G493" s="16"/>
      <c r="H493" s="16"/>
      <c r="I493" s="14"/>
      <c r="J493" s="14"/>
      <c r="K493" s="14"/>
      <c r="L493" s="14"/>
      <c r="M493" s="14"/>
      <c r="N493" s="14"/>
      <c r="O493" s="14"/>
      <c r="P493" s="14"/>
      <c r="Q493" s="15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>
      <c r="A494" s="17"/>
      <c r="B494" s="14"/>
      <c r="C494" s="14"/>
      <c r="D494" s="14"/>
      <c r="E494" s="14"/>
      <c r="F494" s="15"/>
      <c r="G494" s="16"/>
      <c r="H494" s="16"/>
      <c r="I494" s="14"/>
      <c r="J494" s="14"/>
      <c r="K494" s="14"/>
      <c r="L494" s="14"/>
      <c r="M494" s="14"/>
      <c r="N494" s="14"/>
      <c r="O494" s="14"/>
      <c r="P494" s="14"/>
      <c r="Q494" s="15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>
      <c r="A495" s="17"/>
      <c r="B495" s="14"/>
      <c r="C495" s="14"/>
      <c r="D495" s="14"/>
      <c r="E495" s="14"/>
      <c r="F495" s="15"/>
      <c r="G495" s="16"/>
      <c r="H495" s="16"/>
      <c r="I495" s="14"/>
      <c r="J495" s="14"/>
      <c r="K495" s="14"/>
      <c r="L495" s="14"/>
      <c r="M495" s="14"/>
      <c r="N495" s="14"/>
      <c r="O495" s="14"/>
      <c r="P495" s="14"/>
      <c r="Q495" s="15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>
      <c r="A496" s="17"/>
      <c r="B496" s="14"/>
      <c r="C496" s="14"/>
      <c r="D496" s="14"/>
      <c r="E496" s="14"/>
      <c r="F496" s="15"/>
      <c r="G496" s="16"/>
      <c r="H496" s="16"/>
      <c r="I496" s="14"/>
      <c r="J496" s="14"/>
      <c r="K496" s="14"/>
      <c r="L496" s="14"/>
      <c r="M496" s="14"/>
      <c r="N496" s="14"/>
      <c r="O496" s="14"/>
      <c r="P496" s="14"/>
      <c r="Q496" s="15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>
      <c r="A497" s="17"/>
      <c r="B497" s="14"/>
      <c r="C497" s="14"/>
      <c r="D497" s="14"/>
      <c r="E497" s="14"/>
      <c r="F497" s="15"/>
      <c r="G497" s="16"/>
      <c r="H497" s="16"/>
      <c r="I497" s="14"/>
      <c r="J497" s="14"/>
      <c r="K497" s="14"/>
      <c r="L497" s="14"/>
      <c r="M497" s="14"/>
      <c r="N497" s="14"/>
      <c r="O497" s="14"/>
      <c r="P497" s="14"/>
      <c r="Q497" s="15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>
      <c r="A498" s="17"/>
      <c r="B498" s="14"/>
      <c r="C498" s="14"/>
      <c r="D498" s="14"/>
      <c r="E498" s="14"/>
      <c r="F498" s="15"/>
      <c r="G498" s="16"/>
      <c r="H498" s="16"/>
      <c r="I498" s="14"/>
      <c r="J498" s="14"/>
      <c r="K498" s="14"/>
      <c r="L498" s="14"/>
      <c r="M498" s="14"/>
      <c r="N498" s="14"/>
      <c r="O498" s="14"/>
      <c r="P498" s="14"/>
      <c r="Q498" s="15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>
      <c r="A499" s="17"/>
      <c r="B499" s="14"/>
      <c r="C499" s="14"/>
      <c r="D499" s="14"/>
      <c r="E499" s="14"/>
      <c r="F499" s="15"/>
      <c r="G499" s="16"/>
      <c r="H499" s="16"/>
      <c r="I499" s="14"/>
      <c r="J499" s="14"/>
      <c r="K499" s="14"/>
      <c r="L499" s="14"/>
      <c r="M499" s="14"/>
      <c r="N499" s="14"/>
      <c r="O499" s="14"/>
      <c r="P499" s="14"/>
      <c r="Q499" s="15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>
      <c r="A500" s="17"/>
      <c r="B500" s="14"/>
      <c r="C500" s="14"/>
      <c r="D500" s="14"/>
      <c r="E500" s="14"/>
      <c r="F500" s="15"/>
      <c r="G500" s="16"/>
      <c r="H500" s="16"/>
      <c r="I500" s="14"/>
      <c r="J500" s="14"/>
      <c r="K500" s="14"/>
      <c r="L500" s="14"/>
      <c r="M500" s="14"/>
      <c r="N500" s="14"/>
      <c r="O500" s="14"/>
      <c r="P500" s="14"/>
      <c r="Q500" s="15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>
      <c r="A501" s="17"/>
      <c r="B501" s="14"/>
      <c r="C501" s="14"/>
      <c r="D501" s="14"/>
      <c r="E501" s="14"/>
      <c r="F501" s="15"/>
      <c r="G501" s="16"/>
      <c r="H501" s="16"/>
      <c r="I501" s="14"/>
      <c r="J501" s="14"/>
      <c r="K501" s="14"/>
      <c r="L501" s="14"/>
      <c r="M501" s="14"/>
      <c r="N501" s="14"/>
      <c r="O501" s="14"/>
      <c r="P501" s="14"/>
      <c r="Q501" s="15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>
      <c r="A502" s="17"/>
      <c r="B502" s="14"/>
      <c r="C502" s="14"/>
      <c r="D502" s="14"/>
      <c r="E502" s="14"/>
      <c r="F502" s="15"/>
      <c r="G502" s="16"/>
      <c r="H502" s="16"/>
      <c r="I502" s="14"/>
      <c r="J502" s="14"/>
      <c r="K502" s="14"/>
      <c r="L502" s="14"/>
      <c r="M502" s="14"/>
      <c r="N502" s="14"/>
      <c r="O502" s="14"/>
      <c r="P502" s="14"/>
      <c r="Q502" s="15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>
      <c r="A503" s="17"/>
      <c r="B503" s="14"/>
      <c r="C503" s="14"/>
      <c r="D503" s="14"/>
      <c r="E503" s="14"/>
      <c r="F503" s="15"/>
      <c r="G503" s="16"/>
      <c r="H503" s="16"/>
      <c r="I503" s="14"/>
      <c r="J503" s="14"/>
      <c r="K503" s="14"/>
      <c r="L503" s="14"/>
      <c r="M503" s="14"/>
      <c r="N503" s="14"/>
      <c r="O503" s="14"/>
      <c r="P503" s="14"/>
      <c r="Q503" s="15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>
      <c r="A504" s="17"/>
      <c r="B504" s="14"/>
      <c r="C504" s="14"/>
      <c r="D504" s="14"/>
      <c r="E504" s="14"/>
      <c r="F504" s="15"/>
      <c r="G504" s="16"/>
      <c r="H504" s="16"/>
      <c r="I504" s="14"/>
      <c r="J504" s="14"/>
      <c r="K504" s="14"/>
      <c r="L504" s="14"/>
      <c r="M504" s="14"/>
      <c r="N504" s="14"/>
      <c r="O504" s="14"/>
      <c r="P504" s="14"/>
      <c r="Q504" s="15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>
      <c r="A505" s="17"/>
      <c r="B505" s="14"/>
      <c r="C505" s="14"/>
      <c r="D505" s="14"/>
      <c r="E505" s="14"/>
      <c r="F505" s="15"/>
      <c r="G505" s="16"/>
      <c r="H505" s="16"/>
      <c r="I505" s="14"/>
      <c r="J505" s="14"/>
      <c r="K505" s="14"/>
      <c r="L505" s="14"/>
      <c r="M505" s="14"/>
      <c r="N505" s="14"/>
      <c r="O505" s="14"/>
      <c r="P505" s="14"/>
      <c r="Q505" s="15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>
      <c r="A506" s="17"/>
      <c r="B506" s="14"/>
      <c r="C506" s="14"/>
      <c r="D506" s="14"/>
      <c r="E506" s="14"/>
      <c r="F506" s="15"/>
      <c r="G506" s="16"/>
      <c r="H506" s="16"/>
      <c r="I506" s="14"/>
      <c r="J506" s="14"/>
      <c r="K506" s="14"/>
      <c r="L506" s="14"/>
      <c r="M506" s="14"/>
      <c r="N506" s="14"/>
      <c r="O506" s="14"/>
      <c r="P506" s="14"/>
      <c r="Q506" s="15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>
      <c r="A507" s="17"/>
      <c r="B507" s="14"/>
      <c r="C507" s="14"/>
      <c r="D507" s="14"/>
      <c r="E507" s="14"/>
      <c r="F507" s="15"/>
      <c r="G507" s="16"/>
      <c r="H507" s="16"/>
      <c r="I507" s="14"/>
      <c r="J507" s="14"/>
      <c r="K507" s="14"/>
      <c r="L507" s="14"/>
      <c r="M507" s="14"/>
      <c r="N507" s="14"/>
      <c r="O507" s="14"/>
      <c r="P507" s="14"/>
      <c r="Q507" s="15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>
      <c r="A508" s="17"/>
      <c r="B508" s="14"/>
      <c r="C508" s="14"/>
      <c r="D508" s="14"/>
      <c r="E508" s="14"/>
      <c r="F508" s="15"/>
      <c r="G508" s="16"/>
      <c r="H508" s="16"/>
      <c r="I508" s="14"/>
      <c r="J508" s="14"/>
      <c r="K508" s="14"/>
      <c r="L508" s="14"/>
      <c r="M508" s="14"/>
      <c r="N508" s="14"/>
      <c r="O508" s="14"/>
      <c r="P508" s="14"/>
      <c r="Q508" s="15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>
      <c r="A509" s="17"/>
      <c r="B509" s="14"/>
      <c r="C509" s="14"/>
      <c r="D509" s="14"/>
      <c r="E509" s="14"/>
      <c r="F509" s="15"/>
      <c r="G509" s="16"/>
      <c r="H509" s="16"/>
      <c r="I509" s="14"/>
      <c r="J509" s="14"/>
      <c r="K509" s="14"/>
      <c r="L509" s="14"/>
      <c r="M509" s="14"/>
      <c r="N509" s="14"/>
      <c r="O509" s="14"/>
      <c r="P509" s="14"/>
      <c r="Q509" s="15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>
      <c r="A510" s="17"/>
      <c r="B510" s="14"/>
      <c r="C510" s="14"/>
      <c r="D510" s="14"/>
      <c r="E510" s="14"/>
      <c r="F510" s="15"/>
      <c r="G510" s="16"/>
      <c r="H510" s="16"/>
      <c r="I510" s="14"/>
      <c r="J510" s="14"/>
      <c r="K510" s="14"/>
      <c r="L510" s="14"/>
      <c r="M510" s="14"/>
      <c r="N510" s="14"/>
      <c r="O510" s="14"/>
      <c r="P510" s="14"/>
      <c r="Q510" s="15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>
      <c r="A511" s="17"/>
      <c r="B511" s="14"/>
      <c r="C511" s="14"/>
      <c r="D511" s="14"/>
      <c r="E511" s="14"/>
      <c r="F511" s="15"/>
      <c r="G511" s="16"/>
      <c r="H511" s="16"/>
      <c r="I511" s="14"/>
      <c r="J511" s="14"/>
      <c r="K511" s="14"/>
      <c r="L511" s="14"/>
      <c r="M511" s="14"/>
      <c r="N511" s="14"/>
      <c r="O511" s="14"/>
      <c r="P511" s="14"/>
      <c r="Q511" s="15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>
      <c r="A512" s="17"/>
      <c r="B512" s="14"/>
      <c r="C512" s="14"/>
      <c r="D512" s="14"/>
      <c r="E512" s="14"/>
      <c r="F512" s="15"/>
      <c r="G512" s="16"/>
      <c r="H512" s="16"/>
      <c r="I512" s="14"/>
      <c r="J512" s="14"/>
      <c r="K512" s="14"/>
      <c r="L512" s="14"/>
      <c r="M512" s="14"/>
      <c r="N512" s="14"/>
      <c r="O512" s="14"/>
      <c r="P512" s="14"/>
      <c r="Q512" s="15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>
      <c r="A513" s="17"/>
      <c r="B513" s="14"/>
      <c r="C513" s="14"/>
      <c r="D513" s="14"/>
      <c r="E513" s="14"/>
      <c r="F513" s="15"/>
      <c r="G513" s="16"/>
      <c r="H513" s="16"/>
      <c r="I513" s="14"/>
      <c r="J513" s="14"/>
      <c r="K513" s="14"/>
      <c r="L513" s="14"/>
      <c r="M513" s="14"/>
      <c r="N513" s="14"/>
      <c r="O513" s="14"/>
      <c r="P513" s="14"/>
      <c r="Q513" s="15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>
      <c r="A514" s="17"/>
      <c r="B514" s="14"/>
      <c r="C514" s="14"/>
      <c r="D514" s="14"/>
      <c r="E514" s="14"/>
      <c r="F514" s="15"/>
      <c r="G514" s="16"/>
      <c r="H514" s="16"/>
      <c r="I514" s="14"/>
      <c r="J514" s="14"/>
      <c r="K514" s="14"/>
      <c r="L514" s="14"/>
      <c r="M514" s="14"/>
      <c r="N514" s="14"/>
      <c r="O514" s="14"/>
      <c r="P514" s="14"/>
      <c r="Q514" s="15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>
      <c r="A515" s="17"/>
      <c r="B515" s="14"/>
      <c r="C515" s="14"/>
      <c r="D515" s="14"/>
      <c r="E515" s="14"/>
      <c r="F515" s="15"/>
      <c r="G515" s="16"/>
      <c r="H515" s="16"/>
      <c r="I515" s="14"/>
      <c r="J515" s="14"/>
      <c r="K515" s="14"/>
      <c r="L515" s="14"/>
      <c r="M515" s="14"/>
      <c r="N515" s="14"/>
      <c r="O515" s="14"/>
      <c r="P515" s="14"/>
      <c r="Q515" s="15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>
      <c r="A516" s="17"/>
      <c r="B516" s="14"/>
      <c r="C516" s="14"/>
      <c r="D516" s="14"/>
      <c r="E516" s="14"/>
      <c r="F516" s="15"/>
      <c r="G516" s="16"/>
      <c r="H516" s="16"/>
      <c r="I516" s="14"/>
      <c r="J516" s="14"/>
      <c r="K516" s="14"/>
      <c r="L516" s="14"/>
      <c r="M516" s="14"/>
      <c r="N516" s="14"/>
      <c r="O516" s="14"/>
      <c r="P516" s="14"/>
      <c r="Q516" s="15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>
      <c r="A517" s="17"/>
      <c r="B517" s="14"/>
      <c r="C517" s="14"/>
      <c r="D517" s="14"/>
      <c r="E517" s="14"/>
      <c r="F517" s="15"/>
      <c r="G517" s="16"/>
      <c r="H517" s="16"/>
      <c r="I517" s="14"/>
      <c r="J517" s="14"/>
      <c r="K517" s="14"/>
      <c r="L517" s="14"/>
      <c r="M517" s="14"/>
      <c r="N517" s="14"/>
      <c r="O517" s="14"/>
      <c r="P517" s="14"/>
      <c r="Q517" s="15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>
      <c r="A518" s="17"/>
      <c r="B518" s="14"/>
      <c r="C518" s="14"/>
      <c r="D518" s="14"/>
      <c r="E518" s="14"/>
      <c r="F518" s="15"/>
      <c r="G518" s="16"/>
      <c r="H518" s="16"/>
      <c r="I518" s="14"/>
      <c r="J518" s="14"/>
      <c r="K518" s="14"/>
      <c r="L518" s="14"/>
      <c r="M518" s="14"/>
      <c r="N518" s="14"/>
      <c r="O518" s="14"/>
      <c r="P518" s="14"/>
      <c r="Q518" s="15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>
      <c r="A519" s="17"/>
      <c r="B519" s="14"/>
      <c r="C519" s="14"/>
      <c r="D519" s="14"/>
      <c r="E519" s="14"/>
      <c r="F519" s="15"/>
      <c r="G519" s="16"/>
      <c r="H519" s="16"/>
      <c r="I519" s="14"/>
      <c r="J519" s="14"/>
      <c r="K519" s="14"/>
      <c r="L519" s="14"/>
      <c r="M519" s="14"/>
      <c r="N519" s="14"/>
      <c r="O519" s="14"/>
      <c r="P519" s="14"/>
      <c r="Q519" s="15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>
      <c r="A520" s="17"/>
      <c r="B520" s="14"/>
      <c r="C520" s="14"/>
      <c r="D520" s="14"/>
      <c r="E520" s="14"/>
      <c r="F520" s="15"/>
      <c r="G520" s="16"/>
      <c r="H520" s="16"/>
      <c r="I520" s="14"/>
      <c r="J520" s="14"/>
      <c r="K520" s="14"/>
      <c r="L520" s="14"/>
      <c r="M520" s="14"/>
      <c r="N520" s="14"/>
      <c r="O520" s="14"/>
      <c r="P520" s="14"/>
      <c r="Q520" s="15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>
      <c r="A521" s="17"/>
      <c r="B521" s="14"/>
      <c r="C521" s="14"/>
      <c r="D521" s="14"/>
      <c r="E521" s="14"/>
      <c r="F521" s="15"/>
      <c r="G521" s="16"/>
      <c r="H521" s="16"/>
      <c r="I521" s="14"/>
      <c r="J521" s="14"/>
      <c r="K521" s="14"/>
      <c r="L521" s="14"/>
      <c r="M521" s="14"/>
      <c r="N521" s="14"/>
      <c r="O521" s="14"/>
      <c r="P521" s="14"/>
      <c r="Q521" s="15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>
      <c r="A522" s="17"/>
      <c r="B522" s="14"/>
      <c r="C522" s="14"/>
      <c r="D522" s="14"/>
      <c r="E522" s="14"/>
      <c r="F522" s="15"/>
      <c r="G522" s="16"/>
      <c r="H522" s="16"/>
      <c r="I522" s="14"/>
      <c r="J522" s="14"/>
      <c r="K522" s="14"/>
      <c r="L522" s="14"/>
      <c r="M522" s="14"/>
      <c r="N522" s="14"/>
      <c r="O522" s="14"/>
      <c r="P522" s="14"/>
      <c r="Q522" s="15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>
      <c r="A523" s="17"/>
      <c r="B523" s="14"/>
      <c r="C523" s="14"/>
      <c r="D523" s="14"/>
      <c r="E523" s="14"/>
      <c r="F523" s="15"/>
      <c r="G523" s="16"/>
      <c r="H523" s="16"/>
      <c r="I523" s="14"/>
      <c r="J523" s="14"/>
      <c r="K523" s="14"/>
      <c r="L523" s="14"/>
      <c r="M523" s="14"/>
      <c r="N523" s="14"/>
      <c r="O523" s="14"/>
      <c r="P523" s="14"/>
      <c r="Q523" s="15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>
      <c r="A524" s="17"/>
      <c r="B524" s="14"/>
      <c r="C524" s="14"/>
      <c r="D524" s="14"/>
      <c r="E524" s="14"/>
      <c r="F524" s="15"/>
      <c r="G524" s="16"/>
      <c r="H524" s="16"/>
      <c r="I524" s="14"/>
      <c r="J524" s="14"/>
      <c r="K524" s="14"/>
      <c r="L524" s="14"/>
      <c r="M524" s="14"/>
      <c r="N524" s="14"/>
      <c r="O524" s="14"/>
      <c r="P524" s="14"/>
      <c r="Q524" s="15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>
      <c r="A525" s="17"/>
      <c r="B525" s="14"/>
      <c r="C525" s="14"/>
      <c r="D525" s="14"/>
      <c r="E525" s="14"/>
      <c r="F525" s="15"/>
      <c r="G525" s="16"/>
      <c r="H525" s="16"/>
      <c r="I525" s="14"/>
      <c r="J525" s="14"/>
      <c r="K525" s="14"/>
      <c r="L525" s="14"/>
      <c r="M525" s="14"/>
      <c r="N525" s="14"/>
      <c r="O525" s="14"/>
      <c r="P525" s="14"/>
      <c r="Q525" s="15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>
      <c r="A526" s="17"/>
      <c r="B526" s="14"/>
      <c r="C526" s="14"/>
      <c r="D526" s="14"/>
      <c r="E526" s="14"/>
      <c r="F526" s="15"/>
      <c r="G526" s="16"/>
      <c r="H526" s="16"/>
      <c r="I526" s="14"/>
      <c r="J526" s="14"/>
      <c r="K526" s="14"/>
      <c r="L526" s="14"/>
      <c r="M526" s="14"/>
      <c r="N526" s="14"/>
      <c r="O526" s="14"/>
      <c r="P526" s="14"/>
      <c r="Q526" s="15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>
      <c r="A527" s="17"/>
      <c r="B527" s="14"/>
      <c r="C527" s="14"/>
      <c r="D527" s="14"/>
      <c r="E527" s="14"/>
      <c r="F527" s="15"/>
      <c r="G527" s="16"/>
      <c r="H527" s="16"/>
      <c r="I527" s="14"/>
      <c r="J527" s="14"/>
      <c r="K527" s="14"/>
      <c r="L527" s="14"/>
      <c r="M527" s="14"/>
      <c r="N527" s="14"/>
      <c r="O527" s="14"/>
      <c r="P527" s="14"/>
      <c r="Q527" s="15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>
      <c r="A528" s="17"/>
      <c r="B528" s="14"/>
      <c r="C528" s="14"/>
      <c r="D528" s="14"/>
      <c r="E528" s="14"/>
      <c r="F528" s="15"/>
      <c r="G528" s="16"/>
      <c r="H528" s="16"/>
      <c r="I528" s="14"/>
      <c r="J528" s="14"/>
      <c r="K528" s="14"/>
      <c r="L528" s="14"/>
      <c r="M528" s="14"/>
      <c r="N528" s="14"/>
      <c r="O528" s="14"/>
      <c r="P528" s="14"/>
      <c r="Q528" s="15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>
      <c r="A529" s="17"/>
      <c r="B529" s="14"/>
      <c r="C529" s="14"/>
      <c r="D529" s="14"/>
      <c r="E529" s="14"/>
      <c r="F529" s="15"/>
      <c r="G529" s="16"/>
      <c r="H529" s="16"/>
      <c r="I529" s="14"/>
      <c r="J529" s="14"/>
      <c r="K529" s="14"/>
      <c r="L529" s="14"/>
      <c r="M529" s="14"/>
      <c r="N529" s="14"/>
      <c r="O529" s="14"/>
      <c r="P529" s="14"/>
      <c r="Q529" s="15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>
      <c r="A530" s="17"/>
      <c r="B530" s="14"/>
      <c r="C530" s="14"/>
      <c r="D530" s="14"/>
      <c r="E530" s="14"/>
      <c r="F530" s="15"/>
      <c r="G530" s="16"/>
      <c r="H530" s="16"/>
      <c r="I530" s="14"/>
      <c r="J530" s="14"/>
      <c r="K530" s="14"/>
      <c r="L530" s="14"/>
      <c r="M530" s="14"/>
      <c r="N530" s="14"/>
      <c r="O530" s="14"/>
      <c r="P530" s="14"/>
      <c r="Q530" s="15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>
      <c r="A531" s="17"/>
      <c r="B531" s="14"/>
      <c r="C531" s="14"/>
      <c r="D531" s="14"/>
      <c r="E531" s="14"/>
      <c r="F531" s="15"/>
      <c r="G531" s="16"/>
      <c r="H531" s="16"/>
      <c r="I531" s="14"/>
      <c r="J531" s="14"/>
      <c r="K531" s="14"/>
      <c r="L531" s="14"/>
      <c r="M531" s="14"/>
      <c r="N531" s="14"/>
      <c r="O531" s="14"/>
      <c r="P531" s="14"/>
      <c r="Q531" s="15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>
      <c r="A532" s="17"/>
      <c r="B532" s="14"/>
      <c r="C532" s="14"/>
      <c r="D532" s="14"/>
      <c r="E532" s="14"/>
      <c r="F532" s="15"/>
      <c r="G532" s="16"/>
      <c r="H532" s="16"/>
      <c r="I532" s="14"/>
      <c r="J532" s="14"/>
      <c r="K532" s="14"/>
      <c r="L532" s="14"/>
      <c r="M532" s="14"/>
      <c r="N532" s="14"/>
      <c r="O532" s="14"/>
      <c r="P532" s="14"/>
      <c r="Q532" s="15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>
      <c r="A533" s="17"/>
      <c r="B533" s="14"/>
      <c r="C533" s="14"/>
      <c r="D533" s="14"/>
      <c r="E533" s="14"/>
      <c r="F533" s="15"/>
      <c r="G533" s="16"/>
      <c r="H533" s="16"/>
      <c r="I533" s="14"/>
      <c r="J533" s="14"/>
      <c r="K533" s="14"/>
      <c r="L533" s="14"/>
      <c r="M533" s="14"/>
      <c r="N533" s="14"/>
      <c r="O533" s="14"/>
      <c r="P533" s="14"/>
      <c r="Q533" s="15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>
      <c r="A534" s="17"/>
      <c r="B534" s="14"/>
      <c r="C534" s="14"/>
      <c r="D534" s="14"/>
      <c r="E534" s="14"/>
      <c r="F534" s="15"/>
      <c r="G534" s="16"/>
      <c r="H534" s="16"/>
      <c r="I534" s="14"/>
      <c r="J534" s="14"/>
      <c r="K534" s="14"/>
      <c r="L534" s="14"/>
      <c r="M534" s="14"/>
      <c r="N534" s="14"/>
      <c r="O534" s="14"/>
      <c r="P534" s="14"/>
      <c r="Q534" s="15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>
      <c r="A535" s="17"/>
      <c r="B535" s="14"/>
      <c r="C535" s="14"/>
      <c r="D535" s="14"/>
      <c r="E535" s="14"/>
      <c r="F535" s="15"/>
      <c r="G535" s="16"/>
      <c r="H535" s="16"/>
      <c r="I535" s="14"/>
      <c r="J535" s="14"/>
      <c r="K535" s="14"/>
      <c r="L535" s="14"/>
      <c r="M535" s="14"/>
      <c r="N535" s="14"/>
      <c r="O535" s="14"/>
      <c r="P535" s="14"/>
      <c r="Q535" s="15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>
      <c r="A536" s="17"/>
      <c r="B536" s="14"/>
      <c r="C536" s="14"/>
      <c r="D536" s="14"/>
      <c r="E536" s="14"/>
      <c r="F536" s="15"/>
      <c r="G536" s="16"/>
      <c r="H536" s="16"/>
      <c r="I536" s="14"/>
      <c r="J536" s="14"/>
      <c r="K536" s="14"/>
      <c r="L536" s="14"/>
      <c r="M536" s="14"/>
      <c r="N536" s="14"/>
      <c r="O536" s="14"/>
      <c r="P536" s="14"/>
      <c r="Q536" s="15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>
      <c r="A537" s="17"/>
      <c r="B537" s="14"/>
      <c r="C537" s="14"/>
      <c r="D537" s="14"/>
      <c r="E537" s="14"/>
      <c r="F537" s="15"/>
      <c r="G537" s="16"/>
      <c r="H537" s="16"/>
      <c r="I537" s="14"/>
      <c r="J537" s="14"/>
      <c r="K537" s="14"/>
      <c r="L537" s="14"/>
      <c r="M537" s="14"/>
      <c r="N537" s="14"/>
      <c r="O537" s="14"/>
      <c r="P537" s="14"/>
      <c r="Q537" s="15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>
      <c r="A538" s="17"/>
      <c r="B538" s="14"/>
      <c r="C538" s="14"/>
      <c r="D538" s="14"/>
      <c r="E538" s="14"/>
      <c r="F538" s="15"/>
      <c r="G538" s="16"/>
      <c r="H538" s="16"/>
      <c r="I538" s="14"/>
      <c r="J538" s="14"/>
      <c r="K538" s="14"/>
      <c r="L538" s="14"/>
      <c r="M538" s="14"/>
      <c r="N538" s="14"/>
      <c r="O538" s="14"/>
      <c r="P538" s="14"/>
      <c r="Q538" s="15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>
      <c r="A539" s="17"/>
      <c r="B539" s="14"/>
      <c r="C539" s="14"/>
      <c r="D539" s="14"/>
      <c r="E539" s="14"/>
      <c r="F539" s="15"/>
      <c r="G539" s="16"/>
      <c r="H539" s="16"/>
      <c r="I539" s="14"/>
      <c r="J539" s="14"/>
      <c r="K539" s="14"/>
      <c r="L539" s="14"/>
      <c r="M539" s="14"/>
      <c r="N539" s="14"/>
      <c r="O539" s="14"/>
      <c r="P539" s="14"/>
      <c r="Q539" s="15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>
      <c r="A540" s="17"/>
      <c r="B540" s="14"/>
      <c r="C540" s="14"/>
      <c r="D540" s="14"/>
      <c r="E540" s="14"/>
      <c r="F540" s="15"/>
      <c r="G540" s="16"/>
      <c r="H540" s="16"/>
      <c r="I540" s="14"/>
      <c r="J540" s="14"/>
      <c r="K540" s="14"/>
      <c r="L540" s="14"/>
      <c r="M540" s="14"/>
      <c r="N540" s="14"/>
      <c r="O540" s="14"/>
      <c r="P540" s="14"/>
      <c r="Q540" s="15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>
      <c r="A541" s="17"/>
      <c r="B541" s="14"/>
      <c r="C541" s="14"/>
      <c r="D541" s="14"/>
      <c r="E541" s="14"/>
      <c r="F541" s="15"/>
      <c r="G541" s="16"/>
      <c r="H541" s="16"/>
      <c r="I541" s="14"/>
      <c r="J541" s="14"/>
      <c r="K541" s="14"/>
      <c r="L541" s="14"/>
      <c r="M541" s="14"/>
      <c r="N541" s="14"/>
      <c r="O541" s="14"/>
      <c r="P541" s="14"/>
      <c r="Q541" s="15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>
      <c r="A542" s="17"/>
      <c r="B542" s="14"/>
      <c r="C542" s="14"/>
      <c r="D542" s="14"/>
      <c r="E542" s="14"/>
      <c r="F542" s="15"/>
      <c r="G542" s="16"/>
      <c r="H542" s="16"/>
      <c r="I542" s="14"/>
      <c r="J542" s="14"/>
      <c r="K542" s="14"/>
      <c r="L542" s="14"/>
      <c r="M542" s="14"/>
      <c r="N542" s="14"/>
      <c r="O542" s="14"/>
      <c r="P542" s="14"/>
      <c r="Q542" s="15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>
      <c r="A543" s="17"/>
      <c r="B543" s="14"/>
      <c r="C543" s="14"/>
      <c r="D543" s="14"/>
      <c r="E543" s="14"/>
      <c r="F543" s="15"/>
      <c r="G543" s="16"/>
      <c r="H543" s="16"/>
      <c r="I543" s="14"/>
      <c r="J543" s="14"/>
      <c r="K543" s="14"/>
      <c r="L543" s="14"/>
      <c r="M543" s="14"/>
      <c r="N543" s="14"/>
      <c r="O543" s="14"/>
      <c r="P543" s="14"/>
      <c r="Q543" s="15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>
      <c r="A544" s="17"/>
      <c r="B544" s="14"/>
      <c r="C544" s="14"/>
      <c r="D544" s="14"/>
      <c r="E544" s="14"/>
      <c r="F544" s="15"/>
      <c r="G544" s="16"/>
      <c r="H544" s="16"/>
      <c r="I544" s="14"/>
      <c r="J544" s="14"/>
      <c r="K544" s="14"/>
      <c r="L544" s="14"/>
      <c r="M544" s="14"/>
      <c r="N544" s="14"/>
      <c r="O544" s="14"/>
      <c r="P544" s="14"/>
      <c r="Q544" s="15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>
      <c r="A545" s="17"/>
      <c r="B545" s="14"/>
      <c r="C545" s="14"/>
      <c r="D545" s="14"/>
      <c r="E545" s="14"/>
      <c r="F545" s="15"/>
      <c r="G545" s="16"/>
      <c r="H545" s="16"/>
      <c r="I545" s="14"/>
      <c r="J545" s="14"/>
      <c r="K545" s="14"/>
      <c r="L545" s="14"/>
      <c r="M545" s="14"/>
      <c r="N545" s="14"/>
      <c r="O545" s="14"/>
      <c r="P545" s="14"/>
      <c r="Q545" s="15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>
      <c r="A546" s="17"/>
      <c r="B546" s="14"/>
      <c r="C546" s="14"/>
      <c r="D546" s="14"/>
      <c r="E546" s="14"/>
      <c r="F546" s="15"/>
      <c r="G546" s="16"/>
      <c r="H546" s="16"/>
      <c r="I546" s="14"/>
      <c r="J546" s="14"/>
      <c r="K546" s="14"/>
      <c r="L546" s="14"/>
      <c r="M546" s="14"/>
      <c r="N546" s="14"/>
      <c r="O546" s="14"/>
      <c r="P546" s="14"/>
      <c r="Q546" s="15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>
      <c r="A547" s="17"/>
      <c r="B547" s="14"/>
      <c r="C547" s="14"/>
      <c r="D547" s="14"/>
      <c r="E547" s="14"/>
      <c r="F547" s="15"/>
      <c r="G547" s="16"/>
      <c r="H547" s="16"/>
      <c r="I547" s="14"/>
      <c r="J547" s="14"/>
      <c r="K547" s="14"/>
      <c r="L547" s="14"/>
      <c r="M547" s="14"/>
      <c r="N547" s="14"/>
      <c r="O547" s="14"/>
      <c r="P547" s="14"/>
      <c r="Q547" s="15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>
      <c r="A548" s="17"/>
      <c r="B548" s="14"/>
      <c r="C548" s="14"/>
      <c r="D548" s="14"/>
      <c r="E548" s="14"/>
      <c r="F548" s="15"/>
      <c r="G548" s="16"/>
      <c r="H548" s="16"/>
      <c r="I548" s="14"/>
      <c r="J548" s="14"/>
      <c r="K548" s="14"/>
      <c r="L548" s="14"/>
      <c r="M548" s="14"/>
      <c r="N548" s="14"/>
      <c r="O548" s="14"/>
      <c r="P548" s="14"/>
      <c r="Q548" s="15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>
      <c r="A549" s="17"/>
      <c r="B549" s="14"/>
      <c r="C549" s="14"/>
      <c r="D549" s="14"/>
      <c r="E549" s="14"/>
      <c r="F549" s="15"/>
      <c r="G549" s="16"/>
      <c r="H549" s="16"/>
      <c r="I549" s="14"/>
      <c r="J549" s="14"/>
      <c r="K549" s="14"/>
      <c r="L549" s="14"/>
      <c r="M549" s="14"/>
      <c r="N549" s="14"/>
      <c r="O549" s="14"/>
      <c r="P549" s="14"/>
      <c r="Q549" s="15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>
      <c r="A550" s="17"/>
      <c r="B550" s="14"/>
      <c r="C550" s="14"/>
      <c r="D550" s="14"/>
      <c r="E550" s="14"/>
      <c r="F550" s="15"/>
      <c r="G550" s="16"/>
      <c r="H550" s="16"/>
      <c r="I550" s="14"/>
      <c r="J550" s="14"/>
      <c r="K550" s="14"/>
      <c r="L550" s="14"/>
      <c r="M550" s="14"/>
      <c r="N550" s="14"/>
      <c r="O550" s="14"/>
      <c r="P550" s="14"/>
      <c r="Q550" s="15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>
      <c r="A551" s="17"/>
      <c r="B551" s="14"/>
      <c r="C551" s="14"/>
      <c r="D551" s="14"/>
      <c r="E551" s="14"/>
      <c r="F551" s="15"/>
      <c r="G551" s="16"/>
      <c r="H551" s="16"/>
      <c r="I551" s="14"/>
      <c r="J551" s="14"/>
      <c r="K551" s="14"/>
      <c r="L551" s="14"/>
      <c r="M551" s="14"/>
      <c r="N551" s="14"/>
      <c r="O551" s="14"/>
      <c r="P551" s="14"/>
      <c r="Q551" s="15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>
      <c r="A552" s="17"/>
      <c r="B552" s="14"/>
      <c r="C552" s="14"/>
      <c r="D552" s="14"/>
      <c r="E552" s="14"/>
      <c r="F552" s="15"/>
      <c r="G552" s="16"/>
      <c r="H552" s="16"/>
      <c r="I552" s="14"/>
      <c r="J552" s="14"/>
      <c r="K552" s="14"/>
      <c r="L552" s="14"/>
      <c r="M552" s="14"/>
      <c r="N552" s="14"/>
      <c r="O552" s="14"/>
      <c r="P552" s="14"/>
      <c r="Q552" s="15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>
      <c r="A553" s="17"/>
      <c r="B553" s="14"/>
      <c r="C553" s="14"/>
      <c r="D553" s="14"/>
      <c r="E553" s="14"/>
      <c r="F553" s="15"/>
      <c r="G553" s="16"/>
      <c r="H553" s="16"/>
      <c r="I553" s="14"/>
      <c r="J553" s="14"/>
      <c r="K553" s="14"/>
      <c r="L553" s="14"/>
      <c r="M553" s="14"/>
      <c r="N553" s="14"/>
      <c r="O553" s="14"/>
      <c r="P553" s="14"/>
      <c r="Q553" s="15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>
      <c r="A554" s="17"/>
      <c r="B554" s="14"/>
      <c r="C554" s="14"/>
      <c r="D554" s="14"/>
      <c r="E554" s="14"/>
      <c r="F554" s="15"/>
      <c r="G554" s="16"/>
      <c r="H554" s="16"/>
      <c r="I554" s="14"/>
      <c r="J554" s="14"/>
      <c r="K554" s="14"/>
      <c r="L554" s="14"/>
      <c r="M554" s="14"/>
      <c r="N554" s="14"/>
      <c r="O554" s="14"/>
      <c r="P554" s="14"/>
      <c r="Q554" s="15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>
      <c r="A555" s="17"/>
      <c r="B555" s="14"/>
      <c r="C555" s="14"/>
      <c r="D555" s="14"/>
      <c r="E555" s="14"/>
      <c r="F555" s="15"/>
      <c r="G555" s="16"/>
      <c r="H555" s="16"/>
      <c r="I555" s="14"/>
      <c r="J555" s="14"/>
      <c r="K555" s="14"/>
      <c r="L555" s="14"/>
      <c r="M555" s="14"/>
      <c r="N555" s="14"/>
      <c r="O555" s="14"/>
      <c r="P555" s="14"/>
      <c r="Q555" s="15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>
      <c r="A556" s="17"/>
      <c r="B556" s="14"/>
      <c r="C556" s="14"/>
      <c r="D556" s="14"/>
      <c r="E556" s="14"/>
      <c r="F556" s="15"/>
      <c r="G556" s="16"/>
      <c r="H556" s="16"/>
      <c r="I556" s="14"/>
      <c r="J556" s="14"/>
      <c r="K556" s="14"/>
      <c r="L556" s="14"/>
      <c r="M556" s="14"/>
      <c r="N556" s="14"/>
      <c r="O556" s="14"/>
      <c r="P556" s="14"/>
      <c r="Q556" s="15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>
      <c r="A557" s="17"/>
      <c r="B557" s="14"/>
      <c r="C557" s="14"/>
      <c r="D557" s="14"/>
      <c r="E557" s="14"/>
      <c r="F557" s="15"/>
      <c r="G557" s="16"/>
      <c r="H557" s="16"/>
      <c r="I557" s="14"/>
      <c r="J557" s="14"/>
      <c r="K557" s="14"/>
      <c r="L557" s="14"/>
      <c r="M557" s="14"/>
      <c r="N557" s="14"/>
      <c r="O557" s="14"/>
      <c r="P557" s="14"/>
      <c r="Q557" s="15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>
      <c r="A558" s="17"/>
      <c r="B558" s="14"/>
      <c r="C558" s="14"/>
      <c r="D558" s="14"/>
      <c r="E558" s="14"/>
      <c r="F558" s="15"/>
      <c r="G558" s="16"/>
      <c r="H558" s="16"/>
      <c r="I558" s="14"/>
      <c r="J558" s="14"/>
      <c r="K558" s="14"/>
      <c r="L558" s="14"/>
      <c r="M558" s="14"/>
      <c r="N558" s="14"/>
      <c r="O558" s="14"/>
      <c r="P558" s="14"/>
      <c r="Q558" s="15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>
      <c r="A559" s="17"/>
      <c r="B559" s="14"/>
      <c r="C559" s="14"/>
      <c r="D559" s="14"/>
      <c r="E559" s="14"/>
      <c r="F559" s="15"/>
      <c r="G559" s="16"/>
      <c r="H559" s="16"/>
      <c r="I559" s="14"/>
      <c r="J559" s="14"/>
      <c r="K559" s="14"/>
      <c r="L559" s="14"/>
      <c r="M559" s="14"/>
      <c r="N559" s="14"/>
      <c r="O559" s="14"/>
      <c r="P559" s="14"/>
      <c r="Q559" s="15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>
      <c r="A560" s="17"/>
      <c r="B560" s="14"/>
      <c r="C560" s="14"/>
      <c r="D560" s="14"/>
      <c r="E560" s="14"/>
      <c r="F560" s="15"/>
      <c r="G560" s="16"/>
      <c r="H560" s="16"/>
      <c r="I560" s="14"/>
      <c r="J560" s="14"/>
      <c r="K560" s="14"/>
      <c r="L560" s="14"/>
      <c r="M560" s="14"/>
      <c r="N560" s="14"/>
      <c r="O560" s="14"/>
      <c r="P560" s="14"/>
      <c r="Q560" s="15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>
      <c r="A561" s="17"/>
      <c r="B561" s="14"/>
      <c r="C561" s="14"/>
      <c r="D561" s="14"/>
      <c r="E561" s="14"/>
      <c r="F561" s="15"/>
      <c r="G561" s="16"/>
      <c r="H561" s="16"/>
      <c r="I561" s="14"/>
      <c r="J561" s="14"/>
      <c r="K561" s="14"/>
      <c r="L561" s="14"/>
      <c r="M561" s="14"/>
      <c r="N561" s="14"/>
      <c r="O561" s="14"/>
      <c r="P561" s="14"/>
      <c r="Q561" s="15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>
      <c r="A562" s="17"/>
      <c r="B562" s="14"/>
      <c r="C562" s="14"/>
      <c r="D562" s="14"/>
      <c r="E562" s="14"/>
      <c r="F562" s="15"/>
      <c r="G562" s="16"/>
      <c r="H562" s="16"/>
      <c r="I562" s="14"/>
      <c r="J562" s="14"/>
      <c r="K562" s="14"/>
      <c r="L562" s="14"/>
      <c r="M562" s="14"/>
      <c r="N562" s="14"/>
      <c r="O562" s="14"/>
      <c r="P562" s="14"/>
      <c r="Q562" s="15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>
      <c r="A563" s="17"/>
      <c r="B563" s="14"/>
      <c r="C563" s="14"/>
      <c r="D563" s="14"/>
      <c r="E563" s="14"/>
      <c r="F563" s="15"/>
      <c r="G563" s="16"/>
      <c r="H563" s="16"/>
      <c r="I563" s="14"/>
      <c r="J563" s="14"/>
      <c r="K563" s="14"/>
      <c r="L563" s="14"/>
      <c r="M563" s="14"/>
      <c r="N563" s="14"/>
      <c r="O563" s="14"/>
      <c r="P563" s="14"/>
      <c r="Q563" s="15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>
      <c r="A564" s="17"/>
      <c r="B564" s="14"/>
      <c r="C564" s="14"/>
      <c r="D564" s="14"/>
      <c r="E564" s="14"/>
      <c r="F564" s="15"/>
      <c r="G564" s="16"/>
      <c r="H564" s="16"/>
      <c r="I564" s="14"/>
      <c r="J564" s="14"/>
      <c r="K564" s="14"/>
      <c r="L564" s="14"/>
      <c r="M564" s="14"/>
      <c r="N564" s="14"/>
      <c r="O564" s="14"/>
      <c r="P564" s="14"/>
      <c r="Q564" s="15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>
      <c r="A565" s="17"/>
      <c r="B565" s="14"/>
      <c r="C565" s="14"/>
      <c r="D565" s="14"/>
      <c r="E565" s="14"/>
      <c r="F565" s="15"/>
      <c r="G565" s="16"/>
      <c r="H565" s="16"/>
      <c r="I565" s="14"/>
      <c r="J565" s="14"/>
      <c r="K565" s="14"/>
      <c r="L565" s="14"/>
      <c r="M565" s="14"/>
      <c r="N565" s="14"/>
      <c r="O565" s="14"/>
      <c r="P565" s="14"/>
      <c r="Q565" s="15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>
      <c r="A566" s="17"/>
      <c r="B566" s="14"/>
      <c r="C566" s="14"/>
      <c r="D566" s="14"/>
      <c r="E566" s="14"/>
      <c r="F566" s="15"/>
      <c r="G566" s="16"/>
      <c r="H566" s="16"/>
      <c r="I566" s="14"/>
      <c r="J566" s="14"/>
      <c r="K566" s="14"/>
      <c r="L566" s="14"/>
      <c r="M566" s="14"/>
      <c r="N566" s="14"/>
      <c r="O566" s="14"/>
      <c r="P566" s="14"/>
      <c r="Q566" s="15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>
      <c r="A567" s="17"/>
      <c r="B567" s="14"/>
      <c r="C567" s="14"/>
      <c r="D567" s="14"/>
      <c r="E567" s="14"/>
      <c r="F567" s="15"/>
      <c r="G567" s="16"/>
      <c r="H567" s="16"/>
      <c r="I567" s="14"/>
      <c r="J567" s="14"/>
      <c r="K567" s="14"/>
      <c r="L567" s="14"/>
      <c r="M567" s="14"/>
      <c r="N567" s="14"/>
      <c r="O567" s="14"/>
      <c r="P567" s="14"/>
      <c r="Q567" s="15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>
      <c r="A568" s="17"/>
      <c r="B568" s="14"/>
      <c r="C568" s="14"/>
      <c r="D568" s="14"/>
      <c r="E568" s="14"/>
      <c r="F568" s="15"/>
      <c r="G568" s="16"/>
      <c r="H568" s="16"/>
      <c r="I568" s="14"/>
      <c r="J568" s="14"/>
      <c r="K568" s="14"/>
      <c r="L568" s="14"/>
      <c r="M568" s="14"/>
      <c r="N568" s="14"/>
      <c r="O568" s="14"/>
      <c r="P568" s="14"/>
      <c r="Q568" s="15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>
      <c r="A569" s="17"/>
      <c r="B569" s="14"/>
      <c r="C569" s="14"/>
      <c r="D569" s="14"/>
      <c r="E569" s="14"/>
      <c r="F569" s="15"/>
      <c r="G569" s="16"/>
      <c r="H569" s="16"/>
      <c r="I569" s="14"/>
      <c r="J569" s="14"/>
      <c r="K569" s="14"/>
      <c r="L569" s="14"/>
      <c r="M569" s="14"/>
      <c r="N569" s="14"/>
      <c r="O569" s="14"/>
      <c r="P569" s="14"/>
      <c r="Q569" s="15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>
      <c r="A570" s="17"/>
      <c r="B570" s="14"/>
      <c r="C570" s="14"/>
      <c r="D570" s="14"/>
      <c r="E570" s="14"/>
      <c r="F570" s="15"/>
      <c r="G570" s="16"/>
      <c r="H570" s="16"/>
      <c r="I570" s="14"/>
      <c r="J570" s="14"/>
      <c r="K570" s="14"/>
      <c r="L570" s="14"/>
      <c r="M570" s="14"/>
      <c r="N570" s="14"/>
      <c r="O570" s="14"/>
      <c r="P570" s="14"/>
      <c r="Q570" s="15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>
      <c r="A571" s="17"/>
      <c r="B571" s="14"/>
      <c r="C571" s="14"/>
      <c r="D571" s="14"/>
      <c r="E571" s="14"/>
      <c r="F571" s="15"/>
      <c r="G571" s="16"/>
      <c r="H571" s="16"/>
      <c r="I571" s="14"/>
      <c r="J571" s="14"/>
      <c r="K571" s="14"/>
      <c r="L571" s="14"/>
      <c r="M571" s="14"/>
      <c r="N571" s="14"/>
      <c r="O571" s="14"/>
      <c r="P571" s="14"/>
      <c r="Q571" s="15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>
      <c r="A572" s="17"/>
      <c r="B572" s="14"/>
      <c r="C572" s="14"/>
      <c r="D572" s="14"/>
      <c r="E572" s="14"/>
      <c r="F572" s="15"/>
      <c r="G572" s="16"/>
      <c r="H572" s="16"/>
      <c r="I572" s="14"/>
      <c r="J572" s="14"/>
      <c r="K572" s="14"/>
      <c r="L572" s="14"/>
      <c r="M572" s="14"/>
      <c r="N572" s="14"/>
      <c r="O572" s="14"/>
      <c r="P572" s="14"/>
      <c r="Q572" s="15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>
      <c r="A573" s="17"/>
      <c r="B573" s="14"/>
      <c r="C573" s="14"/>
      <c r="D573" s="14"/>
      <c r="E573" s="14"/>
      <c r="F573" s="15"/>
      <c r="G573" s="16"/>
      <c r="H573" s="16"/>
      <c r="I573" s="14"/>
      <c r="J573" s="14"/>
      <c r="K573" s="14"/>
      <c r="L573" s="14"/>
      <c r="M573" s="14"/>
      <c r="N573" s="14"/>
      <c r="O573" s="14"/>
      <c r="P573" s="14"/>
      <c r="Q573" s="15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>
      <c r="A574" s="17"/>
      <c r="B574" s="14"/>
      <c r="C574" s="14"/>
      <c r="D574" s="14"/>
      <c r="E574" s="14"/>
      <c r="F574" s="15"/>
      <c r="G574" s="16"/>
      <c r="H574" s="16"/>
      <c r="I574" s="14"/>
      <c r="J574" s="14"/>
      <c r="K574" s="14"/>
      <c r="L574" s="14"/>
      <c r="M574" s="14"/>
      <c r="N574" s="14"/>
      <c r="O574" s="14"/>
      <c r="P574" s="14"/>
      <c r="Q574" s="15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>
      <c r="A575" s="17"/>
      <c r="B575" s="14"/>
      <c r="C575" s="14"/>
      <c r="D575" s="14"/>
      <c r="E575" s="14"/>
      <c r="F575" s="15"/>
      <c r="G575" s="16"/>
      <c r="H575" s="16"/>
      <c r="I575" s="14"/>
      <c r="J575" s="14"/>
      <c r="K575" s="14"/>
      <c r="L575" s="14"/>
      <c r="M575" s="14"/>
      <c r="N575" s="14"/>
      <c r="O575" s="14"/>
      <c r="P575" s="14"/>
      <c r="Q575" s="15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>
      <c r="A576" s="17"/>
      <c r="B576" s="14"/>
      <c r="C576" s="14"/>
      <c r="D576" s="14"/>
      <c r="E576" s="14"/>
      <c r="F576" s="15"/>
      <c r="G576" s="16"/>
      <c r="H576" s="16"/>
      <c r="I576" s="14"/>
      <c r="J576" s="14"/>
      <c r="K576" s="14"/>
      <c r="L576" s="14"/>
      <c r="M576" s="14"/>
      <c r="N576" s="14"/>
      <c r="O576" s="14"/>
      <c r="P576" s="14"/>
      <c r="Q576" s="15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>
      <c r="A577" s="17"/>
      <c r="B577" s="14"/>
      <c r="C577" s="14"/>
      <c r="D577" s="14"/>
      <c r="E577" s="14"/>
      <c r="F577" s="15"/>
      <c r="G577" s="16"/>
      <c r="H577" s="16"/>
      <c r="I577" s="14"/>
      <c r="J577" s="14"/>
      <c r="K577" s="14"/>
      <c r="L577" s="14"/>
      <c r="M577" s="14"/>
      <c r="N577" s="14"/>
      <c r="O577" s="14"/>
      <c r="P577" s="14"/>
      <c r="Q577" s="15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>
      <c r="A578" s="17"/>
      <c r="B578" s="14"/>
      <c r="C578" s="14"/>
      <c r="D578" s="14"/>
      <c r="E578" s="14"/>
      <c r="F578" s="15"/>
      <c r="G578" s="16"/>
      <c r="H578" s="16"/>
      <c r="I578" s="14"/>
      <c r="J578" s="14"/>
      <c r="K578" s="14"/>
      <c r="L578" s="14"/>
      <c r="M578" s="14"/>
      <c r="N578" s="14"/>
      <c r="O578" s="14"/>
      <c r="P578" s="14"/>
      <c r="Q578" s="15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>
      <c r="A579" s="17"/>
      <c r="B579" s="14"/>
      <c r="C579" s="14"/>
      <c r="D579" s="14"/>
      <c r="E579" s="14"/>
      <c r="F579" s="15"/>
      <c r="G579" s="16"/>
      <c r="H579" s="16"/>
      <c r="I579" s="14"/>
      <c r="J579" s="14"/>
      <c r="K579" s="14"/>
      <c r="L579" s="14"/>
      <c r="M579" s="14"/>
      <c r="N579" s="14"/>
      <c r="O579" s="14"/>
      <c r="P579" s="14"/>
      <c r="Q579" s="15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>
      <c r="A580" s="17"/>
      <c r="B580" s="14"/>
      <c r="C580" s="14"/>
      <c r="D580" s="14"/>
      <c r="E580" s="14"/>
      <c r="F580" s="15"/>
      <c r="G580" s="16"/>
      <c r="H580" s="16"/>
      <c r="I580" s="14"/>
      <c r="J580" s="14"/>
      <c r="K580" s="14"/>
      <c r="L580" s="14"/>
      <c r="M580" s="14"/>
      <c r="N580" s="14"/>
      <c r="O580" s="14"/>
      <c r="P580" s="14"/>
      <c r="Q580" s="15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>
      <c r="A581" s="17"/>
      <c r="B581" s="14"/>
      <c r="C581" s="14"/>
      <c r="D581" s="14"/>
      <c r="E581" s="14"/>
      <c r="F581" s="15"/>
      <c r="G581" s="16"/>
      <c r="H581" s="16"/>
      <c r="I581" s="14"/>
      <c r="J581" s="14"/>
      <c r="K581" s="14"/>
      <c r="L581" s="14"/>
      <c r="M581" s="14"/>
      <c r="N581" s="14"/>
      <c r="O581" s="14"/>
      <c r="P581" s="14"/>
      <c r="Q581" s="15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>
      <c r="A582" s="17"/>
      <c r="B582" s="14"/>
      <c r="C582" s="14"/>
      <c r="D582" s="14"/>
      <c r="E582" s="14"/>
      <c r="F582" s="15"/>
      <c r="G582" s="16"/>
      <c r="H582" s="16"/>
      <c r="I582" s="14"/>
      <c r="J582" s="14"/>
      <c r="K582" s="14"/>
      <c r="L582" s="14"/>
      <c r="M582" s="14"/>
      <c r="N582" s="14"/>
      <c r="O582" s="14"/>
      <c r="P582" s="14"/>
      <c r="Q582" s="15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>
      <c r="A583" s="17"/>
      <c r="B583" s="14"/>
      <c r="C583" s="14"/>
      <c r="D583" s="14"/>
      <c r="E583" s="14"/>
      <c r="F583" s="15"/>
      <c r="G583" s="16"/>
      <c r="H583" s="16"/>
      <c r="I583" s="14"/>
      <c r="J583" s="14"/>
      <c r="K583" s="14"/>
      <c r="L583" s="14"/>
      <c r="M583" s="14"/>
      <c r="N583" s="14"/>
      <c r="O583" s="14"/>
      <c r="P583" s="14"/>
      <c r="Q583" s="15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>
      <c r="A584" s="17"/>
      <c r="B584" s="14"/>
      <c r="C584" s="14"/>
      <c r="D584" s="14"/>
      <c r="E584" s="14"/>
      <c r="F584" s="15"/>
      <c r="G584" s="16"/>
      <c r="H584" s="16"/>
      <c r="I584" s="14"/>
      <c r="J584" s="14"/>
      <c r="K584" s="14"/>
      <c r="L584" s="14"/>
      <c r="M584" s="14"/>
      <c r="N584" s="14"/>
      <c r="O584" s="14"/>
      <c r="P584" s="14"/>
      <c r="Q584" s="15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>
      <c r="A585" s="17"/>
      <c r="B585" s="14"/>
      <c r="C585" s="14"/>
      <c r="D585" s="14"/>
      <c r="E585" s="14"/>
      <c r="F585" s="15"/>
      <c r="G585" s="16"/>
      <c r="H585" s="16"/>
      <c r="I585" s="14"/>
      <c r="J585" s="14"/>
      <c r="K585" s="14"/>
      <c r="L585" s="14"/>
      <c r="M585" s="14"/>
      <c r="N585" s="14"/>
      <c r="O585" s="14"/>
      <c r="P585" s="14"/>
      <c r="Q585" s="15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>
      <c r="A586" s="17"/>
      <c r="B586" s="14"/>
      <c r="C586" s="14"/>
      <c r="D586" s="14"/>
      <c r="E586" s="14"/>
      <c r="F586" s="15"/>
      <c r="G586" s="16"/>
      <c r="H586" s="16"/>
      <c r="I586" s="14"/>
      <c r="J586" s="14"/>
      <c r="K586" s="14"/>
      <c r="L586" s="14"/>
      <c r="M586" s="14"/>
      <c r="N586" s="14"/>
      <c r="O586" s="14"/>
      <c r="P586" s="14"/>
      <c r="Q586" s="15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>
      <c r="A587" s="17"/>
      <c r="B587" s="14"/>
      <c r="C587" s="14"/>
      <c r="D587" s="14"/>
      <c r="E587" s="14"/>
      <c r="F587" s="15"/>
      <c r="G587" s="16"/>
      <c r="H587" s="16"/>
      <c r="I587" s="14"/>
      <c r="J587" s="14"/>
      <c r="K587" s="14"/>
      <c r="L587" s="14"/>
      <c r="M587" s="14"/>
      <c r="N587" s="14"/>
      <c r="O587" s="14"/>
      <c r="P587" s="14"/>
      <c r="Q587" s="15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>
      <c r="A588" s="17"/>
      <c r="B588" s="14"/>
      <c r="C588" s="14"/>
      <c r="D588" s="14"/>
      <c r="E588" s="14"/>
      <c r="F588" s="15"/>
      <c r="G588" s="16"/>
      <c r="H588" s="16"/>
      <c r="I588" s="14"/>
      <c r="J588" s="14"/>
      <c r="K588" s="14"/>
      <c r="L588" s="14"/>
      <c r="M588" s="14"/>
      <c r="N588" s="14"/>
      <c r="O588" s="14"/>
      <c r="P588" s="14"/>
      <c r="Q588" s="15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>
      <c r="A589" s="17"/>
      <c r="B589" s="14"/>
      <c r="C589" s="14"/>
      <c r="D589" s="14"/>
      <c r="E589" s="14"/>
      <c r="F589" s="15"/>
      <c r="G589" s="16"/>
      <c r="H589" s="16"/>
      <c r="I589" s="14"/>
      <c r="J589" s="14"/>
      <c r="K589" s="14"/>
      <c r="L589" s="14"/>
      <c r="M589" s="14"/>
      <c r="N589" s="14"/>
      <c r="O589" s="14"/>
      <c r="P589" s="14"/>
      <c r="Q589" s="15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>
      <c r="A590" s="17"/>
      <c r="B590" s="14"/>
      <c r="C590" s="14"/>
      <c r="D590" s="14"/>
      <c r="E590" s="14"/>
      <c r="F590" s="15"/>
      <c r="G590" s="16"/>
      <c r="H590" s="16"/>
      <c r="I590" s="14"/>
      <c r="J590" s="14"/>
      <c r="K590" s="14"/>
      <c r="L590" s="14"/>
      <c r="M590" s="14"/>
      <c r="N590" s="14"/>
      <c r="O590" s="14"/>
      <c r="P590" s="14"/>
      <c r="Q590" s="15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>
      <c r="A591" s="17"/>
      <c r="B591" s="14"/>
      <c r="C591" s="14"/>
      <c r="D591" s="14"/>
      <c r="E591" s="14"/>
      <c r="F591" s="15"/>
      <c r="G591" s="16"/>
      <c r="H591" s="16"/>
      <c r="I591" s="14"/>
      <c r="J591" s="14"/>
      <c r="K591" s="14"/>
      <c r="L591" s="14"/>
      <c r="M591" s="14"/>
      <c r="N591" s="14"/>
      <c r="O591" s="14"/>
      <c r="P591" s="14"/>
      <c r="Q591" s="15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>
      <c r="A592" s="17"/>
      <c r="B592" s="14"/>
      <c r="C592" s="14"/>
      <c r="D592" s="14"/>
      <c r="E592" s="14"/>
      <c r="F592" s="15"/>
      <c r="G592" s="16"/>
      <c r="H592" s="16"/>
      <c r="I592" s="14"/>
      <c r="J592" s="14"/>
      <c r="K592" s="14"/>
      <c r="L592" s="14"/>
      <c r="M592" s="14"/>
      <c r="N592" s="14"/>
      <c r="O592" s="14"/>
      <c r="P592" s="14"/>
      <c r="Q592" s="15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>
      <c r="A593" s="17"/>
      <c r="B593" s="14"/>
      <c r="C593" s="14"/>
      <c r="D593" s="14"/>
      <c r="E593" s="14"/>
      <c r="F593" s="15"/>
      <c r="G593" s="16"/>
      <c r="H593" s="16"/>
      <c r="I593" s="14"/>
      <c r="J593" s="14"/>
      <c r="K593" s="14"/>
      <c r="L593" s="14"/>
      <c r="M593" s="14"/>
      <c r="N593" s="14"/>
      <c r="O593" s="14"/>
      <c r="P593" s="14"/>
      <c r="Q593" s="15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>
      <c r="A594" s="17"/>
      <c r="B594" s="14"/>
      <c r="C594" s="14"/>
      <c r="D594" s="14"/>
      <c r="E594" s="14"/>
      <c r="F594" s="15"/>
      <c r="G594" s="16"/>
      <c r="H594" s="16"/>
      <c r="I594" s="14"/>
      <c r="J594" s="14"/>
      <c r="K594" s="14"/>
      <c r="L594" s="14"/>
      <c r="M594" s="14"/>
      <c r="N594" s="14"/>
      <c r="O594" s="14"/>
      <c r="P594" s="14"/>
      <c r="Q594" s="15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>
      <c r="A595" s="17"/>
      <c r="B595" s="14"/>
      <c r="C595" s="14"/>
      <c r="D595" s="14"/>
      <c r="E595" s="14"/>
      <c r="F595" s="15"/>
      <c r="G595" s="16"/>
      <c r="H595" s="16"/>
      <c r="I595" s="14"/>
      <c r="J595" s="14"/>
      <c r="K595" s="14"/>
      <c r="L595" s="14"/>
      <c r="M595" s="14"/>
      <c r="N595" s="14"/>
      <c r="O595" s="14"/>
      <c r="P595" s="14"/>
      <c r="Q595" s="15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>
      <c r="A596" s="17"/>
      <c r="B596" s="14"/>
      <c r="C596" s="14"/>
      <c r="D596" s="14"/>
      <c r="E596" s="14"/>
      <c r="F596" s="15"/>
      <c r="G596" s="16"/>
      <c r="H596" s="16"/>
      <c r="I596" s="14"/>
      <c r="J596" s="14"/>
      <c r="K596" s="14"/>
      <c r="L596" s="14"/>
      <c r="M596" s="14"/>
      <c r="N596" s="14"/>
      <c r="O596" s="14"/>
      <c r="P596" s="14"/>
      <c r="Q596" s="15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>
      <c r="A597" s="17"/>
      <c r="B597" s="14"/>
      <c r="C597" s="14"/>
      <c r="D597" s="14"/>
      <c r="E597" s="14"/>
      <c r="F597" s="15"/>
      <c r="G597" s="16"/>
      <c r="H597" s="16"/>
      <c r="I597" s="14"/>
      <c r="J597" s="14"/>
      <c r="K597" s="14"/>
      <c r="L597" s="14"/>
      <c r="M597" s="14"/>
      <c r="N597" s="14"/>
      <c r="O597" s="14"/>
      <c r="P597" s="14"/>
      <c r="Q597" s="15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>
      <c r="A598" s="17"/>
      <c r="B598" s="14"/>
      <c r="C598" s="14"/>
      <c r="D598" s="14"/>
      <c r="E598" s="14"/>
      <c r="F598" s="15"/>
      <c r="G598" s="16"/>
      <c r="H598" s="16"/>
      <c r="I598" s="14"/>
      <c r="J598" s="14"/>
      <c r="K598" s="14"/>
      <c r="L598" s="14"/>
      <c r="M598" s="14"/>
      <c r="N598" s="14"/>
      <c r="O598" s="14"/>
      <c r="P598" s="14"/>
      <c r="Q598" s="15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>
      <c r="A599" s="17"/>
      <c r="B599" s="14"/>
      <c r="C599" s="14"/>
      <c r="D599" s="14"/>
      <c r="E599" s="14"/>
      <c r="F599" s="15"/>
      <c r="G599" s="16"/>
      <c r="H599" s="16"/>
      <c r="I599" s="14"/>
      <c r="J599" s="14"/>
      <c r="K599" s="14"/>
      <c r="L599" s="14"/>
      <c r="M599" s="14"/>
      <c r="N599" s="14"/>
      <c r="O599" s="14"/>
      <c r="P599" s="14"/>
      <c r="Q599" s="15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>
      <c r="A600" s="17"/>
      <c r="B600" s="14"/>
      <c r="C600" s="14"/>
      <c r="D600" s="14"/>
      <c r="E600" s="14"/>
      <c r="F600" s="15"/>
      <c r="G600" s="16"/>
      <c r="H600" s="16"/>
      <c r="I600" s="14"/>
      <c r="J600" s="14"/>
      <c r="K600" s="14"/>
      <c r="L600" s="14"/>
      <c r="M600" s="14"/>
      <c r="N600" s="14"/>
      <c r="O600" s="14"/>
      <c r="P600" s="14"/>
      <c r="Q600" s="15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>
      <c r="A601" s="17"/>
      <c r="B601" s="14"/>
      <c r="C601" s="14"/>
      <c r="D601" s="14"/>
      <c r="E601" s="14"/>
      <c r="F601" s="15"/>
      <c r="G601" s="16"/>
      <c r="H601" s="16"/>
      <c r="I601" s="14"/>
      <c r="J601" s="14"/>
      <c r="K601" s="14"/>
      <c r="L601" s="14"/>
      <c r="M601" s="14"/>
      <c r="N601" s="14"/>
      <c r="O601" s="14"/>
      <c r="P601" s="14"/>
      <c r="Q601" s="15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>
      <c r="A602" s="17"/>
      <c r="B602" s="14"/>
      <c r="C602" s="14"/>
      <c r="D602" s="14"/>
      <c r="E602" s="14"/>
      <c r="F602" s="15"/>
      <c r="G602" s="16"/>
      <c r="H602" s="16"/>
      <c r="I602" s="14"/>
      <c r="J602" s="14"/>
      <c r="K602" s="14"/>
      <c r="L602" s="14"/>
      <c r="M602" s="14"/>
      <c r="N602" s="14"/>
      <c r="O602" s="14"/>
      <c r="P602" s="14"/>
      <c r="Q602" s="15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>
      <c r="A603" s="17"/>
      <c r="B603" s="14"/>
      <c r="C603" s="14"/>
      <c r="D603" s="14"/>
      <c r="E603" s="14"/>
      <c r="F603" s="15"/>
      <c r="G603" s="16"/>
      <c r="H603" s="16"/>
      <c r="I603" s="14"/>
      <c r="J603" s="14"/>
      <c r="K603" s="14"/>
      <c r="L603" s="14"/>
      <c r="M603" s="14"/>
      <c r="N603" s="14"/>
      <c r="O603" s="14"/>
      <c r="P603" s="14"/>
      <c r="Q603" s="15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>
      <c r="A604" s="17"/>
      <c r="B604" s="14"/>
      <c r="C604" s="14"/>
      <c r="D604" s="14"/>
      <c r="E604" s="14"/>
      <c r="F604" s="15"/>
      <c r="G604" s="16"/>
      <c r="H604" s="16"/>
      <c r="I604" s="14"/>
      <c r="J604" s="14"/>
      <c r="K604" s="14"/>
      <c r="L604" s="14"/>
      <c r="M604" s="14"/>
      <c r="N604" s="14"/>
      <c r="O604" s="14"/>
      <c r="P604" s="14"/>
      <c r="Q604" s="15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>
      <c r="A605" s="17"/>
      <c r="B605" s="14"/>
      <c r="C605" s="14"/>
      <c r="D605" s="14"/>
      <c r="E605" s="14"/>
      <c r="F605" s="15"/>
      <c r="G605" s="16"/>
      <c r="H605" s="16"/>
      <c r="I605" s="14"/>
      <c r="J605" s="14"/>
      <c r="K605" s="14"/>
      <c r="L605" s="14"/>
      <c r="M605" s="14"/>
      <c r="N605" s="14"/>
      <c r="O605" s="14"/>
      <c r="P605" s="14"/>
      <c r="Q605" s="15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>
      <c r="A606" s="17"/>
      <c r="B606" s="14"/>
      <c r="C606" s="14"/>
      <c r="D606" s="14"/>
      <c r="E606" s="14"/>
      <c r="F606" s="15"/>
      <c r="G606" s="16"/>
      <c r="H606" s="16"/>
      <c r="I606" s="14"/>
      <c r="J606" s="14"/>
      <c r="K606" s="14"/>
      <c r="L606" s="14"/>
      <c r="M606" s="14"/>
      <c r="N606" s="14"/>
      <c r="O606" s="14"/>
      <c r="P606" s="14"/>
      <c r="Q606" s="15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>
      <c r="A607" s="17"/>
      <c r="B607" s="14"/>
      <c r="C607" s="14"/>
      <c r="D607" s="14"/>
      <c r="E607" s="14"/>
      <c r="F607" s="15"/>
      <c r="G607" s="16"/>
      <c r="H607" s="16"/>
      <c r="I607" s="14"/>
      <c r="J607" s="14"/>
      <c r="K607" s="14"/>
      <c r="L607" s="14"/>
      <c r="M607" s="14"/>
      <c r="N607" s="14"/>
      <c r="O607" s="14"/>
      <c r="P607" s="14"/>
      <c r="Q607" s="15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>
      <c r="A608" s="17"/>
      <c r="B608" s="14"/>
      <c r="C608" s="14"/>
      <c r="D608" s="14"/>
      <c r="E608" s="14"/>
      <c r="F608" s="15"/>
      <c r="G608" s="16"/>
      <c r="H608" s="16"/>
      <c r="I608" s="14"/>
      <c r="J608" s="14"/>
      <c r="K608" s="14"/>
      <c r="L608" s="14"/>
      <c r="M608" s="14"/>
      <c r="N608" s="14"/>
      <c r="O608" s="14"/>
      <c r="P608" s="14"/>
      <c r="Q608" s="15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>
      <c r="A609" s="17"/>
      <c r="B609" s="14"/>
      <c r="C609" s="14"/>
      <c r="D609" s="14"/>
      <c r="E609" s="14"/>
      <c r="F609" s="15"/>
      <c r="G609" s="16"/>
      <c r="H609" s="16"/>
      <c r="I609" s="14"/>
      <c r="J609" s="14"/>
      <c r="K609" s="14"/>
      <c r="L609" s="14"/>
      <c r="M609" s="14"/>
      <c r="N609" s="14"/>
      <c r="O609" s="14"/>
      <c r="P609" s="14"/>
      <c r="Q609" s="15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>
      <c r="A610" s="17"/>
      <c r="B610" s="14"/>
      <c r="C610" s="14"/>
      <c r="D610" s="14"/>
      <c r="E610" s="14"/>
      <c r="F610" s="15"/>
      <c r="G610" s="16"/>
      <c r="H610" s="16"/>
      <c r="I610" s="14"/>
      <c r="J610" s="14"/>
      <c r="K610" s="14"/>
      <c r="L610" s="14"/>
      <c r="M610" s="14"/>
      <c r="N610" s="14"/>
      <c r="O610" s="14"/>
      <c r="P610" s="14"/>
      <c r="Q610" s="15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>
      <c r="A611" s="17"/>
      <c r="B611" s="14"/>
      <c r="C611" s="14"/>
      <c r="D611" s="14"/>
      <c r="E611" s="14"/>
      <c r="F611" s="15"/>
      <c r="G611" s="16"/>
      <c r="H611" s="16"/>
      <c r="I611" s="14"/>
      <c r="J611" s="14"/>
      <c r="K611" s="14"/>
      <c r="L611" s="14"/>
      <c r="M611" s="14"/>
      <c r="N611" s="14"/>
      <c r="O611" s="14"/>
      <c r="P611" s="14"/>
      <c r="Q611" s="15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>
      <c r="A612" s="17"/>
      <c r="B612" s="14"/>
      <c r="C612" s="14"/>
      <c r="D612" s="14"/>
      <c r="E612" s="14"/>
      <c r="F612" s="15"/>
      <c r="G612" s="16"/>
      <c r="H612" s="16"/>
      <c r="I612" s="14"/>
      <c r="J612" s="14"/>
      <c r="K612" s="14"/>
      <c r="L612" s="14"/>
      <c r="M612" s="14"/>
      <c r="N612" s="14"/>
      <c r="O612" s="14"/>
      <c r="P612" s="14"/>
      <c r="Q612" s="15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>
      <c r="A613" s="17"/>
      <c r="B613" s="14"/>
      <c r="C613" s="14"/>
      <c r="D613" s="14"/>
      <c r="E613" s="14"/>
      <c r="F613" s="15"/>
      <c r="G613" s="16"/>
      <c r="H613" s="16"/>
      <c r="I613" s="14"/>
      <c r="J613" s="14"/>
      <c r="K613" s="14"/>
      <c r="L613" s="14"/>
      <c r="M613" s="14"/>
      <c r="N613" s="14"/>
      <c r="O613" s="14"/>
      <c r="P613" s="14"/>
      <c r="Q613" s="15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>
      <c r="A614" s="17"/>
      <c r="B614" s="14"/>
      <c r="C614" s="14"/>
      <c r="D614" s="14"/>
      <c r="E614" s="14"/>
      <c r="F614" s="15"/>
      <c r="G614" s="16"/>
      <c r="H614" s="16"/>
      <c r="I614" s="14"/>
      <c r="J614" s="14"/>
      <c r="K614" s="14"/>
      <c r="L614" s="14"/>
      <c r="M614" s="14"/>
      <c r="N614" s="14"/>
      <c r="O614" s="14"/>
      <c r="P614" s="14"/>
      <c r="Q614" s="15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>
      <c r="A615" s="17"/>
      <c r="B615" s="14"/>
      <c r="C615" s="14"/>
      <c r="D615" s="14"/>
      <c r="E615" s="14"/>
      <c r="F615" s="15"/>
      <c r="G615" s="16"/>
      <c r="H615" s="16"/>
      <c r="I615" s="14"/>
      <c r="J615" s="14"/>
      <c r="K615" s="14"/>
      <c r="L615" s="14"/>
      <c r="M615" s="14"/>
      <c r="N615" s="14"/>
      <c r="O615" s="14"/>
      <c r="P615" s="14"/>
      <c r="Q615" s="15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>
      <c r="A616" s="17"/>
      <c r="B616" s="14"/>
      <c r="C616" s="14"/>
      <c r="D616" s="14"/>
      <c r="E616" s="14"/>
      <c r="F616" s="15"/>
      <c r="G616" s="16"/>
      <c r="H616" s="16"/>
      <c r="I616" s="14"/>
      <c r="J616" s="14"/>
      <c r="K616" s="14"/>
      <c r="L616" s="14"/>
      <c r="M616" s="14"/>
      <c r="N616" s="14"/>
      <c r="O616" s="14"/>
      <c r="P616" s="14"/>
      <c r="Q616" s="15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>
      <c r="A617" s="17"/>
      <c r="B617" s="14"/>
      <c r="C617" s="14"/>
      <c r="D617" s="14"/>
      <c r="E617" s="14"/>
      <c r="F617" s="15"/>
      <c r="G617" s="16"/>
      <c r="H617" s="16"/>
      <c r="I617" s="14"/>
      <c r="J617" s="14"/>
      <c r="K617" s="14"/>
      <c r="L617" s="14"/>
      <c r="M617" s="14"/>
      <c r="N617" s="14"/>
      <c r="O617" s="14"/>
      <c r="P617" s="14"/>
      <c r="Q617" s="15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>
      <c r="A618" s="17"/>
      <c r="B618" s="14"/>
      <c r="C618" s="14"/>
      <c r="D618" s="14"/>
      <c r="E618" s="14"/>
      <c r="F618" s="15"/>
      <c r="G618" s="16"/>
      <c r="H618" s="16"/>
      <c r="I618" s="14"/>
      <c r="J618" s="14"/>
      <c r="K618" s="14"/>
      <c r="L618" s="14"/>
      <c r="M618" s="14"/>
      <c r="N618" s="14"/>
      <c r="O618" s="14"/>
      <c r="P618" s="14"/>
      <c r="Q618" s="15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>
      <c r="A619" s="17"/>
      <c r="B619" s="14"/>
      <c r="C619" s="14"/>
      <c r="D619" s="14"/>
      <c r="E619" s="14"/>
      <c r="F619" s="15"/>
      <c r="G619" s="16"/>
      <c r="H619" s="16"/>
      <c r="I619" s="14"/>
      <c r="J619" s="14"/>
      <c r="K619" s="14"/>
      <c r="L619" s="14"/>
      <c r="M619" s="14"/>
      <c r="N619" s="14"/>
      <c r="O619" s="14"/>
      <c r="P619" s="14"/>
      <c r="Q619" s="15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>
      <c r="A620" s="17"/>
      <c r="B620" s="14"/>
      <c r="C620" s="14"/>
      <c r="D620" s="14"/>
      <c r="E620" s="14"/>
      <c r="F620" s="15"/>
      <c r="G620" s="16"/>
      <c r="H620" s="16"/>
      <c r="I620" s="14"/>
      <c r="J620" s="14"/>
      <c r="K620" s="14"/>
      <c r="L620" s="14"/>
      <c r="M620" s="14"/>
      <c r="N620" s="14"/>
      <c r="O620" s="14"/>
      <c r="P620" s="14"/>
      <c r="Q620" s="15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>
      <c r="A621" s="17"/>
      <c r="B621" s="14"/>
      <c r="C621" s="14"/>
      <c r="D621" s="14"/>
      <c r="E621" s="14"/>
      <c r="F621" s="15"/>
      <c r="G621" s="16"/>
      <c r="H621" s="16"/>
      <c r="I621" s="14"/>
      <c r="J621" s="14"/>
      <c r="K621" s="14"/>
      <c r="L621" s="14"/>
      <c r="M621" s="14"/>
      <c r="N621" s="14"/>
      <c r="O621" s="14"/>
      <c r="P621" s="14"/>
      <c r="Q621" s="15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>
      <c r="A622" s="17"/>
      <c r="B622" s="14"/>
      <c r="C622" s="14"/>
      <c r="D622" s="14"/>
      <c r="E622" s="14"/>
      <c r="F622" s="15"/>
      <c r="G622" s="16"/>
      <c r="H622" s="16"/>
      <c r="I622" s="14"/>
      <c r="J622" s="14"/>
      <c r="K622" s="14"/>
      <c r="L622" s="14"/>
      <c r="M622" s="14"/>
      <c r="N622" s="14"/>
      <c r="O622" s="14"/>
      <c r="P622" s="14"/>
      <c r="Q622" s="15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>
      <c r="A623" s="17"/>
      <c r="B623" s="14"/>
      <c r="C623" s="14"/>
      <c r="D623" s="14"/>
      <c r="E623" s="14"/>
      <c r="F623" s="15"/>
      <c r="G623" s="16"/>
      <c r="H623" s="16"/>
      <c r="I623" s="14"/>
      <c r="J623" s="14"/>
      <c r="K623" s="14"/>
      <c r="L623" s="14"/>
      <c r="M623" s="14"/>
      <c r="N623" s="14"/>
      <c r="O623" s="14"/>
      <c r="P623" s="14"/>
      <c r="Q623" s="15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>
      <c r="A624" s="17"/>
      <c r="B624" s="14"/>
      <c r="C624" s="14"/>
      <c r="D624" s="14"/>
      <c r="E624" s="14"/>
      <c r="F624" s="15"/>
      <c r="G624" s="16"/>
      <c r="H624" s="16"/>
      <c r="I624" s="14"/>
      <c r="J624" s="14"/>
      <c r="K624" s="14"/>
      <c r="L624" s="14"/>
      <c r="M624" s="14"/>
      <c r="N624" s="14"/>
      <c r="O624" s="14"/>
      <c r="P624" s="14"/>
      <c r="Q624" s="15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>
      <c r="A625" s="17"/>
      <c r="B625" s="14"/>
      <c r="C625" s="14"/>
      <c r="D625" s="14"/>
      <c r="E625" s="14"/>
      <c r="F625" s="15"/>
      <c r="G625" s="16"/>
      <c r="H625" s="16"/>
      <c r="I625" s="14"/>
      <c r="J625" s="14"/>
      <c r="K625" s="14"/>
      <c r="L625" s="14"/>
      <c r="M625" s="14"/>
      <c r="N625" s="14"/>
      <c r="O625" s="14"/>
      <c r="P625" s="14"/>
      <c r="Q625" s="15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>
      <c r="A626" s="17"/>
      <c r="B626" s="14"/>
      <c r="C626" s="14"/>
      <c r="D626" s="14"/>
      <c r="E626" s="14"/>
      <c r="F626" s="15"/>
      <c r="G626" s="16"/>
      <c r="H626" s="16"/>
      <c r="I626" s="14"/>
      <c r="J626" s="14"/>
      <c r="K626" s="14"/>
      <c r="L626" s="14"/>
      <c r="M626" s="14"/>
      <c r="N626" s="14"/>
      <c r="O626" s="14"/>
      <c r="P626" s="14"/>
      <c r="Q626" s="15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>
      <c r="A627" s="17"/>
      <c r="B627" s="14"/>
      <c r="C627" s="14"/>
      <c r="D627" s="14"/>
      <c r="E627" s="14"/>
      <c r="F627" s="15"/>
      <c r="G627" s="16"/>
      <c r="H627" s="16"/>
      <c r="I627" s="14"/>
      <c r="J627" s="14"/>
      <c r="K627" s="14"/>
      <c r="L627" s="14"/>
      <c r="M627" s="14"/>
      <c r="N627" s="14"/>
      <c r="O627" s="14"/>
      <c r="P627" s="14"/>
      <c r="Q627" s="15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>
      <c r="A628" s="17"/>
      <c r="B628" s="14"/>
      <c r="C628" s="14"/>
      <c r="D628" s="14"/>
      <c r="E628" s="14"/>
      <c r="F628" s="15"/>
      <c r="G628" s="16"/>
      <c r="H628" s="16"/>
      <c r="I628" s="14"/>
      <c r="J628" s="14"/>
      <c r="K628" s="14"/>
      <c r="L628" s="14"/>
      <c r="M628" s="14"/>
      <c r="N628" s="14"/>
      <c r="O628" s="14"/>
      <c r="P628" s="14"/>
      <c r="Q628" s="15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>
      <c r="A629" s="17"/>
      <c r="B629" s="14"/>
      <c r="C629" s="14"/>
      <c r="D629" s="14"/>
      <c r="E629" s="14"/>
      <c r="F629" s="15"/>
      <c r="G629" s="16"/>
      <c r="H629" s="16"/>
      <c r="I629" s="14"/>
      <c r="J629" s="14"/>
      <c r="K629" s="14"/>
      <c r="L629" s="14"/>
      <c r="M629" s="14"/>
      <c r="N629" s="14"/>
      <c r="O629" s="14"/>
      <c r="P629" s="14"/>
      <c r="Q629" s="15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>
      <c r="A630" s="17"/>
      <c r="B630" s="14"/>
      <c r="C630" s="14"/>
      <c r="D630" s="14"/>
      <c r="E630" s="14"/>
      <c r="F630" s="15"/>
      <c r="G630" s="16"/>
      <c r="H630" s="16"/>
      <c r="I630" s="14"/>
      <c r="J630" s="14"/>
      <c r="K630" s="14"/>
      <c r="L630" s="14"/>
      <c r="M630" s="14"/>
      <c r="N630" s="14"/>
      <c r="O630" s="14"/>
      <c r="P630" s="14"/>
      <c r="Q630" s="15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>
      <c r="A631" s="17"/>
      <c r="B631" s="14"/>
      <c r="C631" s="14"/>
      <c r="D631" s="14"/>
      <c r="E631" s="14"/>
      <c r="F631" s="15"/>
      <c r="G631" s="16"/>
      <c r="H631" s="16"/>
      <c r="I631" s="14"/>
      <c r="J631" s="14"/>
      <c r="K631" s="14"/>
      <c r="L631" s="14"/>
      <c r="M631" s="14"/>
      <c r="N631" s="14"/>
      <c r="O631" s="14"/>
      <c r="P631" s="14"/>
      <c r="Q631" s="15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>
      <c r="A632" s="17"/>
      <c r="B632" s="14"/>
      <c r="C632" s="14"/>
      <c r="D632" s="14"/>
      <c r="E632" s="14"/>
      <c r="F632" s="15"/>
      <c r="G632" s="16"/>
      <c r="H632" s="16"/>
      <c r="I632" s="14"/>
      <c r="J632" s="14"/>
      <c r="K632" s="14"/>
      <c r="L632" s="14"/>
      <c r="M632" s="14"/>
      <c r="N632" s="14"/>
      <c r="O632" s="14"/>
      <c r="P632" s="14"/>
      <c r="Q632" s="15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>
      <c r="A633" s="17"/>
      <c r="B633" s="14"/>
      <c r="C633" s="14"/>
      <c r="D633" s="14"/>
      <c r="E633" s="14"/>
      <c r="F633" s="15"/>
      <c r="G633" s="16"/>
      <c r="H633" s="16"/>
      <c r="I633" s="14"/>
      <c r="J633" s="14"/>
      <c r="K633" s="14"/>
      <c r="L633" s="14"/>
      <c r="M633" s="14"/>
      <c r="N633" s="14"/>
      <c r="O633" s="14"/>
      <c r="P633" s="14"/>
      <c r="Q633" s="15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>
      <c r="A634" s="17"/>
      <c r="B634" s="14"/>
      <c r="C634" s="14"/>
      <c r="D634" s="14"/>
      <c r="E634" s="14"/>
      <c r="F634" s="15"/>
      <c r="G634" s="16"/>
      <c r="H634" s="16"/>
      <c r="I634" s="14"/>
      <c r="J634" s="14"/>
      <c r="K634" s="14"/>
      <c r="L634" s="14"/>
      <c r="M634" s="14"/>
      <c r="N634" s="14"/>
      <c r="O634" s="14"/>
      <c r="P634" s="14"/>
      <c r="Q634" s="15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>
      <c r="A635" s="17"/>
      <c r="B635" s="14"/>
      <c r="C635" s="14"/>
      <c r="D635" s="14"/>
      <c r="E635" s="14"/>
      <c r="F635" s="15"/>
      <c r="G635" s="16"/>
      <c r="H635" s="16"/>
      <c r="I635" s="14"/>
      <c r="J635" s="14"/>
      <c r="K635" s="14"/>
      <c r="L635" s="14"/>
      <c r="M635" s="14"/>
      <c r="N635" s="14"/>
      <c r="O635" s="14"/>
      <c r="P635" s="14"/>
      <c r="Q635" s="15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>
      <c r="A636" s="17"/>
      <c r="B636" s="14"/>
      <c r="C636" s="14"/>
      <c r="D636" s="14"/>
      <c r="E636" s="14"/>
      <c r="F636" s="15"/>
      <c r="G636" s="16"/>
      <c r="H636" s="16"/>
      <c r="I636" s="14"/>
      <c r="J636" s="14"/>
      <c r="K636" s="14"/>
      <c r="L636" s="14"/>
      <c r="M636" s="14"/>
      <c r="N636" s="14"/>
      <c r="O636" s="14"/>
      <c r="P636" s="14"/>
      <c r="Q636" s="15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>
      <c r="A637" s="17"/>
      <c r="B637" s="14"/>
      <c r="C637" s="14"/>
      <c r="D637" s="14"/>
      <c r="E637" s="14"/>
      <c r="F637" s="15"/>
      <c r="G637" s="16"/>
      <c r="H637" s="16"/>
      <c r="I637" s="14"/>
      <c r="J637" s="14"/>
      <c r="K637" s="14"/>
      <c r="L637" s="14"/>
      <c r="M637" s="14"/>
      <c r="N637" s="14"/>
      <c r="O637" s="14"/>
      <c r="P637" s="14"/>
      <c r="Q637" s="15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>
      <c r="A638" s="17"/>
      <c r="B638" s="14"/>
      <c r="C638" s="14"/>
      <c r="D638" s="14"/>
      <c r="E638" s="14"/>
      <c r="F638" s="15"/>
      <c r="G638" s="16"/>
      <c r="H638" s="16"/>
      <c r="I638" s="14"/>
      <c r="J638" s="14"/>
      <c r="K638" s="14"/>
      <c r="L638" s="14"/>
      <c r="M638" s="14"/>
      <c r="N638" s="14"/>
      <c r="O638" s="14"/>
      <c r="P638" s="14"/>
      <c r="Q638" s="15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>
      <c r="A639" s="17"/>
      <c r="B639" s="14"/>
      <c r="C639" s="14"/>
      <c r="D639" s="14"/>
      <c r="E639" s="14"/>
      <c r="F639" s="15"/>
      <c r="G639" s="16"/>
      <c r="H639" s="16"/>
      <c r="I639" s="14"/>
      <c r="J639" s="14"/>
      <c r="K639" s="14"/>
      <c r="L639" s="14"/>
      <c r="M639" s="14"/>
      <c r="N639" s="14"/>
      <c r="O639" s="14"/>
      <c r="P639" s="14"/>
      <c r="Q639" s="15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>
      <c r="A640" s="17"/>
      <c r="B640" s="14"/>
      <c r="C640" s="14"/>
      <c r="D640" s="14"/>
      <c r="E640" s="14"/>
      <c r="F640" s="15"/>
      <c r="G640" s="16"/>
      <c r="H640" s="16"/>
      <c r="I640" s="14"/>
      <c r="J640" s="14"/>
      <c r="K640" s="14"/>
      <c r="L640" s="14"/>
      <c r="M640" s="14"/>
      <c r="N640" s="14"/>
      <c r="O640" s="14"/>
      <c r="P640" s="14"/>
      <c r="Q640" s="15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>
      <c r="A641" s="17"/>
      <c r="B641" s="14"/>
      <c r="C641" s="14"/>
      <c r="D641" s="14"/>
      <c r="E641" s="14"/>
      <c r="F641" s="15"/>
      <c r="G641" s="16"/>
      <c r="H641" s="16"/>
      <c r="I641" s="14"/>
      <c r="J641" s="14"/>
      <c r="K641" s="14"/>
      <c r="L641" s="14"/>
      <c r="M641" s="14"/>
      <c r="N641" s="14"/>
      <c r="O641" s="14"/>
      <c r="P641" s="14"/>
      <c r="Q641" s="15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>
      <c r="A642" s="17"/>
      <c r="B642" s="14"/>
      <c r="C642" s="14"/>
      <c r="D642" s="14"/>
      <c r="E642" s="14"/>
      <c r="F642" s="15"/>
      <c r="G642" s="16"/>
      <c r="H642" s="16"/>
      <c r="I642" s="14"/>
      <c r="J642" s="14"/>
      <c r="K642" s="14"/>
      <c r="L642" s="14"/>
      <c r="M642" s="14"/>
      <c r="N642" s="14"/>
      <c r="O642" s="14"/>
      <c r="P642" s="14"/>
      <c r="Q642" s="15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>
      <c r="A643" s="17"/>
      <c r="B643" s="14"/>
      <c r="C643" s="14"/>
      <c r="D643" s="14"/>
      <c r="E643" s="14"/>
      <c r="F643" s="15"/>
      <c r="G643" s="16"/>
      <c r="H643" s="16"/>
      <c r="I643" s="14"/>
      <c r="J643" s="14"/>
      <c r="K643" s="14"/>
      <c r="L643" s="14"/>
      <c r="M643" s="14"/>
      <c r="N643" s="14"/>
      <c r="O643" s="14"/>
      <c r="P643" s="14"/>
      <c r="Q643" s="15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>
      <c r="A644" s="17"/>
      <c r="B644" s="14"/>
      <c r="C644" s="14"/>
      <c r="D644" s="14"/>
      <c r="E644" s="14"/>
      <c r="F644" s="15"/>
      <c r="G644" s="16"/>
      <c r="H644" s="16"/>
      <c r="I644" s="14"/>
      <c r="J644" s="14"/>
      <c r="K644" s="14"/>
      <c r="L644" s="14"/>
      <c r="M644" s="14"/>
      <c r="N644" s="14"/>
      <c r="O644" s="14"/>
      <c r="P644" s="14"/>
      <c r="Q644" s="15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>
      <c r="A645" s="17"/>
      <c r="B645" s="14"/>
      <c r="C645" s="14"/>
      <c r="D645" s="14"/>
      <c r="E645" s="14"/>
      <c r="F645" s="15"/>
      <c r="G645" s="16"/>
      <c r="H645" s="16"/>
      <c r="I645" s="14"/>
      <c r="J645" s="14"/>
      <c r="K645" s="14"/>
      <c r="L645" s="14"/>
      <c r="M645" s="14"/>
      <c r="N645" s="14"/>
      <c r="O645" s="14"/>
      <c r="P645" s="14"/>
      <c r="Q645" s="15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>
      <c r="A646" s="17"/>
      <c r="B646" s="14"/>
      <c r="C646" s="14"/>
      <c r="D646" s="14"/>
      <c r="E646" s="14"/>
      <c r="F646" s="15"/>
      <c r="G646" s="16"/>
      <c r="H646" s="16"/>
      <c r="I646" s="14"/>
      <c r="J646" s="14"/>
      <c r="K646" s="14"/>
      <c r="L646" s="14"/>
      <c r="M646" s="14"/>
      <c r="N646" s="14"/>
      <c r="O646" s="14"/>
      <c r="P646" s="14"/>
      <c r="Q646" s="15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>
      <c r="A647" s="17"/>
      <c r="B647" s="14"/>
      <c r="C647" s="14"/>
      <c r="D647" s="14"/>
      <c r="E647" s="14"/>
      <c r="F647" s="15"/>
      <c r="G647" s="16"/>
      <c r="H647" s="16"/>
      <c r="I647" s="14"/>
      <c r="J647" s="14"/>
      <c r="K647" s="14"/>
      <c r="L647" s="14"/>
      <c r="M647" s="14"/>
      <c r="N647" s="14"/>
      <c r="O647" s="14"/>
      <c r="P647" s="14"/>
      <c r="Q647" s="15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>
      <c r="A648" s="17"/>
      <c r="B648" s="14"/>
      <c r="C648" s="14"/>
      <c r="D648" s="14"/>
      <c r="E648" s="14"/>
      <c r="F648" s="15"/>
      <c r="G648" s="16"/>
      <c r="H648" s="16"/>
      <c r="I648" s="14"/>
      <c r="J648" s="14"/>
      <c r="K648" s="14"/>
      <c r="L648" s="14"/>
      <c r="M648" s="14"/>
      <c r="N648" s="14"/>
      <c r="O648" s="14"/>
      <c r="P648" s="14"/>
      <c r="Q648" s="15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>
      <c r="A649" s="17"/>
      <c r="B649" s="14"/>
      <c r="C649" s="14"/>
      <c r="D649" s="14"/>
      <c r="E649" s="14"/>
      <c r="F649" s="15"/>
      <c r="G649" s="16"/>
      <c r="H649" s="16"/>
      <c r="I649" s="14"/>
      <c r="J649" s="14"/>
      <c r="K649" s="14"/>
      <c r="L649" s="14"/>
      <c r="M649" s="14"/>
      <c r="N649" s="14"/>
      <c r="O649" s="14"/>
      <c r="P649" s="14"/>
      <c r="Q649" s="15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>
      <c r="A650" s="17"/>
      <c r="B650" s="14"/>
      <c r="C650" s="14"/>
      <c r="D650" s="14"/>
      <c r="E650" s="14"/>
      <c r="F650" s="15"/>
      <c r="G650" s="16"/>
      <c r="H650" s="16"/>
      <c r="I650" s="14"/>
      <c r="J650" s="14"/>
      <c r="K650" s="14"/>
      <c r="L650" s="14"/>
      <c r="M650" s="14"/>
      <c r="N650" s="14"/>
      <c r="O650" s="14"/>
      <c r="P650" s="14"/>
      <c r="Q650" s="15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>
      <c r="A651" s="17"/>
      <c r="B651" s="14"/>
      <c r="C651" s="14"/>
      <c r="D651" s="14"/>
      <c r="E651" s="14"/>
      <c r="F651" s="15"/>
      <c r="G651" s="16"/>
      <c r="H651" s="16"/>
      <c r="I651" s="14"/>
      <c r="J651" s="14"/>
      <c r="K651" s="14"/>
      <c r="L651" s="14"/>
      <c r="M651" s="14"/>
      <c r="N651" s="14"/>
      <c r="O651" s="14"/>
      <c r="P651" s="14"/>
      <c r="Q651" s="15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>
      <c r="A652" s="17"/>
      <c r="B652" s="14"/>
      <c r="C652" s="14"/>
      <c r="D652" s="14"/>
      <c r="E652" s="14"/>
      <c r="F652" s="15"/>
      <c r="G652" s="16"/>
      <c r="H652" s="16"/>
      <c r="I652" s="14"/>
      <c r="J652" s="14"/>
      <c r="K652" s="14"/>
      <c r="L652" s="14"/>
      <c r="M652" s="14"/>
      <c r="N652" s="14"/>
      <c r="O652" s="14"/>
      <c r="P652" s="14"/>
      <c r="Q652" s="15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>
      <c r="A653" s="17"/>
      <c r="B653" s="14"/>
      <c r="C653" s="14"/>
      <c r="D653" s="14"/>
      <c r="E653" s="14"/>
      <c r="F653" s="15"/>
      <c r="G653" s="16"/>
      <c r="H653" s="16"/>
      <c r="I653" s="14"/>
      <c r="J653" s="14"/>
      <c r="K653" s="14"/>
      <c r="L653" s="14"/>
      <c r="M653" s="14"/>
      <c r="N653" s="14"/>
      <c r="O653" s="14"/>
      <c r="P653" s="14"/>
      <c r="Q653" s="15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>
      <c r="A654" s="17"/>
      <c r="B654" s="14"/>
      <c r="C654" s="14"/>
      <c r="D654" s="14"/>
      <c r="E654" s="14"/>
      <c r="F654" s="15"/>
      <c r="G654" s="16"/>
      <c r="H654" s="16"/>
      <c r="I654" s="14"/>
      <c r="J654" s="14"/>
      <c r="K654" s="14"/>
      <c r="L654" s="14"/>
      <c r="M654" s="14"/>
      <c r="N654" s="14"/>
      <c r="O654" s="14"/>
      <c r="P654" s="14"/>
      <c r="Q654" s="15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>
      <c r="A655" s="17"/>
      <c r="B655" s="14"/>
      <c r="C655" s="14"/>
      <c r="D655" s="14"/>
      <c r="E655" s="14"/>
      <c r="F655" s="15"/>
      <c r="G655" s="16"/>
      <c r="H655" s="16"/>
      <c r="I655" s="14"/>
      <c r="J655" s="14"/>
      <c r="K655" s="14"/>
      <c r="L655" s="14"/>
      <c r="M655" s="14"/>
      <c r="N655" s="14"/>
      <c r="O655" s="14"/>
      <c r="P655" s="14"/>
      <c r="Q655" s="15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>
      <c r="A656" s="17"/>
      <c r="B656" s="14"/>
      <c r="C656" s="14"/>
      <c r="D656" s="14"/>
      <c r="E656" s="14"/>
      <c r="F656" s="15"/>
      <c r="G656" s="16"/>
      <c r="H656" s="16"/>
      <c r="I656" s="14"/>
      <c r="J656" s="14"/>
      <c r="K656" s="14"/>
      <c r="L656" s="14"/>
      <c r="M656" s="14"/>
      <c r="N656" s="14"/>
      <c r="O656" s="14"/>
      <c r="P656" s="14"/>
      <c r="Q656" s="15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>
      <c r="A657" s="17"/>
      <c r="B657" s="14"/>
      <c r="C657" s="14"/>
      <c r="D657" s="14"/>
      <c r="E657" s="14"/>
      <c r="F657" s="15"/>
      <c r="G657" s="16"/>
      <c r="H657" s="16"/>
      <c r="I657" s="14"/>
      <c r="J657" s="14"/>
      <c r="K657" s="14"/>
      <c r="L657" s="14"/>
      <c r="M657" s="14"/>
      <c r="N657" s="14"/>
      <c r="O657" s="14"/>
      <c r="P657" s="14"/>
      <c r="Q657" s="15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>
      <c r="A658" s="17"/>
      <c r="B658" s="14"/>
      <c r="C658" s="14"/>
      <c r="D658" s="14"/>
      <c r="E658" s="14"/>
      <c r="F658" s="15"/>
      <c r="G658" s="16"/>
      <c r="H658" s="16"/>
      <c r="I658" s="14"/>
      <c r="J658" s="14"/>
      <c r="K658" s="14"/>
      <c r="L658" s="14"/>
      <c r="M658" s="14"/>
      <c r="N658" s="14"/>
      <c r="O658" s="14"/>
      <c r="P658" s="14"/>
      <c r="Q658" s="15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>
      <c r="A659" s="17"/>
      <c r="B659" s="14"/>
      <c r="C659" s="14"/>
      <c r="D659" s="14"/>
      <c r="E659" s="14"/>
      <c r="F659" s="15"/>
      <c r="G659" s="16"/>
      <c r="H659" s="16"/>
      <c r="I659" s="14"/>
      <c r="J659" s="14"/>
      <c r="K659" s="14"/>
      <c r="L659" s="14"/>
      <c r="M659" s="14"/>
      <c r="N659" s="14"/>
      <c r="O659" s="14"/>
      <c r="P659" s="14"/>
      <c r="Q659" s="15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>
      <c r="A660" s="17"/>
      <c r="B660" s="14"/>
      <c r="C660" s="14"/>
      <c r="D660" s="14"/>
      <c r="E660" s="14"/>
      <c r="F660" s="15"/>
      <c r="G660" s="16"/>
      <c r="H660" s="16"/>
      <c r="I660" s="14"/>
      <c r="J660" s="14"/>
      <c r="K660" s="14"/>
      <c r="L660" s="14"/>
      <c r="M660" s="14"/>
      <c r="N660" s="14"/>
      <c r="O660" s="14"/>
      <c r="P660" s="14"/>
      <c r="Q660" s="15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>
      <c r="A661" s="17"/>
      <c r="B661" s="14"/>
      <c r="C661" s="14"/>
      <c r="D661" s="14"/>
      <c r="E661" s="14"/>
      <c r="F661" s="15"/>
      <c r="G661" s="16"/>
      <c r="H661" s="16"/>
      <c r="I661" s="14"/>
      <c r="J661" s="14"/>
      <c r="K661" s="14"/>
      <c r="L661" s="14"/>
      <c r="M661" s="14"/>
      <c r="N661" s="14"/>
      <c r="O661" s="14"/>
      <c r="P661" s="14"/>
      <c r="Q661" s="15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>
      <c r="A662" s="17"/>
      <c r="B662" s="14"/>
      <c r="C662" s="14"/>
      <c r="D662" s="14"/>
      <c r="E662" s="14"/>
      <c r="F662" s="15"/>
      <c r="G662" s="16"/>
      <c r="H662" s="16"/>
      <c r="I662" s="14"/>
      <c r="J662" s="14"/>
      <c r="K662" s="14"/>
      <c r="L662" s="14"/>
      <c r="M662" s="14"/>
      <c r="N662" s="14"/>
      <c r="O662" s="14"/>
      <c r="P662" s="14"/>
      <c r="Q662" s="15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>
      <c r="A663" s="17"/>
      <c r="B663" s="14"/>
      <c r="C663" s="14"/>
      <c r="D663" s="14"/>
      <c r="E663" s="14"/>
      <c r="F663" s="15"/>
      <c r="G663" s="16"/>
      <c r="H663" s="16"/>
      <c r="I663" s="14"/>
      <c r="J663" s="14"/>
      <c r="K663" s="14"/>
      <c r="L663" s="14"/>
      <c r="M663" s="14"/>
      <c r="N663" s="14"/>
      <c r="O663" s="14"/>
      <c r="P663" s="14"/>
      <c r="Q663" s="15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>
      <c r="A664" s="17"/>
      <c r="B664" s="14"/>
      <c r="C664" s="14"/>
      <c r="D664" s="14"/>
      <c r="E664" s="14"/>
      <c r="F664" s="15"/>
      <c r="G664" s="16"/>
      <c r="H664" s="16"/>
      <c r="I664" s="14"/>
      <c r="J664" s="14"/>
      <c r="K664" s="14"/>
      <c r="L664" s="14"/>
      <c r="M664" s="14"/>
      <c r="N664" s="14"/>
      <c r="O664" s="14"/>
      <c r="P664" s="14"/>
      <c r="Q664" s="15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>
      <c r="A665" s="17"/>
      <c r="B665" s="14"/>
      <c r="C665" s="14"/>
      <c r="D665" s="14"/>
      <c r="E665" s="14"/>
      <c r="F665" s="15"/>
      <c r="G665" s="16"/>
      <c r="H665" s="16"/>
      <c r="I665" s="14"/>
      <c r="J665" s="14"/>
      <c r="K665" s="14"/>
      <c r="L665" s="14"/>
      <c r="M665" s="14"/>
      <c r="N665" s="14"/>
      <c r="O665" s="14"/>
      <c r="P665" s="14"/>
      <c r="Q665" s="15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>
      <c r="A666" s="17"/>
      <c r="B666" s="14"/>
      <c r="C666" s="14"/>
      <c r="D666" s="14"/>
      <c r="E666" s="14"/>
      <c r="F666" s="15"/>
      <c r="G666" s="16"/>
      <c r="H666" s="16"/>
      <c r="I666" s="14"/>
      <c r="J666" s="14"/>
      <c r="K666" s="14"/>
      <c r="L666" s="14"/>
      <c r="M666" s="14"/>
      <c r="N666" s="14"/>
      <c r="O666" s="14"/>
      <c r="P666" s="14"/>
      <c r="Q666" s="15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>
      <c r="A667" s="17"/>
      <c r="B667" s="14"/>
      <c r="C667" s="14"/>
      <c r="D667" s="14"/>
      <c r="E667" s="14"/>
      <c r="F667" s="15"/>
      <c r="G667" s="16"/>
      <c r="H667" s="16"/>
      <c r="I667" s="14"/>
      <c r="J667" s="14"/>
      <c r="K667" s="14"/>
      <c r="L667" s="14"/>
      <c r="M667" s="14"/>
      <c r="N667" s="14"/>
      <c r="O667" s="14"/>
      <c r="P667" s="14"/>
      <c r="Q667" s="15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>
      <c r="A668" s="17"/>
      <c r="B668" s="14"/>
      <c r="C668" s="14"/>
      <c r="D668" s="14"/>
      <c r="E668" s="14"/>
      <c r="F668" s="15"/>
      <c r="G668" s="16"/>
      <c r="H668" s="16"/>
      <c r="I668" s="14"/>
      <c r="J668" s="14"/>
      <c r="K668" s="14"/>
      <c r="L668" s="14"/>
      <c r="M668" s="14"/>
      <c r="N668" s="14"/>
      <c r="O668" s="14"/>
      <c r="P668" s="14"/>
      <c r="Q668" s="15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>
      <c r="A669" s="17"/>
      <c r="B669" s="14"/>
      <c r="C669" s="14"/>
      <c r="D669" s="14"/>
      <c r="E669" s="14"/>
      <c r="F669" s="15"/>
      <c r="G669" s="16"/>
      <c r="H669" s="16"/>
      <c r="I669" s="14"/>
      <c r="J669" s="14"/>
      <c r="K669" s="14"/>
      <c r="L669" s="14"/>
      <c r="M669" s="14"/>
      <c r="N669" s="14"/>
      <c r="O669" s="14"/>
      <c r="P669" s="14"/>
      <c r="Q669" s="15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>
      <c r="A670" s="17"/>
      <c r="B670" s="14"/>
      <c r="C670" s="14"/>
      <c r="D670" s="14"/>
      <c r="E670" s="14"/>
      <c r="F670" s="15"/>
      <c r="G670" s="16"/>
      <c r="H670" s="16"/>
      <c r="I670" s="14"/>
      <c r="J670" s="14"/>
      <c r="K670" s="14"/>
      <c r="L670" s="14"/>
      <c r="M670" s="14"/>
      <c r="N670" s="14"/>
      <c r="O670" s="14"/>
      <c r="P670" s="14"/>
      <c r="Q670" s="15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>
      <c r="A671" s="17"/>
      <c r="B671" s="14"/>
      <c r="C671" s="14"/>
      <c r="D671" s="14"/>
      <c r="E671" s="14"/>
      <c r="F671" s="15"/>
      <c r="G671" s="16"/>
      <c r="H671" s="16"/>
      <c r="I671" s="14"/>
      <c r="J671" s="14"/>
      <c r="K671" s="14"/>
      <c r="L671" s="14"/>
      <c r="M671" s="14"/>
      <c r="N671" s="14"/>
      <c r="O671" s="14"/>
      <c r="P671" s="14"/>
      <c r="Q671" s="15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>
      <c r="A672" s="17"/>
      <c r="B672" s="14"/>
      <c r="C672" s="14"/>
      <c r="D672" s="14"/>
      <c r="E672" s="14"/>
      <c r="F672" s="15"/>
      <c r="G672" s="16"/>
      <c r="H672" s="16"/>
      <c r="I672" s="14"/>
      <c r="J672" s="14"/>
      <c r="K672" s="14"/>
      <c r="L672" s="14"/>
      <c r="M672" s="14"/>
      <c r="N672" s="14"/>
      <c r="O672" s="14"/>
      <c r="P672" s="14"/>
      <c r="Q672" s="15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>
      <c r="A673" s="17"/>
      <c r="B673" s="14"/>
      <c r="C673" s="14"/>
      <c r="D673" s="14"/>
      <c r="E673" s="14"/>
      <c r="F673" s="15"/>
      <c r="G673" s="16"/>
      <c r="H673" s="16"/>
      <c r="I673" s="14"/>
      <c r="J673" s="14"/>
      <c r="K673" s="14"/>
      <c r="L673" s="14"/>
      <c r="M673" s="14"/>
      <c r="N673" s="14"/>
      <c r="O673" s="14"/>
      <c r="P673" s="14"/>
      <c r="Q673" s="15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>
      <c r="A674" s="17"/>
      <c r="B674" s="14"/>
      <c r="C674" s="14"/>
      <c r="D674" s="14"/>
      <c r="E674" s="14"/>
      <c r="F674" s="15"/>
      <c r="G674" s="16"/>
      <c r="H674" s="16"/>
      <c r="I674" s="14"/>
      <c r="J674" s="14"/>
      <c r="K674" s="14"/>
      <c r="L674" s="14"/>
      <c r="M674" s="14"/>
      <c r="N674" s="14"/>
      <c r="O674" s="14"/>
      <c r="P674" s="14"/>
      <c r="Q674" s="15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>
      <c r="A675" s="17"/>
      <c r="B675" s="14"/>
      <c r="C675" s="14"/>
      <c r="D675" s="14"/>
      <c r="E675" s="14"/>
      <c r="F675" s="15"/>
      <c r="G675" s="16"/>
      <c r="H675" s="16"/>
      <c r="I675" s="14"/>
      <c r="J675" s="14"/>
      <c r="K675" s="14"/>
      <c r="L675" s="14"/>
      <c r="M675" s="14"/>
      <c r="N675" s="14"/>
      <c r="O675" s="14"/>
      <c r="P675" s="14"/>
      <c r="Q675" s="15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>
      <c r="A676" s="17"/>
      <c r="B676" s="14"/>
      <c r="C676" s="14"/>
      <c r="D676" s="14"/>
      <c r="E676" s="14"/>
      <c r="F676" s="15"/>
      <c r="G676" s="16"/>
      <c r="H676" s="16"/>
      <c r="I676" s="14"/>
      <c r="J676" s="14"/>
      <c r="K676" s="14"/>
      <c r="L676" s="14"/>
      <c r="M676" s="14"/>
      <c r="N676" s="14"/>
      <c r="O676" s="14"/>
      <c r="P676" s="14"/>
      <c r="Q676" s="15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>
      <c r="A677" s="17"/>
      <c r="B677" s="14"/>
      <c r="C677" s="14"/>
      <c r="D677" s="14"/>
      <c r="E677" s="14"/>
      <c r="F677" s="15"/>
      <c r="G677" s="16"/>
      <c r="H677" s="16"/>
      <c r="I677" s="14"/>
      <c r="J677" s="14"/>
      <c r="K677" s="14"/>
      <c r="L677" s="14"/>
      <c r="M677" s="14"/>
      <c r="N677" s="14"/>
      <c r="O677" s="14"/>
      <c r="P677" s="14"/>
      <c r="Q677" s="15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>
      <c r="A678" s="17"/>
      <c r="B678" s="14"/>
      <c r="C678" s="14"/>
      <c r="D678" s="14"/>
      <c r="E678" s="14"/>
      <c r="F678" s="15"/>
      <c r="G678" s="16"/>
      <c r="H678" s="16"/>
      <c r="I678" s="14"/>
      <c r="J678" s="14"/>
      <c r="K678" s="14"/>
      <c r="L678" s="14"/>
      <c r="M678" s="14"/>
      <c r="N678" s="14"/>
      <c r="O678" s="14"/>
      <c r="P678" s="14"/>
      <c r="Q678" s="15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>
      <c r="A679" s="17"/>
      <c r="B679" s="14"/>
      <c r="C679" s="14"/>
      <c r="D679" s="14"/>
      <c r="E679" s="14"/>
      <c r="F679" s="15"/>
      <c r="G679" s="16"/>
      <c r="H679" s="16"/>
      <c r="I679" s="14"/>
      <c r="J679" s="14"/>
      <c r="K679" s="14"/>
      <c r="L679" s="14"/>
      <c r="M679" s="14"/>
      <c r="N679" s="14"/>
      <c r="O679" s="14"/>
      <c r="P679" s="14"/>
      <c r="Q679" s="15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>
      <c r="A680" s="17"/>
      <c r="B680" s="14"/>
      <c r="C680" s="14"/>
      <c r="D680" s="14"/>
      <c r="E680" s="14"/>
      <c r="F680" s="15"/>
      <c r="G680" s="16"/>
      <c r="H680" s="16"/>
      <c r="I680" s="14"/>
      <c r="J680" s="14"/>
      <c r="K680" s="14"/>
      <c r="L680" s="14"/>
      <c r="M680" s="14"/>
      <c r="N680" s="14"/>
      <c r="O680" s="14"/>
      <c r="P680" s="14"/>
      <c r="Q680" s="15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>
      <c r="A681" s="17"/>
      <c r="B681" s="14"/>
      <c r="C681" s="14"/>
      <c r="D681" s="14"/>
      <c r="E681" s="14"/>
      <c r="F681" s="15"/>
      <c r="G681" s="16"/>
      <c r="H681" s="16"/>
      <c r="I681" s="14"/>
      <c r="J681" s="14"/>
      <c r="K681" s="14"/>
      <c r="L681" s="14"/>
      <c r="M681" s="14"/>
      <c r="N681" s="14"/>
      <c r="O681" s="14"/>
      <c r="P681" s="14"/>
      <c r="Q681" s="15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>
      <c r="A682" s="17"/>
      <c r="B682" s="14"/>
      <c r="C682" s="14"/>
      <c r="D682" s="14"/>
      <c r="E682" s="14"/>
      <c r="F682" s="15"/>
      <c r="G682" s="16"/>
      <c r="H682" s="16"/>
      <c r="I682" s="14"/>
      <c r="J682" s="14"/>
      <c r="K682" s="14"/>
      <c r="L682" s="14"/>
      <c r="M682" s="14"/>
      <c r="N682" s="14"/>
      <c r="O682" s="14"/>
      <c r="P682" s="14"/>
      <c r="Q682" s="15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>
      <c r="A683" s="17"/>
      <c r="B683" s="14"/>
      <c r="C683" s="14"/>
      <c r="D683" s="14"/>
      <c r="E683" s="14"/>
      <c r="F683" s="15"/>
      <c r="G683" s="16"/>
      <c r="H683" s="16"/>
      <c r="I683" s="14"/>
      <c r="J683" s="14"/>
      <c r="K683" s="14"/>
      <c r="L683" s="14"/>
      <c r="M683" s="14"/>
      <c r="N683" s="14"/>
      <c r="O683" s="14"/>
      <c r="P683" s="14"/>
      <c r="Q683" s="15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>
      <c r="A684" s="17"/>
      <c r="B684" s="14"/>
      <c r="C684" s="14"/>
      <c r="D684" s="14"/>
      <c r="E684" s="14"/>
      <c r="F684" s="15"/>
      <c r="G684" s="16"/>
      <c r="H684" s="16"/>
      <c r="I684" s="14"/>
      <c r="J684" s="14"/>
      <c r="K684" s="14"/>
      <c r="L684" s="14"/>
      <c r="M684" s="14"/>
      <c r="N684" s="14"/>
      <c r="O684" s="14"/>
      <c r="P684" s="14"/>
      <c r="Q684" s="15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>
      <c r="A685" s="17"/>
      <c r="B685" s="14"/>
      <c r="C685" s="14"/>
      <c r="D685" s="14"/>
      <c r="E685" s="14"/>
      <c r="F685" s="15"/>
      <c r="G685" s="16"/>
      <c r="H685" s="16"/>
      <c r="I685" s="14"/>
      <c r="J685" s="14"/>
      <c r="K685" s="14"/>
      <c r="L685" s="14"/>
      <c r="M685" s="14"/>
      <c r="N685" s="14"/>
      <c r="O685" s="14"/>
      <c r="P685" s="14"/>
      <c r="Q685" s="15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>
      <c r="A686" s="17"/>
      <c r="B686" s="14"/>
      <c r="C686" s="14"/>
      <c r="D686" s="14"/>
      <c r="E686" s="14"/>
      <c r="F686" s="15"/>
      <c r="G686" s="16"/>
      <c r="H686" s="16"/>
      <c r="I686" s="14"/>
      <c r="J686" s="14"/>
      <c r="K686" s="14"/>
      <c r="L686" s="14"/>
      <c r="M686" s="14"/>
      <c r="N686" s="14"/>
      <c r="O686" s="14"/>
      <c r="P686" s="14"/>
      <c r="Q686" s="15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>
      <c r="A687" s="17"/>
      <c r="B687" s="14"/>
      <c r="C687" s="14"/>
      <c r="D687" s="14"/>
      <c r="E687" s="14"/>
      <c r="F687" s="15"/>
      <c r="G687" s="16"/>
      <c r="H687" s="16"/>
      <c r="I687" s="14"/>
      <c r="J687" s="14"/>
      <c r="K687" s="14"/>
      <c r="L687" s="14"/>
      <c r="M687" s="14"/>
      <c r="N687" s="14"/>
      <c r="O687" s="14"/>
      <c r="P687" s="14"/>
      <c r="Q687" s="15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>
      <c r="A688" s="17"/>
      <c r="B688" s="14"/>
      <c r="C688" s="14"/>
      <c r="D688" s="14"/>
      <c r="E688" s="14"/>
      <c r="F688" s="15"/>
      <c r="G688" s="16"/>
      <c r="H688" s="16"/>
      <c r="I688" s="14"/>
      <c r="J688" s="14"/>
      <c r="K688" s="14"/>
      <c r="L688" s="14"/>
      <c r="M688" s="14"/>
      <c r="N688" s="14"/>
      <c r="O688" s="14"/>
      <c r="P688" s="14"/>
      <c r="Q688" s="15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>
      <c r="A689" s="17"/>
      <c r="B689" s="14"/>
      <c r="C689" s="14"/>
      <c r="D689" s="14"/>
      <c r="E689" s="14"/>
      <c r="F689" s="15"/>
      <c r="G689" s="16"/>
      <c r="H689" s="16"/>
      <c r="I689" s="14"/>
      <c r="J689" s="14"/>
      <c r="K689" s="14"/>
      <c r="L689" s="14"/>
      <c r="M689" s="14"/>
      <c r="N689" s="14"/>
      <c r="O689" s="14"/>
      <c r="P689" s="14"/>
      <c r="Q689" s="15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>
      <c r="A690" s="17"/>
      <c r="B690" s="14"/>
      <c r="C690" s="14"/>
      <c r="D690" s="14"/>
      <c r="E690" s="14"/>
      <c r="F690" s="15"/>
      <c r="G690" s="16"/>
      <c r="H690" s="16"/>
      <c r="I690" s="14"/>
      <c r="J690" s="14"/>
      <c r="K690" s="14"/>
      <c r="L690" s="14"/>
      <c r="M690" s="14"/>
      <c r="N690" s="14"/>
      <c r="O690" s="14"/>
      <c r="P690" s="14"/>
      <c r="Q690" s="15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>
      <c r="A691" s="17"/>
      <c r="B691" s="14"/>
      <c r="C691" s="14"/>
      <c r="D691" s="14"/>
      <c r="E691" s="14"/>
      <c r="F691" s="15"/>
      <c r="G691" s="16"/>
      <c r="H691" s="16"/>
      <c r="I691" s="14"/>
      <c r="J691" s="14"/>
      <c r="K691" s="14"/>
      <c r="L691" s="14"/>
      <c r="M691" s="14"/>
      <c r="N691" s="14"/>
      <c r="O691" s="14"/>
      <c r="P691" s="14"/>
      <c r="Q691" s="15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>
      <c r="A692" s="17"/>
      <c r="B692" s="14"/>
      <c r="C692" s="14"/>
      <c r="D692" s="14"/>
      <c r="E692" s="14"/>
      <c r="F692" s="15"/>
      <c r="G692" s="16"/>
      <c r="H692" s="16"/>
      <c r="I692" s="14"/>
      <c r="J692" s="14"/>
      <c r="K692" s="14"/>
      <c r="L692" s="14"/>
      <c r="M692" s="14"/>
      <c r="N692" s="14"/>
      <c r="O692" s="14"/>
      <c r="P692" s="14"/>
      <c r="Q692" s="15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>
      <c r="A693" s="17"/>
      <c r="B693" s="14"/>
      <c r="C693" s="14"/>
      <c r="D693" s="14"/>
      <c r="E693" s="14"/>
      <c r="F693" s="15"/>
      <c r="G693" s="16"/>
      <c r="H693" s="16"/>
      <c r="I693" s="14"/>
      <c r="J693" s="14"/>
      <c r="K693" s="14"/>
      <c r="L693" s="14"/>
      <c r="M693" s="14"/>
      <c r="N693" s="14"/>
      <c r="O693" s="14"/>
      <c r="P693" s="14"/>
      <c r="Q693" s="15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>
      <c r="A694" s="17"/>
      <c r="B694" s="14"/>
      <c r="C694" s="14"/>
      <c r="D694" s="14"/>
      <c r="E694" s="14"/>
      <c r="F694" s="15"/>
      <c r="G694" s="16"/>
      <c r="H694" s="16"/>
      <c r="I694" s="14"/>
      <c r="J694" s="14"/>
      <c r="K694" s="14"/>
      <c r="L694" s="14"/>
      <c r="M694" s="14"/>
      <c r="N694" s="14"/>
      <c r="O694" s="14"/>
      <c r="P694" s="14"/>
      <c r="Q694" s="15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>
      <c r="A695" s="17"/>
      <c r="B695" s="14"/>
      <c r="C695" s="14"/>
      <c r="D695" s="14"/>
      <c r="E695" s="14"/>
      <c r="F695" s="15"/>
      <c r="G695" s="16"/>
      <c r="H695" s="16"/>
      <c r="I695" s="14"/>
      <c r="J695" s="14"/>
      <c r="K695" s="14"/>
      <c r="L695" s="14"/>
      <c r="M695" s="14"/>
      <c r="N695" s="14"/>
      <c r="O695" s="14"/>
      <c r="P695" s="14"/>
      <c r="Q695" s="15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>
      <c r="A696" s="17"/>
      <c r="B696" s="14"/>
      <c r="C696" s="14"/>
      <c r="D696" s="14"/>
      <c r="E696" s="14"/>
      <c r="F696" s="15"/>
      <c r="G696" s="16"/>
      <c r="H696" s="16"/>
      <c r="I696" s="14"/>
      <c r="J696" s="14"/>
      <c r="K696" s="14"/>
      <c r="L696" s="14"/>
      <c r="M696" s="14"/>
      <c r="N696" s="14"/>
      <c r="O696" s="14"/>
      <c r="P696" s="14"/>
      <c r="Q696" s="15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>
      <c r="A697" s="17"/>
      <c r="B697" s="14"/>
      <c r="C697" s="14"/>
      <c r="D697" s="14"/>
      <c r="E697" s="14"/>
      <c r="F697" s="15"/>
      <c r="G697" s="16"/>
      <c r="H697" s="16"/>
      <c r="I697" s="14"/>
      <c r="J697" s="14"/>
      <c r="K697" s="14"/>
      <c r="L697" s="14"/>
      <c r="M697" s="14"/>
      <c r="N697" s="14"/>
      <c r="O697" s="14"/>
      <c r="P697" s="14"/>
      <c r="Q697" s="15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>
      <c r="A698" s="17"/>
      <c r="B698" s="14"/>
      <c r="C698" s="14"/>
      <c r="D698" s="14"/>
      <c r="E698" s="14"/>
      <c r="F698" s="15"/>
      <c r="G698" s="16"/>
      <c r="H698" s="16"/>
      <c r="I698" s="14"/>
      <c r="J698" s="14"/>
      <c r="K698" s="14"/>
      <c r="L698" s="14"/>
      <c r="M698" s="14"/>
      <c r="N698" s="14"/>
      <c r="O698" s="14"/>
      <c r="P698" s="14"/>
      <c r="Q698" s="15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>
      <c r="A699" s="17"/>
      <c r="B699" s="14"/>
      <c r="C699" s="14"/>
      <c r="D699" s="14"/>
      <c r="E699" s="14"/>
      <c r="F699" s="15"/>
      <c r="G699" s="16"/>
      <c r="H699" s="16"/>
      <c r="I699" s="14"/>
      <c r="J699" s="14"/>
      <c r="K699" s="14"/>
      <c r="L699" s="14"/>
      <c r="M699" s="14"/>
      <c r="N699" s="14"/>
      <c r="O699" s="14"/>
      <c r="P699" s="14"/>
      <c r="Q699" s="15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>
      <c r="A700" s="17"/>
      <c r="B700" s="14"/>
      <c r="C700" s="14"/>
      <c r="D700" s="14"/>
      <c r="E700" s="14"/>
      <c r="F700" s="15"/>
      <c r="G700" s="16"/>
      <c r="H700" s="16"/>
      <c r="I700" s="14"/>
      <c r="J700" s="14"/>
      <c r="K700" s="14"/>
      <c r="L700" s="14"/>
      <c r="M700" s="14"/>
      <c r="N700" s="14"/>
      <c r="O700" s="14"/>
      <c r="P700" s="14"/>
      <c r="Q700" s="15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>
      <c r="A701" s="17"/>
      <c r="B701" s="14"/>
      <c r="C701" s="14"/>
      <c r="D701" s="14"/>
      <c r="E701" s="14"/>
      <c r="F701" s="15"/>
      <c r="G701" s="16"/>
      <c r="H701" s="16"/>
      <c r="I701" s="14"/>
      <c r="J701" s="14"/>
      <c r="K701" s="14"/>
      <c r="L701" s="14"/>
      <c r="M701" s="14"/>
      <c r="N701" s="14"/>
      <c r="O701" s="14"/>
      <c r="P701" s="14"/>
      <c r="Q701" s="15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>
      <c r="A702" s="17"/>
      <c r="B702" s="14"/>
      <c r="C702" s="14"/>
      <c r="D702" s="14"/>
      <c r="E702" s="14"/>
      <c r="F702" s="15"/>
      <c r="G702" s="16"/>
      <c r="H702" s="16"/>
      <c r="I702" s="14"/>
      <c r="J702" s="14"/>
      <c r="K702" s="14"/>
      <c r="L702" s="14"/>
      <c r="M702" s="14"/>
      <c r="N702" s="14"/>
      <c r="O702" s="14"/>
      <c r="P702" s="14"/>
      <c r="Q702" s="15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>
      <c r="A703" s="17"/>
      <c r="B703" s="14"/>
      <c r="C703" s="14"/>
      <c r="D703" s="14"/>
      <c r="E703" s="14"/>
      <c r="F703" s="15"/>
      <c r="G703" s="16"/>
      <c r="H703" s="16"/>
      <c r="I703" s="14"/>
      <c r="J703" s="14"/>
      <c r="K703" s="14"/>
      <c r="L703" s="14"/>
      <c r="M703" s="14"/>
      <c r="N703" s="14"/>
      <c r="O703" s="14"/>
      <c r="P703" s="14"/>
      <c r="Q703" s="15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>
      <c r="A704" s="17"/>
      <c r="B704" s="14"/>
      <c r="C704" s="14"/>
      <c r="D704" s="14"/>
      <c r="E704" s="14"/>
      <c r="F704" s="15"/>
      <c r="G704" s="16"/>
      <c r="H704" s="16"/>
      <c r="I704" s="14"/>
      <c r="J704" s="14"/>
      <c r="K704" s="14"/>
      <c r="L704" s="14"/>
      <c r="M704" s="14"/>
      <c r="N704" s="14"/>
      <c r="O704" s="14"/>
      <c r="P704" s="14"/>
      <c r="Q704" s="15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>
      <c r="A705" s="17"/>
      <c r="B705" s="14"/>
      <c r="C705" s="14"/>
      <c r="D705" s="14"/>
      <c r="E705" s="14"/>
      <c r="F705" s="15"/>
      <c r="G705" s="16"/>
      <c r="H705" s="16"/>
      <c r="I705" s="14"/>
      <c r="J705" s="14"/>
      <c r="K705" s="14"/>
      <c r="L705" s="14"/>
      <c r="M705" s="14"/>
      <c r="N705" s="14"/>
      <c r="O705" s="14"/>
      <c r="P705" s="14"/>
      <c r="Q705" s="15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>
      <c r="A706" s="17"/>
      <c r="B706" s="14"/>
      <c r="C706" s="14"/>
      <c r="D706" s="14"/>
      <c r="E706" s="14"/>
      <c r="F706" s="15"/>
      <c r="G706" s="16"/>
      <c r="H706" s="16"/>
      <c r="I706" s="14"/>
      <c r="J706" s="14"/>
      <c r="K706" s="14"/>
      <c r="L706" s="14"/>
      <c r="M706" s="14"/>
      <c r="N706" s="14"/>
      <c r="O706" s="14"/>
      <c r="P706" s="14"/>
      <c r="Q706" s="15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>
      <c r="A707" s="17"/>
      <c r="B707" s="14"/>
      <c r="C707" s="14"/>
      <c r="D707" s="14"/>
      <c r="E707" s="14"/>
      <c r="F707" s="15"/>
      <c r="G707" s="16"/>
      <c r="H707" s="16"/>
      <c r="I707" s="14"/>
      <c r="J707" s="14"/>
      <c r="K707" s="14"/>
      <c r="L707" s="14"/>
      <c r="M707" s="14"/>
      <c r="N707" s="14"/>
      <c r="O707" s="14"/>
      <c r="P707" s="14"/>
      <c r="Q707" s="15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>
      <c r="A708" s="17"/>
      <c r="B708" s="14"/>
      <c r="C708" s="14"/>
      <c r="D708" s="14"/>
      <c r="E708" s="14"/>
      <c r="F708" s="15"/>
      <c r="G708" s="16"/>
      <c r="H708" s="16"/>
      <c r="I708" s="14"/>
      <c r="J708" s="14"/>
      <c r="K708" s="14"/>
      <c r="L708" s="14"/>
      <c r="M708" s="14"/>
      <c r="N708" s="14"/>
      <c r="O708" s="14"/>
      <c r="P708" s="14"/>
      <c r="Q708" s="15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>
      <c r="A709" s="17"/>
      <c r="B709" s="14"/>
      <c r="C709" s="14"/>
      <c r="D709" s="14"/>
      <c r="E709" s="14"/>
      <c r="F709" s="15"/>
      <c r="G709" s="16"/>
      <c r="H709" s="16"/>
      <c r="I709" s="14"/>
      <c r="J709" s="14"/>
      <c r="K709" s="14"/>
      <c r="L709" s="14"/>
      <c r="M709" s="14"/>
      <c r="N709" s="14"/>
      <c r="O709" s="14"/>
      <c r="P709" s="14"/>
      <c r="Q709" s="15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>
      <c r="A710" s="17"/>
      <c r="B710" s="14"/>
      <c r="C710" s="14"/>
      <c r="D710" s="14"/>
      <c r="E710" s="14"/>
      <c r="F710" s="15"/>
      <c r="G710" s="16"/>
      <c r="H710" s="16"/>
      <c r="I710" s="14"/>
      <c r="J710" s="14"/>
      <c r="K710" s="14"/>
      <c r="L710" s="14"/>
      <c r="M710" s="14"/>
      <c r="N710" s="14"/>
      <c r="O710" s="14"/>
      <c r="P710" s="14"/>
      <c r="Q710" s="15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>
      <c r="A711" s="17"/>
      <c r="B711" s="14"/>
      <c r="C711" s="14"/>
      <c r="D711" s="14"/>
      <c r="E711" s="14"/>
      <c r="F711" s="15"/>
      <c r="G711" s="16"/>
      <c r="H711" s="16"/>
      <c r="I711" s="14"/>
      <c r="J711" s="14"/>
      <c r="K711" s="14"/>
      <c r="L711" s="14"/>
      <c r="M711" s="14"/>
      <c r="N711" s="14"/>
      <c r="O711" s="14"/>
      <c r="P711" s="14"/>
      <c r="Q711" s="15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>
      <c r="A712" s="17"/>
      <c r="B712" s="14"/>
      <c r="C712" s="14"/>
      <c r="D712" s="14"/>
      <c r="E712" s="14"/>
      <c r="F712" s="15"/>
      <c r="G712" s="16"/>
      <c r="H712" s="16"/>
      <c r="I712" s="14"/>
      <c r="J712" s="14"/>
      <c r="K712" s="14"/>
      <c r="L712" s="14"/>
      <c r="M712" s="14"/>
      <c r="N712" s="14"/>
      <c r="O712" s="14"/>
      <c r="P712" s="14"/>
      <c r="Q712" s="15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>
      <c r="A713" s="17"/>
      <c r="B713" s="14"/>
      <c r="C713" s="14"/>
      <c r="D713" s="14"/>
      <c r="E713" s="14"/>
      <c r="F713" s="15"/>
      <c r="G713" s="16"/>
      <c r="H713" s="16"/>
      <c r="I713" s="14"/>
      <c r="J713" s="14"/>
      <c r="K713" s="14"/>
      <c r="L713" s="14"/>
      <c r="M713" s="14"/>
      <c r="N713" s="14"/>
      <c r="O713" s="14"/>
      <c r="P713" s="14"/>
      <c r="Q713" s="15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>
      <c r="A714" s="17"/>
      <c r="B714" s="14"/>
      <c r="C714" s="14"/>
      <c r="D714" s="14"/>
      <c r="E714" s="14"/>
      <c r="F714" s="15"/>
      <c r="G714" s="16"/>
      <c r="H714" s="16"/>
      <c r="I714" s="14"/>
      <c r="J714" s="14"/>
      <c r="K714" s="14"/>
      <c r="L714" s="14"/>
      <c r="M714" s="14"/>
      <c r="N714" s="14"/>
      <c r="O714" s="14"/>
      <c r="P714" s="14"/>
      <c r="Q714" s="15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>
      <c r="A715" s="17"/>
      <c r="B715" s="14"/>
      <c r="C715" s="14"/>
      <c r="D715" s="14"/>
      <c r="E715" s="14"/>
      <c r="F715" s="15"/>
      <c r="G715" s="16"/>
      <c r="H715" s="16"/>
      <c r="I715" s="14"/>
      <c r="J715" s="14"/>
      <c r="K715" s="14"/>
      <c r="L715" s="14"/>
      <c r="M715" s="14"/>
      <c r="N715" s="14"/>
      <c r="O715" s="14"/>
      <c r="P715" s="14"/>
      <c r="Q715" s="15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>
      <c r="A716" s="17"/>
      <c r="B716" s="14"/>
      <c r="C716" s="14"/>
      <c r="D716" s="14"/>
      <c r="E716" s="14"/>
      <c r="F716" s="15"/>
      <c r="G716" s="16"/>
      <c r="H716" s="16"/>
      <c r="I716" s="14"/>
      <c r="J716" s="14"/>
      <c r="K716" s="14"/>
      <c r="L716" s="14"/>
      <c r="M716" s="14"/>
      <c r="N716" s="14"/>
      <c r="O716" s="14"/>
      <c r="P716" s="14"/>
      <c r="Q716" s="15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>
      <c r="A717" s="17"/>
      <c r="B717" s="14"/>
      <c r="C717" s="14"/>
      <c r="D717" s="14"/>
      <c r="E717" s="14"/>
      <c r="F717" s="15"/>
      <c r="G717" s="16"/>
      <c r="H717" s="16"/>
      <c r="I717" s="14"/>
      <c r="J717" s="14"/>
      <c r="K717" s="14"/>
      <c r="L717" s="14"/>
      <c r="M717" s="14"/>
      <c r="N717" s="14"/>
      <c r="O717" s="14"/>
      <c r="P717" s="14"/>
      <c r="Q717" s="15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>
      <c r="A718" s="17"/>
      <c r="B718" s="14"/>
      <c r="C718" s="14"/>
      <c r="D718" s="14"/>
      <c r="E718" s="14"/>
      <c r="F718" s="15"/>
      <c r="G718" s="16"/>
      <c r="H718" s="16"/>
      <c r="I718" s="14"/>
      <c r="J718" s="14"/>
      <c r="K718" s="14"/>
      <c r="L718" s="14"/>
      <c r="M718" s="14"/>
      <c r="N718" s="14"/>
      <c r="O718" s="14"/>
      <c r="P718" s="14"/>
      <c r="Q718" s="15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>
      <c r="A719" s="17"/>
      <c r="B719" s="14"/>
      <c r="C719" s="14"/>
      <c r="D719" s="14"/>
      <c r="E719" s="14"/>
      <c r="F719" s="15"/>
      <c r="G719" s="16"/>
      <c r="H719" s="16"/>
      <c r="I719" s="14"/>
      <c r="J719" s="14"/>
      <c r="K719" s="14"/>
      <c r="L719" s="14"/>
      <c r="M719" s="14"/>
      <c r="N719" s="14"/>
      <c r="O719" s="14"/>
      <c r="P719" s="14"/>
      <c r="Q719" s="15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>
      <c r="A720" s="17"/>
      <c r="B720" s="14"/>
      <c r="C720" s="14"/>
      <c r="D720" s="14"/>
      <c r="E720" s="14"/>
      <c r="F720" s="15"/>
      <c r="G720" s="16"/>
      <c r="H720" s="16"/>
      <c r="I720" s="14"/>
      <c r="J720" s="14"/>
      <c r="K720" s="14"/>
      <c r="L720" s="14"/>
      <c r="M720" s="14"/>
      <c r="N720" s="14"/>
      <c r="O720" s="14"/>
      <c r="P720" s="14"/>
      <c r="Q720" s="15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>
      <c r="A721" s="17"/>
      <c r="B721" s="14"/>
      <c r="C721" s="14"/>
      <c r="D721" s="14"/>
      <c r="E721" s="14"/>
      <c r="F721" s="15"/>
      <c r="G721" s="16"/>
      <c r="H721" s="16"/>
      <c r="I721" s="14"/>
      <c r="J721" s="14"/>
      <c r="K721" s="14"/>
      <c r="L721" s="14"/>
      <c r="M721" s="14"/>
      <c r="N721" s="14"/>
      <c r="O721" s="14"/>
      <c r="P721" s="14"/>
      <c r="Q721" s="15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>
      <c r="A722" s="17"/>
      <c r="B722" s="14"/>
      <c r="C722" s="14"/>
      <c r="D722" s="14"/>
      <c r="E722" s="14"/>
      <c r="F722" s="15"/>
      <c r="G722" s="16"/>
      <c r="H722" s="16"/>
      <c r="I722" s="14"/>
      <c r="J722" s="14"/>
      <c r="K722" s="14"/>
      <c r="L722" s="14"/>
      <c r="M722" s="14"/>
      <c r="N722" s="14"/>
      <c r="O722" s="14"/>
      <c r="P722" s="14"/>
      <c r="Q722" s="15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>
      <c r="A723" s="17"/>
      <c r="B723" s="14"/>
      <c r="C723" s="14"/>
      <c r="D723" s="14"/>
      <c r="E723" s="14"/>
      <c r="F723" s="15"/>
      <c r="G723" s="16"/>
      <c r="H723" s="16"/>
      <c r="I723" s="14"/>
      <c r="J723" s="14"/>
      <c r="K723" s="14"/>
      <c r="L723" s="14"/>
      <c r="M723" s="14"/>
      <c r="N723" s="14"/>
      <c r="O723" s="14"/>
      <c r="P723" s="14"/>
      <c r="Q723" s="15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>
      <c r="A724" s="17"/>
      <c r="B724" s="14"/>
      <c r="C724" s="14"/>
      <c r="D724" s="14"/>
      <c r="E724" s="14"/>
      <c r="F724" s="15"/>
      <c r="G724" s="16"/>
      <c r="H724" s="16"/>
      <c r="I724" s="14"/>
      <c r="J724" s="14"/>
      <c r="K724" s="14"/>
      <c r="L724" s="14"/>
      <c r="M724" s="14"/>
      <c r="N724" s="14"/>
      <c r="O724" s="14"/>
      <c r="P724" s="14"/>
      <c r="Q724" s="15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>
      <c r="A725" s="17"/>
      <c r="B725" s="14"/>
      <c r="C725" s="14"/>
      <c r="D725" s="14"/>
      <c r="E725" s="14"/>
      <c r="F725" s="15"/>
      <c r="G725" s="16"/>
      <c r="H725" s="16"/>
      <c r="I725" s="14"/>
      <c r="J725" s="14"/>
      <c r="K725" s="14"/>
      <c r="L725" s="14"/>
      <c r="M725" s="14"/>
      <c r="N725" s="14"/>
      <c r="O725" s="14"/>
      <c r="P725" s="14"/>
      <c r="Q725" s="15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>
      <c r="A726" s="17"/>
      <c r="B726" s="14"/>
      <c r="C726" s="14"/>
      <c r="D726" s="14"/>
      <c r="E726" s="14"/>
      <c r="F726" s="15"/>
      <c r="G726" s="16"/>
      <c r="H726" s="16"/>
      <c r="I726" s="14"/>
      <c r="J726" s="14"/>
      <c r="K726" s="14"/>
      <c r="L726" s="14"/>
      <c r="M726" s="14"/>
      <c r="N726" s="14"/>
      <c r="O726" s="14"/>
      <c r="P726" s="14"/>
      <c r="Q726" s="15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>
      <c r="A727" s="17"/>
      <c r="B727" s="14"/>
      <c r="C727" s="14"/>
      <c r="D727" s="14"/>
      <c r="E727" s="14"/>
      <c r="F727" s="15"/>
      <c r="G727" s="16"/>
      <c r="H727" s="16"/>
      <c r="I727" s="14"/>
      <c r="J727" s="14"/>
      <c r="K727" s="14"/>
      <c r="L727" s="14"/>
      <c r="M727" s="14"/>
      <c r="N727" s="14"/>
      <c r="O727" s="14"/>
      <c r="P727" s="14"/>
      <c r="Q727" s="15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>
      <c r="A728" s="17"/>
      <c r="B728" s="14"/>
      <c r="C728" s="14"/>
      <c r="D728" s="14"/>
      <c r="E728" s="14"/>
      <c r="F728" s="15"/>
      <c r="G728" s="16"/>
      <c r="H728" s="16"/>
      <c r="I728" s="14"/>
      <c r="J728" s="14"/>
      <c r="K728" s="14"/>
      <c r="L728" s="14"/>
      <c r="M728" s="14"/>
      <c r="N728" s="14"/>
      <c r="O728" s="14"/>
      <c r="P728" s="14"/>
      <c r="Q728" s="15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>
      <c r="A729" s="17"/>
      <c r="B729" s="14"/>
      <c r="C729" s="14"/>
      <c r="D729" s="14"/>
      <c r="E729" s="14"/>
      <c r="F729" s="15"/>
      <c r="G729" s="16"/>
      <c r="H729" s="16"/>
      <c r="I729" s="14"/>
      <c r="J729" s="14"/>
      <c r="K729" s="14"/>
      <c r="L729" s="14"/>
      <c r="M729" s="14"/>
      <c r="N729" s="14"/>
      <c r="O729" s="14"/>
      <c r="P729" s="14"/>
      <c r="Q729" s="15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>
      <c r="A730" s="17"/>
      <c r="B730" s="14"/>
      <c r="C730" s="14"/>
      <c r="D730" s="14"/>
      <c r="E730" s="14"/>
      <c r="F730" s="15"/>
      <c r="G730" s="16"/>
      <c r="H730" s="16"/>
      <c r="I730" s="14"/>
      <c r="J730" s="14"/>
      <c r="K730" s="14"/>
      <c r="L730" s="14"/>
      <c r="M730" s="14"/>
      <c r="N730" s="14"/>
      <c r="O730" s="14"/>
      <c r="P730" s="14"/>
      <c r="Q730" s="15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>
      <c r="A731" s="17"/>
      <c r="B731" s="14"/>
      <c r="C731" s="14"/>
      <c r="D731" s="14"/>
      <c r="E731" s="14"/>
      <c r="F731" s="15"/>
      <c r="G731" s="16"/>
      <c r="H731" s="16"/>
      <c r="I731" s="14"/>
      <c r="J731" s="14"/>
      <c r="K731" s="14"/>
      <c r="L731" s="14"/>
      <c r="M731" s="14"/>
      <c r="N731" s="14"/>
      <c r="O731" s="14"/>
      <c r="P731" s="14"/>
      <c r="Q731" s="15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>
      <c r="A732" s="17"/>
      <c r="B732" s="14"/>
      <c r="C732" s="14"/>
      <c r="D732" s="14"/>
      <c r="E732" s="14"/>
      <c r="F732" s="15"/>
      <c r="G732" s="16"/>
      <c r="H732" s="16"/>
      <c r="I732" s="14"/>
      <c r="J732" s="14"/>
      <c r="K732" s="14"/>
      <c r="L732" s="14"/>
      <c r="M732" s="14"/>
      <c r="N732" s="14"/>
      <c r="O732" s="14"/>
      <c r="P732" s="14"/>
      <c r="Q732" s="15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>
      <c r="A733" s="17"/>
      <c r="B733" s="14"/>
      <c r="C733" s="14"/>
      <c r="D733" s="14"/>
      <c r="E733" s="14"/>
      <c r="F733" s="15"/>
      <c r="G733" s="16"/>
      <c r="H733" s="16"/>
      <c r="I733" s="14"/>
      <c r="J733" s="14"/>
      <c r="K733" s="14"/>
      <c r="L733" s="14"/>
      <c r="M733" s="14"/>
      <c r="N733" s="14"/>
      <c r="O733" s="14"/>
      <c r="P733" s="14"/>
      <c r="Q733" s="15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>
      <c r="A734" s="17"/>
      <c r="B734" s="14"/>
      <c r="C734" s="14"/>
      <c r="D734" s="14"/>
      <c r="E734" s="14"/>
      <c r="F734" s="15"/>
      <c r="G734" s="16"/>
      <c r="H734" s="16"/>
      <c r="I734" s="14"/>
      <c r="J734" s="14"/>
      <c r="K734" s="14"/>
      <c r="L734" s="14"/>
      <c r="M734" s="14"/>
      <c r="N734" s="14"/>
      <c r="O734" s="14"/>
      <c r="P734" s="14"/>
      <c r="Q734" s="15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>
      <c r="A735" s="17"/>
      <c r="B735" s="14"/>
      <c r="C735" s="14"/>
      <c r="D735" s="14"/>
      <c r="E735" s="14"/>
      <c r="F735" s="15"/>
      <c r="G735" s="16"/>
      <c r="H735" s="16"/>
      <c r="I735" s="14"/>
      <c r="J735" s="14"/>
      <c r="K735" s="14"/>
      <c r="L735" s="14"/>
      <c r="M735" s="14"/>
      <c r="N735" s="14"/>
      <c r="O735" s="14"/>
      <c r="P735" s="14"/>
      <c r="Q735" s="15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>
      <c r="A736" s="17"/>
      <c r="B736" s="14"/>
      <c r="C736" s="14"/>
      <c r="D736" s="14"/>
      <c r="E736" s="14"/>
      <c r="F736" s="15"/>
      <c r="G736" s="16"/>
      <c r="H736" s="16"/>
      <c r="I736" s="14"/>
      <c r="J736" s="14"/>
      <c r="K736" s="14"/>
      <c r="L736" s="14"/>
      <c r="M736" s="14"/>
      <c r="N736" s="14"/>
      <c r="O736" s="14"/>
      <c r="P736" s="14"/>
      <c r="Q736" s="15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>
      <c r="A737" s="17"/>
      <c r="B737" s="14"/>
      <c r="C737" s="14"/>
      <c r="D737" s="14"/>
      <c r="E737" s="14"/>
      <c r="F737" s="15"/>
      <c r="G737" s="16"/>
      <c r="H737" s="16"/>
      <c r="I737" s="14"/>
      <c r="J737" s="14"/>
      <c r="K737" s="14"/>
      <c r="L737" s="14"/>
      <c r="M737" s="14"/>
      <c r="N737" s="14"/>
      <c r="O737" s="14"/>
      <c r="P737" s="14"/>
      <c r="Q737" s="15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>
      <c r="A738" s="17"/>
      <c r="B738" s="14"/>
      <c r="C738" s="14"/>
      <c r="D738" s="14"/>
      <c r="E738" s="14"/>
      <c r="F738" s="15"/>
      <c r="G738" s="16"/>
      <c r="H738" s="16"/>
      <c r="I738" s="14"/>
      <c r="J738" s="14"/>
      <c r="K738" s="14"/>
      <c r="L738" s="14"/>
      <c r="M738" s="14"/>
      <c r="N738" s="14"/>
      <c r="O738" s="14"/>
      <c r="P738" s="14"/>
      <c r="Q738" s="15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>
      <c r="A739" s="17"/>
      <c r="B739" s="14"/>
      <c r="C739" s="14"/>
      <c r="D739" s="14"/>
      <c r="E739" s="14"/>
      <c r="F739" s="15"/>
      <c r="G739" s="16"/>
      <c r="H739" s="16"/>
      <c r="I739" s="14"/>
      <c r="J739" s="14"/>
      <c r="K739" s="14"/>
      <c r="L739" s="14"/>
      <c r="M739" s="14"/>
      <c r="N739" s="14"/>
      <c r="O739" s="14"/>
      <c r="P739" s="14"/>
      <c r="Q739" s="15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>
      <c r="A740" s="17"/>
      <c r="B740" s="14"/>
      <c r="C740" s="14"/>
      <c r="D740" s="14"/>
      <c r="E740" s="14"/>
      <c r="F740" s="15"/>
      <c r="G740" s="16"/>
      <c r="H740" s="16"/>
      <c r="I740" s="14"/>
      <c r="J740" s="14"/>
      <c r="K740" s="14"/>
      <c r="L740" s="14"/>
      <c r="M740" s="14"/>
      <c r="N740" s="14"/>
      <c r="O740" s="14"/>
      <c r="P740" s="14"/>
      <c r="Q740" s="15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>
      <c r="A741" s="17"/>
      <c r="B741" s="14"/>
      <c r="C741" s="14"/>
      <c r="D741" s="14"/>
      <c r="E741" s="14"/>
      <c r="F741" s="15"/>
      <c r="G741" s="16"/>
      <c r="H741" s="16"/>
      <c r="I741" s="14"/>
      <c r="J741" s="14"/>
      <c r="K741" s="14"/>
      <c r="L741" s="14"/>
      <c r="M741" s="14"/>
      <c r="N741" s="14"/>
      <c r="O741" s="14"/>
      <c r="P741" s="14"/>
      <c r="Q741" s="15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>
      <c r="A742" s="17"/>
      <c r="B742" s="14"/>
      <c r="C742" s="14"/>
      <c r="D742" s="14"/>
      <c r="E742" s="14"/>
      <c r="F742" s="15"/>
      <c r="G742" s="16"/>
      <c r="H742" s="16"/>
      <c r="I742" s="14"/>
      <c r="J742" s="14"/>
      <c r="K742" s="14"/>
      <c r="L742" s="14"/>
      <c r="M742" s="14"/>
      <c r="N742" s="14"/>
      <c r="O742" s="14"/>
      <c r="P742" s="14"/>
      <c r="Q742" s="15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>
      <c r="A743" s="17"/>
      <c r="B743" s="14"/>
      <c r="C743" s="14"/>
      <c r="D743" s="14"/>
      <c r="E743" s="14"/>
      <c r="F743" s="15"/>
      <c r="G743" s="16"/>
      <c r="H743" s="16"/>
      <c r="I743" s="14"/>
      <c r="J743" s="14"/>
      <c r="K743" s="14"/>
      <c r="L743" s="14"/>
      <c r="M743" s="14"/>
      <c r="N743" s="14"/>
      <c r="O743" s="14"/>
      <c r="P743" s="14"/>
      <c r="Q743" s="15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>
      <c r="A744" s="17"/>
      <c r="B744" s="14"/>
      <c r="C744" s="14"/>
      <c r="D744" s="14"/>
      <c r="E744" s="14"/>
      <c r="F744" s="15"/>
      <c r="G744" s="16"/>
      <c r="H744" s="16"/>
      <c r="I744" s="14"/>
      <c r="J744" s="14"/>
      <c r="K744" s="14"/>
      <c r="L744" s="14"/>
      <c r="M744" s="14"/>
      <c r="N744" s="14"/>
      <c r="O744" s="14"/>
      <c r="P744" s="14"/>
      <c r="Q744" s="15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>
      <c r="A745" s="17"/>
      <c r="B745" s="14"/>
      <c r="C745" s="14"/>
      <c r="D745" s="14"/>
      <c r="E745" s="14"/>
      <c r="F745" s="15"/>
      <c r="G745" s="16"/>
      <c r="H745" s="16"/>
      <c r="I745" s="14"/>
      <c r="J745" s="14"/>
      <c r="K745" s="14"/>
      <c r="L745" s="14"/>
      <c r="M745" s="14"/>
      <c r="N745" s="14"/>
      <c r="O745" s="14"/>
      <c r="P745" s="14"/>
      <c r="Q745" s="15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>
      <c r="A746" s="17"/>
      <c r="B746" s="14"/>
      <c r="C746" s="14"/>
      <c r="D746" s="14"/>
      <c r="E746" s="14"/>
      <c r="F746" s="15"/>
      <c r="G746" s="16"/>
      <c r="H746" s="16"/>
      <c r="I746" s="14"/>
      <c r="J746" s="14"/>
      <c r="K746" s="14"/>
      <c r="L746" s="14"/>
      <c r="M746" s="14"/>
      <c r="N746" s="14"/>
      <c r="O746" s="14"/>
      <c r="P746" s="14"/>
      <c r="Q746" s="15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>
      <c r="A747" s="17"/>
      <c r="B747" s="14"/>
      <c r="C747" s="14"/>
      <c r="D747" s="14"/>
      <c r="E747" s="14"/>
      <c r="F747" s="15"/>
      <c r="G747" s="16"/>
      <c r="H747" s="16"/>
      <c r="I747" s="14"/>
      <c r="J747" s="14"/>
      <c r="K747" s="14"/>
      <c r="L747" s="14"/>
      <c r="M747" s="14"/>
      <c r="N747" s="14"/>
      <c r="O747" s="14"/>
      <c r="P747" s="14"/>
      <c r="Q747" s="15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>
      <c r="A748" s="17"/>
      <c r="B748" s="14"/>
      <c r="C748" s="14"/>
      <c r="D748" s="14"/>
      <c r="E748" s="14"/>
      <c r="F748" s="15"/>
      <c r="G748" s="16"/>
      <c r="H748" s="16"/>
      <c r="I748" s="14"/>
      <c r="J748" s="14"/>
      <c r="K748" s="14"/>
      <c r="L748" s="14"/>
      <c r="M748" s="14"/>
      <c r="N748" s="14"/>
      <c r="O748" s="14"/>
      <c r="P748" s="14"/>
      <c r="Q748" s="15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>
      <c r="A749" s="17"/>
      <c r="B749" s="14"/>
      <c r="C749" s="14"/>
      <c r="D749" s="14"/>
      <c r="E749" s="14"/>
      <c r="F749" s="15"/>
      <c r="G749" s="16"/>
      <c r="H749" s="16"/>
      <c r="I749" s="14"/>
      <c r="J749" s="14"/>
      <c r="K749" s="14"/>
      <c r="L749" s="14"/>
      <c r="M749" s="14"/>
      <c r="N749" s="14"/>
      <c r="O749" s="14"/>
      <c r="P749" s="14"/>
      <c r="Q749" s="15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>
      <c r="A750" s="17"/>
      <c r="B750" s="14"/>
      <c r="C750" s="14"/>
      <c r="D750" s="14"/>
      <c r="E750" s="14"/>
      <c r="F750" s="15"/>
      <c r="G750" s="16"/>
      <c r="H750" s="16"/>
      <c r="I750" s="14"/>
      <c r="J750" s="14"/>
      <c r="K750" s="14"/>
      <c r="L750" s="14"/>
      <c r="M750" s="14"/>
      <c r="N750" s="14"/>
      <c r="O750" s="14"/>
      <c r="P750" s="14"/>
      <c r="Q750" s="15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>
      <c r="A751" s="17"/>
      <c r="B751" s="14"/>
      <c r="C751" s="14"/>
      <c r="D751" s="14"/>
      <c r="E751" s="14"/>
      <c r="F751" s="15"/>
      <c r="G751" s="16"/>
      <c r="H751" s="16"/>
      <c r="I751" s="14"/>
      <c r="J751" s="14"/>
      <c r="K751" s="14"/>
      <c r="L751" s="14"/>
      <c r="M751" s="14"/>
      <c r="N751" s="14"/>
      <c r="O751" s="14"/>
      <c r="P751" s="14"/>
      <c r="Q751" s="15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>
      <c r="A752" s="17"/>
      <c r="B752" s="14"/>
      <c r="C752" s="14"/>
      <c r="D752" s="14"/>
      <c r="E752" s="14"/>
      <c r="F752" s="15"/>
      <c r="G752" s="16"/>
      <c r="H752" s="16"/>
      <c r="I752" s="14"/>
      <c r="J752" s="14"/>
      <c r="K752" s="14"/>
      <c r="L752" s="14"/>
      <c r="M752" s="14"/>
      <c r="N752" s="14"/>
      <c r="O752" s="14"/>
      <c r="P752" s="14"/>
      <c r="Q752" s="15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>
      <c r="A753" s="17"/>
      <c r="B753" s="14"/>
      <c r="C753" s="14"/>
      <c r="D753" s="14"/>
      <c r="E753" s="14"/>
      <c r="F753" s="15"/>
      <c r="G753" s="16"/>
      <c r="H753" s="16"/>
      <c r="I753" s="14"/>
      <c r="J753" s="14"/>
      <c r="K753" s="14"/>
      <c r="L753" s="14"/>
      <c r="M753" s="14"/>
      <c r="N753" s="14"/>
      <c r="O753" s="14"/>
      <c r="P753" s="14"/>
      <c r="Q753" s="15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>
      <c r="A754" s="17"/>
      <c r="B754" s="14"/>
      <c r="C754" s="14"/>
      <c r="D754" s="14"/>
      <c r="E754" s="14"/>
      <c r="F754" s="15"/>
      <c r="G754" s="16"/>
      <c r="H754" s="16"/>
      <c r="I754" s="14"/>
      <c r="J754" s="14"/>
      <c r="K754" s="14"/>
      <c r="L754" s="14"/>
      <c r="M754" s="14"/>
      <c r="N754" s="14"/>
      <c r="O754" s="14"/>
      <c r="P754" s="14"/>
      <c r="Q754" s="15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>
      <c r="A755" s="17"/>
      <c r="B755" s="14"/>
      <c r="C755" s="14"/>
      <c r="D755" s="14"/>
      <c r="E755" s="14"/>
      <c r="F755" s="15"/>
      <c r="G755" s="16"/>
      <c r="H755" s="16"/>
      <c r="I755" s="14"/>
      <c r="J755" s="14"/>
      <c r="K755" s="14"/>
      <c r="L755" s="14"/>
      <c r="M755" s="14"/>
      <c r="N755" s="14"/>
      <c r="O755" s="14"/>
      <c r="P755" s="14"/>
      <c r="Q755" s="15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>
      <c r="A756" s="17"/>
      <c r="B756" s="14"/>
      <c r="C756" s="14"/>
      <c r="D756" s="14"/>
      <c r="E756" s="14"/>
      <c r="F756" s="15"/>
      <c r="G756" s="16"/>
      <c r="H756" s="16"/>
      <c r="I756" s="14"/>
      <c r="J756" s="14"/>
      <c r="K756" s="14"/>
      <c r="L756" s="14"/>
      <c r="M756" s="14"/>
      <c r="N756" s="14"/>
      <c r="O756" s="14"/>
      <c r="P756" s="14"/>
      <c r="Q756" s="15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>
      <c r="A757" s="17"/>
      <c r="B757" s="14"/>
      <c r="C757" s="14"/>
      <c r="D757" s="14"/>
      <c r="E757" s="14"/>
      <c r="F757" s="15"/>
      <c r="G757" s="16"/>
      <c r="H757" s="16"/>
      <c r="I757" s="14"/>
      <c r="J757" s="14"/>
      <c r="K757" s="14"/>
      <c r="L757" s="14"/>
      <c r="M757" s="14"/>
      <c r="N757" s="14"/>
      <c r="O757" s="14"/>
      <c r="P757" s="14"/>
      <c r="Q757" s="15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>
      <c r="A758" s="17"/>
      <c r="B758" s="14"/>
      <c r="C758" s="14"/>
      <c r="D758" s="14"/>
      <c r="E758" s="14"/>
      <c r="F758" s="15"/>
      <c r="G758" s="16"/>
      <c r="H758" s="16"/>
      <c r="I758" s="14"/>
      <c r="J758" s="14"/>
      <c r="K758" s="14"/>
      <c r="L758" s="14"/>
      <c r="M758" s="14"/>
      <c r="N758" s="14"/>
      <c r="O758" s="14"/>
      <c r="P758" s="14"/>
      <c r="Q758" s="15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>
      <c r="A759" s="17"/>
      <c r="B759" s="14"/>
      <c r="C759" s="14"/>
      <c r="D759" s="14"/>
      <c r="E759" s="14"/>
      <c r="F759" s="15"/>
      <c r="G759" s="16"/>
      <c r="H759" s="16"/>
      <c r="I759" s="14"/>
      <c r="J759" s="14"/>
      <c r="K759" s="14"/>
      <c r="L759" s="14"/>
      <c r="M759" s="14"/>
      <c r="N759" s="14"/>
      <c r="O759" s="14"/>
      <c r="P759" s="14"/>
      <c r="Q759" s="15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>
      <c r="A760" s="17"/>
      <c r="B760" s="14"/>
      <c r="C760" s="14"/>
      <c r="D760" s="14"/>
      <c r="E760" s="14"/>
      <c r="F760" s="15"/>
      <c r="G760" s="16"/>
      <c r="H760" s="16"/>
      <c r="I760" s="14"/>
      <c r="J760" s="14"/>
      <c r="K760" s="14"/>
      <c r="L760" s="14"/>
      <c r="M760" s="14"/>
      <c r="N760" s="14"/>
      <c r="O760" s="14"/>
      <c r="P760" s="14"/>
      <c r="Q760" s="15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>
      <c r="A761" s="17"/>
      <c r="B761" s="14"/>
      <c r="C761" s="14"/>
      <c r="D761" s="14"/>
      <c r="E761" s="14"/>
      <c r="F761" s="15"/>
      <c r="G761" s="16"/>
      <c r="H761" s="16"/>
      <c r="I761" s="14"/>
      <c r="J761" s="14"/>
      <c r="K761" s="14"/>
      <c r="L761" s="14"/>
      <c r="M761" s="14"/>
      <c r="N761" s="14"/>
      <c r="O761" s="14"/>
      <c r="P761" s="14"/>
      <c r="Q761" s="15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>
      <c r="A762" s="17"/>
      <c r="B762" s="14"/>
      <c r="C762" s="14"/>
      <c r="D762" s="14"/>
      <c r="E762" s="14"/>
      <c r="F762" s="15"/>
      <c r="G762" s="16"/>
      <c r="H762" s="16"/>
      <c r="I762" s="14"/>
      <c r="J762" s="14"/>
      <c r="K762" s="14"/>
      <c r="L762" s="14"/>
      <c r="M762" s="14"/>
      <c r="N762" s="14"/>
      <c r="O762" s="14"/>
      <c r="P762" s="14"/>
      <c r="Q762" s="15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>
      <c r="A763" s="17"/>
      <c r="B763" s="14"/>
      <c r="C763" s="14"/>
      <c r="D763" s="14"/>
      <c r="E763" s="14"/>
      <c r="F763" s="15"/>
      <c r="G763" s="16"/>
      <c r="H763" s="16"/>
      <c r="I763" s="14"/>
      <c r="J763" s="14"/>
      <c r="K763" s="14"/>
      <c r="L763" s="14"/>
      <c r="M763" s="14"/>
      <c r="N763" s="14"/>
      <c r="O763" s="14"/>
      <c r="P763" s="14"/>
      <c r="Q763" s="15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>
      <c r="A764" s="17"/>
      <c r="B764" s="14"/>
      <c r="C764" s="14"/>
      <c r="D764" s="14"/>
      <c r="E764" s="14"/>
      <c r="F764" s="15"/>
      <c r="G764" s="16"/>
      <c r="H764" s="16"/>
      <c r="I764" s="14"/>
      <c r="J764" s="14"/>
      <c r="K764" s="14"/>
      <c r="L764" s="14"/>
      <c r="M764" s="14"/>
      <c r="N764" s="14"/>
      <c r="O764" s="14"/>
      <c r="P764" s="14"/>
      <c r="Q764" s="15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>
      <c r="A765" s="17"/>
      <c r="B765" s="14"/>
      <c r="C765" s="14"/>
      <c r="D765" s="14"/>
      <c r="E765" s="14"/>
      <c r="F765" s="15"/>
      <c r="G765" s="16"/>
      <c r="H765" s="16"/>
      <c r="I765" s="14"/>
      <c r="J765" s="14"/>
      <c r="K765" s="14"/>
      <c r="L765" s="14"/>
      <c r="M765" s="14"/>
      <c r="N765" s="14"/>
      <c r="O765" s="14"/>
      <c r="P765" s="14"/>
      <c r="Q765" s="15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>
      <c r="A766" s="17"/>
      <c r="B766" s="14"/>
      <c r="C766" s="14"/>
      <c r="D766" s="14"/>
      <c r="E766" s="14"/>
      <c r="F766" s="15"/>
      <c r="G766" s="16"/>
      <c r="H766" s="16"/>
      <c r="I766" s="14"/>
      <c r="J766" s="14"/>
      <c r="K766" s="14"/>
      <c r="L766" s="14"/>
      <c r="M766" s="14"/>
      <c r="N766" s="14"/>
      <c r="O766" s="14"/>
      <c r="P766" s="14"/>
      <c r="Q766" s="15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>
      <c r="A767" s="17"/>
      <c r="B767" s="14"/>
      <c r="C767" s="14"/>
      <c r="D767" s="14"/>
      <c r="E767" s="14"/>
      <c r="F767" s="15"/>
      <c r="G767" s="16"/>
      <c r="H767" s="16"/>
      <c r="I767" s="14"/>
      <c r="J767" s="14"/>
      <c r="K767" s="14"/>
      <c r="L767" s="14"/>
      <c r="M767" s="14"/>
      <c r="N767" s="14"/>
      <c r="O767" s="14"/>
      <c r="P767" s="14"/>
      <c r="Q767" s="15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>
      <c r="A768" s="17"/>
      <c r="B768" s="14"/>
      <c r="C768" s="14"/>
      <c r="D768" s="14"/>
      <c r="E768" s="14"/>
      <c r="F768" s="15"/>
      <c r="G768" s="16"/>
      <c r="H768" s="16"/>
      <c r="I768" s="14"/>
      <c r="J768" s="14"/>
      <c r="K768" s="14"/>
      <c r="L768" s="14"/>
      <c r="M768" s="14"/>
      <c r="N768" s="14"/>
      <c r="O768" s="14"/>
      <c r="P768" s="14"/>
      <c r="Q768" s="15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>
      <c r="A769" s="17"/>
      <c r="B769" s="14"/>
      <c r="C769" s="14"/>
      <c r="D769" s="14"/>
      <c r="E769" s="14"/>
      <c r="F769" s="15"/>
      <c r="G769" s="16"/>
      <c r="H769" s="16"/>
      <c r="I769" s="14"/>
      <c r="J769" s="14"/>
      <c r="K769" s="14"/>
      <c r="L769" s="14"/>
      <c r="M769" s="14"/>
      <c r="N769" s="14"/>
      <c r="O769" s="14"/>
      <c r="P769" s="14"/>
      <c r="Q769" s="15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>
      <c r="A770" s="17"/>
      <c r="B770" s="14"/>
      <c r="C770" s="14"/>
      <c r="D770" s="14"/>
      <c r="E770" s="14"/>
      <c r="F770" s="15"/>
      <c r="G770" s="16"/>
      <c r="H770" s="16"/>
      <c r="I770" s="14"/>
      <c r="J770" s="14"/>
      <c r="K770" s="14"/>
      <c r="L770" s="14"/>
      <c r="M770" s="14"/>
      <c r="N770" s="14"/>
      <c r="O770" s="14"/>
      <c r="P770" s="14"/>
      <c r="Q770" s="15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>
      <c r="A771" s="17"/>
      <c r="B771" s="14"/>
      <c r="C771" s="14"/>
      <c r="D771" s="14"/>
      <c r="E771" s="14"/>
      <c r="F771" s="15"/>
      <c r="G771" s="16"/>
      <c r="H771" s="16"/>
      <c r="I771" s="14"/>
      <c r="J771" s="14"/>
      <c r="K771" s="14"/>
      <c r="L771" s="14"/>
      <c r="M771" s="14"/>
      <c r="N771" s="14"/>
      <c r="O771" s="14"/>
      <c r="P771" s="14"/>
      <c r="Q771" s="15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>
      <c r="A772" s="17"/>
      <c r="B772" s="14"/>
      <c r="C772" s="14"/>
      <c r="D772" s="14"/>
      <c r="E772" s="14"/>
      <c r="F772" s="15"/>
      <c r="G772" s="16"/>
      <c r="H772" s="16"/>
      <c r="I772" s="14"/>
      <c r="J772" s="14"/>
      <c r="K772" s="14"/>
      <c r="L772" s="14"/>
      <c r="M772" s="14"/>
      <c r="N772" s="14"/>
      <c r="O772" s="14"/>
      <c r="P772" s="14"/>
      <c r="Q772" s="15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>
      <c r="A773" s="17"/>
      <c r="B773" s="14"/>
      <c r="C773" s="14"/>
      <c r="D773" s="14"/>
      <c r="E773" s="14"/>
      <c r="F773" s="15"/>
      <c r="G773" s="16"/>
      <c r="H773" s="16"/>
      <c r="I773" s="14"/>
      <c r="J773" s="14"/>
      <c r="K773" s="14"/>
      <c r="L773" s="14"/>
      <c r="M773" s="14"/>
      <c r="N773" s="14"/>
      <c r="O773" s="14"/>
      <c r="P773" s="14"/>
      <c r="Q773" s="15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>
      <c r="A774" s="17"/>
      <c r="B774" s="14"/>
      <c r="C774" s="14"/>
      <c r="D774" s="14"/>
      <c r="E774" s="14"/>
      <c r="F774" s="15"/>
      <c r="G774" s="16"/>
      <c r="H774" s="16"/>
      <c r="I774" s="14"/>
      <c r="J774" s="14"/>
      <c r="K774" s="14"/>
      <c r="L774" s="14"/>
      <c r="M774" s="14"/>
      <c r="N774" s="14"/>
      <c r="O774" s="14"/>
      <c r="P774" s="14"/>
      <c r="Q774" s="15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>
      <c r="A775" s="17"/>
      <c r="B775" s="14"/>
      <c r="C775" s="14"/>
      <c r="D775" s="14"/>
      <c r="E775" s="14"/>
      <c r="F775" s="15"/>
      <c r="G775" s="16"/>
      <c r="H775" s="16"/>
      <c r="I775" s="14"/>
      <c r="J775" s="14"/>
      <c r="K775" s="14"/>
      <c r="L775" s="14"/>
      <c r="M775" s="14"/>
      <c r="N775" s="14"/>
      <c r="O775" s="14"/>
      <c r="P775" s="14"/>
      <c r="Q775" s="15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>
      <c r="A776" s="17"/>
      <c r="B776" s="14"/>
      <c r="C776" s="14"/>
      <c r="D776" s="14"/>
      <c r="E776" s="14"/>
      <c r="F776" s="15"/>
      <c r="G776" s="16"/>
      <c r="H776" s="16"/>
      <c r="I776" s="14"/>
      <c r="J776" s="14"/>
      <c r="K776" s="14"/>
      <c r="L776" s="14"/>
      <c r="M776" s="14"/>
      <c r="N776" s="14"/>
      <c r="O776" s="14"/>
      <c r="P776" s="14"/>
      <c r="Q776" s="15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>
      <c r="A777" s="17"/>
      <c r="B777" s="14"/>
      <c r="C777" s="14"/>
      <c r="D777" s="14"/>
      <c r="E777" s="14"/>
      <c r="F777" s="15"/>
      <c r="G777" s="16"/>
      <c r="H777" s="16"/>
      <c r="I777" s="14"/>
      <c r="J777" s="14"/>
      <c r="K777" s="14"/>
      <c r="L777" s="14"/>
      <c r="M777" s="14"/>
      <c r="N777" s="14"/>
      <c r="O777" s="14"/>
      <c r="P777" s="14"/>
      <c r="Q777" s="15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>
      <c r="A778" s="17"/>
      <c r="B778" s="14"/>
      <c r="C778" s="14"/>
      <c r="D778" s="14"/>
      <c r="E778" s="14"/>
      <c r="F778" s="15"/>
      <c r="G778" s="16"/>
      <c r="H778" s="16"/>
      <c r="I778" s="14"/>
      <c r="J778" s="14"/>
      <c r="K778" s="14"/>
      <c r="L778" s="14"/>
      <c r="M778" s="14"/>
      <c r="N778" s="14"/>
      <c r="O778" s="14"/>
      <c r="P778" s="14"/>
      <c r="Q778" s="15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>
      <c r="A779" s="17"/>
      <c r="B779" s="14"/>
      <c r="C779" s="14"/>
      <c r="D779" s="14"/>
      <c r="E779" s="14"/>
      <c r="F779" s="15"/>
      <c r="G779" s="16"/>
      <c r="H779" s="16"/>
      <c r="I779" s="14"/>
      <c r="J779" s="14"/>
      <c r="K779" s="14"/>
      <c r="L779" s="14"/>
      <c r="M779" s="14"/>
      <c r="N779" s="14"/>
      <c r="O779" s="14"/>
      <c r="P779" s="14"/>
      <c r="Q779" s="15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>
      <c r="A780" s="17"/>
      <c r="B780" s="14"/>
      <c r="C780" s="14"/>
      <c r="D780" s="14"/>
      <c r="E780" s="14"/>
      <c r="F780" s="15"/>
      <c r="G780" s="16"/>
      <c r="H780" s="16"/>
      <c r="I780" s="14"/>
      <c r="J780" s="14"/>
      <c r="K780" s="14"/>
      <c r="L780" s="14"/>
      <c r="M780" s="14"/>
      <c r="N780" s="14"/>
      <c r="O780" s="14"/>
      <c r="P780" s="14"/>
      <c r="Q780" s="15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>
      <c r="A781" s="17"/>
      <c r="B781" s="14"/>
      <c r="C781" s="14"/>
      <c r="D781" s="14"/>
      <c r="E781" s="14"/>
      <c r="F781" s="15"/>
      <c r="G781" s="16"/>
      <c r="H781" s="16"/>
      <c r="I781" s="14"/>
      <c r="J781" s="14"/>
      <c r="K781" s="14"/>
      <c r="L781" s="14"/>
      <c r="M781" s="14"/>
      <c r="N781" s="14"/>
      <c r="O781" s="14"/>
      <c r="P781" s="14"/>
      <c r="Q781" s="15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>
      <c r="A782" s="17"/>
      <c r="B782" s="14"/>
      <c r="C782" s="14"/>
      <c r="D782" s="14"/>
      <c r="E782" s="14"/>
      <c r="F782" s="15"/>
      <c r="G782" s="16"/>
      <c r="H782" s="16"/>
      <c r="I782" s="14"/>
      <c r="J782" s="14"/>
      <c r="K782" s="14"/>
      <c r="L782" s="14"/>
      <c r="M782" s="14"/>
      <c r="N782" s="14"/>
      <c r="O782" s="14"/>
      <c r="P782" s="14"/>
      <c r="Q782" s="15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>
      <c r="A783" s="17"/>
      <c r="B783" s="14"/>
      <c r="C783" s="14"/>
      <c r="D783" s="14"/>
      <c r="E783" s="14"/>
      <c r="F783" s="15"/>
      <c r="G783" s="16"/>
      <c r="H783" s="16"/>
      <c r="I783" s="14"/>
      <c r="J783" s="14"/>
      <c r="K783" s="14"/>
      <c r="L783" s="14"/>
      <c r="M783" s="14"/>
      <c r="N783" s="14"/>
      <c r="O783" s="14"/>
      <c r="P783" s="14"/>
      <c r="Q783" s="15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>
      <c r="A784" s="17"/>
      <c r="B784" s="14"/>
      <c r="C784" s="14"/>
      <c r="D784" s="14"/>
      <c r="E784" s="14"/>
      <c r="F784" s="15"/>
      <c r="G784" s="16"/>
      <c r="H784" s="16"/>
      <c r="I784" s="14"/>
      <c r="J784" s="14"/>
      <c r="K784" s="14"/>
      <c r="L784" s="14"/>
      <c r="M784" s="14"/>
      <c r="N784" s="14"/>
      <c r="O784" s="14"/>
      <c r="P784" s="14"/>
      <c r="Q784" s="15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>
      <c r="A785" s="17"/>
      <c r="B785" s="14"/>
      <c r="C785" s="14"/>
      <c r="D785" s="14"/>
      <c r="E785" s="14"/>
      <c r="F785" s="15"/>
      <c r="G785" s="16"/>
      <c r="H785" s="16"/>
      <c r="I785" s="14"/>
      <c r="J785" s="14"/>
      <c r="K785" s="14"/>
      <c r="L785" s="14"/>
      <c r="M785" s="14"/>
      <c r="N785" s="14"/>
      <c r="O785" s="14"/>
      <c r="P785" s="14"/>
      <c r="Q785" s="15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>
      <c r="A786" s="17"/>
      <c r="B786" s="14"/>
      <c r="C786" s="14"/>
      <c r="D786" s="14"/>
      <c r="E786" s="14"/>
      <c r="F786" s="15"/>
      <c r="G786" s="16"/>
      <c r="H786" s="16"/>
      <c r="I786" s="14"/>
      <c r="J786" s="14"/>
      <c r="K786" s="14"/>
      <c r="L786" s="14"/>
      <c r="M786" s="14"/>
      <c r="N786" s="14"/>
      <c r="O786" s="14"/>
      <c r="P786" s="14"/>
      <c r="Q786" s="15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>
      <c r="A787" s="17"/>
      <c r="B787" s="14"/>
      <c r="C787" s="14"/>
      <c r="D787" s="14"/>
      <c r="E787" s="14"/>
      <c r="F787" s="15"/>
      <c r="G787" s="16"/>
      <c r="H787" s="16"/>
      <c r="I787" s="14"/>
      <c r="J787" s="14"/>
      <c r="K787" s="14"/>
      <c r="L787" s="14"/>
      <c r="M787" s="14"/>
      <c r="N787" s="14"/>
      <c r="O787" s="14"/>
      <c r="P787" s="14"/>
      <c r="Q787" s="15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>
      <c r="A788" s="17"/>
      <c r="B788" s="14"/>
      <c r="C788" s="14"/>
      <c r="D788" s="14"/>
      <c r="E788" s="14"/>
      <c r="F788" s="15"/>
      <c r="G788" s="16"/>
      <c r="H788" s="16"/>
      <c r="I788" s="14"/>
      <c r="J788" s="14"/>
      <c r="K788" s="14"/>
      <c r="L788" s="14"/>
      <c r="M788" s="14"/>
      <c r="N788" s="14"/>
      <c r="O788" s="14"/>
      <c r="P788" s="14"/>
      <c r="Q788" s="15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>
      <c r="A789" s="17"/>
      <c r="B789" s="14"/>
      <c r="C789" s="14"/>
      <c r="D789" s="14"/>
      <c r="E789" s="14"/>
      <c r="F789" s="15"/>
      <c r="G789" s="16"/>
      <c r="H789" s="16"/>
      <c r="I789" s="14"/>
      <c r="J789" s="14"/>
      <c r="K789" s="14"/>
      <c r="L789" s="14"/>
      <c r="M789" s="14"/>
      <c r="N789" s="14"/>
      <c r="O789" s="14"/>
      <c r="P789" s="14"/>
      <c r="Q789" s="15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>
      <c r="A790" s="17"/>
      <c r="B790" s="14"/>
      <c r="C790" s="14"/>
      <c r="D790" s="14"/>
      <c r="E790" s="14"/>
      <c r="F790" s="15"/>
      <c r="G790" s="16"/>
      <c r="H790" s="16"/>
      <c r="I790" s="14"/>
      <c r="J790" s="14"/>
      <c r="K790" s="14"/>
      <c r="L790" s="14"/>
      <c r="M790" s="14"/>
      <c r="N790" s="14"/>
      <c r="O790" s="14"/>
      <c r="P790" s="14"/>
      <c r="Q790" s="15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>
      <c r="A791" s="17"/>
      <c r="B791" s="14"/>
      <c r="C791" s="14"/>
      <c r="D791" s="14"/>
      <c r="E791" s="14"/>
      <c r="F791" s="15"/>
      <c r="G791" s="16"/>
      <c r="H791" s="16"/>
      <c r="I791" s="14"/>
      <c r="J791" s="14"/>
      <c r="K791" s="14"/>
      <c r="L791" s="14"/>
      <c r="M791" s="14"/>
      <c r="N791" s="14"/>
      <c r="O791" s="14"/>
      <c r="P791" s="14"/>
      <c r="Q791" s="15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>
      <c r="A792" s="17"/>
      <c r="B792" s="14"/>
      <c r="C792" s="14"/>
      <c r="D792" s="14"/>
      <c r="E792" s="14"/>
      <c r="F792" s="15"/>
      <c r="G792" s="16"/>
      <c r="H792" s="16"/>
      <c r="I792" s="14"/>
      <c r="J792" s="14"/>
      <c r="K792" s="14"/>
      <c r="L792" s="14"/>
      <c r="M792" s="14"/>
      <c r="N792" s="14"/>
      <c r="O792" s="14"/>
      <c r="P792" s="14"/>
      <c r="Q792" s="15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>
      <c r="A793" s="17"/>
      <c r="B793" s="14"/>
      <c r="C793" s="14"/>
      <c r="D793" s="14"/>
      <c r="E793" s="14"/>
      <c r="F793" s="15"/>
      <c r="G793" s="16"/>
      <c r="H793" s="16"/>
      <c r="I793" s="14"/>
      <c r="J793" s="14"/>
      <c r="K793" s="14"/>
      <c r="L793" s="14"/>
      <c r="M793" s="14"/>
      <c r="N793" s="14"/>
      <c r="O793" s="14"/>
      <c r="P793" s="14"/>
      <c r="Q793" s="15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>
      <c r="A794" s="17"/>
      <c r="B794" s="14"/>
      <c r="C794" s="14"/>
      <c r="D794" s="14"/>
      <c r="E794" s="14"/>
      <c r="F794" s="15"/>
      <c r="G794" s="16"/>
      <c r="H794" s="16"/>
      <c r="I794" s="14"/>
      <c r="J794" s="14"/>
      <c r="K794" s="14"/>
      <c r="L794" s="14"/>
      <c r="M794" s="14"/>
      <c r="N794" s="14"/>
      <c r="O794" s="14"/>
      <c r="P794" s="14"/>
      <c r="Q794" s="15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>
      <c r="A795" s="17"/>
      <c r="B795" s="14"/>
      <c r="C795" s="14"/>
      <c r="D795" s="14"/>
      <c r="E795" s="14"/>
      <c r="F795" s="15"/>
      <c r="G795" s="16"/>
      <c r="H795" s="16"/>
      <c r="I795" s="14"/>
      <c r="J795" s="14"/>
      <c r="K795" s="14"/>
      <c r="L795" s="14"/>
      <c r="M795" s="14"/>
      <c r="N795" s="14"/>
      <c r="O795" s="14"/>
      <c r="P795" s="14"/>
      <c r="Q795" s="15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>
      <c r="A796" s="17"/>
      <c r="B796" s="14"/>
      <c r="C796" s="14"/>
      <c r="D796" s="14"/>
      <c r="E796" s="14"/>
      <c r="F796" s="15"/>
      <c r="G796" s="16"/>
      <c r="H796" s="16"/>
      <c r="I796" s="14"/>
      <c r="J796" s="14"/>
      <c r="K796" s="14"/>
      <c r="L796" s="14"/>
      <c r="M796" s="14"/>
      <c r="N796" s="14"/>
      <c r="O796" s="14"/>
      <c r="P796" s="14"/>
      <c r="Q796" s="15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>
      <c r="A797" s="17"/>
      <c r="B797" s="14"/>
      <c r="C797" s="14"/>
      <c r="D797" s="14"/>
      <c r="E797" s="14"/>
      <c r="F797" s="15"/>
      <c r="G797" s="16"/>
      <c r="H797" s="16"/>
      <c r="I797" s="14"/>
      <c r="J797" s="14"/>
      <c r="K797" s="14"/>
      <c r="L797" s="14"/>
      <c r="M797" s="14"/>
      <c r="N797" s="14"/>
      <c r="O797" s="14"/>
      <c r="P797" s="14"/>
      <c r="Q797" s="15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>
      <c r="A798" s="17"/>
      <c r="B798" s="14"/>
      <c r="C798" s="14"/>
      <c r="D798" s="14"/>
      <c r="E798" s="14"/>
      <c r="F798" s="15"/>
      <c r="G798" s="16"/>
      <c r="H798" s="16"/>
      <c r="I798" s="14"/>
      <c r="J798" s="14"/>
      <c r="K798" s="14"/>
      <c r="L798" s="14"/>
      <c r="M798" s="14"/>
      <c r="N798" s="14"/>
      <c r="O798" s="14"/>
      <c r="P798" s="14"/>
      <c r="Q798" s="15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>
      <c r="A799" s="17"/>
      <c r="B799" s="14"/>
      <c r="C799" s="14"/>
      <c r="D799" s="14"/>
      <c r="E799" s="14"/>
      <c r="F799" s="15"/>
      <c r="G799" s="16"/>
      <c r="H799" s="16"/>
      <c r="I799" s="14"/>
      <c r="J799" s="14"/>
      <c r="K799" s="14"/>
      <c r="L799" s="14"/>
      <c r="M799" s="14"/>
      <c r="N799" s="14"/>
      <c r="O799" s="14"/>
      <c r="P799" s="14"/>
      <c r="Q799" s="15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>
      <c r="A800" s="17"/>
      <c r="B800" s="14"/>
      <c r="C800" s="14"/>
      <c r="D800" s="14"/>
      <c r="E800" s="14"/>
      <c r="F800" s="15"/>
      <c r="G800" s="16"/>
      <c r="H800" s="16"/>
      <c r="I800" s="14"/>
      <c r="J800" s="14"/>
      <c r="K800" s="14"/>
      <c r="L800" s="14"/>
      <c r="M800" s="14"/>
      <c r="N800" s="14"/>
      <c r="O800" s="14"/>
      <c r="P800" s="14"/>
      <c r="Q800" s="15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>
      <c r="A801" s="17"/>
      <c r="B801" s="14"/>
      <c r="C801" s="14"/>
      <c r="D801" s="14"/>
      <c r="E801" s="14"/>
      <c r="F801" s="15"/>
      <c r="G801" s="16"/>
      <c r="H801" s="16"/>
      <c r="I801" s="14"/>
      <c r="J801" s="14"/>
      <c r="K801" s="14"/>
      <c r="L801" s="14"/>
      <c r="M801" s="14"/>
      <c r="N801" s="14"/>
      <c r="O801" s="14"/>
      <c r="P801" s="14"/>
      <c r="Q801" s="15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>
      <c r="A802" s="17"/>
      <c r="B802" s="14"/>
      <c r="C802" s="14"/>
      <c r="D802" s="14"/>
      <c r="E802" s="14"/>
      <c r="F802" s="15"/>
      <c r="G802" s="16"/>
      <c r="H802" s="16"/>
      <c r="I802" s="14"/>
      <c r="J802" s="14"/>
      <c r="K802" s="14"/>
      <c r="L802" s="14"/>
      <c r="M802" s="14"/>
      <c r="N802" s="14"/>
      <c r="O802" s="14"/>
      <c r="P802" s="14"/>
      <c r="Q802" s="15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>
      <c r="A803" s="17"/>
      <c r="B803" s="14"/>
      <c r="C803" s="14"/>
      <c r="D803" s="14"/>
      <c r="E803" s="14"/>
      <c r="F803" s="15"/>
      <c r="G803" s="16"/>
      <c r="H803" s="16"/>
      <c r="I803" s="14"/>
      <c r="J803" s="14"/>
      <c r="K803" s="14"/>
      <c r="L803" s="14"/>
      <c r="M803" s="14"/>
      <c r="N803" s="14"/>
      <c r="O803" s="14"/>
      <c r="P803" s="14"/>
      <c r="Q803" s="15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>
      <c r="A804" s="17"/>
      <c r="B804" s="14"/>
      <c r="C804" s="14"/>
      <c r="D804" s="14"/>
      <c r="E804" s="14"/>
      <c r="F804" s="15"/>
      <c r="G804" s="16"/>
      <c r="H804" s="16"/>
      <c r="I804" s="14"/>
      <c r="J804" s="14"/>
      <c r="K804" s="14"/>
      <c r="L804" s="14"/>
      <c r="M804" s="14"/>
      <c r="N804" s="14"/>
      <c r="O804" s="14"/>
      <c r="P804" s="14"/>
      <c r="Q804" s="15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>
      <c r="A805" s="17"/>
      <c r="B805" s="14"/>
      <c r="C805" s="14"/>
      <c r="D805" s="14"/>
      <c r="E805" s="14"/>
      <c r="F805" s="15"/>
      <c r="G805" s="16"/>
      <c r="H805" s="16"/>
      <c r="I805" s="14"/>
      <c r="J805" s="14"/>
      <c r="K805" s="14"/>
      <c r="L805" s="14"/>
      <c r="M805" s="14"/>
      <c r="N805" s="14"/>
      <c r="O805" s="14"/>
      <c r="P805" s="14"/>
      <c r="Q805" s="15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>
      <c r="A806" s="17"/>
      <c r="B806" s="14"/>
      <c r="C806" s="14"/>
      <c r="D806" s="14"/>
      <c r="E806" s="14"/>
      <c r="F806" s="15"/>
      <c r="G806" s="16"/>
      <c r="H806" s="16"/>
      <c r="I806" s="14"/>
      <c r="J806" s="14"/>
      <c r="K806" s="14"/>
      <c r="L806" s="14"/>
      <c r="M806" s="14"/>
      <c r="N806" s="14"/>
      <c r="O806" s="14"/>
      <c r="P806" s="14"/>
      <c r="Q806" s="15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>
      <c r="A807" s="17"/>
      <c r="B807" s="14"/>
      <c r="C807" s="14"/>
      <c r="D807" s="14"/>
      <c r="E807" s="14"/>
      <c r="F807" s="15"/>
      <c r="G807" s="16"/>
      <c r="H807" s="16"/>
      <c r="I807" s="14"/>
      <c r="J807" s="14"/>
      <c r="K807" s="14"/>
      <c r="L807" s="14"/>
      <c r="M807" s="14"/>
      <c r="N807" s="14"/>
      <c r="O807" s="14"/>
      <c r="P807" s="14"/>
      <c r="Q807" s="15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>
      <c r="A808" s="17"/>
      <c r="B808" s="14"/>
      <c r="C808" s="14"/>
      <c r="D808" s="14"/>
      <c r="E808" s="14"/>
      <c r="F808" s="15"/>
      <c r="G808" s="16"/>
      <c r="H808" s="16"/>
      <c r="I808" s="14"/>
      <c r="J808" s="14"/>
      <c r="K808" s="14"/>
      <c r="L808" s="14"/>
      <c r="M808" s="14"/>
      <c r="N808" s="14"/>
      <c r="O808" s="14"/>
      <c r="P808" s="14"/>
      <c r="Q808" s="15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>
      <c r="A809" s="17"/>
      <c r="B809" s="14"/>
      <c r="C809" s="14"/>
      <c r="D809" s="14"/>
      <c r="E809" s="14"/>
      <c r="F809" s="15"/>
      <c r="G809" s="16"/>
      <c r="H809" s="16"/>
      <c r="I809" s="14"/>
      <c r="J809" s="14"/>
      <c r="K809" s="14"/>
      <c r="L809" s="14"/>
      <c r="M809" s="14"/>
      <c r="N809" s="14"/>
      <c r="O809" s="14"/>
      <c r="P809" s="14"/>
      <c r="Q809" s="15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>
      <c r="A810" s="17"/>
      <c r="B810" s="14"/>
      <c r="C810" s="14"/>
      <c r="D810" s="14"/>
      <c r="E810" s="14"/>
      <c r="F810" s="15"/>
      <c r="G810" s="16"/>
      <c r="H810" s="16"/>
      <c r="I810" s="14"/>
      <c r="J810" s="14"/>
      <c r="K810" s="14"/>
      <c r="L810" s="14"/>
      <c r="M810" s="14"/>
      <c r="N810" s="14"/>
      <c r="O810" s="14"/>
      <c r="P810" s="14"/>
      <c r="Q810" s="15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>
      <c r="A811" s="17"/>
      <c r="B811" s="14"/>
      <c r="C811" s="14"/>
      <c r="D811" s="14"/>
      <c r="E811" s="14"/>
      <c r="F811" s="15"/>
      <c r="G811" s="16"/>
      <c r="H811" s="16"/>
      <c r="I811" s="14"/>
      <c r="J811" s="14"/>
      <c r="K811" s="14"/>
      <c r="L811" s="14"/>
      <c r="M811" s="14"/>
      <c r="N811" s="14"/>
      <c r="O811" s="14"/>
      <c r="P811" s="14"/>
      <c r="Q811" s="15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>
      <c r="A812" s="17"/>
      <c r="B812" s="14"/>
      <c r="C812" s="14"/>
      <c r="D812" s="14"/>
      <c r="E812" s="14"/>
      <c r="F812" s="15"/>
      <c r="G812" s="16"/>
      <c r="H812" s="16"/>
      <c r="I812" s="14"/>
      <c r="J812" s="14"/>
      <c r="K812" s="14"/>
      <c r="L812" s="14"/>
      <c r="M812" s="14"/>
      <c r="N812" s="14"/>
      <c r="O812" s="14"/>
      <c r="P812" s="14"/>
      <c r="Q812" s="15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>
      <c r="A813" s="17"/>
      <c r="B813" s="14"/>
      <c r="C813" s="14"/>
      <c r="D813" s="14"/>
      <c r="E813" s="14"/>
      <c r="F813" s="15"/>
      <c r="G813" s="16"/>
      <c r="H813" s="16"/>
      <c r="I813" s="14"/>
      <c r="J813" s="14"/>
      <c r="K813" s="14"/>
      <c r="L813" s="14"/>
      <c r="M813" s="14"/>
      <c r="N813" s="14"/>
      <c r="O813" s="14"/>
      <c r="P813" s="14"/>
      <c r="Q813" s="15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>
      <c r="A814" s="17"/>
      <c r="B814" s="14"/>
      <c r="C814" s="14"/>
      <c r="D814" s="14"/>
      <c r="E814" s="14"/>
      <c r="F814" s="15"/>
      <c r="G814" s="16"/>
      <c r="H814" s="16"/>
      <c r="I814" s="14"/>
      <c r="J814" s="14"/>
      <c r="K814" s="14"/>
      <c r="L814" s="14"/>
      <c r="M814" s="14"/>
      <c r="N814" s="14"/>
      <c r="O814" s="14"/>
      <c r="P814" s="14"/>
      <c r="Q814" s="15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>
      <c r="A815" s="17"/>
      <c r="B815" s="14"/>
      <c r="C815" s="14"/>
      <c r="D815" s="14"/>
      <c r="E815" s="14"/>
      <c r="F815" s="15"/>
      <c r="G815" s="16"/>
      <c r="H815" s="16"/>
      <c r="I815" s="14"/>
      <c r="J815" s="14"/>
      <c r="K815" s="14"/>
      <c r="L815" s="14"/>
      <c r="M815" s="14"/>
      <c r="N815" s="14"/>
      <c r="O815" s="14"/>
      <c r="P815" s="14"/>
      <c r="Q815" s="15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>
      <c r="A816" s="17"/>
      <c r="B816" s="14"/>
      <c r="C816" s="14"/>
      <c r="D816" s="14"/>
      <c r="E816" s="14"/>
      <c r="F816" s="15"/>
      <c r="G816" s="16"/>
      <c r="H816" s="16"/>
      <c r="I816" s="14"/>
      <c r="J816" s="14"/>
      <c r="K816" s="14"/>
      <c r="L816" s="14"/>
      <c r="M816" s="14"/>
      <c r="N816" s="14"/>
      <c r="O816" s="14"/>
      <c r="P816" s="14"/>
      <c r="Q816" s="15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>
      <c r="A817" s="17"/>
      <c r="B817" s="14"/>
      <c r="C817" s="14"/>
      <c r="D817" s="14"/>
      <c r="E817" s="14"/>
      <c r="F817" s="15"/>
      <c r="G817" s="16"/>
      <c r="H817" s="16"/>
      <c r="I817" s="14"/>
      <c r="J817" s="14"/>
      <c r="K817" s="14"/>
      <c r="L817" s="14"/>
      <c r="M817" s="14"/>
      <c r="N817" s="14"/>
      <c r="O817" s="14"/>
      <c r="P817" s="14"/>
      <c r="Q817" s="15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>
      <c r="A818" s="17"/>
      <c r="B818" s="14"/>
      <c r="C818" s="14"/>
      <c r="D818" s="14"/>
      <c r="E818" s="14"/>
      <c r="F818" s="15"/>
      <c r="G818" s="16"/>
      <c r="H818" s="16"/>
      <c r="I818" s="14"/>
      <c r="J818" s="14"/>
      <c r="K818" s="14"/>
      <c r="L818" s="14"/>
      <c r="M818" s="14"/>
      <c r="N818" s="14"/>
      <c r="O818" s="14"/>
      <c r="P818" s="14"/>
      <c r="Q818" s="15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>
      <c r="A819" s="17"/>
      <c r="B819" s="14"/>
      <c r="C819" s="14"/>
      <c r="D819" s="14"/>
      <c r="E819" s="14"/>
      <c r="F819" s="15"/>
      <c r="G819" s="16"/>
      <c r="H819" s="16"/>
      <c r="I819" s="14"/>
      <c r="J819" s="14"/>
      <c r="K819" s="14"/>
      <c r="L819" s="14"/>
      <c r="M819" s="14"/>
      <c r="N819" s="14"/>
      <c r="O819" s="14"/>
      <c r="P819" s="14"/>
      <c r="Q819" s="15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>
      <c r="A820" s="17"/>
      <c r="B820" s="14"/>
      <c r="C820" s="14"/>
      <c r="D820" s="14"/>
      <c r="E820" s="14"/>
      <c r="F820" s="15"/>
      <c r="G820" s="16"/>
      <c r="H820" s="16"/>
      <c r="I820" s="14"/>
      <c r="J820" s="14"/>
      <c r="K820" s="14"/>
      <c r="L820" s="14"/>
      <c r="M820" s="14"/>
      <c r="N820" s="14"/>
      <c r="O820" s="14"/>
      <c r="P820" s="14"/>
      <c r="Q820" s="15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>
      <c r="A821" s="17"/>
      <c r="B821" s="14"/>
      <c r="C821" s="14"/>
      <c r="D821" s="14"/>
      <c r="E821" s="14"/>
      <c r="F821" s="15"/>
      <c r="G821" s="16"/>
      <c r="H821" s="16"/>
      <c r="I821" s="14"/>
      <c r="J821" s="14"/>
      <c r="K821" s="14"/>
      <c r="L821" s="14"/>
      <c r="M821" s="14"/>
      <c r="N821" s="14"/>
      <c r="O821" s="14"/>
      <c r="P821" s="14"/>
      <c r="Q821" s="15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>
      <c r="A822" s="17"/>
      <c r="B822" s="14"/>
      <c r="C822" s="14"/>
      <c r="D822" s="14"/>
      <c r="E822" s="14"/>
      <c r="F822" s="15"/>
      <c r="G822" s="16"/>
      <c r="H822" s="16"/>
      <c r="I822" s="14"/>
      <c r="J822" s="14"/>
      <c r="K822" s="14"/>
      <c r="L822" s="14"/>
      <c r="M822" s="14"/>
      <c r="N822" s="14"/>
      <c r="O822" s="14"/>
      <c r="P822" s="14"/>
      <c r="Q822" s="15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>
      <c r="A823" s="17"/>
      <c r="B823" s="14"/>
      <c r="C823" s="14"/>
      <c r="D823" s="14"/>
      <c r="E823" s="14"/>
      <c r="F823" s="15"/>
      <c r="G823" s="16"/>
      <c r="H823" s="16"/>
      <c r="I823" s="14"/>
      <c r="J823" s="14"/>
      <c r="K823" s="14"/>
      <c r="L823" s="14"/>
      <c r="M823" s="14"/>
      <c r="N823" s="14"/>
      <c r="O823" s="14"/>
      <c r="P823" s="14"/>
      <c r="Q823" s="15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>
      <c r="A824" s="17"/>
      <c r="B824" s="14"/>
      <c r="C824" s="14"/>
      <c r="D824" s="14"/>
      <c r="E824" s="14"/>
      <c r="F824" s="15"/>
      <c r="G824" s="16"/>
      <c r="H824" s="16"/>
      <c r="I824" s="14"/>
      <c r="J824" s="14"/>
      <c r="K824" s="14"/>
      <c r="L824" s="14"/>
      <c r="M824" s="14"/>
      <c r="N824" s="14"/>
      <c r="O824" s="14"/>
      <c r="P824" s="14"/>
      <c r="Q824" s="15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>
      <c r="A825" s="17"/>
      <c r="B825" s="14"/>
      <c r="C825" s="14"/>
      <c r="D825" s="14"/>
      <c r="E825" s="14"/>
      <c r="F825" s="15"/>
      <c r="G825" s="16"/>
      <c r="H825" s="16"/>
      <c r="I825" s="14"/>
      <c r="J825" s="14"/>
      <c r="K825" s="14"/>
      <c r="L825" s="14"/>
      <c r="M825" s="14"/>
      <c r="N825" s="14"/>
      <c r="O825" s="14"/>
      <c r="P825" s="14"/>
      <c r="Q825" s="15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>
      <c r="A826" s="17"/>
      <c r="B826" s="14"/>
      <c r="C826" s="14"/>
      <c r="D826" s="14"/>
      <c r="E826" s="14"/>
      <c r="F826" s="15"/>
      <c r="G826" s="16"/>
      <c r="H826" s="16"/>
      <c r="I826" s="14"/>
      <c r="J826" s="14"/>
      <c r="K826" s="14"/>
      <c r="L826" s="14"/>
      <c r="M826" s="14"/>
      <c r="N826" s="14"/>
      <c r="O826" s="14"/>
      <c r="P826" s="14"/>
      <c r="Q826" s="15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>
      <c r="A827" s="17"/>
      <c r="B827" s="14"/>
      <c r="C827" s="14"/>
      <c r="D827" s="14"/>
      <c r="E827" s="14"/>
      <c r="F827" s="15"/>
      <c r="G827" s="16"/>
      <c r="H827" s="16"/>
      <c r="I827" s="14"/>
      <c r="J827" s="14"/>
      <c r="K827" s="14"/>
      <c r="L827" s="14"/>
      <c r="M827" s="14"/>
      <c r="N827" s="14"/>
      <c r="O827" s="14"/>
      <c r="P827" s="14"/>
      <c r="Q827" s="15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>
      <c r="A828" s="17"/>
      <c r="B828" s="14"/>
      <c r="C828" s="14"/>
      <c r="D828" s="14"/>
      <c r="E828" s="14"/>
      <c r="F828" s="15"/>
      <c r="G828" s="16"/>
      <c r="H828" s="16"/>
      <c r="I828" s="14"/>
      <c r="J828" s="14"/>
      <c r="K828" s="14"/>
      <c r="L828" s="14"/>
      <c r="M828" s="14"/>
      <c r="N828" s="14"/>
      <c r="O828" s="14"/>
      <c r="P828" s="14"/>
      <c r="Q828" s="15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>
      <c r="A829" s="17"/>
      <c r="B829" s="14"/>
      <c r="C829" s="14"/>
      <c r="D829" s="14"/>
      <c r="E829" s="14"/>
      <c r="F829" s="15"/>
      <c r="G829" s="16"/>
      <c r="H829" s="16"/>
      <c r="I829" s="14"/>
      <c r="J829" s="14"/>
      <c r="K829" s="14"/>
      <c r="L829" s="14"/>
      <c r="M829" s="14"/>
      <c r="N829" s="14"/>
      <c r="O829" s="14"/>
      <c r="P829" s="14"/>
      <c r="Q829" s="15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>
      <c r="A830" s="17"/>
      <c r="B830" s="14"/>
      <c r="C830" s="14"/>
      <c r="D830" s="14"/>
      <c r="E830" s="14"/>
      <c r="F830" s="15"/>
      <c r="G830" s="16"/>
      <c r="H830" s="16"/>
      <c r="I830" s="14"/>
      <c r="J830" s="14"/>
      <c r="K830" s="14"/>
      <c r="L830" s="14"/>
      <c r="M830" s="14"/>
      <c r="N830" s="14"/>
      <c r="O830" s="14"/>
      <c r="P830" s="14"/>
      <c r="Q830" s="15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>
      <c r="A831" s="17"/>
      <c r="B831" s="14"/>
      <c r="C831" s="14"/>
      <c r="D831" s="14"/>
      <c r="E831" s="14"/>
      <c r="F831" s="15"/>
      <c r="G831" s="16"/>
      <c r="H831" s="16"/>
      <c r="I831" s="14"/>
      <c r="J831" s="14"/>
      <c r="K831" s="14"/>
      <c r="L831" s="14"/>
      <c r="M831" s="14"/>
      <c r="N831" s="14"/>
      <c r="O831" s="14"/>
      <c r="P831" s="14"/>
      <c r="Q831" s="15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>
      <c r="A832" s="17"/>
      <c r="B832" s="14"/>
      <c r="C832" s="14"/>
      <c r="D832" s="14"/>
      <c r="E832" s="14"/>
      <c r="F832" s="15"/>
      <c r="G832" s="16"/>
      <c r="H832" s="16"/>
      <c r="I832" s="14"/>
      <c r="J832" s="14"/>
      <c r="K832" s="14"/>
      <c r="L832" s="14"/>
      <c r="M832" s="14"/>
      <c r="N832" s="14"/>
      <c r="O832" s="14"/>
      <c r="P832" s="14"/>
      <c r="Q832" s="15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>
      <c r="A833" s="17"/>
      <c r="B833" s="14"/>
      <c r="C833" s="14"/>
      <c r="D833" s="14"/>
      <c r="E833" s="14"/>
      <c r="F833" s="15"/>
      <c r="G833" s="16"/>
      <c r="H833" s="16"/>
      <c r="I833" s="14"/>
      <c r="J833" s="14"/>
      <c r="K833" s="14"/>
      <c r="L833" s="14"/>
      <c r="M833" s="14"/>
      <c r="N833" s="14"/>
      <c r="O833" s="14"/>
      <c r="P833" s="14"/>
      <c r="Q833" s="15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>
      <c r="A834" s="17"/>
      <c r="B834" s="14"/>
      <c r="C834" s="14"/>
      <c r="D834" s="14"/>
      <c r="E834" s="14"/>
      <c r="F834" s="15"/>
      <c r="G834" s="16"/>
      <c r="H834" s="16"/>
      <c r="I834" s="14"/>
      <c r="J834" s="14"/>
      <c r="K834" s="14"/>
      <c r="L834" s="14"/>
      <c r="M834" s="14"/>
      <c r="N834" s="14"/>
      <c r="O834" s="14"/>
      <c r="P834" s="14"/>
      <c r="Q834" s="15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>
      <c r="A835" s="17"/>
      <c r="B835" s="14"/>
      <c r="C835" s="14"/>
      <c r="D835" s="14"/>
      <c r="E835" s="14"/>
      <c r="F835" s="15"/>
      <c r="G835" s="16"/>
      <c r="H835" s="16"/>
      <c r="I835" s="14"/>
      <c r="J835" s="14"/>
      <c r="K835" s="14"/>
      <c r="L835" s="14"/>
      <c r="M835" s="14"/>
      <c r="N835" s="14"/>
      <c r="O835" s="14"/>
      <c r="P835" s="14"/>
      <c r="Q835" s="15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>
      <c r="A836" s="17"/>
      <c r="B836" s="14"/>
      <c r="C836" s="14"/>
      <c r="D836" s="14"/>
      <c r="E836" s="14"/>
      <c r="F836" s="15"/>
      <c r="G836" s="16"/>
      <c r="H836" s="16"/>
      <c r="I836" s="14"/>
      <c r="J836" s="14"/>
      <c r="K836" s="14"/>
      <c r="L836" s="14"/>
      <c r="M836" s="14"/>
      <c r="N836" s="14"/>
      <c r="O836" s="14"/>
      <c r="P836" s="14"/>
      <c r="Q836" s="15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>
      <c r="A837" s="17"/>
      <c r="B837" s="14"/>
      <c r="C837" s="14"/>
      <c r="D837" s="14"/>
      <c r="E837" s="14"/>
      <c r="F837" s="15"/>
      <c r="G837" s="16"/>
      <c r="H837" s="16"/>
      <c r="I837" s="14"/>
      <c r="J837" s="14"/>
      <c r="K837" s="14"/>
      <c r="L837" s="14"/>
      <c r="M837" s="14"/>
      <c r="N837" s="14"/>
      <c r="O837" s="14"/>
      <c r="P837" s="14"/>
      <c r="Q837" s="15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>
      <c r="A838" s="17"/>
      <c r="B838" s="14"/>
      <c r="C838" s="14"/>
      <c r="D838" s="14"/>
      <c r="E838" s="14"/>
      <c r="F838" s="15"/>
      <c r="G838" s="16"/>
      <c r="H838" s="16"/>
      <c r="I838" s="14"/>
      <c r="J838" s="14"/>
      <c r="K838" s="14"/>
      <c r="L838" s="14"/>
      <c r="M838" s="14"/>
      <c r="N838" s="14"/>
      <c r="O838" s="14"/>
      <c r="P838" s="14"/>
      <c r="Q838" s="15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>
      <c r="A839" s="17"/>
      <c r="B839" s="14"/>
      <c r="C839" s="14"/>
      <c r="D839" s="14"/>
      <c r="E839" s="14"/>
      <c r="F839" s="15"/>
      <c r="G839" s="16"/>
      <c r="H839" s="16"/>
      <c r="I839" s="14"/>
      <c r="J839" s="14"/>
      <c r="K839" s="14"/>
      <c r="L839" s="14"/>
      <c r="M839" s="14"/>
      <c r="N839" s="14"/>
      <c r="O839" s="14"/>
      <c r="P839" s="14"/>
      <c r="Q839" s="15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>
      <c r="A840" s="17"/>
      <c r="B840" s="14"/>
      <c r="C840" s="14"/>
      <c r="D840" s="14"/>
      <c r="E840" s="14"/>
      <c r="F840" s="15"/>
      <c r="G840" s="16"/>
      <c r="H840" s="16"/>
      <c r="I840" s="14"/>
      <c r="J840" s="14"/>
      <c r="K840" s="14"/>
      <c r="L840" s="14"/>
      <c r="M840" s="14"/>
      <c r="N840" s="14"/>
      <c r="O840" s="14"/>
      <c r="P840" s="14"/>
      <c r="Q840" s="15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>
      <c r="A841" s="17"/>
      <c r="B841" s="14"/>
      <c r="C841" s="14"/>
      <c r="D841" s="14"/>
      <c r="E841" s="14"/>
      <c r="F841" s="15"/>
      <c r="G841" s="16"/>
      <c r="H841" s="16"/>
      <c r="I841" s="14"/>
      <c r="J841" s="14"/>
      <c r="K841" s="14"/>
      <c r="L841" s="14"/>
      <c r="M841" s="14"/>
      <c r="N841" s="14"/>
      <c r="O841" s="14"/>
      <c r="P841" s="14"/>
      <c r="Q841" s="15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>
      <c r="A842" s="17"/>
      <c r="B842" s="14"/>
      <c r="C842" s="14"/>
      <c r="D842" s="14"/>
      <c r="E842" s="14"/>
      <c r="F842" s="15"/>
      <c r="G842" s="16"/>
      <c r="H842" s="16"/>
      <c r="I842" s="14"/>
      <c r="J842" s="14"/>
      <c r="K842" s="14"/>
      <c r="L842" s="14"/>
      <c r="M842" s="14"/>
      <c r="N842" s="14"/>
      <c r="O842" s="14"/>
      <c r="P842" s="14"/>
      <c r="Q842" s="15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>
      <c r="A843" s="17"/>
      <c r="B843" s="14"/>
      <c r="C843" s="14"/>
      <c r="D843" s="14"/>
      <c r="E843" s="14"/>
      <c r="F843" s="15"/>
      <c r="G843" s="16"/>
      <c r="H843" s="16"/>
      <c r="I843" s="14"/>
      <c r="J843" s="14"/>
      <c r="K843" s="14"/>
      <c r="L843" s="14"/>
      <c r="M843" s="14"/>
      <c r="N843" s="14"/>
      <c r="O843" s="14"/>
      <c r="P843" s="14"/>
      <c r="Q843" s="15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>
      <c r="A844" s="17"/>
      <c r="B844" s="14"/>
      <c r="C844" s="14"/>
      <c r="D844" s="14"/>
      <c r="E844" s="14"/>
      <c r="F844" s="15"/>
      <c r="G844" s="16"/>
      <c r="H844" s="16"/>
      <c r="I844" s="14"/>
      <c r="J844" s="14"/>
      <c r="K844" s="14"/>
      <c r="L844" s="14"/>
      <c r="M844" s="14"/>
      <c r="N844" s="14"/>
      <c r="O844" s="14"/>
      <c r="P844" s="14"/>
      <c r="Q844" s="15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>
      <c r="A845" s="17"/>
      <c r="B845" s="14"/>
      <c r="C845" s="14"/>
      <c r="D845" s="14"/>
      <c r="E845" s="14"/>
      <c r="F845" s="15"/>
      <c r="G845" s="16"/>
      <c r="H845" s="16"/>
      <c r="I845" s="14"/>
      <c r="J845" s="14"/>
      <c r="K845" s="14"/>
      <c r="L845" s="14"/>
      <c r="M845" s="14"/>
      <c r="N845" s="14"/>
      <c r="O845" s="14"/>
      <c r="P845" s="14"/>
      <c r="Q845" s="15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>
      <c r="A846" s="17"/>
      <c r="B846" s="14"/>
      <c r="C846" s="14"/>
      <c r="D846" s="14"/>
      <c r="E846" s="14"/>
      <c r="F846" s="15"/>
      <c r="G846" s="16"/>
      <c r="H846" s="16"/>
      <c r="I846" s="14"/>
      <c r="J846" s="14"/>
      <c r="K846" s="14"/>
      <c r="L846" s="14"/>
      <c r="M846" s="14"/>
      <c r="N846" s="14"/>
      <c r="O846" s="14"/>
      <c r="P846" s="14"/>
      <c r="Q846" s="15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>
      <c r="A847" s="17"/>
      <c r="B847" s="14"/>
      <c r="C847" s="14"/>
      <c r="D847" s="14"/>
      <c r="E847" s="14"/>
      <c r="F847" s="15"/>
      <c r="G847" s="16"/>
      <c r="H847" s="16"/>
      <c r="I847" s="14"/>
      <c r="J847" s="14"/>
      <c r="K847" s="14"/>
      <c r="L847" s="14"/>
      <c r="M847" s="14"/>
      <c r="N847" s="14"/>
      <c r="O847" s="14"/>
      <c r="P847" s="14"/>
      <c r="Q847" s="15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>
      <c r="A848" s="17"/>
      <c r="B848" s="14"/>
      <c r="C848" s="14"/>
      <c r="D848" s="14"/>
      <c r="E848" s="14"/>
      <c r="F848" s="15"/>
      <c r="G848" s="16"/>
      <c r="H848" s="16"/>
      <c r="I848" s="14"/>
      <c r="J848" s="14"/>
      <c r="K848" s="14"/>
      <c r="L848" s="14"/>
      <c r="M848" s="14"/>
      <c r="N848" s="14"/>
      <c r="O848" s="14"/>
      <c r="P848" s="14"/>
      <c r="Q848" s="15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>
      <c r="A849" s="17"/>
      <c r="B849" s="14"/>
      <c r="C849" s="14"/>
      <c r="D849" s="14"/>
      <c r="E849" s="14"/>
      <c r="F849" s="15"/>
      <c r="G849" s="16"/>
      <c r="H849" s="16"/>
      <c r="I849" s="14"/>
      <c r="J849" s="14"/>
      <c r="K849" s="14"/>
      <c r="L849" s="14"/>
      <c r="M849" s="14"/>
      <c r="N849" s="14"/>
      <c r="O849" s="14"/>
      <c r="P849" s="14"/>
      <c r="Q849" s="15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>
      <c r="A850" s="17"/>
      <c r="B850" s="14"/>
      <c r="C850" s="14"/>
      <c r="D850" s="14"/>
      <c r="E850" s="14"/>
      <c r="F850" s="15"/>
      <c r="G850" s="16"/>
      <c r="H850" s="16"/>
      <c r="I850" s="14"/>
      <c r="J850" s="14"/>
      <c r="K850" s="14"/>
      <c r="L850" s="14"/>
      <c r="M850" s="14"/>
      <c r="N850" s="14"/>
      <c r="O850" s="14"/>
      <c r="P850" s="14"/>
      <c r="Q850" s="15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>
      <c r="A851" s="17"/>
      <c r="B851" s="14"/>
      <c r="C851" s="14"/>
      <c r="D851" s="14"/>
      <c r="E851" s="14"/>
      <c r="F851" s="15"/>
      <c r="G851" s="16"/>
      <c r="H851" s="16"/>
      <c r="I851" s="14"/>
      <c r="J851" s="14"/>
      <c r="K851" s="14"/>
      <c r="L851" s="14"/>
      <c r="M851" s="14"/>
      <c r="N851" s="14"/>
      <c r="O851" s="14"/>
      <c r="P851" s="14"/>
      <c r="Q851" s="15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>
      <c r="A852" s="17"/>
      <c r="B852" s="14"/>
      <c r="C852" s="14"/>
      <c r="D852" s="14"/>
      <c r="E852" s="14"/>
      <c r="F852" s="15"/>
      <c r="G852" s="16"/>
      <c r="H852" s="16"/>
      <c r="I852" s="14"/>
      <c r="J852" s="14"/>
      <c r="K852" s="14"/>
      <c r="L852" s="14"/>
      <c r="M852" s="14"/>
      <c r="N852" s="14"/>
      <c r="O852" s="14"/>
      <c r="P852" s="14"/>
      <c r="Q852" s="15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>
      <c r="A853" s="17"/>
      <c r="B853" s="14"/>
      <c r="C853" s="14"/>
      <c r="D853" s="14"/>
      <c r="E853" s="14"/>
      <c r="F853" s="15"/>
      <c r="G853" s="16"/>
      <c r="H853" s="16"/>
      <c r="I853" s="14"/>
      <c r="J853" s="14"/>
      <c r="K853" s="14"/>
      <c r="L853" s="14"/>
      <c r="M853" s="14"/>
      <c r="N853" s="14"/>
      <c r="O853" s="14"/>
      <c r="P853" s="14"/>
      <c r="Q853" s="15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>
      <c r="A854" s="17"/>
      <c r="B854" s="14"/>
      <c r="C854" s="14"/>
      <c r="D854" s="14"/>
      <c r="E854" s="14"/>
      <c r="F854" s="15"/>
      <c r="G854" s="16"/>
      <c r="H854" s="16"/>
      <c r="I854" s="14"/>
      <c r="J854" s="14"/>
      <c r="K854" s="14"/>
      <c r="L854" s="14"/>
      <c r="M854" s="14"/>
      <c r="N854" s="14"/>
      <c r="O854" s="14"/>
      <c r="P854" s="14"/>
      <c r="Q854" s="15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>
      <c r="A855" s="17"/>
      <c r="B855" s="14"/>
      <c r="C855" s="14"/>
      <c r="D855" s="14"/>
      <c r="E855" s="14"/>
      <c r="F855" s="15"/>
      <c r="G855" s="16"/>
      <c r="H855" s="16"/>
      <c r="I855" s="14"/>
      <c r="J855" s="14"/>
      <c r="K855" s="14"/>
      <c r="L855" s="14"/>
      <c r="M855" s="14"/>
      <c r="N855" s="14"/>
      <c r="O855" s="14"/>
      <c r="P855" s="14"/>
      <c r="Q855" s="15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>
      <c r="A856" s="17"/>
      <c r="B856" s="14"/>
      <c r="C856" s="14"/>
      <c r="D856" s="14"/>
      <c r="E856" s="14"/>
      <c r="F856" s="15"/>
      <c r="G856" s="16"/>
      <c r="H856" s="16"/>
      <c r="I856" s="14"/>
      <c r="J856" s="14"/>
      <c r="K856" s="14"/>
      <c r="L856" s="14"/>
      <c r="M856" s="14"/>
      <c r="N856" s="14"/>
      <c r="O856" s="14"/>
      <c r="P856" s="14"/>
      <c r="Q856" s="15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>
      <c r="A857" s="17"/>
      <c r="B857" s="14"/>
      <c r="C857" s="14"/>
      <c r="D857" s="14"/>
      <c r="E857" s="14"/>
      <c r="F857" s="15"/>
      <c r="G857" s="16"/>
      <c r="H857" s="16"/>
      <c r="I857" s="14"/>
      <c r="J857" s="14"/>
      <c r="K857" s="14"/>
      <c r="L857" s="14"/>
      <c r="M857" s="14"/>
      <c r="N857" s="14"/>
      <c r="O857" s="14"/>
      <c r="P857" s="14"/>
      <c r="Q857" s="15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>
      <c r="A858" s="17"/>
      <c r="B858" s="14"/>
      <c r="C858" s="14"/>
      <c r="D858" s="14"/>
      <c r="E858" s="14"/>
      <c r="F858" s="15"/>
      <c r="G858" s="16"/>
      <c r="H858" s="16"/>
      <c r="I858" s="14"/>
      <c r="J858" s="14"/>
      <c r="K858" s="14"/>
      <c r="L858" s="14"/>
      <c r="M858" s="14"/>
      <c r="N858" s="14"/>
      <c r="O858" s="14"/>
      <c r="P858" s="14"/>
      <c r="Q858" s="15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>
      <c r="A859" s="17"/>
      <c r="B859" s="14"/>
      <c r="C859" s="14"/>
      <c r="D859" s="14"/>
      <c r="E859" s="14"/>
      <c r="F859" s="15"/>
      <c r="G859" s="16"/>
      <c r="H859" s="16"/>
      <c r="I859" s="14"/>
      <c r="J859" s="14"/>
      <c r="K859" s="14"/>
      <c r="L859" s="14"/>
      <c r="M859" s="14"/>
      <c r="N859" s="14"/>
      <c r="O859" s="14"/>
      <c r="P859" s="14"/>
      <c r="Q859" s="15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>
      <c r="A860" s="17"/>
      <c r="B860" s="14"/>
      <c r="C860" s="14"/>
      <c r="D860" s="14"/>
      <c r="E860" s="14"/>
      <c r="F860" s="15"/>
      <c r="G860" s="16"/>
      <c r="H860" s="16"/>
      <c r="I860" s="14"/>
      <c r="J860" s="14"/>
      <c r="K860" s="14"/>
      <c r="L860" s="14"/>
      <c r="M860" s="14"/>
      <c r="N860" s="14"/>
      <c r="O860" s="14"/>
      <c r="P860" s="14"/>
      <c r="Q860" s="15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>
      <c r="A861" s="17"/>
      <c r="B861" s="14"/>
      <c r="C861" s="14"/>
      <c r="D861" s="14"/>
      <c r="E861" s="14"/>
      <c r="F861" s="15"/>
      <c r="G861" s="16"/>
      <c r="H861" s="16"/>
      <c r="I861" s="14"/>
      <c r="J861" s="14"/>
      <c r="K861" s="14"/>
      <c r="L861" s="14"/>
      <c r="M861" s="14"/>
      <c r="N861" s="14"/>
      <c r="O861" s="14"/>
      <c r="P861" s="14"/>
      <c r="Q861" s="15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>
      <c r="A862" s="17"/>
      <c r="B862" s="14"/>
      <c r="C862" s="14"/>
      <c r="D862" s="14"/>
      <c r="E862" s="14"/>
      <c r="F862" s="15"/>
      <c r="G862" s="16"/>
      <c r="H862" s="16"/>
      <c r="I862" s="14"/>
      <c r="J862" s="14"/>
      <c r="K862" s="14"/>
      <c r="L862" s="14"/>
      <c r="M862" s="14"/>
      <c r="N862" s="14"/>
      <c r="O862" s="14"/>
      <c r="P862" s="14"/>
      <c r="Q862" s="15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>
      <c r="A863" s="17"/>
      <c r="B863" s="14"/>
      <c r="C863" s="14"/>
      <c r="D863" s="14"/>
      <c r="E863" s="14"/>
      <c r="F863" s="15"/>
      <c r="G863" s="16"/>
      <c r="H863" s="16"/>
      <c r="I863" s="14"/>
      <c r="J863" s="14"/>
      <c r="K863" s="14"/>
      <c r="L863" s="14"/>
      <c r="M863" s="14"/>
      <c r="N863" s="14"/>
      <c r="O863" s="14"/>
      <c r="P863" s="14"/>
      <c r="Q863" s="15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>
      <c r="A864" s="17"/>
      <c r="B864" s="14"/>
      <c r="C864" s="14"/>
      <c r="D864" s="14"/>
      <c r="E864" s="14"/>
      <c r="F864" s="15"/>
      <c r="G864" s="16"/>
      <c r="H864" s="16"/>
      <c r="I864" s="14"/>
      <c r="J864" s="14"/>
      <c r="K864" s="14"/>
      <c r="L864" s="14"/>
      <c r="M864" s="14"/>
      <c r="N864" s="14"/>
      <c r="O864" s="14"/>
      <c r="P864" s="14"/>
      <c r="Q864" s="15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>
      <c r="A865" s="17"/>
      <c r="B865" s="14"/>
      <c r="C865" s="14"/>
      <c r="D865" s="14"/>
      <c r="E865" s="14"/>
      <c r="F865" s="15"/>
      <c r="G865" s="16"/>
      <c r="H865" s="16"/>
      <c r="I865" s="14"/>
      <c r="J865" s="14"/>
      <c r="K865" s="14"/>
      <c r="L865" s="14"/>
      <c r="M865" s="14"/>
      <c r="N865" s="14"/>
      <c r="O865" s="14"/>
      <c r="P865" s="14"/>
      <c r="Q865" s="15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>
      <c r="A866" s="17"/>
      <c r="B866" s="14"/>
      <c r="C866" s="14"/>
      <c r="D866" s="14"/>
      <c r="E866" s="14"/>
      <c r="F866" s="15"/>
      <c r="G866" s="16"/>
      <c r="H866" s="16"/>
      <c r="I866" s="14"/>
      <c r="J866" s="14"/>
      <c r="K866" s="14"/>
      <c r="L866" s="14"/>
      <c r="M866" s="14"/>
      <c r="N866" s="14"/>
      <c r="O866" s="14"/>
      <c r="P866" s="14"/>
      <c r="Q866" s="15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>
      <c r="A867" s="17"/>
      <c r="B867" s="14"/>
      <c r="C867" s="14"/>
      <c r="D867" s="14"/>
      <c r="E867" s="14"/>
      <c r="F867" s="15"/>
      <c r="G867" s="16"/>
      <c r="H867" s="16"/>
      <c r="I867" s="14"/>
      <c r="J867" s="14"/>
      <c r="K867" s="14"/>
      <c r="L867" s="14"/>
      <c r="M867" s="14"/>
      <c r="N867" s="14"/>
      <c r="O867" s="14"/>
      <c r="P867" s="14"/>
      <c r="Q867" s="15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>
      <c r="A868" s="17"/>
      <c r="B868" s="14"/>
      <c r="C868" s="14"/>
      <c r="D868" s="14"/>
      <c r="E868" s="14"/>
      <c r="F868" s="15"/>
      <c r="G868" s="16"/>
      <c r="H868" s="16"/>
      <c r="I868" s="14"/>
      <c r="J868" s="14"/>
      <c r="K868" s="14"/>
      <c r="L868" s="14"/>
      <c r="M868" s="14"/>
      <c r="N868" s="14"/>
      <c r="O868" s="14"/>
      <c r="P868" s="14"/>
      <c r="Q868" s="15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>
      <c r="A869" s="17"/>
      <c r="B869" s="14"/>
      <c r="C869" s="14"/>
      <c r="D869" s="14"/>
      <c r="E869" s="14"/>
      <c r="F869" s="15"/>
      <c r="G869" s="16"/>
      <c r="H869" s="16"/>
      <c r="I869" s="14"/>
      <c r="J869" s="14"/>
      <c r="K869" s="14"/>
      <c r="L869" s="14"/>
      <c r="M869" s="14"/>
      <c r="N869" s="14"/>
      <c r="O869" s="14"/>
      <c r="P869" s="14"/>
      <c r="Q869" s="15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>
      <c r="A870" s="17"/>
      <c r="B870" s="14"/>
      <c r="C870" s="14"/>
      <c r="D870" s="14"/>
      <c r="E870" s="14"/>
      <c r="F870" s="15"/>
      <c r="G870" s="16"/>
      <c r="H870" s="16"/>
      <c r="I870" s="14"/>
      <c r="J870" s="14"/>
      <c r="K870" s="14"/>
      <c r="L870" s="14"/>
      <c r="M870" s="14"/>
      <c r="N870" s="14"/>
      <c r="O870" s="14"/>
      <c r="P870" s="14"/>
      <c r="Q870" s="15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>
      <c r="A871" s="17"/>
      <c r="B871" s="14"/>
      <c r="C871" s="14"/>
      <c r="D871" s="14"/>
      <c r="E871" s="14"/>
      <c r="F871" s="15"/>
      <c r="G871" s="16"/>
      <c r="H871" s="16"/>
      <c r="I871" s="14"/>
      <c r="J871" s="14"/>
      <c r="K871" s="14"/>
      <c r="L871" s="14"/>
      <c r="M871" s="14"/>
      <c r="N871" s="14"/>
      <c r="O871" s="14"/>
      <c r="P871" s="14"/>
      <c r="Q871" s="15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>
      <c r="A872" s="17"/>
      <c r="B872" s="14"/>
      <c r="C872" s="14"/>
      <c r="D872" s="14"/>
      <c r="E872" s="14"/>
      <c r="F872" s="15"/>
      <c r="G872" s="16"/>
      <c r="H872" s="16"/>
      <c r="I872" s="14"/>
      <c r="J872" s="14"/>
      <c r="K872" s="14"/>
      <c r="L872" s="14"/>
      <c r="M872" s="14"/>
      <c r="N872" s="14"/>
      <c r="O872" s="14"/>
      <c r="P872" s="14"/>
      <c r="Q872" s="15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>
      <c r="A873" s="17"/>
      <c r="B873" s="14"/>
      <c r="C873" s="14"/>
      <c r="D873" s="14"/>
      <c r="E873" s="14"/>
      <c r="F873" s="15"/>
      <c r="G873" s="16"/>
      <c r="H873" s="16"/>
      <c r="I873" s="14"/>
      <c r="J873" s="14"/>
      <c r="K873" s="14"/>
      <c r="L873" s="14"/>
      <c r="M873" s="14"/>
      <c r="N873" s="14"/>
      <c r="O873" s="14"/>
      <c r="P873" s="14"/>
      <c r="Q873" s="15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>
      <c r="A874" s="17"/>
      <c r="B874" s="14"/>
      <c r="C874" s="14"/>
      <c r="D874" s="14"/>
      <c r="E874" s="14"/>
      <c r="F874" s="15"/>
      <c r="G874" s="16"/>
      <c r="H874" s="16"/>
      <c r="I874" s="14"/>
      <c r="J874" s="14"/>
      <c r="K874" s="14"/>
      <c r="L874" s="14"/>
      <c r="M874" s="14"/>
      <c r="N874" s="14"/>
      <c r="O874" s="14"/>
      <c r="P874" s="14"/>
      <c r="Q874" s="15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>
      <c r="A875" s="17"/>
      <c r="B875" s="14"/>
      <c r="C875" s="14"/>
      <c r="D875" s="14"/>
      <c r="E875" s="14"/>
      <c r="F875" s="15"/>
      <c r="G875" s="16"/>
      <c r="H875" s="16"/>
      <c r="I875" s="14"/>
      <c r="J875" s="14"/>
      <c r="K875" s="14"/>
      <c r="L875" s="14"/>
      <c r="M875" s="14"/>
      <c r="N875" s="14"/>
      <c r="O875" s="14"/>
      <c r="P875" s="14"/>
      <c r="Q875" s="15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>
      <c r="A876" s="17"/>
      <c r="B876" s="14"/>
      <c r="C876" s="14"/>
      <c r="D876" s="14"/>
      <c r="E876" s="14"/>
      <c r="F876" s="15"/>
      <c r="G876" s="16"/>
      <c r="H876" s="16"/>
      <c r="I876" s="14"/>
      <c r="J876" s="14"/>
      <c r="K876" s="14"/>
      <c r="L876" s="14"/>
      <c r="M876" s="14"/>
      <c r="N876" s="14"/>
      <c r="O876" s="14"/>
      <c r="P876" s="14"/>
      <c r="Q876" s="15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>
      <c r="A877" s="17"/>
      <c r="B877" s="14"/>
      <c r="C877" s="14"/>
      <c r="D877" s="14"/>
      <c r="E877" s="14"/>
      <c r="F877" s="15"/>
      <c r="G877" s="16"/>
      <c r="H877" s="16"/>
      <c r="I877" s="14"/>
      <c r="J877" s="14"/>
      <c r="K877" s="14"/>
      <c r="L877" s="14"/>
      <c r="M877" s="14"/>
      <c r="N877" s="14"/>
      <c r="O877" s="14"/>
      <c r="P877" s="14"/>
      <c r="Q877" s="15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>
      <c r="A878" s="17"/>
      <c r="B878" s="14"/>
      <c r="C878" s="14"/>
      <c r="D878" s="14"/>
      <c r="E878" s="14"/>
      <c r="F878" s="15"/>
      <c r="G878" s="16"/>
      <c r="H878" s="16"/>
      <c r="I878" s="14"/>
      <c r="J878" s="14"/>
      <c r="K878" s="14"/>
      <c r="L878" s="14"/>
      <c r="M878" s="14"/>
      <c r="N878" s="14"/>
      <c r="O878" s="14"/>
      <c r="P878" s="14"/>
      <c r="Q878" s="15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>
      <c r="A879" s="17"/>
      <c r="B879" s="14"/>
      <c r="C879" s="14"/>
      <c r="D879" s="14"/>
      <c r="E879" s="14"/>
      <c r="F879" s="15"/>
      <c r="G879" s="16"/>
      <c r="H879" s="16"/>
      <c r="I879" s="14"/>
      <c r="J879" s="14"/>
      <c r="K879" s="14"/>
      <c r="L879" s="14"/>
      <c r="M879" s="14"/>
      <c r="N879" s="14"/>
      <c r="O879" s="14"/>
      <c r="P879" s="14"/>
      <c r="Q879" s="15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>
      <c r="A880" s="17"/>
      <c r="B880" s="14"/>
      <c r="C880" s="14"/>
      <c r="D880" s="14"/>
      <c r="E880" s="14"/>
      <c r="F880" s="15"/>
      <c r="G880" s="16"/>
      <c r="H880" s="16"/>
      <c r="I880" s="14"/>
      <c r="J880" s="14"/>
      <c r="K880" s="14"/>
      <c r="L880" s="14"/>
      <c r="M880" s="14"/>
      <c r="N880" s="14"/>
      <c r="O880" s="14"/>
      <c r="P880" s="14"/>
      <c r="Q880" s="15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>
      <c r="A881" s="17"/>
      <c r="B881" s="14"/>
      <c r="C881" s="14"/>
      <c r="D881" s="14"/>
      <c r="E881" s="14"/>
      <c r="F881" s="15"/>
      <c r="G881" s="16"/>
      <c r="H881" s="16"/>
      <c r="I881" s="14"/>
      <c r="J881" s="14"/>
      <c r="K881" s="14"/>
      <c r="L881" s="14"/>
      <c r="M881" s="14"/>
      <c r="N881" s="14"/>
      <c r="O881" s="14"/>
      <c r="P881" s="14"/>
      <c r="Q881" s="15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>
      <c r="A882" s="17"/>
      <c r="B882" s="14"/>
      <c r="C882" s="14"/>
      <c r="D882" s="14"/>
      <c r="E882" s="14"/>
      <c r="F882" s="15"/>
      <c r="G882" s="16"/>
      <c r="H882" s="16"/>
      <c r="I882" s="14"/>
      <c r="J882" s="14"/>
      <c r="K882" s="14"/>
      <c r="L882" s="14"/>
      <c r="M882" s="14"/>
      <c r="N882" s="14"/>
      <c r="O882" s="14"/>
      <c r="P882" s="14"/>
      <c r="Q882" s="15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>
      <c r="A883" s="17"/>
      <c r="B883" s="14"/>
      <c r="C883" s="14"/>
      <c r="D883" s="14"/>
      <c r="E883" s="14"/>
      <c r="F883" s="15"/>
      <c r="G883" s="16"/>
      <c r="H883" s="16"/>
      <c r="I883" s="14"/>
      <c r="J883" s="14"/>
      <c r="K883" s="14"/>
      <c r="L883" s="14"/>
      <c r="M883" s="14"/>
      <c r="N883" s="14"/>
      <c r="O883" s="14"/>
      <c r="P883" s="14"/>
      <c r="Q883" s="15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>
      <c r="A884" s="17"/>
      <c r="B884" s="14"/>
      <c r="C884" s="14"/>
      <c r="D884" s="14"/>
      <c r="E884" s="14"/>
      <c r="F884" s="15"/>
      <c r="G884" s="16"/>
      <c r="H884" s="16"/>
      <c r="I884" s="14"/>
      <c r="J884" s="14"/>
      <c r="K884" s="14"/>
      <c r="L884" s="14"/>
      <c r="M884" s="14"/>
      <c r="N884" s="14"/>
      <c r="O884" s="14"/>
      <c r="P884" s="14"/>
      <c r="Q884" s="15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>
      <c r="A885" s="17"/>
      <c r="B885" s="14"/>
      <c r="C885" s="14"/>
      <c r="D885" s="14"/>
      <c r="E885" s="14"/>
      <c r="F885" s="15"/>
      <c r="G885" s="16"/>
      <c r="H885" s="16"/>
      <c r="I885" s="14"/>
      <c r="J885" s="14"/>
      <c r="K885" s="14"/>
      <c r="L885" s="14"/>
      <c r="M885" s="14"/>
      <c r="N885" s="14"/>
      <c r="O885" s="14"/>
      <c r="P885" s="14"/>
      <c r="Q885" s="15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>
      <c r="A886" s="17"/>
      <c r="B886" s="14"/>
      <c r="C886" s="14"/>
      <c r="D886" s="14"/>
      <c r="E886" s="14"/>
      <c r="F886" s="15"/>
      <c r="G886" s="16"/>
      <c r="H886" s="16"/>
      <c r="I886" s="14"/>
      <c r="J886" s="14"/>
      <c r="K886" s="14"/>
      <c r="L886" s="14"/>
      <c r="M886" s="14"/>
      <c r="N886" s="14"/>
      <c r="O886" s="14"/>
      <c r="P886" s="14"/>
      <c r="Q886" s="15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>
      <c r="A887" s="17"/>
      <c r="B887" s="14"/>
      <c r="C887" s="14"/>
      <c r="D887" s="14"/>
      <c r="E887" s="14"/>
      <c r="F887" s="15"/>
      <c r="G887" s="16"/>
      <c r="H887" s="16"/>
      <c r="I887" s="14"/>
      <c r="J887" s="14"/>
      <c r="K887" s="14"/>
      <c r="L887" s="14"/>
      <c r="M887" s="14"/>
      <c r="N887" s="14"/>
      <c r="O887" s="14"/>
      <c r="P887" s="14"/>
      <c r="Q887" s="15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>
      <c r="A888" s="17"/>
      <c r="B888" s="14"/>
      <c r="C888" s="14"/>
      <c r="D888" s="14"/>
      <c r="E888" s="14"/>
      <c r="F888" s="15"/>
      <c r="G888" s="16"/>
      <c r="H888" s="16"/>
      <c r="I888" s="14"/>
      <c r="J888" s="14"/>
      <c r="K888" s="14"/>
      <c r="L888" s="14"/>
      <c r="M888" s="14"/>
      <c r="N888" s="14"/>
      <c r="O888" s="14"/>
      <c r="P888" s="14"/>
      <c r="Q888" s="15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>
      <c r="A889" s="17"/>
      <c r="B889" s="14"/>
      <c r="C889" s="14"/>
      <c r="D889" s="14"/>
      <c r="E889" s="14"/>
      <c r="F889" s="15"/>
      <c r="G889" s="16"/>
      <c r="H889" s="16"/>
      <c r="I889" s="14"/>
      <c r="J889" s="14"/>
      <c r="K889" s="14"/>
      <c r="L889" s="14"/>
      <c r="M889" s="14"/>
      <c r="N889" s="14"/>
      <c r="O889" s="14"/>
      <c r="P889" s="14"/>
      <c r="Q889" s="15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>
      <c r="A890" s="17"/>
      <c r="B890" s="14"/>
      <c r="C890" s="14"/>
      <c r="D890" s="14"/>
      <c r="E890" s="14"/>
      <c r="F890" s="15"/>
      <c r="G890" s="16"/>
      <c r="H890" s="16"/>
      <c r="I890" s="14"/>
      <c r="J890" s="14"/>
      <c r="K890" s="14"/>
      <c r="L890" s="14"/>
      <c r="M890" s="14"/>
      <c r="N890" s="14"/>
      <c r="O890" s="14"/>
      <c r="P890" s="14"/>
      <c r="Q890" s="15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>
      <c r="A891" s="17"/>
      <c r="B891" s="14"/>
      <c r="C891" s="14"/>
      <c r="D891" s="14"/>
      <c r="E891" s="14"/>
      <c r="F891" s="15"/>
      <c r="G891" s="16"/>
      <c r="H891" s="16"/>
      <c r="I891" s="14"/>
      <c r="J891" s="14"/>
      <c r="K891" s="14"/>
      <c r="L891" s="14"/>
      <c r="M891" s="14"/>
      <c r="N891" s="14"/>
      <c r="O891" s="14"/>
      <c r="P891" s="14"/>
      <c r="Q891" s="15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>
      <c r="A892" s="17"/>
      <c r="B892" s="14"/>
      <c r="C892" s="14"/>
      <c r="D892" s="14"/>
      <c r="E892" s="14"/>
      <c r="F892" s="15"/>
      <c r="G892" s="16"/>
      <c r="H892" s="16"/>
      <c r="I892" s="14"/>
      <c r="J892" s="14"/>
      <c r="K892" s="14"/>
      <c r="L892" s="14"/>
      <c r="M892" s="14"/>
      <c r="N892" s="14"/>
      <c r="O892" s="14"/>
      <c r="P892" s="14"/>
      <c r="Q892" s="15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>
      <c r="A893" s="17"/>
      <c r="B893" s="14"/>
      <c r="C893" s="14"/>
      <c r="D893" s="14"/>
      <c r="E893" s="14"/>
      <c r="F893" s="15"/>
      <c r="G893" s="16"/>
      <c r="H893" s="16"/>
      <c r="I893" s="14"/>
      <c r="J893" s="14"/>
      <c r="K893" s="14"/>
      <c r="L893" s="14"/>
      <c r="M893" s="14"/>
      <c r="N893" s="14"/>
      <c r="O893" s="14"/>
      <c r="P893" s="14"/>
      <c r="Q893" s="15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>
      <c r="A894" s="17"/>
      <c r="B894" s="14"/>
      <c r="C894" s="14"/>
      <c r="D894" s="14"/>
      <c r="E894" s="14"/>
      <c r="F894" s="15"/>
      <c r="G894" s="16"/>
      <c r="H894" s="16"/>
      <c r="I894" s="14"/>
      <c r="J894" s="14"/>
      <c r="K894" s="14"/>
      <c r="L894" s="14"/>
      <c r="M894" s="14"/>
      <c r="N894" s="14"/>
      <c r="O894" s="14"/>
      <c r="P894" s="14"/>
      <c r="Q894" s="15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>
      <c r="A895" s="17"/>
      <c r="B895" s="14"/>
      <c r="C895" s="14"/>
      <c r="D895" s="14"/>
      <c r="E895" s="14"/>
      <c r="F895" s="15"/>
      <c r="G895" s="16"/>
      <c r="H895" s="16"/>
      <c r="I895" s="14"/>
      <c r="J895" s="14"/>
      <c r="K895" s="14"/>
      <c r="L895" s="14"/>
      <c r="M895" s="14"/>
      <c r="N895" s="14"/>
      <c r="O895" s="14"/>
      <c r="P895" s="14"/>
      <c r="Q895" s="15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>
      <c r="A896" s="17"/>
      <c r="B896" s="14"/>
      <c r="C896" s="14"/>
      <c r="D896" s="14"/>
      <c r="E896" s="14"/>
      <c r="F896" s="15"/>
      <c r="G896" s="16"/>
      <c r="H896" s="16"/>
      <c r="I896" s="14"/>
      <c r="J896" s="14"/>
      <c r="K896" s="14"/>
      <c r="L896" s="14"/>
      <c r="M896" s="14"/>
      <c r="N896" s="14"/>
      <c r="O896" s="14"/>
      <c r="P896" s="14"/>
      <c r="Q896" s="15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>
      <c r="A897" s="17"/>
      <c r="B897" s="14"/>
      <c r="C897" s="14"/>
      <c r="D897" s="14"/>
      <c r="E897" s="14"/>
      <c r="F897" s="15"/>
      <c r="G897" s="16"/>
      <c r="H897" s="16"/>
      <c r="I897" s="14"/>
      <c r="J897" s="14"/>
      <c r="K897" s="14"/>
      <c r="L897" s="14"/>
      <c r="M897" s="14"/>
      <c r="N897" s="14"/>
      <c r="O897" s="14"/>
      <c r="P897" s="14"/>
      <c r="Q897" s="15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>
      <c r="A898" s="17"/>
      <c r="B898" s="14"/>
      <c r="C898" s="14"/>
      <c r="D898" s="14"/>
      <c r="E898" s="14"/>
      <c r="F898" s="15"/>
      <c r="G898" s="16"/>
      <c r="H898" s="16"/>
      <c r="I898" s="14"/>
      <c r="J898" s="14"/>
      <c r="K898" s="14"/>
      <c r="L898" s="14"/>
      <c r="M898" s="14"/>
      <c r="N898" s="14"/>
      <c r="O898" s="14"/>
      <c r="P898" s="14"/>
      <c r="Q898" s="15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>
      <c r="A899" s="17"/>
      <c r="B899" s="14"/>
      <c r="C899" s="14"/>
      <c r="D899" s="14"/>
      <c r="E899" s="14"/>
      <c r="F899" s="15"/>
      <c r="G899" s="16"/>
      <c r="H899" s="16"/>
      <c r="I899" s="14"/>
      <c r="J899" s="14"/>
      <c r="K899" s="14"/>
      <c r="L899" s="14"/>
      <c r="M899" s="14"/>
      <c r="N899" s="14"/>
      <c r="O899" s="14"/>
      <c r="P899" s="14"/>
      <c r="Q899" s="15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>
      <c r="A900" s="17"/>
      <c r="B900" s="14"/>
      <c r="C900" s="14"/>
      <c r="D900" s="14"/>
      <c r="E900" s="14"/>
      <c r="F900" s="15"/>
      <c r="G900" s="16"/>
      <c r="H900" s="16"/>
      <c r="I900" s="14"/>
      <c r="J900" s="14"/>
      <c r="K900" s="14"/>
      <c r="L900" s="14"/>
      <c r="M900" s="14"/>
      <c r="N900" s="14"/>
      <c r="O900" s="14"/>
      <c r="P900" s="14"/>
      <c r="Q900" s="15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>
      <c r="A901" s="17"/>
      <c r="B901" s="14"/>
      <c r="C901" s="14"/>
      <c r="D901" s="14"/>
      <c r="E901" s="14"/>
      <c r="F901" s="15"/>
      <c r="G901" s="16"/>
      <c r="H901" s="16"/>
      <c r="I901" s="14"/>
      <c r="J901" s="14"/>
      <c r="K901" s="14"/>
      <c r="L901" s="14"/>
      <c r="M901" s="14"/>
      <c r="N901" s="14"/>
      <c r="O901" s="14"/>
      <c r="P901" s="14"/>
      <c r="Q901" s="15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>
      <c r="A902" s="17"/>
      <c r="B902" s="14"/>
      <c r="C902" s="14"/>
      <c r="D902" s="14"/>
      <c r="E902" s="14"/>
      <c r="F902" s="15"/>
      <c r="G902" s="16"/>
      <c r="H902" s="16"/>
      <c r="I902" s="14"/>
      <c r="J902" s="14"/>
      <c r="K902" s="14"/>
      <c r="L902" s="14"/>
      <c r="M902" s="14"/>
      <c r="N902" s="14"/>
      <c r="O902" s="14"/>
      <c r="P902" s="14"/>
      <c r="Q902" s="15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>
      <c r="A903" s="17"/>
      <c r="B903" s="14"/>
      <c r="C903" s="14"/>
      <c r="D903" s="14"/>
      <c r="E903" s="14"/>
      <c r="F903" s="15"/>
      <c r="G903" s="16"/>
      <c r="H903" s="16"/>
      <c r="I903" s="14"/>
      <c r="J903" s="14"/>
      <c r="K903" s="14"/>
      <c r="L903" s="14"/>
      <c r="M903" s="14"/>
      <c r="N903" s="14"/>
      <c r="O903" s="14"/>
      <c r="P903" s="14"/>
      <c r="Q903" s="15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>
      <c r="A904" s="17"/>
      <c r="B904" s="14"/>
      <c r="C904" s="14"/>
      <c r="D904" s="14"/>
      <c r="E904" s="14"/>
      <c r="F904" s="15"/>
      <c r="G904" s="16"/>
      <c r="H904" s="16"/>
      <c r="I904" s="14"/>
      <c r="J904" s="14"/>
      <c r="K904" s="14"/>
      <c r="L904" s="14"/>
      <c r="M904" s="14"/>
      <c r="N904" s="14"/>
      <c r="O904" s="14"/>
      <c r="P904" s="14"/>
      <c r="Q904" s="15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>
      <c r="A905" s="17"/>
      <c r="B905" s="14"/>
      <c r="C905" s="14"/>
      <c r="D905" s="14"/>
      <c r="E905" s="14"/>
      <c r="F905" s="15"/>
      <c r="G905" s="16"/>
      <c r="H905" s="16"/>
      <c r="I905" s="14"/>
      <c r="J905" s="14"/>
      <c r="K905" s="14"/>
      <c r="L905" s="14"/>
      <c r="M905" s="14"/>
      <c r="N905" s="14"/>
      <c r="O905" s="14"/>
      <c r="P905" s="14"/>
      <c r="Q905" s="15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>
      <c r="A906" s="17"/>
      <c r="B906" s="14"/>
      <c r="C906" s="14"/>
      <c r="D906" s="14"/>
      <c r="E906" s="14"/>
      <c r="F906" s="15"/>
      <c r="G906" s="16"/>
      <c r="H906" s="16"/>
      <c r="I906" s="14"/>
      <c r="J906" s="14"/>
      <c r="K906" s="14"/>
      <c r="L906" s="14"/>
      <c r="M906" s="14"/>
      <c r="N906" s="14"/>
      <c r="O906" s="14"/>
      <c r="P906" s="14"/>
      <c r="Q906" s="15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>
      <c r="A907" s="17"/>
      <c r="B907" s="14"/>
      <c r="C907" s="14"/>
      <c r="D907" s="14"/>
      <c r="E907" s="14"/>
      <c r="F907" s="15"/>
      <c r="G907" s="16"/>
      <c r="H907" s="16"/>
      <c r="I907" s="14"/>
      <c r="J907" s="14"/>
      <c r="K907" s="14"/>
      <c r="L907" s="14"/>
      <c r="M907" s="14"/>
      <c r="N907" s="14"/>
      <c r="O907" s="14"/>
      <c r="P907" s="14"/>
      <c r="Q907" s="15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>
      <c r="A908" s="17"/>
      <c r="B908" s="14"/>
      <c r="C908" s="14"/>
      <c r="D908" s="14"/>
      <c r="E908" s="14"/>
      <c r="F908" s="15"/>
      <c r="G908" s="16"/>
      <c r="H908" s="16"/>
      <c r="I908" s="14"/>
      <c r="J908" s="14"/>
      <c r="K908" s="14"/>
      <c r="L908" s="14"/>
      <c r="M908" s="14"/>
      <c r="N908" s="14"/>
      <c r="O908" s="14"/>
      <c r="P908" s="14"/>
      <c r="Q908" s="15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>
      <c r="A909" s="17"/>
      <c r="B909" s="14"/>
      <c r="C909" s="14"/>
      <c r="D909" s="14"/>
      <c r="E909" s="14"/>
      <c r="F909" s="15"/>
      <c r="G909" s="16"/>
      <c r="H909" s="16"/>
      <c r="I909" s="14"/>
      <c r="J909" s="14"/>
      <c r="K909" s="14"/>
      <c r="L909" s="14"/>
      <c r="M909" s="14"/>
      <c r="N909" s="14"/>
      <c r="O909" s="14"/>
      <c r="P909" s="14"/>
      <c r="Q909" s="15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>
      <c r="A910" s="17"/>
      <c r="B910" s="14"/>
      <c r="C910" s="14"/>
      <c r="D910" s="14"/>
      <c r="E910" s="14"/>
      <c r="F910" s="15"/>
      <c r="G910" s="16"/>
      <c r="H910" s="16"/>
      <c r="I910" s="14"/>
      <c r="J910" s="14"/>
      <c r="K910" s="14"/>
      <c r="L910" s="14"/>
      <c r="M910" s="14"/>
      <c r="N910" s="14"/>
      <c r="O910" s="14"/>
      <c r="P910" s="14"/>
      <c r="Q910" s="15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>
      <c r="A911" s="17"/>
      <c r="B911" s="14"/>
      <c r="C911" s="14"/>
      <c r="D911" s="14"/>
      <c r="E911" s="14"/>
      <c r="F911" s="15"/>
      <c r="G911" s="16"/>
      <c r="H911" s="16"/>
      <c r="I911" s="14"/>
      <c r="J911" s="14"/>
      <c r="K911" s="14"/>
      <c r="L911" s="14"/>
      <c r="M911" s="14"/>
      <c r="N911" s="14"/>
      <c r="O911" s="14"/>
      <c r="P911" s="14"/>
      <c r="Q911" s="15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>
      <c r="A912" s="17"/>
      <c r="B912" s="14"/>
      <c r="C912" s="14"/>
      <c r="D912" s="14"/>
      <c r="E912" s="14"/>
      <c r="F912" s="15"/>
      <c r="G912" s="16"/>
      <c r="H912" s="16"/>
      <c r="I912" s="14"/>
      <c r="J912" s="14"/>
      <c r="K912" s="14"/>
      <c r="L912" s="14"/>
      <c r="M912" s="14"/>
      <c r="N912" s="14"/>
      <c r="O912" s="14"/>
      <c r="P912" s="14"/>
      <c r="Q912" s="15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>
      <c r="A913" s="17"/>
      <c r="B913" s="14"/>
      <c r="C913" s="14"/>
      <c r="D913" s="14"/>
      <c r="E913" s="14"/>
      <c r="F913" s="15"/>
      <c r="G913" s="16"/>
      <c r="H913" s="16"/>
      <c r="I913" s="14"/>
      <c r="J913" s="14"/>
      <c r="K913" s="14"/>
      <c r="L913" s="14"/>
      <c r="M913" s="14"/>
      <c r="N913" s="14"/>
      <c r="O913" s="14"/>
      <c r="P913" s="14"/>
      <c r="Q913" s="15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>
      <c r="A914" s="17"/>
      <c r="B914" s="14"/>
      <c r="C914" s="14"/>
      <c r="D914" s="14"/>
      <c r="E914" s="14"/>
      <c r="F914" s="15"/>
      <c r="G914" s="16"/>
      <c r="H914" s="16"/>
      <c r="I914" s="14"/>
      <c r="J914" s="14"/>
      <c r="K914" s="14"/>
      <c r="L914" s="14"/>
      <c r="M914" s="14"/>
      <c r="N914" s="14"/>
      <c r="O914" s="14"/>
      <c r="P914" s="14"/>
      <c r="Q914" s="15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>
      <c r="A915" s="17"/>
      <c r="B915" s="14"/>
      <c r="C915" s="14"/>
      <c r="D915" s="14"/>
      <c r="E915" s="14"/>
      <c r="F915" s="15"/>
      <c r="G915" s="16"/>
      <c r="H915" s="16"/>
      <c r="I915" s="14"/>
      <c r="J915" s="14"/>
      <c r="K915" s="14"/>
      <c r="L915" s="14"/>
      <c r="M915" s="14"/>
      <c r="N915" s="14"/>
      <c r="O915" s="14"/>
      <c r="P915" s="14"/>
      <c r="Q915" s="15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>
      <c r="A916" s="17"/>
      <c r="B916" s="14"/>
      <c r="C916" s="14"/>
      <c r="D916" s="14"/>
      <c r="E916" s="14"/>
      <c r="F916" s="15"/>
      <c r="G916" s="16"/>
      <c r="H916" s="16"/>
      <c r="I916" s="14"/>
      <c r="J916" s="14"/>
      <c r="K916" s="14"/>
      <c r="L916" s="14"/>
      <c r="M916" s="14"/>
      <c r="N916" s="14"/>
      <c r="O916" s="14"/>
      <c r="P916" s="14"/>
      <c r="Q916" s="15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>
      <c r="A917" s="17"/>
      <c r="B917" s="14"/>
      <c r="C917" s="14"/>
      <c r="D917" s="14"/>
      <c r="E917" s="14"/>
      <c r="F917" s="15"/>
      <c r="G917" s="16"/>
      <c r="H917" s="16"/>
      <c r="I917" s="14"/>
      <c r="J917" s="14"/>
      <c r="K917" s="14"/>
      <c r="L917" s="14"/>
      <c r="M917" s="14"/>
      <c r="N917" s="14"/>
      <c r="O917" s="14"/>
      <c r="P917" s="14"/>
      <c r="Q917" s="15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>
      <c r="A918" s="17"/>
      <c r="B918" s="14"/>
      <c r="C918" s="14"/>
      <c r="D918" s="14"/>
      <c r="E918" s="14"/>
      <c r="F918" s="15"/>
      <c r="G918" s="16"/>
      <c r="H918" s="16"/>
      <c r="I918" s="14"/>
      <c r="J918" s="14"/>
      <c r="K918" s="14"/>
      <c r="L918" s="14"/>
      <c r="M918" s="14"/>
      <c r="N918" s="14"/>
      <c r="O918" s="14"/>
      <c r="P918" s="14"/>
      <c r="Q918" s="15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>
      <c r="A919" s="17"/>
      <c r="B919" s="14"/>
      <c r="C919" s="14"/>
      <c r="D919" s="14"/>
      <c r="E919" s="14"/>
      <c r="F919" s="15"/>
      <c r="G919" s="16"/>
      <c r="H919" s="16"/>
      <c r="I919" s="14"/>
      <c r="J919" s="14"/>
      <c r="K919" s="14"/>
      <c r="L919" s="14"/>
      <c r="M919" s="14"/>
      <c r="N919" s="14"/>
      <c r="O919" s="14"/>
      <c r="P919" s="14"/>
      <c r="Q919" s="15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>
      <c r="A920" s="17"/>
      <c r="B920" s="14"/>
      <c r="C920" s="14"/>
      <c r="D920" s="14"/>
      <c r="E920" s="14"/>
      <c r="F920" s="15"/>
      <c r="G920" s="16"/>
      <c r="H920" s="16"/>
      <c r="I920" s="14"/>
      <c r="J920" s="14"/>
      <c r="K920" s="14"/>
      <c r="L920" s="14"/>
      <c r="M920" s="14"/>
      <c r="N920" s="14"/>
      <c r="O920" s="14"/>
      <c r="P920" s="14"/>
      <c r="Q920" s="15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>
      <c r="A921" s="17"/>
      <c r="B921" s="14"/>
      <c r="C921" s="14"/>
      <c r="D921" s="14"/>
      <c r="E921" s="14"/>
      <c r="F921" s="15"/>
      <c r="G921" s="16"/>
      <c r="H921" s="16"/>
      <c r="I921" s="14"/>
      <c r="J921" s="14"/>
      <c r="K921" s="14"/>
      <c r="L921" s="14"/>
      <c r="M921" s="14"/>
      <c r="N921" s="14"/>
      <c r="O921" s="14"/>
      <c r="P921" s="14"/>
      <c r="Q921" s="15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>
      <c r="A922" s="17"/>
      <c r="B922" s="14"/>
      <c r="C922" s="14"/>
      <c r="D922" s="14"/>
      <c r="E922" s="14"/>
      <c r="F922" s="15"/>
      <c r="G922" s="16"/>
      <c r="H922" s="16"/>
      <c r="I922" s="14"/>
      <c r="J922" s="14"/>
      <c r="K922" s="14"/>
      <c r="L922" s="14"/>
      <c r="M922" s="14"/>
      <c r="N922" s="14"/>
      <c r="O922" s="14"/>
      <c r="P922" s="14"/>
      <c r="Q922" s="15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>
      <c r="A923" s="17"/>
      <c r="B923" s="14"/>
      <c r="C923" s="14"/>
      <c r="D923" s="14"/>
      <c r="E923" s="14"/>
      <c r="F923" s="15"/>
      <c r="G923" s="16"/>
      <c r="H923" s="16"/>
      <c r="I923" s="14"/>
      <c r="J923" s="14"/>
      <c r="K923" s="14"/>
      <c r="L923" s="14"/>
      <c r="M923" s="14"/>
      <c r="N923" s="14"/>
      <c r="O923" s="14"/>
      <c r="P923" s="14"/>
      <c r="Q923" s="15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>
      <c r="A924" s="17"/>
      <c r="B924" s="14"/>
      <c r="C924" s="14"/>
      <c r="D924" s="14"/>
      <c r="E924" s="14"/>
      <c r="F924" s="15"/>
      <c r="G924" s="16"/>
      <c r="H924" s="16"/>
      <c r="I924" s="14"/>
      <c r="J924" s="14"/>
      <c r="K924" s="14"/>
      <c r="L924" s="14"/>
      <c r="M924" s="14"/>
      <c r="N924" s="14"/>
      <c r="O924" s="14"/>
      <c r="P924" s="14"/>
      <c r="Q924" s="15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>
      <c r="A925" s="17"/>
      <c r="B925" s="14"/>
      <c r="C925" s="14"/>
      <c r="D925" s="14"/>
      <c r="E925" s="14"/>
      <c r="F925" s="15"/>
      <c r="G925" s="16"/>
      <c r="H925" s="16"/>
      <c r="I925" s="14"/>
      <c r="J925" s="14"/>
      <c r="K925" s="14"/>
      <c r="L925" s="14"/>
      <c r="M925" s="14"/>
      <c r="N925" s="14"/>
      <c r="O925" s="14"/>
      <c r="P925" s="14"/>
      <c r="Q925" s="15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>
      <c r="A926" s="17"/>
      <c r="B926" s="14"/>
      <c r="C926" s="14"/>
      <c r="D926" s="14"/>
      <c r="E926" s="14"/>
      <c r="F926" s="15"/>
      <c r="G926" s="16"/>
      <c r="H926" s="16"/>
      <c r="I926" s="14"/>
      <c r="J926" s="14"/>
      <c r="K926" s="14"/>
      <c r="L926" s="14"/>
      <c r="M926" s="14"/>
      <c r="N926" s="14"/>
      <c r="O926" s="14"/>
      <c r="P926" s="14"/>
      <c r="Q926" s="15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>
      <c r="A927" s="17"/>
      <c r="B927" s="14"/>
      <c r="C927" s="14"/>
      <c r="D927" s="14"/>
      <c r="E927" s="14"/>
      <c r="F927" s="15"/>
      <c r="G927" s="16"/>
      <c r="H927" s="16"/>
      <c r="I927" s="14"/>
      <c r="J927" s="14"/>
      <c r="K927" s="14"/>
      <c r="L927" s="14"/>
      <c r="M927" s="14"/>
      <c r="N927" s="14"/>
      <c r="O927" s="14"/>
      <c r="P927" s="14"/>
      <c r="Q927" s="15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>
      <c r="A928" s="17"/>
      <c r="B928" s="14"/>
      <c r="C928" s="14"/>
      <c r="D928" s="14"/>
      <c r="E928" s="14"/>
      <c r="F928" s="15"/>
      <c r="G928" s="16"/>
      <c r="H928" s="16"/>
      <c r="I928" s="14"/>
      <c r="J928" s="14"/>
      <c r="K928" s="14"/>
      <c r="L928" s="14"/>
      <c r="M928" s="14"/>
      <c r="N928" s="14"/>
      <c r="O928" s="14"/>
      <c r="P928" s="14"/>
      <c r="Q928" s="15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>
      <c r="A929" s="17"/>
      <c r="B929" s="14"/>
      <c r="C929" s="14"/>
      <c r="D929" s="14"/>
      <c r="E929" s="14"/>
      <c r="F929" s="15"/>
      <c r="G929" s="16"/>
      <c r="H929" s="16"/>
      <c r="I929" s="14"/>
      <c r="J929" s="14"/>
      <c r="K929" s="14"/>
      <c r="L929" s="14"/>
      <c r="M929" s="14"/>
      <c r="N929" s="14"/>
      <c r="O929" s="14"/>
      <c r="P929" s="14"/>
      <c r="Q929" s="15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>
      <c r="A930" s="17"/>
      <c r="B930" s="14"/>
      <c r="C930" s="14"/>
      <c r="D930" s="14"/>
      <c r="E930" s="14"/>
      <c r="F930" s="15"/>
      <c r="G930" s="16"/>
      <c r="H930" s="16"/>
      <c r="I930" s="14"/>
      <c r="J930" s="14"/>
      <c r="K930" s="14"/>
      <c r="L930" s="14"/>
      <c r="M930" s="14"/>
      <c r="N930" s="14"/>
      <c r="O930" s="14"/>
      <c r="P930" s="14"/>
      <c r="Q930" s="15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>
      <c r="A931" s="17"/>
      <c r="B931" s="14"/>
      <c r="C931" s="14"/>
      <c r="D931" s="14"/>
      <c r="E931" s="14"/>
      <c r="F931" s="15"/>
      <c r="G931" s="16"/>
      <c r="H931" s="16"/>
      <c r="I931" s="14"/>
      <c r="J931" s="14"/>
      <c r="K931" s="14"/>
      <c r="L931" s="14"/>
      <c r="M931" s="14"/>
      <c r="N931" s="14"/>
      <c r="O931" s="14"/>
      <c r="P931" s="14"/>
      <c r="Q931" s="15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>
      <c r="A932" s="17"/>
      <c r="B932" s="14"/>
      <c r="C932" s="14"/>
      <c r="D932" s="14"/>
      <c r="E932" s="14"/>
      <c r="F932" s="15"/>
      <c r="G932" s="16"/>
      <c r="H932" s="16"/>
      <c r="I932" s="14"/>
      <c r="J932" s="14"/>
      <c r="K932" s="14"/>
      <c r="L932" s="14"/>
      <c r="M932" s="14"/>
      <c r="N932" s="14"/>
      <c r="O932" s="14"/>
      <c r="P932" s="14"/>
      <c r="Q932" s="15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>
      <c r="A933" s="17"/>
      <c r="B933" s="14"/>
      <c r="C933" s="14"/>
      <c r="D933" s="14"/>
      <c r="E933" s="14"/>
      <c r="F933" s="15"/>
      <c r="G933" s="16"/>
      <c r="H933" s="16"/>
      <c r="I933" s="14"/>
      <c r="J933" s="14"/>
      <c r="K933" s="14"/>
      <c r="L933" s="14"/>
      <c r="M933" s="14"/>
      <c r="N933" s="14"/>
      <c r="O933" s="14"/>
      <c r="P933" s="14"/>
      <c r="Q933" s="15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>
      <c r="A934" s="17"/>
      <c r="B934" s="14"/>
      <c r="C934" s="14"/>
      <c r="D934" s="14"/>
      <c r="E934" s="14"/>
      <c r="F934" s="15"/>
      <c r="G934" s="16"/>
      <c r="H934" s="16"/>
      <c r="I934" s="14"/>
      <c r="J934" s="14"/>
      <c r="K934" s="14"/>
      <c r="L934" s="14"/>
      <c r="M934" s="14"/>
      <c r="N934" s="14"/>
      <c r="O934" s="14"/>
      <c r="P934" s="14"/>
      <c r="Q934" s="15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>
      <c r="A935" s="17"/>
      <c r="B935" s="14"/>
      <c r="C935" s="14"/>
      <c r="D935" s="14"/>
      <c r="E935" s="14"/>
      <c r="F935" s="15"/>
      <c r="G935" s="16"/>
      <c r="H935" s="16"/>
      <c r="I935" s="14"/>
      <c r="J935" s="14"/>
      <c r="K935" s="14"/>
      <c r="L935" s="14"/>
      <c r="M935" s="14"/>
      <c r="N935" s="14"/>
      <c r="O935" s="14"/>
      <c r="P935" s="14"/>
      <c r="Q935" s="15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>
      <c r="A936" s="17"/>
      <c r="B936" s="14"/>
      <c r="C936" s="14"/>
      <c r="D936" s="14"/>
      <c r="E936" s="14"/>
      <c r="F936" s="15"/>
      <c r="G936" s="16"/>
      <c r="H936" s="16"/>
      <c r="I936" s="14"/>
      <c r="J936" s="14"/>
      <c r="K936" s="14"/>
      <c r="L936" s="14"/>
      <c r="M936" s="14"/>
      <c r="N936" s="14"/>
      <c r="O936" s="14"/>
      <c r="P936" s="14"/>
      <c r="Q936" s="15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>
      <c r="A937" s="17"/>
      <c r="B937" s="14"/>
      <c r="C937" s="14"/>
      <c r="D937" s="14"/>
      <c r="E937" s="14"/>
      <c r="F937" s="15"/>
      <c r="G937" s="16"/>
      <c r="H937" s="16"/>
      <c r="I937" s="14"/>
      <c r="J937" s="14"/>
      <c r="K937" s="14"/>
      <c r="L937" s="14"/>
      <c r="M937" s="14"/>
      <c r="N937" s="14"/>
      <c r="O937" s="14"/>
      <c r="P937" s="14"/>
      <c r="Q937" s="15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>
      <c r="A938" s="17"/>
      <c r="B938" s="14"/>
      <c r="C938" s="14"/>
      <c r="D938" s="14"/>
      <c r="E938" s="14"/>
      <c r="F938" s="15"/>
      <c r="G938" s="16"/>
      <c r="H938" s="16"/>
      <c r="I938" s="14"/>
      <c r="J938" s="14"/>
      <c r="K938" s="14"/>
      <c r="L938" s="14"/>
      <c r="M938" s="14"/>
      <c r="N938" s="14"/>
      <c r="O938" s="14"/>
      <c r="P938" s="14"/>
      <c r="Q938" s="15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>
      <c r="A939" s="17"/>
      <c r="B939" s="14"/>
      <c r="C939" s="14"/>
      <c r="D939" s="14"/>
      <c r="E939" s="14"/>
      <c r="F939" s="15"/>
      <c r="G939" s="16"/>
      <c r="H939" s="16"/>
      <c r="I939" s="14"/>
      <c r="J939" s="14"/>
      <c r="K939" s="14"/>
      <c r="L939" s="14"/>
      <c r="M939" s="14"/>
      <c r="N939" s="14"/>
      <c r="O939" s="14"/>
      <c r="P939" s="14"/>
      <c r="Q939" s="15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>
      <c r="A940" s="17"/>
      <c r="B940" s="14"/>
      <c r="C940" s="14"/>
      <c r="D940" s="14"/>
      <c r="E940" s="14"/>
      <c r="F940" s="15"/>
      <c r="G940" s="16"/>
      <c r="H940" s="16"/>
      <c r="I940" s="14"/>
      <c r="J940" s="14"/>
      <c r="K940" s="14"/>
      <c r="L940" s="14"/>
      <c r="M940" s="14"/>
      <c r="N940" s="14"/>
      <c r="O940" s="14"/>
      <c r="P940" s="14"/>
      <c r="Q940" s="15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>
      <c r="A941" s="17"/>
      <c r="B941" s="14"/>
      <c r="C941" s="14"/>
      <c r="D941" s="14"/>
      <c r="E941" s="14"/>
      <c r="F941" s="15"/>
      <c r="G941" s="16"/>
      <c r="H941" s="16"/>
      <c r="I941" s="14"/>
      <c r="J941" s="14"/>
      <c r="K941" s="14"/>
      <c r="L941" s="14"/>
      <c r="M941" s="14"/>
      <c r="N941" s="14"/>
      <c r="O941" s="14"/>
      <c r="P941" s="14"/>
      <c r="Q941" s="15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>
      <c r="A942" s="17"/>
      <c r="B942" s="14"/>
      <c r="C942" s="14"/>
      <c r="D942" s="14"/>
      <c r="E942" s="14"/>
      <c r="F942" s="15"/>
      <c r="G942" s="16"/>
      <c r="H942" s="16"/>
      <c r="I942" s="14"/>
      <c r="J942" s="14"/>
      <c r="K942" s="14"/>
      <c r="L942" s="14"/>
      <c r="M942" s="14"/>
      <c r="N942" s="14"/>
      <c r="O942" s="14"/>
      <c r="P942" s="14"/>
      <c r="Q942" s="15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>
      <c r="A943" s="17"/>
      <c r="B943" s="14"/>
      <c r="C943" s="14"/>
      <c r="D943" s="14"/>
      <c r="E943" s="14"/>
      <c r="F943" s="15"/>
      <c r="G943" s="16"/>
      <c r="H943" s="16"/>
      <c r="I943" s="14"/>
      <c r="J943" s="14"/>
      <c r="K943" s="14"/>
      <c r="L943" s="14"/>
      <c r="M943" s="14"/>
      <c r="N943" s="14"/>
      <c r="O943" s="14"/>
      <c r="P943" s="14"/>
      <c r="Q943" s="15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>
      <c r="A944" s="17"/>
      <c r="B944" s="14"/>
      <c r="C944" s="14"/>
      <c r="D944" s="14"/>
      <c r="E944" s="14"/>
      <c r="F944" s="15"/>
      <c r="G944" s="16"/>
      <c r="H944" s="16"/>
      <c r="I944" s="14"/>
      <c r="J944" s="14"/>
      <c r="K944" s="14"/>
      <c r="L944" s="14"/>
      <c r="M944" s="14"/>
      <c r="N944" s="14"/>
      <c r="O944" s="14"/>
      <c r="P944" s="14"/>
      <c r="Q944" s="15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>
      <c r="A945" s="17"/>
      <c r="B945" s="14"/>
      <c r="C945" s="14"/>
      <c r="D945" s="14"/>
      <c r="E945" s="14"/>
      <c r="F945" s="15"/>
      <c r="G945" s="16"/>
      <c r="H945" s="16"/>
      <c r="I945" s="14"/>
      <c r="J945" s="14"/>
      <c r="K945" s="14"/>
      <c r="L945" s="14"/>
      <c r="M945" s="14"/>
      <c r="N945" s="14"/>
      <c r="O945" s="14"/>
      <c r="P945" s="14"/>
      <c r="Q945" s="15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>
      <c r="A946" s="17"/>
      <c r="B946" s="14"/>
      <c r="C946" s="14"/>
      <c r="D946" s="14"/>
      <c r="E946" s="14"/>
      <c r="F946" s="15"/>
      <c r="G946" s="16"/>
      <c r="H946" s="16"/>
      <c r="I946" s="14"/>
      <c r="J946" s="14"/>
      <c r="K946" s="14"/>
      <c r="L946" s="14"/>
      <c r="M946" s="14"/>
      <c r="N946" s="14"/>
      <c r="O946" s="14"/>
      <c r="P946" s="14"/>
      <c r="Q946" s="15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>
      <c r="A947" s="17"/>
      <c r="B947" s="14"/>
      <c r="C947" s="14"/>
      <c r="D947" s="14"/>
      <c r="E947" s="14"/>
      <c r="F947" s="15"/>
      <c r="G947" s="16"/>
      <c r="H947" s="16"/>
      <c r="I947" s="14"/>
      <c r="J947" s="14"/>
      <c r="K947" s="14"/>
      <c r="L947" s="14"/>
      <c r="M947" s="14"/>
      <c r="N947" s="14"/>
      <c r="O947" s="14"/>
      <c r="P947" s="14"/>
      <c r="Q947" s="15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>
      <c r="A948" s="17"/>
      <c r="B948" s="14"/>
      <c r="C948" s="14"/>
      <c r="D948" s="14"/>
      <c r="E948" s="14"/>
      <c r="F948" s="15"/>
      <c r="G948" s="16"/>
      <c r="H948" s="16"/>
      <c r="I948" s="14"/>
      <c r="J948" s="14"/>
      <c r="K948" s="14"/>
      <c r="L948" s="14"/>
      <c r="M948" s="14"/>
      <c r="N948" s="14"/>
      <c r="O948" s="14"/>
      <c r="P948" s="14"/>
      <c r="Q948" s="15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>
      <c r="A949" s="17"/>
      <c r="B949" s="14"/>
      <c r="C949" s="14"/>
      <c r="D949" s="14"/>
      <c r="E949" s="14"/>
      <c r="F949" s="15"/>
      <c r="G949" s="16"/>
      <c r="H949" s="16"/>
      <c r="I949" s="14"/>
      <c r="J949" s="14"/>
      <c r="K949" s="14"/>
      <c r="L949" s="14"/>
      <c r="M949" s="14"/>
      <c r="N949" s="14"/>
      <c r="O949" s="14"/>
      <c r="P949" s="14"/>
      <c r="Q949" s="15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>
      <c r="A950" s="17"/>
      <c r="B950" s="14"/>
      <c r="C950" s="14"/>
      <c r="D950" s="14"/>
      <c r="E950" s="14"/>
      <c r="F950" s="15"/>
      <c r="G950" s="16"/>
      <c r="H950" s="16"/>
      <c r="I950" s="14"/>
      <c r="J950" s="14"/>
      <c r="K950" s="14"/>
      <c r="L950" s="14"/>
      <c r="M950" s="14"/>
      <c r="N950" s="14"/>
      <c r="O950" s="14"/>
      <c r="P950" s="14"/>
      <c r="Q950" s="15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>
      <c r="A951" s="17"/>
      <c r="B951" s="14"/>
      <c r="C951" s="14"/>
      <c r="D951" s="14"/>
      <c r="E951" s="14"/>
      <c r="F951" s="15"/>
      <c r="G951" s="16"/>
      <c r="H951" s="16"/>
      <c r="I951" s="14"/>
      <c r="J951" s="14"/>
      <c r="K951" s="14"/>
      <c r="L951" s="14"/>
      <c r="M951" s="14"/>
      <c r="N951" s="14"/>
      <c r="O951" s="14"/>
      <c r="P951" s="14"/>
      <c r="Q951" s="15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>
      <c r="A952" s="17"/>
      <c r="B952" s="14"/>
      <c r="C952" s="14"/>
      <c r="D952" s="14"/>
      <c r="E952" s="14"/>
      <c r="F952" s="15"/>
      <c r="G952" s="16"/>
      <c r="H952" s="16"/>
      <c r="I952" s="14"/>
      <c r="J952" s="14"/>
      <c r="K952" s="14"/>
      <c r="L952" s="14"/>
      <c r="M952" s="14"/>
      <c r="N952" s="14"/>
      <c r="O952" s="14"/>
      <c r="P952" s="14"/>
      <c r="Q952" s="15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>
      <c r="A953" s="17"/>
      <c r="B953" s="14"/>
      <c r="C953" s="14"/>
      <c r="D953" s="14"/>
      <c r="E953" s="14"/>
      <c r="F953" s="15"/>
      <c r="G953" s="16"/>
      <c r="H953" s="16"/>
      <c r="I953" s="14"/>
      <c r="J953" s="14"/>
      <c r="K953" s="14"/>
      <c r="L953" s="14"/>
      <c r="M953" s="14"/>
      <c r="N953" s="14"/>
      <c r="O953" s="14"/>
      <c r="P953" s="14"/>
      <c r="Q953" s="15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>
      <c r="A954" s="17"/>
      <c r="B954" s="14"/>
      <c r="C954" s="14"/>
      <c r="D954" s="14"/>
      <c r="E954" s="14"/>
      <c r="F954" s="15"/>
      <c r="G954" s="16"/>
      <c r="H954" s="16"/>
      <c r="I954" s="14"/>
      <c r="J954" s="14"/>
      <c r="K954" s="14"/>
      <c r="L954" s="14"/>
      <c r="M954" s="14"/>
      <c r="N954" s="14"/>
      <c r="O954" s="14"/>
      <c r="P954" s="14"/>
      <c r="Q954" s="15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>
      <c r="A955" s="17"/>
      <c r="B955" s="14"/>
      <c r="C955" s="14"/>
      <c r="D955" s="14"/>
      <c r="E955" s="14"/>
      <c r="F955" s="15"/>
      <c r="G955" s="16"/>
      <c r="H955" s="16"/>
      <c r="I955" s="14"/>
      <c r="J955" s="14"/>
      <c r="K955" s="14"/>
      <c r="L955" s="14"/>
      <c r="M955" s="14"/>
      <c r="N955" s="14"/>
      <c r="O955" s="14"/>
      <c r="P955" s="14"/>
      <c r="Q955" s="15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>
      <c r="A956" s="17"/>
      <c r="B956" s="14"/>
      <c r="C956" s="14"/>
      <c r="D956" s="14"/>
      <c r="E956" s="14"/>
      <c r="F956" s="15"/>
      <c r="G956" s="16"/>
      <c r="H956" s="16"/>
      <c r="I956" s="14"/>
      <c r="J956" s="14"/>
      <c r="K956" s="14"/>
      <c r="L956" s="14"/>
      <c r="M956" s="14"/>
      <c r="N956" s="14"/>
      <c r="O956" s="14"/>
      <c r="P956" s="14"/>
      <c r="Q956" s="15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>
      <c r="A957" s="17"/>
      <c r="B957" s="14"/>
      <c r="C957" s="14"/>
      <c r="D957" s="14"/>
      <c r="E957" s="14"/>
      <c r="F957" s="15"/>
      <c r="G957" s="16"/>
      <c r="H957" s="16"/>
      <c r="I957" s="14"/>
      <c r="J957" s="14"/>
      <c r="K957" s="14"/>
      <c r="L957" s="14"/>
      <c r="M957" s="14"/>
      <c r="N957" s="14"/>
      <c r="O957" s="14"/>
      <c r="P957" s="14"/>
      <c r="Q957" s="15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>
      <c r="A958" s="17"/>
      <c r="B958" s="14"/>
      <c r="C958" s="14"/>
      <c r="D958" s="14"/>
      <c r="E958" s="14"/>
      <c r="F958" s="15"/>
      <c r="G958" s="16"/>
      <c r="H958" s="16"/>
      <c r="I958" s="14"/>
      <c r="J958" s="14"/>
      <c r="K958" s="14"/>
      <c r="L958" s="14"/>
      <c r="M958" s="14"/>
      <c r="N958" s="14"/>
      <c r="O958" s="14"/>
      <c r="P958" s="14"/>
      <c r="Q958" s="15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>
      <c r="A959" s="17"/>
      <c r="B959" s="14"/>
      <c r="C959" s="14"/>
      <c r="D959" s="14"/>
      <c r="E959" s="14"/>
      <c r="F959" s="15"/>
      <c r="G959" s="16"/>
      <c r="H959" s="16"/>
      <c r="I959" s="14"/>
      <c r="J959" s="14"/>
      <c r="K959" s="14"/>
      <c r="L959" s="14"/>
      <c r="M959" s="14"/>
      <c r="N959" s="14"/>
      <c r="O959" s="14"/>
      <c r="P959" s="14"/>
      <c r="Q959" s="15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>
      <c r="A960" s="17"/>
      <c r="B960" s="14"/>
      <c r="C960" s="14"/>
      <c r="D960" s="14"/>
      <c r="E960" s="14"/>
      <c r="F960" s="15"/>
      <c r="G960" s="16"/>
      <c r="H960" s="16"/>
      <c r="I960" s="14"/>
      <c r="J960" s="14"/>
      <c r="K960" s="14"/>
      <c r="L960" s="14"/>
      <c r="M960" s="14"/>
      <c r="N960" s="14"/>
      <c r="O960" s="14"/>
      <c r="P960" s="14"/>
      <c r="Q960" s="15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>
      <c r="A961" s="17"/>
      <c r="B961" s="14"/>
      <c r="C961" s="14"/>
      <c r="D961" s="14"/>
      <c r="E961" s="14"/>
      <c r="F961" s="15"/>
      <c r="G961" s="16"/>
      <c r="H961" s="16"/>
      <c r="I961" s="14"/>
      <c r="J961" s="14"/>
      <c r="K961" s="14"/>
      <c r="L961" s="14"/>
      <c r="M961" s="14"/>
      <c r="N961" s="14"/>
      <c r="O961" s="14"/>
      <c r="P961" s="14"/>
      <c r="Q961" s="15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>
      <c r="A962" s="17"/>
      <c r="B962" s="14"/>
      <c r="C962" s="14"/>
      <c r="D962" s="14"/>
      <c r="E962" s="14"/>
      <c r="F962" s="15"/>
      <c r="G962" s="16"/>
      <c r="H962" s="16"/>
      <c r="I962" s="14"/>
      <c r="J962" s="14"/>
      <c r="K962" s="14"/>
      <c r="L962" s="14"/>
      <c r="M962" s="14"/>
      <c r="N962" s="14"/>
      <c r="O962" s="14"/>
      <c r="P962" s="14"/>
      <c r="Q962" s="15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>
      <c r="A963" s="17"/>
      <c r="B963" s="14"/>
      <c r="C963" s="14"/>
      <c r="D963" s="14"/>
      <c r="E963" s="14"/>
      <c r="F963" s="15"/>
      <c r="G963" s="16"/>
      <c r="H963" s="16"/>
      <c r="I963" s="14"/>
      <c r="J963" s="14"/>
      <c r="K963" s="14"/>
      <c r="L963" s="14"/>
      <c r="M963" s="14"/>
      <c r="N963" s="14"/>
      <c r="O963" s="14"/>
      <c r="P963" s="14"/>
      <c r="Q963" s="15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>
      <c r="A964" s="17"/>
      <c r="B964" s="14"/>
      <c r="C964" s="14"/>
      <c r="D964" s="14"/>
      <c r="E964" s="14"/>
      <c r="F964" s="15"/>
      <c r="G964" s="16"/>
      <c r="H964" s="16"/>
      <c r="I964" s="14"/>
      <c r="J964" s="14"/>
      <c r="K964" s="14"/>
      <c r="L964" s="14"/>
      <c r="M964" s="14"/>
      <c r="N964" s="14"/>
      <c r="O964" s="14"/>
      <c r="P964" s="14"/>
      <c r="Q964" s="15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>
      <c r="A965" s="17"/>
      <c r="B965" s="14"/>
      <c r="C965" s="14"/>
      <c r="D965" s="14"/>
      <c r="E965" s="14"/>
      <c r="F965" s="15"/>
      <c r="G965" s="16"/>
      <c r="H965" s="16"/>
      <c r="I965" s="14"/>
      <c r="J965" s="14"/>
      <c r="K965" s="14"/>
      <c r="L965" s="14"/>
      <c r="M965" s="14"/>
      <c r="N965" s="14"/>
      <c r="O965" s="14"/>
      <c r="P965" s="14"/>
      <c r="Q965" s="15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>
      <c r="A966" s="17"/>
      <c r="B966" s="14"/>
      <c r="C966" s="14"/>
      <c r="D966" s="14"/>
      <c r="E966" s="14"/>
      <c r="F966" s="15"/>
      <c r="G966" s="16"/>
      <c r="H966" s="16"/>
      <c r="I966" s="14"/>
      <c r="J966" s="14"/>
      <c r="K966" s="14"/>
      <c r="L966" s="14"/>
      <c r="M966" s="14"/>
      <c r="N966" s="14"/>
      <c r="O966" s="14"/>
      <c r="P966" s="14"/>
      <c r="Q966" s="15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>
      <c r="A967" s="17"/>
      <c r="B967" s="14"/>
      <c r="C967" s="14"/>
      <c r="D967" s="14"/>
      <c r="E967" s="14"/>
      <c r="F967" s="15"/>
      <c r="G967" s="16"/>
      <c r="H967" s="16"/>
      <c r="I967" s="14"/>
      <c r="J967" s="14"/>
      <c r="K967" s="14"/>
      <c r="L967" s="14"/>
      <c r="M967" s="14"/>
      <c r="N967" s="14"/>
      <c r="O967" s="14"/>
      <c r="P967" s="14"/>
      <c r="Q967" s="15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>
      <c r="A968" s="17"/>
      <c r="B968" s="14"/>
      <c r="C968" s="14"/>
      <c r="D968" s="14"/>
      <c r="E968" s="14"/>
      <c r="F968" s="15"/>
      <c r="G968" s="16"/>
      <c r="H968" s="16"/>
      <c r="I968" s="14"/>
      <c r="J968" s="14"/>
      <c r="K968" s="14"/>
      <c r="L968" s="14"/>
      <c r="M968" s="14"/>
      <c r="N968" s="14"/>
      <c r="O968" s="14"/>
      <c r="P968" s="14"/>
      <c r="Q968" s="15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>
      <c r="A969" s="17"/>
      <c r="B969" s="14"/>
      <c r="C969" s="14"/>
      <c r="D969" s="14"/>
      <c r="E969" s="14"/>
      <c r="F969" s="15"/>
      <c r="G969" s="16"/>
      <c r="H969" s="16"/>
      <c r="I969" s="14"/>
      <c r="J969" s="14"/>
      <c r="K969" s="14"/>
      <c r="L969" s="14"/>
      <c r="M969" s="14"/>
      <c r="N969" s="14"/>
      <c r="O969" s="14"/>
      <c r="P969" s="14"/>
      <c r="Q969" s="15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>
      <c r="A970" s="17"/>
      <c r="B970" s="14"/>
      <c r="C970" s="14"/>
      <c r="D970" s="14"/>
      <c r="E970" s="14"/>
      <c r="F970" s="15"/>
      <c r="G970" s="16"/>
      <c r="H970" s="16"/>
      <c r="I970" s="14"/>
      <c r="J970" s="14"/>
      <c r="K970" s="14"/>
      <c r="L970" s="14"/>
      <c r="M970" s="14"/>
      <c r="N970" s="14"/>
      <c r="O970" s="14"/>
      <c r="P970" s="14"/>
      <c r="Q970" s="15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>
      <c r="A971" s="17"/>
      <c r="B971" s="14"/>
      <c r="C971" s="14"/>
      <c r="D971" s="14"/>
      <c r="E971" s="14"/>
      <c r="F971" s="15"/>
      <c r="G971" s="16"/>
      <c r="H971" s="16"/>
      <c r="I971" s="14"/>
      <c r="J971" s="14"/>
      <c r="K971" s="14"/>
      <c r="L971" s="14"/>
      <c r="M971" s="14"/>
      <c r="N971" s="14"/>
      <c r="O971" s="14"/>
      <c r="P971" s="14"/>
      <c r="Q971" s="15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>
      <c r="A972" s="17"/>
      <c r="B972" s="14"/>
      <c r="C972" s="14"/>
      <c r="D972" s="14"/>
      <c r="E972" s="14"/>
      <c r="F972" s="15"/>
      <c r="G972" s="16"/>
      <c r="H972" s="16"/>
      <c r="I972" s="14"/>
      <c r="J972" s="14"/>
      <c r="K972" s="14"/>
      <c r="L972" s="14"/>
      <c r="M972" s="14"/>
      <c r="N972" s="14"/>
      <c r="O972" s="14"/>
      <c r="P972" s="14"/>
      <c r="Q972" s="15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>
      <c r="A973" s="17"/>
      <c r="B973" s="14"/>
      <c r="C973" s="14"/>
      <c r="D973" s="14"/>
      <c r="E973" s="14"/>
      <c r="F973" s="15"/>
      <c r="G973" s="16"/>
      <c r="H973" s="16"/>
      <c r="I973" s="14"/>
      <c r="J973" s="14"/>
      <c r="K973" s="14"/>
      <c r="L973" s="14"/>
      <c r="M973" s="14"/>
      <c r="N973" s="14"/>
      <c r="O973" s="14"/>
      <c r="P973" s="14"/>
      <c r="Q973" s="15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>
      <c r="A974" s="17"/>
      <c r="B974" s="14"/>
      <c r="C974" s="14"/>
      <c r="D974" s="14"/>
      <c r="E974" s="14"/>
      <c r="F974" s="15"/>
      <c r="G974" s="16"/>
      <c r="H974" s="16"/>
      <c r="I974" s="14"/>
      <c r="J974" s="14"/>
      <c r="K974" s="14"/>
      <c r="L974" s="14"/>
      <c r="M974" s="14"/>
      <c r="N974" s="14"/>
      <c r="O974" s="14"/>
      <c r="P974" s="14"/>
      <c r="Q974" s="15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>
      <c r="A975" s="17"/>
      <c r="B975" s="14"/>
      <c r="C975" s="14"/>
      <c r="D975" s="14"/>
      <c r="E975" s="14"/>
      <c r="F975" s="15"/>
      <c r="G975" s="16"/>
      <c r="H975" s="16"/>
      <c r="I975" s="14"/>
      <c r="J975" s="14"/>
      <c r="K975" s="14"/>
      <c r="L975" s="14"/>
      <c r="M975" s="14"/>
      <c r="N975" s="14"/>
      <c r="O975" s="14"/>
      <c r="P975" s="14"/>
      <c r="Q975" s="15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>
      <c r="A976" s="17"/>
      <c r="B976" s="14"/>
      <c r="C976" s="14"/>
      <c r="D976" s="14"/>
      <c r="E976" s="14"/>
      <c r="F976" s="15"/>
      <c r="G976" s="16"/>
      <c r="H976" s="16"/>
      <c r="I976" s="14"/>
      <c r="J976" s="14"/>
      <c r="K976" s="14"/>
      <c r="L976" s="14"/>
      <c r="M976" s="14"/>
      <c r="N976" s="14"/>
      <c r="O976" s="14"/>
      <c r="P976" s="14"/>
      <c r="Q976" s="15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>
      <c r="A977" s="17"/>
      <c r="B977" s="14"/>
      <c r="C977" s="14"/>
      <c r="D977" s="14"/>
      <c r="E977" s="14"/>
      <c r="F977" s="15"/>
      <c r="G977" s="16"/>
      <c r="H977" s="16"/>
      <c r="I977" s="14"/>
      <c r="J977" s="14"/>
      <c r="K977" s="14"/>
      <c r="L977" s="14"/>
      <c r="M977" s="14"/>
      <c r="N977" s="14"/>
      <c r="O977" s="14"/>
      <c r="P977" s="14"/>
      <c r="Q977" s="15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>
      <c r="A978" s="17"/>
      <c r="B978" s="14"/>
      <c r="C978" s="14"/>
      <c r="D978" s="14"/>
      <c r="E978" s="14"/>
      <c r="F978" s="15"/>
      <c r="G978" s="16"/>
      <c r="H978" s="16"/>
      <c r="I978" s="14"/>
      <c r="J978" s="14"/>
      <c r="K978" s="14"/>
      <c r="L978" s="14"/>
      <c r="M978" s="14"/>
      <c r="N978" s="14"/>
      <c r="O978" s="14"/>
      <c r="P978" s="14"/>
      <c r="Q978" s="15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>
      <c r="A979" s="17"/>
      <c r="B979" s="14"/>
      <c r="C979" s="14"/>
      <c r="D979" s="14"/>
      <c r="E979" s="14"/>
      <c r="F979" s="15"/>
      <c r="G979" s="16"/>
      <c r="H979" s="16"/>
      <c r="I979" s="14"/>
      <c r="J979" s="14"/>
      <c r="K979" s="14"/>
      <c r="L979" s="14"/>
      <c r="M979" s="14"/>
      <c r="N979" s="14"/>
      <c r="O979" s="14"/>
      <c r="P979" s="14"/>
      <c r="Q979" s="15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>
      <c r="A980" s="17"/>
      <c r="B980" s="14"/>
      <c r="C980" s="14"/>
      <c r="D980" s="14"/>
      <c r="E980" s="14"/>
      <c r="F980" s="15"/>
      <c r="G980" s="16"/>
      <c r="H980" s="16"/>
      <c r="I980" s="14"/>
      <c r="J980" s="14"/>
      <c r="K980" s="14"/>
      <c r="L980" s="14"/>
      <c r="M980" s="14"/>
      <c r="N980" s="14"/>
      <c r="O980" s="14"/>
      <c r="P980" s="14"/>
      <c r="Q980" s="15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>
      <c r="A981" s="17"/>
      <c r="B981" s="14"/>
      <c r="C981" s="14"/>
      <c r="D981" s="14"/>
      <c r="E981" s="14"/>
      <c r="F981" s="15"/>
      <c r="G981" s="16"/>
      <c r="H981" s="16"/>
      <c r="I981" s="14"/>
      <c r="J981" s="14"/>
      <c r="K981" s="14"/>
      <c r="L981" s="14"/>
      <c r="M981" s="14"/>
      <c r="N981" s="14"/>
      <c r="O981" s="14"/>
      <c r="P981" s="14"/>
      <c r="Q981" s="15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>
      <c r="A982" s="17"/>
      <c r="B982" s="14"/>
      <c r="C982" s="14"/>
      <c r="D982" s="14"/>
      <c r="E982" s="14"/>
      <c r="F982" s="15"/>
      <c r="G982" s="16"/>
      <c r="H982" s="16"/>
      <c r="I982" s="14"/>
      <c r="J982" s="14"/>
      <c r="K982" s="14"/>
      <c r="L982" s="14"/>
      <c r="M982" s="14"/>
      <c r="N982" s="14"/>
      <c r="O982" s="14"/>
      <c r="P982" s="14"/>
      <c r="Q982" s="15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>
      <c r="A983" s="17"/>
      <c r="B983" s="14"/>
      <c r="C983" s="14"/>
      <c r="D983" s="14"/>
      <c r="E983" s="14"/>
      <c r="F983" s="15"/>
      <c r="G983" s="16"/>
      <c r="H983" s="16"/>
      <c r="I983" s="14"/>
      <c r="J983" s="14"/>
      <c r="K983" s="14"/>
      <c r="L983" s="14"/>
      <c r="M983" s="14"/>
      <c r="N983" s="14"/>
      <c r="O983" s="14"/>
      <c r="P983" s="14"/>
      <c r="Q983" s="15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>
      <c r="A984" s="17"/>
      <c r="B984" s="14"/>
      <c r="C984" s="14"/>
      <c r="D984" s="14"/>
      <c r="E984" s="14"/>
      <c r="F984" s="15"/>
      <c r="G984" s="16"/>
      <c r="H984" s="16"/>
      <c r="I984" s="14"/>
      <c r="J984" s="14"/>
      <c r="K984" s="14"/>
      <c r="L984" s="14"/>
      <c r="M984" s="14"/>
      <c r="N984" s="14"/>
      <c r="O984" s="14"/>
      <c r="P984" s="14"/>
      <c r="Q984" s="15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>
      <c r="A985" s="17"/>
      <c r="B985" s="14"/>
      <c r="C985" s="14"/>
      <c r="D985" s="14"/>
      <c r="E985" s="14"/>
      <c r="F985" s="15"/>
      <c r="G985" s="16"/>
      <c r="H985" s="16"/>
      <c r="I985" s="14"/>
      <c r="J985" s="14"/>
      <c r="K985" s="14"/>
      <c r="L985" s="14"/>
      <c r="M985" s="14"/>
      <c r="N985" s="14"/>
      <c r="O985" s="14"/>
      <c r="P985" s="14"/>
      <c r="Q985" s="15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>
      <c r="A986" s="17"/>
      <c r="B986" s="14"/>
      <c r="C986" s="14"/>
      <c r="D986" s="14"/>
      <c r="E986" s="14"/>
      <c r="F986" s="15"/>
      <c r="G986" s="16"/>
      <c r="H986" s="16"/>
      <c r="I986" s="14"/>
      <c r="J986" s="14"/>
      <c r="K986" s="14"/>
      <c r="L986" s="14"/>
      <c r="M986" s="14"/>
      <c r="N986" s="14"/>
      <c r="O986" s="14"/>
      <c r="P986" s="14"/>
      <c r="Q986" s="15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>
      <c r="A987" s="17"/>
      <c r="B987" s="14"/>
      <c r="C987" s="14"/>
      <c r="D987" s="14"/>
      <c r="E987" s="14"/>
      <c r="F987" s="15"/>
      <c r="G987" s="16"/>
      <c r="H987" s="16"/>
      <c r="I987" s="14"/>
      <c r="J987" s="14"/>
      <c r="K987" s="14"/>
      <c r="L987" s="14"/>
      <c r="M987" s="14"/>
      <c r="N987" s="14"/>
      <c r="O987" s="14"/>
      <c r="P987" s="14"/>
      <c r="Q987" s="15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>
      <c r="A988" s="17"/>
      <c r="B988" s="14"/>
      <c r="C988" s="14"/>
      <c r="D988" s="14"/>
      <c r="E988" s="14"/>
      <c r="F988" s="15"/>
      <c r="G988" s="16"/>
      <c r="H988" s="16"/>
      <c r="I988" s="14"/>
      <c r="J988" s="14"/>
      <c r="K988" s="14"/>
      <c r="L988" s="14"/>
      <c r="M988" s="14"/>
      <c r="N988" s="14"/>
      <c r="O988" s="14"/>
      <c r="P988" s="14"/>
      <c r="Q988" s="15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>
      <c r="A989" s="17"/>
      <c r="B989" s="14"/>
      <c r="C989" s="14"/>
      <c r="D989" s="14"/>
      <c r="E989" s="14"/>
      <c r="F989" s="15"/>
      <c r="G989" s="16"/>
      <c r="H989" s="16"/>
      <c r="I989" s="14"/>
      <c r="J989" s="14"/>
      <c r="K989" s="14"/>
      <c r="L989" s="14"/>
      <c r="M989" s="14"/>
      <c r="N989" s="14"/>
      <c r="O989" s="14"/>
      <c r="P989" s="14"/>
      <c r="Q989" s="15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>
      <c r="A990" s="17"/>
      <c r="B990" s="14"/>
      <c r="C990" s="14"/>
      <c r="D990" s="14"/>
      <c r="E990" s="14"/>
      <c r="F990" s="15"/>
      <c r="G990" s="16"/>
      <c r="H990" s="16"/>
      <c r="I990" s="14"/>
      <c r="J990" s="14"/>
      <c r="K990" s="14"/>
      <c r="L990" s="14"/>
      <c r="M990" s="14"/>
      <c r="N990" s="14"/>
      <c r="O990" s="14"/>
      <c r="P990" s="14"/>
      <c r="Q990" s="15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>
      <c r="A991" s="17"/>
      <c r="B991" s="14"/>
      <c r="C991" s="14"/>
      <c r="D991" s="14"/>
      <c r="E991" s="14"/>
      <c r="F991" s="15"/>
      <c r="G991" s="16"/>
      <c r="H991" s="16"/>
      <c r="I991" s="14"/>
      <c r="J991" s="14"/>
      <c r="K991" s="14"/>
      <c r="L991" s="14"/>
      <c r="M991" s="14"/>
      <c r="N991" s="14"/>
      <c r="O991" s="14"/>
      <c r="P991" s="14"/>
      <c r="Q991" s="15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>
      <c r="A992" s="17"/>
      <c r="B992" s="14"/>
      <c r="C992" s="14"/>
      <c r="D992" s="14"/>
      <c r="E992" s="14"/>
      <c r="F992" s="15"/>
      <c r="G992" s="16"/>
      <c r="H992" s="16"/>
      <c r="I992" s="14"/>
      <c r="J992" s="14"/>
      <c r="K992" s="14"/>
      <c r="L992" s="14"/>
      <c r="M992" s="14"/>
      <c r="N992" s="14"/>
      <c r="O992" s="14"/>
      <c r="P992" s="14"/>
      <c r="Q992" s="15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>
      <c r="A993" s="17"/>
      <c r="B993" s="14"/>
      <c r="C993" s="14"/>
      <c r="D993" s="14"/>
      <c r="E993" s="14"/>
      <c r="F993" s="15"/>
      <c r="G993" s="16"/>
      <c r="H993" s="16"/>
      <c r="I993" s="14"/>
      <c r="J993" s="14"/>
      <c r="K993" s="14"/>
      <c r="L993" s="14"/>
      <c r="M993" s="14"/>
      <c r="N993" s="14"/>
      <c r="O993" s="14"/>
      <c r="P993" s="14"/>
      <c r="Q993" s="15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>
      <c r="A994" s="17"/>
      <c r="B994" s="14"/>
      <c r="C994" s="14"/>
      <c r="D994" s="14"/>
      <c r="E994" s="14"/>
      <c r="F994" s="15"/>
      <c r="G994" s="16"/>
      <c r="H994" s="16"/>
      <c r="I994" s="14"/>
      <c r="J994" s="14"/>
      <c r="K994" s="14"/>
      <c r="L994" s="14"/>
      <c r="M994" s="14"/>
      <c r="N994" s="14"/>
      <c r="O994" s="14"/>
      <c r="P994" s="14"/>
      <c r="Q994" s="15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>
      <c r="A995" s="17"/>
      <c r="B995" s="14"/>
      <c r="C995" s="14"/>
      <c r="D995" s="14"/>
      <c r="E995" s="14"/>
      <c r="F995" s="15"/>
      <c r="G995" s="16"/>
      <c r="H995" s="16"/>
      <c r="I995" s="14"/>
      <c r="J995" s="14"/>
      <c r="K995" s="14"/>
      <c r="L995" s="14"/>
      <c r="M995" s="14"/>
      <c r="N995" s="14"/>
      <c r="O995" s="14"/>
      <c r="P995" s="14"/>
      <c r="Q995" s="15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>
      <c r="A996" s="17"/>
      <c r="B996" s="14"/>
      <c r="C996" s="14"/>
      <c r="D996" s="14"/>
      <c r="E996" s="14"/>
      <c r="F996" s="15"/>
      <c r="G996" s="16"/>
      <c r="H996" s="16"/>
      <c r="I996" s="14"/>
      <c r="J996" s="14"/>
      <c r="K996" s="14"/>
      <c r="L996" s="14"/>
      <c r="M996" s="14"/>
      <c r="N996" s="14"/>
      <c r="O996" s="14"/>
      <c r="P996" s="14"/>
      <c r="Q996" s="15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>
      <c r="A997" s="17"/>
      <c r="B997" s="14"/>
      <c r="C997" s="14"/>
      <c r="D997" s="14"/>
      <c r="E997" s="14"/>
      <c r="F997" s="15"/>
      <c r="G997" s="16"/>
      <c r="H997" s="16"/>
      <c r="I997" s="14"/>
      <c r="J997" s="14"/>
      <c r="K997" s="14"/>
      <c r="L997" s="14"/>
      <c r="M997" s="14"/>
      <c r="N997" s="14"/>
      <c r="O997" s="14"/>
      <c r="P997" s="14"/>
      <c r="Q997" s="15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customHeight="1">
      <c r="A998" s="17"/>
      <c r="B998" s="14"/>
      <c r="C998" s="14"/>
      <c r="D998" s="14"/>
      <c r="E998" s="14"/>
      <c r="F998" s="15"/>
      <c r="G998" s="16"/>
      <c r="H998" s="16"/>
      <c r="I998" s="14"/>
      <c r="J998" s="14"/>
      <c r="K998" s="14"/>
      <c r="L998" s="14"/>
      <c r="M998" s="14"/>
      <c r="N998" s="14"/>
      <c r="O998" s="14"/>
      <c r="P998" s="14"/>
      <c r="Q998" s="15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customHeight="1">
      <c r="A999" s="17"/>
      <c r="B999" s="14"/>
      <c r="C999" s="14"/>
      <c r="D999" s="14"/>
      <c r="E999" s="14"/>
      <c r="F999" s="15"/>
      <c r="G999" s="16"/>
      <c r="H999" s="16"/>
      <c r="I999" s="14"/>
      <c r="J999" s="14"/>
      <c r="K999" s="14"/>
      <c r="L999" s="14"/>
      <c r="M999" s="14"/>
      <c r="N999" s="14"/>
      <c r="O999" s="14"/>
      <c r="P999" s="14"/>
      <c r="Q999" s="15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customHeight="1">
      <c r="A1000" s="17"/>
      <c r="B1000" s="14"/>
      <c r="C1000" s="14"/>
      <c r="D1000" s="14"/>
      <c r="E1000" s="14"/>
      <c r="F1000" s="15"/>
      <c r="G1000" s="16"/>
      <c r="H1000" s="16"/>
      <c r="I1000" s="14"/>
      <c r="J1000" s="14"/>
      <c r="K1000" s="14"/>
      <c r="L1000" s="14"/>
      <c r="M1000" s="14"/>
      <c r="N1000" s="14"/>
      <c r="O1000" s="14"/>
      <c r="P1000" s="14"/>
      <c r="Q1000" s="15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 spans="1:30" ht="15.75" customHeight="1">
      <c r="A1001" s="17"/>
      <c r="B1001" s="14"/>
      <c r="C1001" s="14"/>
      <c r="D1001" s="14"/>
      <c r="E1001" s="14"/>
      <c r="F1001" s="15"/>
      <c r="G1001" s="16"/>
      <c r="H1001" s="16"/>
      <c r="I1001" s="14"/>
      <c r="J1001" s="14"/>
      <c r="K1001" s="14"/>
      <c r="L1001" s="14"/>
      <c r="M1001" s="14"/>
      <c r="N1001" s="14"/>
      <c r="O1001" s="14"/>
      <c r="P1001" s="14"/>
      <c r="Q1001" s="15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 spans="1:30" ht="15.75" customHeight="1">
      <c r="A1002" s="17"/>
      <c r="B1002" s="14"/>
      <c r="C1002" s="14"/>
      <c r="D1002" s="14"/>
      <c r="E1002" s="14"/>
      <c r="F1002" s="15"/>
      <c r="G1002" s="16"/>
      <c r="H1002" s="16"/>
      <c r="I1002" s="14"/>
      <c r="J1002" s="14"/>
      <c r="K1002" s="14"/>
      <c r="L1002" s="14"/>
      <c r="M1002" s="14"/>
      <c r="N1002" s="14"/>
      <c r="O1002" s="14"/>
      <c r="P1002" s="14"/>
      <c r="Q1002" s="15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 spans="1:30" ht="15.75" customHeight="1">
      <c r="A1003" s="17"/>
      <c r="B1003" s="14"/>
      <c r="C1003" s="14"/>
      <c r="D1003" s="14"/>
      <c r="E1003" s="14"/>
      <c r="F1003" s="15"/>
      <c r="G1003" s="16"/>
      <c r="H1003" s="16"/>
      <c r="I1003" s="14"/>
      <c r="J1003" s="14"/>
      <c r="K1003" s="14"/>
      <c r="L1003" s="14"/>
      <c r="M1003" s="14"/>
      <c r="N1003" s="14"/>
      <c r="O1003" s="14"/>
      <c r="P1003" s="14"/>
      <c r="Q1003" s="15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 spans="1:30" ht="15.75" customHeight="1">
      <c r="A1004" s="17"/>
      <c r="B1004" s="14"/>
      <c r="C1004" s="14"/>
      <c r="D1004" s="14"/>
      <c r="E1004" s="14"/>
      <c r="F1004" s="15"/>
      <c r="G1004" s="16"/>
      <c r="H1004" s="16"/>
      <c r="I1004" s="14"/>
      <c r="J1004" s="14"/>
      <c r="K1004" s="14"/>
      <c r="L1004" s="14"/>
      <c r="M1004" s="14"/>
      <c r="N1004" s="14"/>
      <c r="O1004" s="14"/>
      <c r="P1004" s="14"/>
      <c r="Q1004" s="15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 spans="1:30" ht="15.75" customHeight="1">
      <c r="A1005" s="17"/>
      <c r="B1005" s="14"/>
      <c r="C1005" s="14"/>
      <c r="D1005" s="14"/>
      <c r="E1005" s="14"/>
      <c r="F1005" s="15"/>
      <c r="G1005" s="16"/>
      <c r="H1005" s="16"/>
      <c r="I1005" s="14"/>
      <c r="J1005" s="14"/>
      <c r="K1005" s="14"/>
      <c r="L1005" s="14"/>
      <c r="M1005" s="14"/>
      <c r="N1005" s="14"/>
      <c r="O1005" s="14"/>
      <c r="P1005" s="14"/>
      <c r="Q1005" s="15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 spans="1:30" ht="15.75" customHeight="1">
      <c r="A1006" s="17"/>
      <c r="B1006" s="14"/>
      <c r="C1006" s="14"/>
      <c r="D1006" s="14"/>
      <c r="E1006" s="14"/>
      <c r="F1006" s="15"/>
      <c r="G1006" s="16"/>
      <c r="H1006" s="16"/>
      <c r="I1006" s="14"/>
      <c r="J1006" s="14"/>
      <c r="K1006" s="14"/>
      <c r="L1006" s="14"/>
      <c r="M1006" s="14"/>
      <c r="N1006" s="14"/>
      <c r="O1006" s="14"/>
      <c r="P1006" s="14"/>
      <c r="Q1006" s="15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 spans="1:30" ht="15.75" customHeight="1">
      <c r="A1007" s="17"/>
      <c r="B1007" s="14"/>
      <c r="C1007" s="14"/>
      <c r="D1007" s="14"/>
      <c r="E1007" s="14"/>
      <c r="F1007" s="15"/>
      <c r="G1007" s="16"/>
      <c r="H1007" s="16"/>
      <c r="I1007" s="14"/>
      <c r="J1007" s="14"/>
      <c r="K1007" s="14"/>
      <c r="L1007" s="14"/>
      <c r="M1007" s="14"/>
      <c r="N1007" s="14"/>
      <c r="O1007" s="14"/>
      <c r="P1007" s="14"/>
      <c r="Q1007" s="15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 spans="1:30" ht="15.75" customHeight="1">
      <c r="A1008" s="17"/>
      <c r="B1008" s="14"/>
      <c r="C1008" s="14"/>
      <c r="D1008" s="14"/>
      <c r="E1008" s="14"/>
      <c r="F1008" s="15"/>
      <c r="G1008" s="16"/>
      <c r="H1008" s="16"/>
      <c r="I1008" s="14"/>
      <c r="J1008" s="14"/>
      <c r="K1008" s="14"/>
      <c r="L1008" s="14"/>
      <c r="M1008" s="14"/>
      <c r="N1008" s="14"/>
      <c r="O1008" s="14"/>
      <c r="P1008" s="14"/>
      <c r="Q1008" s="15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 spans="1:30" ht="15.75" customHeight="1">
      <c r="A1009" s="17"/>
      <c r="B1009" s="14"/>
      <c r="C1009" s="14"/>
      <c r="D1009" s="14"/>
      <c r="E1009" s="14"/>
      <c r="F1009" s="15"/>
      <c r="G1009" s="16"/>
      <c r="H1009" s="16"/>
      <c r="I1009" s="14"/>
      <c r="J1009" s="14"/>
      <c r="K1009" s="14"/>
      <c r="L1009" s="14"/>
      <c r="M1009" s="14"/>
      <c r="N1009" s="14"/>
      <c r="O1009" s="14"/>
      <c r="P1009" s="14"/>
      <c r="Q1009" s="15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 spans="1:30" ht="15.75" customHeight="1">
      <c r="A1010" s="17"/>
      <c r="B1010" s="14"/>
      <c r="C1010" s="14"/>
      <c r="D1010" s="14"/>
      <c r="E1010" s="14"/>
      <c r="F1010" s="15"/>
      <c r="G1010" s="16"/>
      <c r="H1010" s="16"/>
      <c r="I1010" s="14"/>
      <c r="J1010" s="14"/>
      <c r="K1010" s="14"/>
      <c r="L1010" s="14"/>
      <c r="M1010" s="14"/>
      <c r="N1010" s="14"/>
      <c r="O1010" s="14"/>
      <c r="P1010" s="14"/>
      <c r="Q1010" s="15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 spans="1:30" ht="15.75" customHeight="1">
      <c r="A1011" s="17"/>
      <c r="B1011" s="14"/>
      <c r="C1011" s="14"/>
      <c r="D1011" s="14"/>
      <c r="E1011" s="14"/>
      <c r="F1011" s="15"/>
      <c r="G1011" s="16"/>
      <c r="H1011" s="16"/>
      <c r="I1011" s="14"/>
      <c r="J1011" s="14"/>
      <c r="K1011" s="14"/>
      <c r="L1011" s="14"/>
      <c r="M1011" s="14"/>
      <c r="N1011" s="14"/>
      <c r="O1011" s="14"/>
      <c r="P1011" s="14"/>
      <c r="Q1011" s="15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 spans="1:30" ht="15.75" customHeight="1">
      <c r="A1012" s="17"/>
      <c r="B1012" s="14"/>
      <c r="C1012" s="14"/>
      <c r="D1012" s="14"/>
      <c r="E1012" s="14"/>
      <c r="F1012" s="15"/>
      <c r="G1012" s="16"/>
      <c r="H1012" s="16"/>
      <c r="I1012" s="14"/>
      <c r="J1012" s="14"/>
      <c r="K1012" s="14"/>
      <c r="L1012" s="14"/>
      <c r="M1012" s="14"/>
      <c r="N1012" s="14"/>
      <c r="O1012" s="14"/>
      <c r="P1012" s="14"/>
      <c r="Q1012" s="15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 spans="1:30" ht="15.75" customHeight="1">
      <c r="A1013" s="17"/>
      <c r="B1013" s="14"/>
      <c r="C1013" s="14"/>
      <c r="D1013" s="14"/>
      <c r="E1013" s="14"/>
      <c r="F1013" s="15"/>
      <c r="G1013" s="16"/>
      <c r="H1013" s="16"/>
      <c r="I1013" s="14"/>
      <c r="J1013" s="14"/>
      <c r="K1013" s="14"/>
      <c r="L1013" s="14"/>
      <c r="M1013" s="14"/>
      <c r="N1013" s="14"/>
      <c r="O1013" s="14"/>
      <c r="P1013" s="14"/>
      <c r="Q1013" s="15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 spans="1:30" ht="15.75" customHeight="1">
      <c r="A1014" s="17"/>
      <c r="B1014" s="14"/>
      <c r="C1014" s="14"/>
      <c r="D1014" s="14"/>
      <c r="E1014" s="14"/>
      <c r="F1014" s="15"/>
      <c r="G1014" s="16"/>
      <c r="H1014" s="16"/>
      <c r="I1014" s="14"/>
      <c r="J1014" s="14"/>
      <c r="K1014" s="14"/>
      <c r="L1014" s="14"/>
      <c r="M1014" s="14"/>
      <c r="N1014" s="14"/>
      <c r="O1014" s="14"/>
      <c r="P1014" s="14"/>
      <c r="Q1014" s="15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 spans="1:30" ht="15.75" customHeight="1">
      <c r="A1015" s="17"/>
      <c r="B1015" s="14"/>
      <c r="C1015" s="14"/>
      <c r="D1015" s="14"/>
      <c r="E1015" s="14"/>
      <c r="F1015" s="15"/>
      <c r="G1015" s="16"/>
      <c r="H1015" s="16"/>
      <c r="I1015" s="14"/>
      <c r="J1015" s="14"/>
      <c r="K1015" s="14"/>
      <c r="L1015" s="14"/>
      <c r="M1015" s="14"/>
      <c r="N1015" s="14"/>
      <c r="O1015" s="14"/>
      <c r="P1015" s="14"/>
      <c r="Q1015" s="15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 spans="1:30" ht="15.75" customHeight="1">
      <c r="A1016" s="17"/>
      <c r="B1016" s="14"/>
      <c r="C1016" s="14"/>
      <c r="D1016" s="14"/>
      <c r="E1016" s="14"/>
      <c r="F1016" s="15"/>
      <c r="G1016" s="16"/>
      <c r="H1016" s="16"/>
      <c r="I1016" s="14"/>
      <c r="J1016" s="14"/>
      <c r="K1016" s="14"/>
      <c r="L1016" s="14"/>
      <c r="M1016" s="14"/>
      <c r="N1016" s="14"/>
      <c r="O1016" s="14"/>
      <c r="P1016" s="14"/>
      <c r="Q1016" s="15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 spans="1:30" ht="15.75" customHeight="1">
      <c r="A1017" s="17"/>
      <c r="B1017" s="14"/>
      <c r="C1017" s="14"/>
      <c r="D1017" s="14"/>
      <c r="E1017" s="14"/>
      <c r="F1017" s="15"/>
      <c r="G1017" s="16"/>
      <c r="H1017" s="16"/>
      <c r="I1017" s="14"/>
      <c r="J1017" s="14"/>
      <c r="K1017" s="14"/>
      <c r="L1017" s="14"/>
      <c r="M1017" s="14"/>
      <c r="N1017" s="14"/>
      <c r="O1017" s="14"/>
      <c r="P1017" s="14"/>
      <c r="Q1017" s="15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 spans="1:30" ht="15.75" customHeight="1">
      <c r="A1018" s="17"/>
      <c r="B1018" s="14"/>
      <c r="C1018" s="14"/>
      <c r="D1018" s="14"/>
      <c r="E1018" s="14"/>
      <c r="F1018" s="15"/>
      <c r="G1018" s="16"/>
      <c r="H1018" s="16"/>
      <c r="I1018" s="14"/>
      <c r="J1018" s="14"/>
      <c r="K1018" s="14"/>
      <c r="L1018" s="14"/>
      <c r="M1018" s="14"/>
      <c r="N1018" s="14"/>
      <c r="O1018" s="14"/>
      <c r="P1018" s="14"/>
      <c r="Q1018" s="15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 spans="1:30" ht="15.75" customHeight="1">
      <c r="A1019" s="17"/>
      <c r="B1019" s="14"/>
      <c r="C1019" s="14"/>
      <c r="D1019" s="14"/>
      <c r="E1019" s="14"/>
      <c r="F1019" s="15"/>
      <c r="G1019" s="16"/>
      <c r="H1019" s="16"/>
      <c r="I1019" s="14"/>
      <c r="J1019" s="14"/>
      <c r="K1019" s="14"/>
      <c r="L1019" s="14"/>
      <c r="M1019" s="14"/>
      <c r="N1019" s="14"/>
      <c r="O1019" s="14"/>
      <c r="P1019" s="14"/>
      <c r="Q1019" s="15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 spans="1:30" ht="15.75" customHeight="1">
      <c r="A1020" s="17"/>
      <c r="B1020" s="14"/>
      <c r="C1020" s="14"/>
      <c r="D1020" s="14"/>
      <c r="E1020" s="14"/>
      <c r="F1020" s="15"/>
      <c r="G1020" s="16"/>
      <c r="H1020" s="16"/>
      <c r="I1020" s="14"/>
      <c r="J1020" s="14"/>
      <c r="K1020" s="14"/>
      <c r="L1020" s="14"/>
      <c r="M1020" s="14"/>
      <c r="N1020" s="14"/>
      <c r="O1020" s="14"/>
      <c r="P1020" s="14"/>
      <c r="Q1020" s="15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 spans="1:30" ht="15.75" customHeight="1">
      <c r="A1021" s="17"/>
      <c r="B1021" s="14"/>
      <c r="C1021" s="14"/>
      <c r="D1021" s="14"/>
      <c r="E1021" s="14"/>
      <c r="F1021" s="15"/>
      <c r="G1021" s="16"/>
      <c r="H1021" s="16"/>
      <c r="I1021" s="14"/>
      <c r="J1021" s="14"/>
      <c r="K1021" s="14"/>
      <c r="L1021" s="14"/>
      <c r="M1021" s="14"/>
      <c r="N1021" s="14"/>
      <c r="O1021" s="14"/>
      <c r="P1021" s="14"/>
      <c r="Q1021" s="15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 spans="1:30" ht="15.75" customHeight="1">
      <c r="A1022" s="17"/>
      <c r="B1022" s="14"/>
      <c r="C1022" s="14"/>
      <c r="D1022" s="14"/>
      <c r="E1022" s="14"/>
      <c r="F1022" s="15"/>
      <c r="G1022" s="16"/>
      <c r="H1022" s="16"/>
      <c r="I1022" s="14"/>
      <c r="J1022" s="14"/>
      <c r="K1022" s="14"/>
      <c r="L1022" s="14"/>
      <c r="M1022" s="14"/>
      <c r="N1022" s="14"/>
      <c r="O1022" s="14"/>
      <c r="P1022" s="14"/>
      <c r="Q1022" s="15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 spans="1:30" ht="15.75" customHeight="1">
      <c r="A1023" s="17"/>
      <c r="B1023" s="14"/>
      <c r="C1023" s="14"/>
      <c r="D1023" s="14"/>
      <c r="E1023" s="14"/>
      <c r="F1023" s="15"/>
      <c r="G1023" s="16"/>
      <c r="H1023" s="16"/>
      <c r="I1023" s="14"/>
      <c r="J1023" s="14"/>
      <c r="K1023" s="14"/>
      <c r="L1023" s="14"/>
      <c r="M1023" s="14"/>
      <c r="N1023" s="14"/>
      <c r="O1023" s="14"/>
      <c r="P1023" s="14"/>
      <c r="Q1023" s="15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 spans="1:30" ht="15.75" customHeight="1">
      <c r="A1024" s="17"/>
      <c r="B1024" s="14"/>
      <c r="C1024" s="14"/>
      <c r="D1024" s="14"/>
      <c r="E1024" s="14"/>
      <c r="F1024" s="15"/>
      <c r="G1024" s="16"/>
      <c r="H1024" s="16"/>
      <c r="I1024" s="14"/>
      <c r="J1024" s="14"/>
      <c r="K1024" s="14"/>
      <c r="L1024" s="14"/>
      <c r="M1024" s="14"/>
      <c r="N1024" s="14"/>
      <c r="O1024" s="14"/>
      <c r="P1024" s="14"/>
      <c r="Q1024" s="15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 spans="1:30" ht="15.75" customHeight="1">
      <c r="A1025" s="17"/>
      <c r="B1025" s="14"/>
      <c r="C1025" s="14"/>
      <c r="D1025" s="14"/>
      <c r="E1025" s="14"/>
      <c r="F1025" s="15"/>
      <c r="G1025" s="16"/>
      <c r="H1025" s="16"/>
      <c r="I1025" s="14"/>
      <c r="J1025" s="14"/>
      <c r="K1025" s="14"/>
      <c r="L1025" s="14"/>
      <c r="M1025" s="14"/>
      <c r="N1025" s="14"/>
      <c r="O1025" s="14"/>
      <c r="P1025" s="14"/>
      <c r="Q1025" s="15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 spans="1:30" ht="15.75" customHeight="1">
      <c r="A1026" s="17"/>
      <c r="B1026" s="14"/>
      <c r="C1026" s="14"/>
      <c r="D1026" s="14"/>
      <c r="E1026" s="14"/>
      <c r="F1026" s="15"/>
      <c r="G1026" s="16"/>
      <c r="H1026" s="16"/>
      <c r="I1026" s="14"/>
      <c r="J1026" s="14"/>
      <c r="K1026" s="14"/>
      <c r="L1026" s="14"/>
      <c r="M1026" s="14"/>
      <c r="N1026" s="14"/>
      <c r="O1026" s="14"/>
      <c r="P1026" s="14"/>
      <c r="Q1026" s="15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 spans="1:30" ht="15.75" customHeight="1">
      <c r="A1027" s="17"/>
      <c r="B1027" s="14"/>
      <c r="C1027" s="14"/>
      <c r="D1027" s="14"/>
      <c r="E1027" s="14"/>
      <c r="F1027" s="15"/>
      <c r="G1027" s="16"/>
      <c r="H1027" s="16"/>
      <c r="I1027" s="14"/>
      <c r="J1027" s="14"/>
      <c r="K1027" s="14"/>
      <c r="L1027" s="14"/>
      <c r="M1027" s="14"/>
      <c r="N1027" s="14"/>
      <c r="O1027" s="14"/>
      <c r="P1027" s="14"/>
      <c r="Q1027" s="15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 spans="1:30" ht="15.75" customHeight="1">
      <c r="A1028" s="17"/>
      <c r="B1028" s="14"/>
      <c r="C1028" s="14"/>
      <c r="D1028" s="14"/>
      <c r="E1028" s="14"/>
      <c r="F1028" s="15"/>
      <c r="G1028" s="16"/>
      <c r="H1028" s="16"/>
      <c r="I1028" s="14"/>
      <c r="J1028" s="14"/>
      <c r="K1028" s="14"/>
      <c r="L1028" s="14"/>
      <c r="M1028" s="14"/>
      <c r="N1028" s="14"/>
      <c r="O1028" s="14"/>
      <c r="P1028" s="14"/>
      <c r="Q1028" s="15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 spans="1:30" ht="15.75" customHeight="1">
      <c r="A1029" s="17"/>
      <c r="B1029" s="14"/>
      <c r="C1029" s="14"/>
      <c r="D1029" s="14"/>
      <c r="E1029" s="14"/>
      <c r="F1029" s="15"/>
      <c r="G1029" s="16"/>
      <c r="H1029" s="16"/>
      <c r="I1029" s="14"/>
      <c r="J1029" s="14"/>
      <c r="K1029" s="14"/>
      <c r="L1029" s="14"/>
      <c r="M1029" s="14"/>
      <c r="N1029" s="14"/>
      <c r="O1029" s="14"/>
      <c r="P1029" s="14"/>
      <c r="Q1029" s="15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 spans="1:30" ht="15.75" customHeight="1">
      <c r="A1030" s="17"/>
      <c r="B1030" s="14"/>
      <c r="C1030" s="14"/>
      <c r="D1030" s="14"/>
      <c r="E1030" s="14"/>
      <c r="F1030" s="15"/>
      <c r="G1030" s="16"/>
      <c r="H1030" s="16"/>
      <c r="I1030" s="14"/>
      <c r="J1030" s="14"/>
      <c r="K1030" s="14"/>
      <c r="L1030" s="14"/>
      <c r="M1030" s="14"/>
      <c r="N1030" s="14"/>
      <c r="O1030" s="14"/>
      <c r="P1030" s="14"/>
      <c r="Q1030" s="15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 spans="1:30" ht="15.75" customHeight="1">
      <c r="A1031" s="17"/>
      <c r="B1031" s="14"/>
      <c r="C1031" s="14"/>
      <c r="D1031" s="14"/>
      <c r="E1031" s="14"/>
      <c r="F1031" s="15"/>
      <c r="G1031" s="16"/>
      <c r="H1031" s="16"/>
      <c r="I1031" s="14"/>
      <c r="J1031" s="14"/>
      <c r="K1031" s="14"/>
      <c r="L1031" s="14"/>
      <c r="M1031" s="14"/>
      <c r="N1031" s="14"/>
      <c r="O1031" s="14"/>
      <c r="P1031" s="14"/>
      <c r="Q1031" s="15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 spans="1:30" ht="15.75" customHeight="1">
      <c r="A1032" s="17"/>
      <c r="B1032" s="14"/>
      <c r="C1032" s="14"/>
      <c r="D1032" s="14"/>
      <c r="E1032" s="14"/>
      <c r="F1032" s="15"/>
      <c r="G1032" s="16"/>
      <c r="H1032" s="16"/>
      <c r="I1032" s="14"/>
      <c r="J1032" s="14"/>
      <c r="K1032" s="14"/>
      <c r="L1032" s="14"/>
      <c r="M1032" s="14"/>
      <c r="N1032" s="14"/>
      <c r="O1032" s="14"/>
      <c r="P1032" s="14"/>
      <c r="Q1032" s="15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 spans="1:30" ht="15.75" customHeight="1">
      <c r="A1033" s="17"/>
      <c r="B1033" s="14"/>
      <c r="C1033" s="14"/>
      <c r="D1033" s="14"/>
      <c r="E1033" s="14"/>
      <c r="F1033" s="15"/>
      <c r="G1033" s="16"/>
      <c r="H1033" s="16"/>
      <c r="I1033" s="14"/>
      <c r="J1033" s="14"/>
      <c r="K1033" s="14"/>
      <c r="L1033" s="14"/>
      <c r="M1033" s="14"/>
      <c r="N1033" s="14"/>
      <c r="O1033" s="14"/>
      <c r="P1033" s="14"/>
      <c r="Q1033" s="15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 spans="1:30" ht="15.75" customHeight="1">
      <c r="A1034" s="17"/>
      <c r="B1034" s="14"/>
      <c r="C1034" s="14"/>
      <c r="D1034" s="14"/>
      <c r="E1034" s="14"/>
      <c r="F1034" s="15"/>
      <c r="G1034" s="16"/>
      <c r="H1034" s="16"/>
      <c r="I1034" s="14"/>
      <c r="J1034" s="14"/>
      <c r="K1034" s="14"/>
      <c r="L1034" s="14"/>
      <c r="M1034" s="14"/>
      <c r="N1034" s="14"/>
      <c r="O1034" s="14"/>
      <c r="P1034" s="14"/>
      <c r="Q1034" s="15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 spans="1:30" ht="15.75" customHeight="1">
      <c r="A1035" s="17"/>
      <c r="B1035" s="14"/>
      <c r="C1035" s="14"/>
      <c r="D1035" s="14"/>
      <c r="E1035" s="14"/>
      <c r="F1035" s="15"/>
      <c r="G1035" s="16"/>
      <c r="H1035" s="16"/>
      <c r="I1035" s="14"/>
      <c r="J1035" s="14"/>
      <c r="K1035" s="14"/>
      <c r="L1035" s="14"/>
      <c r="M1035" s="14"/>
      <c r="N1035" s="14"/>
      <c r="O1035" s="14"/>
      <c r="P1035" s="14"/>
      <c r="Q1035" s="15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 spans="1:30" ht="15.75" customHeight="1">
      <c r="A1036" s="17"/>
      <c r="B1036" s="14"/>
      <c r="C1036" s="14"/>
      <c r="D1036" s="14"/>
      <c r="E1036" s="14"/>
      <c r="F1036" s="15"/>
      <c r="G1036" s="16"/>
      <c r="H1036" s="16"/>
      <c r="I1036" s="14"/>
      <c r="J1036" s="14"/>
      <c r="K1036" s="14"/>
      <c r="L1036" s="14"/>
      <c r="M1036" s="14"/>
      <c r="N1036" s="14"/>
      <c r="O1036" s="14"/>
      <c r="P1036" s="14"/>
      <c r="Q1036" s="15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 spans="1:30" ht="15.75" customHeight="1">
      <c r="A1037" s="17"/>
      <c r="B1037" s="14"/>
      <c r="C1037" s="14"/>
      <c r="D1037" s="14"/>
      <c r="E1037" s="14"/>
      <c r="F1037" s="15"/>
      <c r="G1037" s="16"/>
      <c r="H1037" s="16"/>
      <c r="I1037" s="14"/>
      <c r="J1037" s="14"/>
      <c r="K1037" s="14"/>
      <c r="L1037" s="14"/>
      <c r="M1037" s="14"/>
      <c r="N1037" s="14"/>
      <c r="O1037" s="14"/>
      <c r="P1037" s="14"/>
      <c r="Q1037" s="15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 spans="1:30" ht="15.75" customHeight="1">
      <c r="A1038" s="17"/>
      <c r="B1038" s="14"/>
      <c r="C1038" s="14"/>
      <c r="D1038" s="14"/>
      <c r="E1038" s="14"/>
      <c r="F1038" s="15"/>
      <c r="G1038" s="16"/>
      <c r="H1038" s="16"/>
      <c r="I1038" s="14"/>
      <c r="J1038" s="14"/>
      <c r="K1038" s="14"/>
      <c r="L1038" s="14"/>
      <c r="M1038" s="14"/>
      <c r="N1038" s="14"/>
      <c r="O1038" s="14"/>
      <c r="P1038" s="14"/>
      <c r="Q1038" s="15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 spans="1:30" ht="15.75" customHeight="1">
      <c r="A1039" s="17"/>
      <c r="B1039" s="14"/>
      <c r="C1039" s="14"/>
      <c r="D1039" s="14"/>
      <c r="E1039" s="14"/>
      <c r="F1039" s="15"/>
      <c r="G1039" s="16"/>
      <c r="H1039" s="16"/>
      <c r="I1039" s="14"/>
      <c r="J1039" s="14"/>
      <c r="K1039" s="14"/>
      <c r="L1039" s="14"/>
      <c r="M1039" s="14"/>
      <c r="N1039" s="14"/>
      <c r="O1039" s="14"/>
      <c r="P1039" s="14"/>
      <c r="Q1039" s="15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 spans="1:30" ht="15.75" customHeight="1">
      <c r="A1040" s="17"/>
      <c r="B1040" s="14"/>
      <c r="C1040" s="14"/>
      <c r="D1040" s="14"/>
      <c r="E1040" s="14"/>
      <c r="F1040" s="15"/>
      <c r="G1040" s="16"/>
      <c r="H1040" s="16"/>
      <c r="I1040" s="14"/>
      <c r="J1040" s="14"/>
      <c r="K1040" s="14"/>
      <c r="L1040" s="14"/>
      <c r="M1040" s="14"/>
      <c r="N1040" s="14"/>
      <c r="O1040" s="14"/>
      <c r="P1040" s="14"/>
      <c r="Q1040" s="15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 spans="1:30" ht="15.75" customHeight="1">
      <c r="A1041" s="17"/>
      <c r="B1041" s="14"/>
      <c r="C1041" s="14"/>
      <c r="D1041" s="14"/>
      <c r="E1041" s="14"/>
      <c r="F1041" s="15"/>
      <c r="G1041" s="16"/>
      <c r="H1041" s="16"/>
      <c r="I1041" s="14"/>
      <c r="J1041" s="14"/>
      <c r="K1041" s="14"/>
      <c r="L1041" s="14"/>
      <c r="M1041" s="14"/>
      <c r="N1041" s="14"/>
      <c r="O1041" s="14"/>
      <c r="P1041" s="14"/>
      <c r="Q1041" s="15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 spans="1:30" ht="15.75" customHeight="1">
      <c r="A1042" s="17"/>
      <c r="B1042" s="14"/>
      <c r="C1042" s="14"/>
      <c r="D1042" s="14"/>
      <c r="E1042" s="14"/>
      <c r="F1042" s="15"/>
      <c r="G1042" s="16"/>
      <c r="H1042" s="16"/>
      <c r="I1042" s="14"/>
      <c r="J1042" s="14"/>
      <c r="K1042" s="14"/>
      <c r="L1042" s="14"/>
      <c r="M1042" s="14"/>
      <c r="N1042" s="14"/>
      <c r="O1042" s="14"/>
      <c r="P1042" s="14"/>
      <c r="Q1042" s="15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  <row r="1043" spans="1:30" ht="15.75" customHeight="1">
      <c r="A1043" s="17"/>
      <c r="B1043" s="14"/>
      <c r="C1043" s="14"/>
      <c r="D1043" s="14"/>
      <c r="E1043" s="14"/>
      <c r="F1043" s="15"/>
      <c r="G1043" s="16"/>
      <c r="H1043" s="16"/>
      <c r="I1043" s="14"/>
      <c r="J1043" s="14"/>
      <c r="K1043" s="14"/>
      <c r="L1043" s="14"/>
      <c r="M1043" s="14"/>
      <c r="N1043" s="14"/>
      <c r="O1043" s="14"/>
      <c r="P1043" s="14"/>
      <c r="Q1043" s="15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</row>
    <row r="1044" spans="1:30" ht="15.75" customHeight="1">
      <c r="A1044" s="17"/>
      <c r="B1044" s="14"/>
      <c r="C1044" s="14"/>
      <c r="D1044" s="14"/>
      <c r="E1044" s="14"/>
      <c r="F1044" s="15"/>
      <c r="G1044" s="16"/>
      <c r="H1044" s="16"/>
      <c r="I1044" s="14"/>
      <c r="J1044" s="14"/>
      <c r="K1044" s="14"/>
      <c r="L1044" s="14"/>
      <c r="M1044" s="14"/>
      <c r="N1044" s="14"/>
      <c r="O1044" s="14"/>
      <c r="P1044" s="14"/>
      <c r="Q1044" s="15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 spans="1:30" ht="15.75" customHeight="1">
      <c r="A1045" s="17"/>
      <c r="B1045" s="14"/>
      <c r="C1045" s="14"/>
      <c r="D1045" s="14"/>
      <c r="E1045" s="14"/>
      <c r="F1045" s="15"/>
      <c r="G1045" s="16"/>
      <c r="H1045" s="16"/>
      <c r="I1045" s="14"/>
      <c r="J1045" s="14"/>
      <c r="K1045" s="14"/>
      <c r="L1045" s="14"/>
      <c r="M1045" s="14"/>
      <c r="N1045" s="14"/>
      <c r="O1045" s="14"/>
      <c r="P1045" s="14"/>
      <c r="Q1045" s="15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</row>
    <row r="1046" spans="1:30" ht="15.75" customHeight="1">
      <c r="A1046" s="17"/>
      <c r="B1046" s="14"/>
      <c r="C1046" s="14"/>
      <c r="D1046" s="14"/>
      <c r="E1046" s="14"/>
      <c r="F1046" s="15"/>
      <c r="G1046" s="16"/>
      <c r="H1046" s="16"/>
      <c r="I1046" s="14"/>
      <c r="J1046" s="14"/>
      <c r="K1046" s="14"/>
      <c r="L1046" s="14"/>
      <c r="M1046" s="14"/>
      <c r="N1046" s="14"/>
      <c r="O1046" s="14"/>
      <c r="P1046" s="14"/>
      <c r="Q1046" s="15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</row>
    <row r="1047" spans="1:30" ht="15.75" customHeight="1">
      <c r="A1047" s="17"/>
      <c r="B1047" s="14"/>
      <c r="C1047" s="14"/>
      <c r="D1047" s="14"/>
      <c r="E1047" s="14"/>
      <c r="F1047" s="15"/>
      <c r="G1047" s="16"/>
      <c r="H1047" s="16"/>
      <c r="I1047" s="14"/>
      <c r="J1047" s="14"/>
      <c r="K1047" s="14"/>
      <c r="L1047" s="14"/>
      <c r="M1047" s="14"/>
      <c r="N1047" s="14"/>
      <c r="O1047" s="14"/>
      <c r="P1047" s="14"/>
      <c r="Q1047" s="15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</row>
    <row r="1048" spans="1:30" ht="15.75" customHeight="1">
      <c r="A1048" s="17"/>
      <c r="B1048" s="14"/>
      <c r="C1048" s="14"/>
      <c r="D1048" s="14"/>
      <c r="E1048" s="14"/>
      <c r="F1048" s="15"/>
      <c r="G1048" s="16"/>
      <c r="H1048" s="16"/>
      <c r="I1048" s="14"/>
      <c r="J1048" s="14"/>
      <c r="K1048" s="14"/>
      <c r="L1048" s="14"/>
      <c r="M1048" s="14"/>
      <c r="N1048" s="14"/>
      <c r="O1048" s="14"/>
      <c r="P1048" s="14"/>
      <c r="Q1048" s="15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</row>
    <row r="1049" spans="1:30" ht="15.75" customHeight="1">
      <c r="A1049" s="17"/>
      <c r="B1049" s="14"/>
      <c r="C1049" s="14"/>
      <c r="D1049" s="14"/>
      <c r="E1049" s="14"/>
      <c r="F1049" s="15"/>
      <c r="G1049" s="16"/>
      <c r="H1049" s="16"/>
      <c r="I1049" s="14"/>
      <c r="J1049" s="14"/>
      <c r="K1049" s="14"/>
      <c r="L1049" s="14"/>
      <c r="M1049" s="14"/>
      <c r="N1049" s="14"/>
      <c r="O1049" s="14"/>
      <c r="P1049" s="14"/>
      <c r="Q1049" s="15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</row>
    <row r="1050" spans="1:30" ht="15.75" customHeight="1">
      <c r="A1050" s="17"/>
      <c r="B1050" s="14"/>
      <c r="C1050" s="14"/>
      <c r="D1050" s="14"/>
      <c r="E1050" s="14"/>
      <c r="F1050" s="15"/>
      <c r="G1050" s="16"/>
      <c r="H1050" s="16"/>
      <c r="I1050" s="14"/>
      <c r="J1050" s="14"/>
      <c r="K1050" s="14"/>
      <c r="L1050" s="14"/>
      <c r="M1050" s="14"/>
      <c r="N1050" s="14"/>
      <c r="O1050" s="14"/>
      <c r="P1050" s="14"/>
      <c r="Q1050" s="15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</row>
    <row r="1051" spans="1:30" ht="15.75" customHeight="1">
      <c r="A1051" s="17"/>
      <c r="B1051" s="14"/>
      <c r="C1051" s="14"/>
      <c r="D1051" s="14"/>
      <c r="E1051" s="14"/>
      <c r="F1051" s="15"/>
      <c r="G1051" s="16"/>
      <c r="H1051" s="16"/>
      <c r="I1051" s="14"/>
      <c r="J1051" s="14"/>
      <c r="K1051" s="14"/>
      <c r="L1051" s="14"/>
      <c r="M1051" s="14"/>
      <c r="N1051" s="14"/>
      <c r="O1051" s="14"/>
      <c r="P1051" s="14"/>
      <c r="Q1051" s="15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</row>
    <row r="1052" spans="1:30" ht="15.75" customHeight="1">
      <c r="A1052" s="17"/>
      <c r="B1052" s="14"/>
      <c r="C1052" s="14"/>
      <c r="D1052" s="14"/>
      <c r="E1052" s="14"/>
      <c r="F1052" s="15"/>
      <c r="G1052" s="16"/>
      <c r="H1052" s="16"/>
      <c r="I1052" s="14"/>
      <c r="J1052" s="14"/>
      <c r="K1052" s="14"/>
      <c r="L1052" s="14"/>
      <c r="M1052" s="14"/>
      <c r="N1052" s="14"/>
      <c r="O1052" s="14"/>
      <c r="P1052" s="14"/>
      <c r="Q1052" s="15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</row>
    <row r="1053" spans="1:30" ht="15.75" customHeight="1">
      <c r="A1053" s="17"/>
      <c r="B1053" s="14"/>
      <c r="C1053" s="14"/>
      <c r="D1053" s="14"/>
      <c r="E1053" s="14"/>
      <c r="F1053" s="15"/>
      <c r="G1053" s="16"/>
      <c r="H1053" s="16"/>
      <c r="I1053" s="14"/>
      <c r="J1053" s="14"/>
      <c r="K1053" s="14"/>
      <c r="L1053" s="14"/>
      <c r="M1053" s="14"/>
      <c r="N1053" s="14"/>
      <c r="O1053" s="14"/>
      <c r="P1053" s="14"/>
      <c r="Q1053" s="15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</row>
    <row r="1054" spans="1:30" ht="15.75" customHeight="1">
      <c r="A1054" s="17"/>
      <c r="B1054" s="14"/>
      <c r="C1054" s="14"/>
      <c r="D1054" s="14"/>
      <c r="E1054" s="14"/>
      <c r="F1054" s="15"/>
      <c r="G1054" s="16"/>
      <c r="H1054" s="16"/>
      <c r="I1054" s="14"/>
      <c r="J1054" s="14"/>
      <c r="K1054" s="14"/>
      <c r="L1054" s="14"/>
      <c r="M1054" s="14"/>
      <c r="N1054" s="14"/>
      <c r="O1054" s="14"/>
      <c r="P1054" s="14"/>
      <c r="Q1054" s="15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</row>
    <row r="1055" spans="1:30" ht="15.75" customHeight="1">
      <c r="A1055" s="17"/>
      <c r="B1055" s="14"/>
      <c r="C1055" s="14"/>
      <c r="D1055" s="14"/>
      <c r="E1055" s="14"/>
      <c r="F1055" s="15"/>
      <c r="G1055" s="16"/>
      <c r="H1055" s="16"/>
      <c r="I1055" s="14"/>
      <c r="J1055" s="14"/>
      <c r="K1055" s="14"/>
      <c r="L1055" s="14"/>
      <c r="M1055" s="14"/>
      <c r="N1055" s="14"/>
      <c r="O1055" s="14"/>
      <c r="P1055" s="14"/>
      <c r="Q1055" s="15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</row>
    <row r="1056" spans="1:30" ht="15.75" customHeight="1">
      <c r="A1056" s="17"/>
      <c r="B1056" s="14"/>
      <c r="C1056" s="14"/>
      <c r="D1056" s="14"/>
      <c r="E1056" s="14"/>
      <c r="F1056" s="15"/>
      <c r="G1056" s="16"/>
      <c r="H1056" s="16"/>
      <c r="I1056" s="14"/>
      <c r="J1056" s="14"/>
      <c r="K1056" s="14"/>
      <c r="L1056" s="14"/>
      <c r="M1056" s="14"/>
      <c r="N1056" s="14"/>
      <c r="O1056" s="14"/>
      <c r="P1056" s="14"/>
      <c r="Q1056" s="15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</row>
    <row r="1057" spans="1:30" ht="15.75" customHeight="1">
      <c r="A1057" s="17"/>
      <c r="B1057" s="14"/>
      <c r="C1057" s="14"/>
      <c r="D1057" s="14"/>
      <c r="E1057" s="14"/>
      <c r="F1057" s="15"/>
      <c r="G1057" s="16"/>
      <c r="H1057" s="16"/>
      <c r="I1057" s="14"/>
      <c r="J1057" s="14"/>
      <c r="K1057" s="14"/>
      <c r="L1057" s="14"/>
      <c r="M1057" s="14"/>
      <c r="N1057" s="14"/>
      <c r="O1057" s="14"/>
      <c r="P1057" s="14"/>
      <c r="Q1057" s="15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</row>
    <row r="1058" spans="1:30" ht="15.75" customHeight="1">
      <c r="A1058" s="17"/>
      <c r="B1058" s="14"/>
      <c r="C1058" s="14"/>
      <c r="D1058" s="14"/>
      <c r="E1058" s="14"/>
      <c r="F1058" s="15"/>
      <c r="G1058" s="16"/>
      <c r="H1058" s="16"/>
      <c r="I1058" s="14"/>
      <c r="J1058" s="14"/>
      <c r="K1058" s="14"/>
      <c r="L1058" s="14"/>
      <c r="M1058" s="14"/>
      <c r="N1058" s="14"/>
      <c r="O1058" s="14"/>
      <c r="P1058" s="14"/>
      <c r="Q1058" s="15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</row>
    <row r="1059" spans="1:30" ht="15.75" customHeight="1">
      <c r="A1059" s="17"/>
      <c r="B1059" s="14"/>
      <c r="C1059" s="14"/>
      <c r="D1059" s="14"/>
      <c r="E1059" s="14"/>
      <c r="F1059" s="15"/>
      <c r="G1059" s="16"/>
      <c r="H1059" s="16"/>
      <c r="I1059" s="14"/>
      <c r="J1059" s="14"/>
      <c r="K1059" s="14"/>
      <c r="L1059" s="14"/>
      <c r="M1059" s="14"/>
      <c r="N1059" s="14"/>
      <c r="O1059" s="14"/>
      <c r="P1059" s="14"/>
      <c r="Q1059" s="15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</row>
    <row r="1060" spans="1:30" ht="15.75" customHeight="1">
      <c r="A1060" s="17"/>
      <c r="B1060" s="14"/>
      <c r="C1060" s="14"/>
      <c r="D1060" s="14"/>
      <c r="E1060" s="14"/>
      <c r="F1060" s="15"/>
      <c r="G1060" s="16"/>
      <c r="H1060" s="16"/>
      <c r="I1060" s="14"/>
      <c r="J1060" s="14"/>
      <c r="K1060" s="14"/>
      <c r="L1060" s="14"/>
      <c r="M1060" s="14"/>
      <c r="N1060" s="14"/>
      <c r="O1060" s="14"/>
      <c r="P1060" s="14"/>
      <c r="Q1060" s="15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</row>
    <row r="1061" spans="1:30" ht="15.75" customHeight="1">
      <c r="A1061" s="17"/>
      <c r="B1061" s="14"/>
      <c r="C1061" s="14"/>
      <c r="D1061" s="14"/>
      <c r="E1061" s="14"/>
      <c r="F1061" s="15"/>
      <c r="G1061" s="16"/>
      <c r="H1061" s="16"/>
      <c r="I1061" s="14"/>
      <c r="J1061" s="14"/>
      <c r="K1061" s="14"/>
      <c r="L1061" s="14"/>
      <c r="M1061" s="14"/>
      <c r="N1061" s="14"/>
      <c r="O1061" s="14"/>
      <c r="P1061" s="14"/>
      <c r="Q1061" s="15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</row>
    <row r="1062" spans="1:30" ht="15.75" customHeight="1">
      <c r="A1062" s="17"/>
      <c r="B1062" s="14"/>
      <c r="C1062" s="14"/>
      <c r="D1062" s="14"/>
      <c r="E1062" s="14"/>
      <c r="F1062" s="15"/>
      <c r="G1062" s="16"/>
      <c r="H1062" s="16"/>
      <c r="I1062" s="14"/>
      <c r="J1062" s="14"/>
      <c r="K1062" s="14"/>
      <c r="L1062" s="14"/>
      <c r="M1062" s="14"/>
      <c r="N1062" s="14"/>
      <c r="O1062" s="14"/>
      <c r="P1062" s="14"/>
      <c r="Q1062" s="15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</row>
    <row r="1063" spans="1:30" ht="15.75" customHeight="1">
      <c r="A1063" s="17"/>
      <c r="B1063" s="14"/>
      <c r="C1063" s="14"/>
      <c r="D1063" s="14"/>
      <c r="E1063" s="14"/>
      <c r="F1063" s="15"/>
      <c r="G1063" s="16"/>
      <c r="H1063" s="16"/>
      <c r="I1063" s="14"/>
      <c r="J1063" s="14"/>
      <c r="K1063" s="14"/>
      <c r="L1063" s="14"/>
      <c r="M1063" s="14"/>
      <c r="N1063" s="14"/>
      <c r="O1063" s="14"/>
      <c r="P1063" s="14"/>
      <c r="Q1063" s="15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</row>
    <row r="1064" spans="1:30" ht="15.75" customHeight="1">
      <c r="A1064" s="17"/>
      <c r="B1064" s="14"/>
      <c r="C1064" s="14"/>
      <c r="D1064" s="14"/>
      <c r="E1064" s="14"/>
      <c r="F1064" s="15"/>
      <c r="G1064" s="16"/>
      <c r="H1064" s="16"/>
      <c r="I1064" s="14"/>
      <c r="J1064" s="14"/>
      <c r="K1064" s="14"/>
      <c r="L1064" s="14"/>
      <c r="M1064" s="14"/>
      <c r="N1064" s="14"/>
      <c r="O1064" s="14"/>
      <c r="P1064" s="14"/>
      <c r="Q1064" s="15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</row>
    <row r="1065" spans="1:30" ht="15.75" customHeight="1">
      <c r="A1065" s="17"/>
      <c r="B1065" s="14"/>
      <c r="C1065" s="14"/>
      <c r="D1065" s="14"/>
      <c r="E1065" s="14"/>
      <c r="F1065" s="15"/>
      <c r="G1065" s="16"/>
      <c r="H1065" s="16"/>
      <c r="I1065" s="14"/>
      <c r="J1065" s="14"/>
      <c r="K1065" s="14"/>
      <c r="L1065" s="14"/>
      <c r="M1065" s="14"/>
      <c r="N1065" s="14"/>
      <c r="O1065" s="14"/>
      <c r="P1065" s="14"/>
      <c r="Q1065" s="15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</row>
    <row r="1066" spans="1:30" ht="15.75" customHeight="1">
      <c r="A1066" s="17"/>
      <c r="B1066" s="14"/>
      <c r="C1066" s="14"/>
      <c r="D1066" s="14"/>
      <c r="E1066" s="14"/>
      <c r="F1066" s="15"/>
      <c r="G1066" s="16"/>
      <c r="H1066" s="16"/>
      <c r="I1066" s="14"/>
      <c r="J1066" s="14"/>
      <c r="K1066" s="14"/>
      <c r="L1066" s="14"/>
      <c r="M1066" s="14"/>
      <c r="N1066" s="14"/>
      <c r="O1066" s="14"/>
      <c r="P1066" s="14"/>
      <c r="Q1066" s="15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</row>
    <row r="1067" spans="1:30" ht="15.75" customHeight="1">
      <c r="A1067" s="17"/>
      <c r="B1067" s="14"/>
      <c r="C1067" s="14"/>
      <c r="D1067" s="14"/>
      <c r="E1067" s="14"/>
      <c r="F1067" s="15"/>
      <c r="G1067" s="16"/>
      <c r="H1067" s="16"/>
      <c r="I1067" s="14"/>
      <c r="J1067" s="14"/>
      <c r="K1067" s="14"/>
      <c r="L1067" s="14"/>
      <c r="M1067" s="14"/>
      <c r="N1067" s="14"/>
      <c r="O1067" s="14"/>
      <c r="P1067" s="14"/>
      <c r="Q1067" s="15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</row>
    <row r="1068" spans="1:30" ht="15.75" customHeight="1">
      <c r="A1068" s="17"/>
      <c r="B1068" s="14"/>
      <c r="C1068" s="14"/>
      <c r="D1068" s="14"/>
      <c r="E1068" s="14"/>
      <c r="F1068" s="15"/>
      <c r="G1068" s="16"/>
      <c r="H1068" s="16"/>
      <c r="I1068" s="14"/>
      <c r="J1068" s="14"/>
      <c r="K1068" s="14"/>
      <c r="L1068" s="14"/>
      <c r="M1068" s="14"/>
      <c r="N1068" s="14"/>
      <c r="O1068" s="14"/>
      <c r="P1068" s="14"/>
      <c r="Q1068" s="15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</row>
    <row r="1069" spans="1:30" ht="15.75" customHeight="1">
      <c r="A1069" s="17"/>
      <c r="B1069" s="14"/>
      <c r="C1069" s="14"/>
      <c r="D1069" s="14"/>
      <c r="E1069" s="14"/>
      <c r="F1069" s="15"/>
      <c r="G1069" s="16"/>
      <c r="H1069" s="16"/>
      <c r="I1069" s="14"/>
      <c r="J1069" s="14"/>
      <c r="K1069" s="14"/>
      <c r="L1069" s="14"/>
      <c r="M1069" s="14"/>
      <c r="N1069" s="14"/>
      <c r="O1069" s="14"/>
      <c r="P1069" s="14"/>
      <c r="Q1069" s="15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</row>
    <row r="1070" spans="1:30" ht="15.75" customHeight="1">
      <c r="A1070" s="17"/>
      <c r="B1070" s="14"/>
      <c r="C1070" s="14"/>
      <c r="D1070" s="14"/>
      <c r="E1070" s="14"/>
      <c r="F1070" s="15"/>
      <c r="G1070" s="16"/>
      <c r="H1070" s="16"/>
      <c r="I1070" s="14"/>
      <c r="J1070" s="14"/>
      <c r="K1070" s="14"/>
      <c r="L1070" s="14"/>
      <c r="M1070" s="14"/>
      <c r="N1070" s="14"/>
      <c r="O1070" s="14"/>
      <c r="P1070" s="14"/>
      <c r="Q1070" s="15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</row>
    <row r="1071" spans="1:30" ht="15.75" customHeight="1">
      <c r="A1071" s="17"/>
      <c r="B1071" s="14"/>
      <c r="C1071" s="14"/>
      <c r="D1071" s="14"/>
      <c r="E1071" s="14"/>
      <c r="F1071" s="15"/>
      <c r="G1071" s="16"/>
      <c r="H1071" s="16"/>
      <c r="I1071" s="14"/>
      <c r="J1071" s="14"/>
      <c r="K1071" s="14"/>
      <c r="L1071" s="14"/>
      <c r="M1071" s="14"/>
      <c r="N1071" s="14"/>
      <c r="O1071" s="14"/>
      <c r="P1071" s="14"/>
      <c r="Q1071" s="15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</row>
    <row r="1072" spans="1:30" ht="15.75" customHeight="1">
      <c r="A1072" s="17"/>
      <c r="B1072" s="14"/>
      <c r="C1072" s="14"/>
      <c r="D1072" s="14"/>
      <c r="E1072" s="14"/>
      <c r="F1072" s="15"/>
      <c r="G1072" s="16"/>
      <c r="H1072" s="16"/>
      <c r="I1072" s="14"/>
      <c r="J1072" s="14"/>
      <c r="K1072" s="14"/>
      <c r="L1072" s="14"/>
      <c r="M1072" s="14"/>
      <c r="N1072" s="14"/>
      <c r="O1072" s="14"/>
      <c r="P1072" s="14"/>
      <c r="Q1072" s="15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</row>
    <row r="1073" spans="1:30" ht="15.75" customHeight="1">
      <c r="A1073" s="17"/>
      <c r="B1073" s="14"/>
      <c r="C1073" s="14"/>
      <c r="D1073" s="14"/>
      <c r="E1073" s="14"/>
      <c r="F1073" s="15"/>
      <c r="G1073" s="16"/>
      <c r="H1073" s="16"/>
      <c r="I1073" s="14"/>
      <c r="J1073" s="14"/>
      <c r="K1073" s="14"/>
      <c r="L1073" s="14"/>
      <c r="M1073" s="14"/>
      <c r="N1073" s="14"/>
      <c r="O1073" s="14"/>
      <c r="P1073" s="14"/>
      <c r="Q1073" s="15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</row>
    <row r="1074" spans="1:30" ht="15.75" customHeight="1">
      <c r="A1074" s="17"/>
      <c r="B1074" s="14"/>
      <c r="C1074" s="14"/>
      <c r="D1074" s="14"/>
      <c r="E1074" s="14"/>
      <c r="F1074" s="15"/>
      <c r="G1074" s="16"/>
      <c r="H1074" s="16"/>
      <c r="I1074" s="14"/>
      <c r="J1074" s="14"/>
      <c r="K1074" s="14"/>
      <c r="L1074" s="14"/>
      <c r="M1074" s="14"/>
      <c r="N1074" s="14"/>
      <c r="O1074" s="14"/>
      <c r="P1074" s="14"/>
      <c r="Q1074" s="15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</row>
    <row r="1075" spans="1:30" ht="15.75" customHeight="1">
      <c r="A1075" s="17"/>
      <c r="B1075" s="14"/>
      <c r="C1075" s="14"/>
      <c r="D1075" s="14"/>
      <c r="E1075" s="14"/>
      <c r="F1075" s="15"/>
      <c r="G1075" s="16"/>
      <c r="H1075" s="16"/>
      <c r="I1075" s="14"/>
      <c r="J1075" s="14"/>
      <c r="K1075" s="14"/>
      <c r="L1075" s="14"/>
      <c r="M1075" s="14"/>
      <c r="N1075" s="14"/>
      <c r="O1075" s="14"/>
      <c r="P1075" s="14"/>
      <c r="Q1075" s="15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</row>
    <row r="1076" spans="1:30" ht="15.75" customHeight="1">
      <c r="A1076" s="17"/>
      <c r="B1076" s="14"/>
      <c r="C1076" s="14"/>
      <c r="D1076" s="14"/>
      <c r="E1076" s="14"/>
      <c r="F1076" s="15"/>
      <c r="G1076" s="16"/>
      <c r="H1076" s="16"/>
      <c r="I1076" s="14"/>
      <c r="J1076" s="14"/>
      <c r="K1076" s="14"/>
      <c r="L1076" s="14"/>
      <c r="M1076" s="14"/>
      <c r="N1076" s="14"/>
      <c r="O1076" s="14"/>
      <c r="P1076" s="14"/>
      <c r="Q1076" s="15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</row>
    <row r="1077" spans="1:30" ht="15.75" customHeight="1">
      <c r="A1077" s="17"/>
      <c r="B1077" s="14"/>
      <c r="C1077" s="14"/>
      <c r="D1077" s="14"/>
      <c r="E1077" s="14"/>
      <c r="F1077" s="15"/>
      <c r="G1077" s="16"/>
      <c r="H1077" s="16"/>
      <c r="I1077" s="14"/>
      <c r="J1077" s="14"/>
      <c r="K1077" s="14"/>
      <c r="L1077" s="14"/>
      <c r="M1077" s="14"/>
      <c r="N1077" s="14"/>
      <c r="O1077" s="14"/>
      <c r="P1077" s="14"/>
      <c r="Q1077" s="15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</row>
    <row r="1078" spans="1:30" ht="15.75" customHeight="1">
      <c r="A1078" s="17"/>
      <c r="B1078" s="14"/>
      <c r="C1078" s="14"/>
      <c r="D1078" s="14"/>
      <c r="E1078" s="14"/>
      <c r="F1078" s="15"/>
      <c r="G1078" s="16"/>
      <c r="H1078" s="16"/>
      <c r="I1078" s="14"/>
      <c r="J1078" s="14"/>
      <c r="K1078" s="14"/>
      <c r="L1078" s="14"/>
      <c r="M1078" s="14"/>
      <c r="N1078" s="14"/>
      <c r="O1078" s="14"/>
      <c r="P1078" s="14"/>
      <c r="Q1078" s="15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</row>
    <row r="1079" spans="1:30" ht="15.75" customHeight="1">
      <c r="A1079" s="17"/>
      <c r="B1079" s="14"/>
      <c r="C1079" s="14"/>
      <c r="D1079" s="14"/>
      <c r="E1079" s="14"/>
      <c r="F1079" s="15"/>
      <c r="G1079" s="16"/>
      <c r="H1079" s="16"/>
      <c r="I1079" s="14"/>
      <c r="J1079" s="14"/>
      <c r="K1079" s="14"/>
      <c r="L1079" s="14"/>
      <c r="M1079" s="14"/>
      <c r="N1079" s="14"/>
      <c r="O1079" s="14"/>
      <c r="P1079" s="14"/>
      <c r="Q1079" s="15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</row>
    <row r="1080" spans="1:30" ht="15.75" customHeight="1">
      <c r="A1080" s="17"/>
      <c r="B1080" s="14"/>
      <c r="C1080" s="14"/>
      <c r="D1080" s="14"/>
      <c r="E1080" s="14"/>
      <c r="F1080" s="15"/>
      <c r="G1080" s="16"/>
      <c r="H1080" s="16"/>
      <c r="I1080" s="14"/>
      <c r="J1080" s="14"/>
      <c r="K1080" s="14"/>
      <c r="L1080" s="14"/>
      <c r="M1080" s="14"/>
      <c r="N1080" s="14"/>
      <c r="O1080" s="14"/>
      <c r="P1080" s="14"/>
      <c r="Q1080" s="15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</row>
    <row r="1081" spans="1:30" ht="15.75" customHeight="1">
      <c r="A1081" s="17"/>
      <c r="B1081" s="14"/>
      <c r="C1081" s="14"/>
      <c r="D1081" s="14"/>
      <c r="E1081" s="14"/>
      <c r="F1081" s="15"/>
      <c r="G1081" s="16"/>
      <c r="H1081" s="16"/>
      <c r="I1081" s="14"/>
      <c r="J1081" s="14"/>
      <c r="K1081" s="14"/>
      <c r="L1081" s="14"/>
      <c r="M1081" s="14"/>
      <c r="N1081" s="14"/>
      <c r="O1081" s="14"/>
      <c r="P1081" s="14"/>
      <c r="Q1081" s="15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</row>
    <row r="1082" spans="1:30" ht="15.75" customHeight="1">
      <c r="A1082" s="17"/>
      <c r="B1082" s="14"/>
      <c r="C1082" s="14"/>
      <c r="D1082" s="14"/>
      <c r="E1082" s="14"/>
      <c r="F1082" s="15"/>
      <c r="G1082" s="16"/>
      <c r="H1082" s="16"/>
      <c r="I1082" s="14"/>
      <c r="J1082" s="14"/>
      <c r="K1082" s="14"/>
      <c r="L1082" s="14"/>
      <c r="M1082" s="14"/>
      <c r="N1082" s="14"/>
      <c r="O1082" s="14"/>
      <c r="P1082" s="14"/>
      <c r="Q1082" s="15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</row>
    <row r="1083" spans="1:30" ht="15.75" customHeight="1">
      <c r="A1083" s="17"/>
      <c r="B1083" s="14"/>
      <c r="C1083" s="14"/>
      <c r="D1083" s="14"/>
      <c r="E1083" s="14"/>
      <c r="F1083" s="15"/>
      <c r="G1083" s="16"/>
      <c r="H1083" s="16"/>
      <c r="I1083" s="14"/>
      <c r="J1083" s="14"/>
      <c r="K1083" s="14"/>
      <c r="L1083" s="14"/>
      <c r="M1083" s="14"/>
      <c r="N1083" s="14"/>
      <c r="O1083" s="14"/>
      <c r="P1083" s="14"/>
      <c r="Q1083" s="15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</row>
    <row r="1084" spans="1:30" ht="15.75" customHeight="1">
      <c r="A1084" s="17"/>
      <c r="B1084" s="14"/>
      <c r="C1084" s="14"/>
      <c r="D1084" s="14"/>
      <c r="E1084" s="14"/>
      <c r="F1084" s="15"/>
      <c r="G1084" s="16"/>
      <c r="H1084" s="16"/>
      <c r="I1084" s="14"/>
      <c r="J1084" s="14"/>
      <c r="K1084" s="14"/>
      <c r="L1084" s="14"/>
      <c r="M1084" s="14"/>
      <c r="N1084" s="14"/>
      <c r="O1084" s="14"/>
      <c r="P1084" s="14"/>
      <c r="Q1084" s="15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</row>
    <row r="1085" spans="1:30" ht="15.75" customHeight="1">
      <c r="A1085" s="17"/>
      <c r="B1085" s="14"/>
      <c r="C1085" s="14"/>
      <c r="D1085" s="14"/>
      <c r="E1085" s="14"/>
      <c r="F1085" s="15"/>
      <c r="G1085" s="16"/>
      <c r="H1085" s="16"/>
      <c r="I1085" s="14"/>
      <c r="J1085" s="14"/>
      <c r="K1085" s="14"/>
      <c r="L1085" s="14"/>
      <c r="M1085" s="14"/>
      <c r="N1085" s="14"/>
      <c r="O1085" s="14"/>
      <c r="P1085" s="14"/>
      <c r="Q1085" s="15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</row>
    <row r="1086" spans="1:30" ht="15.75" customHeight="1">
      <c r="A1086" s="17"/>
      <c r="B1086" s="14"/>
      <c r="C1086" s="14"/>
      <c r="D1086" s="14"/>
      <c r="E1086" s="14"/>
      <c r="F1086" s="15"/>
      <c r="G1086" s="16"/>
      <c r="H1086" s="16"/>
      <c r="I1086" s="14"/>
      <c r="J1086" s="14"/>
      <c r="K1086" s="14"/>
      <c r="L1086" s="14"/>
      <c r="M1086" s="14"/>
      <c r="N1086" s="14"/>
      <c r="O1086" s="14"/>
      <c r="P1086" s="14"/>
      <c r="Q1086" s="15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</row>
    <row r="1087" spans="1:30" ht="15.75" customHeight="1">
      <c r="A1087" s="17"/>
      <c r="B1087" s="14"/>
      <c r="C1087" s="14"/>
      <c r="D1087" s="14"/>
      <c r="E1087" s="14"/>
      <c r="F1087" s="15"/>
      <c r="G1087" s="16"/>
      <c r="H1087" s="16"/>
      <c r="I1087" s="14"/>
      <c r="J1087" s="14"/>
      <c r="K1087" s="14"/>
      <c r="L1087" s="14"/>
      <c r="M1087" s="14"/>
      <c r="N1087" s="14"/>
      <c r="O1087" s="14"/>
      <c r="P1087" s="14"/>
      <c r="Q1087" s="15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</row>
    <row r="1088" spans="1:30" ht="15.75" customHeight="1">
      <c r="A1088" s="17"/>
      <c r="B1088" s="14"/>
      <c r="C1088" s="14"/>
      <c r="D1088" s="14"/>
      <c r="E1088" s="14"/>
      <c r="F1088" s="15"/>
      <c r="G1088" s="16"/>
      <c r="H1088" s="16"/>
      <c r="I1088" s="14"/>
      <c r="J1088" s="14"/>
      <c r="K1088" s="14"/>
      <c r="L1088" s="14"/>
      <c r="M1088" s="14"/>
      <c r="N1088" s="14"/>
      <c r="O1088" s="14"/>
      <c r="P1088" s="14"/>
      <c r="Q1088" s="15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</row>
    <row r="1089" spans="1:30" ht="15.75" customHeight="1">
      <c r="A1089" s="17"/>
      <c r="B1089" s="14"/>
      <c r="C1089" s="14"/>
      <c r="D1089" s="14"/>
      <c r="E1089" s="14"/>
      <c r="F1089" s="15"/>
      <c r="G1089" s="16"/>
      <c r="H1089" s="16"/>
      <c r="I1089" s="14"/>
      <c r="J1089" s="14"/>
      <c r="K1089" s="14"/>
      <c r="L1089" s="14"/>
      <c r="M1089" s="14"/>
      <c r="N1089" s="14"/>
      <c r="O1089" s="14"/>
      <c r="P1089" s="14"/>
      <c r="Q1089" s="15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</row>
    <row r="1090" spans="1:30" ht="15.75" customHeight="1">
      <c r="A1090" s="17"/>
      <c r="B1090" s="14"/>
      <c r="C1090" s="14"/>
      <c r="D1090" s="14"/>
      <c r="E1090" s="14"/>
      <c r="F1090" s="15"/>
      <c r="G1090" s="16"/>
      <c r="H1090" s="16"/>
      <c r="I1090" s="14"/>
      <c r="J1090" s="14"/>
      <c r="K1090" s="14"/>
      <c r="L1090" s="14"/>
      <c r="M1090" s="14"/>
      <c r="N1090" s="14"/>
      <c r="O1090" s="14"/>
      <c r="P1090" s="14"/>
      <c r="Q1090" s="15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</row>
    <row r="1091" spans="1:30" ht="15.75" customHeight="1">
      <c r="A1091" s="17"/>
      <c r="B1091" s="14"/>
      <c r="C1091" s="14"/>
      <c r="D1091" s="14"/>
      <c r="E1091" s="14"/>
      <c r="F1091" s="15"/>
      <c r="G1091" s="16"/>
      <c r="H1091" s="16"/>
      <c r="I1091" s="14"/>
      <c r="J1091" s="14"/>
      <c r="K1091" s="14"/>
      <c r="L1091" s="14"/>
      <c r="M1091" s="14"/>
      <c r="N1091" s="14"/>
      <c r="O1091" s="14"/>
      <c r="P1091" s="14"/>
      <c r="Q1091" s="15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</row>
    <row r="1092" spans="1:30" ht="15.75" customHeight="1">
      <c r="A1092" s="17"/>
      <c r="B1092" s="14"/>
      <c r="C1092" s="14"/>
      <c r="D1092" s="14"/>
      <c r="E1092" s="14"/>
      <c r="F1092" s="15"/>
      <c r="G1092" s="16"/>
      <c r="H1092" s="16"/>
      <c r="I1092" s="14"/>
      <c r="J1092" s="14"/>
      <c r="K1092" s="14"/>
      <c r="L1092" s="14"/>
      <c r="M1092" s="14"/>
      <c r="N1092" s="14"/>
      <c r="O1092" s="14"/>
      <c r="P1092" s="14"/>
      <c r="Q1092" s="15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</row>
    <row r="1093" spans="1:30" ht="15.75" customHeight="1">
      <c r="A1093" s="17"/>
      <c r="B1093" s="14"/>
      <c r="C1093" s="14"/>
      <c r="D1093" s="14"/>
      <c r="E1093" s="14"/>
      <c r="F1093" s="15"/>
      <c r="G1093" s="16"/>
      <c r="H1093" s="16"/>
      <c r="I1093" s="14"/>
      <c r="J1093" s="14"/>
      <c r="K1093" s="14"/>
      <c r="L1093" s="14"/>
      <c r="M1093" s="14"/>
      <c r="N1093" s="14"/>
      <c r="O1093" s="14"/>
      <c r="P1093" s="14"/>
      <c r="Q1093" s="15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</row>
    <row r="1094" spans="1:30" ht="15.75" customHeight="1">
      <c r="A1094" s="17"/>
      <c r="B1094" s="14"/>
      <c r="C1094" s="14"/>
      <c r="D1094" s="14"/>
      <c r="E1094" s="14"/>
      <c r="F1094" s="15"/>
      <c r="G1094" s="16"/>
      <c r="H1094" s="16"/>
      <c r="I1094" s="14"/>
      <c r="J1094" s="14"/>
      <c r="K1094" s="14"/>
      <c r="L1094" s="14"/>
      <c r="M1094" s="14"/>
      <c r="N1094" s="14"/>
      <c r="O1094" s="14"/>
      <c r="P1094" s="14"/>
      <c r="Q1094" s="15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</row>
    <row r="1095" spans="1:30" ht="15.75" customHeight="1">
      <c r="A1095" s="17"/>
      <c r="B1095" s="14"/>
      <c r="C1095" s="14"/>
      <c r="D1095" s="14"/>
      <c r="E1095" s="14"/>
      <c r="F1095" s="15"/>
      <c r="G1095" s="16"/>
      <c r="H1095" s="16"/>
      <c r="I1095" s="14"/>
      <c r="J1095" s="14"/>
      <c r="K1095" s="14"/>
      <c r="L1095" s="14"/>
      <c r="M1095" s="14"/>
      <c r="N1095" s="14"/>
      <c r="O1095" s="14"/>
      <c r="P1095" s="14"/>
      <c r="Q1095" s="15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</row>
    <row r="1096" spans="1:30" ht="15.75" customHeight="1">
      <c r="A1096" s="17"/>
      <c r="B1096" s="14"/>
      <c r="C1096" s="14"/>
      <c r="D1096" s="14"/>
      <c r="E1096" s="14"/>
      <c r="F1096" s="15"/>
      <c r="G1096" s="16"/>
      <c r="H1096" s="16"/>
      <c r="I1096" s="14"/>
      <c r="J1096" s="14"/>
      <c r="K1096" s="14"/>
      <c r="L1096" s="14"/>
      <c r="M1096" s="14"/>
      <c r="N1096" s="14"/>
      <c r="O1096" s="14"/>
      <c r="P1096" s="14"/>
      <c r="Q1096" s="15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</row>
    <row r="1097" spans="1:30" ht="15.75" customHeight="1">
      <c r="A1097" s="17"/>
      <c r="B1097" s="14"/>
      <c r="C1097" s="14"/>
      <c r="D1097" s="14"/>
      <c r="E1097" s="14"/>
      <c r="F1097" s="15"/>
      <c r="G1097" s="16"/>
      <c r="H1097" s="16"/>
      <c r="I1097" s="14"/>
      <c r="J1097" s="14"/>
      <c r="K1097" s="14"/>
      <c r="L1097" s="14"/>
      <c r="M1097" s="14"/>
      <c r="N1097" s="14"/>
      <c r="O1097" s="14"/>
      <c r="P1097" s="14"/>
      <c r="Q1097" s="15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</row>
    <row r="1098" spans="1:30" ht="15.75" customHeight="1">
      <c r="A1098" s="17"/>
      <c r="B1098" s="14"/>
      <c r="C1098" s="14"/>
      <c r="D1098" s="14"/>
      <c r="E1098" s="14"/>
      <c r="F1098" s="15"/>
      <c r="G1098" s="16"/>
      <c r="H1098" s="16"/>
      <c r="I1098" s="14"/>
      <c r="J1098" s="14"/>
      <c r="K1098" s="14"/>
      <c r="L1098" s="14"/>
      <c r="M1098" s="14"/>
      <c r="N1098" s="14"/>
      <c r="O1098" s="14"/>
      <c r="P1098" s="14"/>
      <c r="Q1098" s="15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</row>
    <row r="1099" spans="1:30" ht="15.75" customHeight="1">
      <c r="A1099" s="17"/>
      <c r="B1099" s="14"/>
      <c r="C1099" s="14"/>
      <c r="D1099" s="14"/>
      <c r="E1099" s="14"/>
      <c r="F1099" s="15"/>
      <c r="G1099" s="16"/>
      <c r="H1099" s="16"/>
      <c r="I1099" s="14"/>
      <c r="J1099" s="14"/>
      <c r="K1099" s="14"/>
      <c r="L1099" s="14"/>
      <c r="M1099" s="14"/>
      <c r="N1099" s="14"/>
      <c r="O1099" s="14"/>
      <c r="P1099" s="14"/>
      <c r="Q1099" s="15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</row>
    <row r="1100" spans="1:30" ht="15.75" customHeight="1">
      <c r="A1100" s="17"/>
      <c r="B1100" s="14"/>
      <c r="C1100" s="14"/>
      <c r="D1100" s="14"/>
      <c r="E1100" s="14"/>
      <c r="F1100" s="15"/>
      <c r="G1100" s="16"/>
      <c r="H1100" s="16"/>
      <c r="I1100" s="14"/>
      <c r="J1100" s="14"/>
      <c r="K1100" s="14"/>
      <c r="L1100" s="14"/>
      <c r="M1100" s="14"/>
      <c r="N1100" s="14"/>
      <c r="O1100" s="14"/>
      <c r="P1100" s="14"/>
      <c r="Q1100" s="15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</row>
    <row r="1101" spans="1:30" ht="15.75" customHeight="1">
      <c r="A1101" s="17"/>
      <c r="B1101" s="14"/>
      <c r="C1101" s="14"/>
      <c r="D1101" s="14"/>
      <c r="E1101" s="14"/>
      <c r="F1101" s="15"/>
      <c r="G1101" s="16"/>
      <c r="H1101" s="16"/>
      <c r="I1101" s="14"/>
      <c r="J1101" s="14"/>
      <c r="K1101" s="14"/>
      <c r="L1101" s="14"/>
      <c r="M1101" s="14"/>
      <c r="N1101" s="14"/>
      <c r="O1101" s="14"/>
      <c r="P1101" s="14"/>
      <c r="Q1101" s="15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</row>
    <row r="1102" spans="1:30" ht="15.75" customHeight="1">
      <c r="A1102" s="17"/>
      <c r="B1102" s="14"/>
      <c r="C1102" s="14"/>
      <c r="D1102" s="14"/>
      <c r="E1102" s="14"/>
      <c r="F1102" s="15"/>
      <c r="G1102" s="16"/>
      <c r="H1102" s="16"/>
      <c r="I1102" s="14"/>
      <c r="J1102" s="14"/>
      <c r="K1102" s="14"/>
      <c r="L1102" s="14"/>
      <c r="M1102" s="14"/>
      <c r="N1102" s="14"/>
      <c r="O1102" s="14"/>
      <c r="P1102" s="14"/>
      <c r="Q1102" s="15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</row>
    <row r="1103" spans="1:30" ht="15.75" customHeight="1">
      <c r="A1103" s="17"/>
      <c r="B1103" s="14"/>
      <c r="C1103" s="14"/>
      <c r="D1103" s="14"/>
      <c r="E1103" s="14"/>
      <c r="F1103" s="15"/>
      <c r="G1103" s="16"/>
      <c r="H1103" s="16"/>
      <c r="I1103" s="14"/>
      <c r="J1103" s="14"/>
      <c r="K1103" s="14"/>
      <c r="L1103" s="14"/>
      <c r="M1103" s="14"/>
      <c r="N1103" s="14"/>
      <c r="O1103" s="14"/>
      <c r="P1103" s="14"/>
      <c r="Q1103" s="15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</row>
    <row r="1104" spans="1:30" ht="15.75" customHeight="1">
      <c r="A1104" s="17"/>
      <c r="B1104" s="14"/>
      <c r="C1104" s="14"/>
      <c r="D1104" s="14"/>
      <c r="E1104" s="14"/>
      <c r="F1104" s="15"/>
      <c r="G1104" s="16"/>
      <c r="H1104" s="16"/>
      <c r="I1104" s="14"/>
      <c r="J1104" s="14"/>
      <c r="K1104" s="14"/>
      <c r="L1104" s="14"/>
      <c r="M1104" s="14"/>
      <c r="N1104" s="14"/>
      <c r="O1104" s="14"/>
      <c r="P1104" s="14"/>
      <c r="Q1104" s="15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</row>
    <row r="1105" spans="1:30" ht="15.75" customHeight="1">
      <c r="A1105" s="17"/>
      <c r="B1105" s="14"/>
      <c r="C1105" s="14"/>
      <c r="D1105" s="14"/>
      <c r="E1105" s="14"/>
      <c r="F1105" s="15"/>
      <c r="G1105" s="16"/>
      <c r="H1105" s="16"/>
      <c r="I1105" s="14"/>
      <c r="J1105" s="14"/>
      <c r="K1105" s="14"/>
      <c r="L1105" s="14"/>
      <c r="M1105" s="14"/>
      <c r="N1105" s="14"/>
      <c r="O1105" s="14"/>
      <c r="P1105" s="14"/>
      <c r="Q1105" s="15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</row>
    <row r="1106" spans="1:30" ht="15.75" customHeight="1">
      <c r="A1106" s="17"/>
      <c r="B1106" s="14"/>
      <c r="C1106" s="14"/>
      <c r="D1106" s="14"/>
      <c r="E1106" s="14"/>
      <c r="F1106" s="15"/>
      <c r="G1106" s="16"/>
      <c r="H1106" s="16"/>
      <c r="I1106" s="14"/>
      <c r="J1106" s="14"/>
      <c r="K1106" s="14"/>
      <c r="L1106" s="14"/>
      <c r="M1106" s="14"/>
      <c r="N1106" s="14"/>
      <c r="O1106" s="14"/>
      <c r="P1106" s="14"/>
      <c r="Q1106" s="15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</row>
    <row r="1107" spans="1:30" ht="15.75" customHeight="1">
      <c r="A1107" s="17"/>
      <c r="B1107" s="14"/>
      <c r="C1107" s="14"/>
      <c r="D1107" s="14"/>
      <c r="E1107" s="14"/>
      <c r="F1107" s="15"/>
      <c r="G1107" s="16"/>
      <c r="H1107" s="16"/>
      <c r="I1107" s="14"/>
      <c r="J1107" s="14"/>
      <c r="K1107" s="14"/>
      <c r="L1107" s="14"/>
      <c r="M1107" s="14"/>
      <c r="N1107" s="14"/>
      <c r="O1107" s="14"/>
      <c r="P1107" s="14"/>
      <c r="Q1107" s="15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</row>
    <row r="1108" spans="1:30" ht="15.75" customHeight="1">
      <c r="A1108" s="17"/>
      <c r="B1108" s="14"/>
      <c r="C1108" s="14"/>
      <c r="D1108" s="14"/>
      <c r="E1108" s="14"/>
      <c r="F1108" s="15"/>
      <c r="G1108" s="16"/>
      <c r="H1108" s="16"/>
      <c r="I1108" s="14"/>
      <c r="J1108" s="14"/>
      <c r="K1108" s="14"/>
      <c r="L1108" s="14"/>
      <c r="M1108" s="14"/>
      <c r="N1108" s="14"/>
      <c r="O1108" s="14"/>
      <c r="P1108" s="14"/>
      <c r="Q1108" s="15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</row>
    <row r="1109" spans="1:30" ht="15.75" customHeight="1">
      <c r="A1109" s="17"/>
      <c r="B1109" s="14"/>
      <c r="C1109" s="14"/>
      <c r="D1109" s="14"/>
      <c r="E1109" s="14"/>
      <c r="F1109" s="15"/>
      <c r="G1109" s="16"/>
      <c r="H1109" s="16"/>
      <c r="I1109" s="14"/>
      <c r="J1109" s="14"/>
      <c r="K1109" s="14"/>
      <c r="L1109" s="14"/>
      <c r="M1109" s="14"/>
      <c r="N1109" s="14"/>
      <c r="O1109" s="14"/>
      <c r="P1109" s="14"/>
      <c r="Q1109" s="15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</row>
    <row r="1110" spans="1:30" ht="15.75" customHeight="1">
      <c r="A1110" s="17"/>
      <c r="B1110" s="14"/>
      <c r="C1110" s="14"/>
      <c r="D1110" s="14"/>
      <c r="E1110" s="14"/>
      <c r="F1110" s="15"/>
      <c r="G1110" s="16"/>
      <c r="H1110" s="16"/>
      <c r="I1110" s="14"/>
      <c r="J1110" s="14"/>
      <c r="K1110" s="14"/>
      <c r="L1110" s="14"/>
      <c r="M1110" s="14"/>
      <c r="N1110" s="14"/>
      <c r="O1110" s="14"/>
      <c r="P1110" s="14"/>
      <c r="Q1110" s="15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</row>
    <row r="1111" spans="1:30" ht="15.75" customHeight="1">
      <c r="A1111" s="17"/>
      <c r="B1111" s="14"/>
      <c r="C1111" s="14"/>
      <c r="D1111" s="14"/>
      <c r="E1111" s="14"/>
      <c r="F1111" s="15"/>
      <c r="G1111" s="16"/>
      <c r="H1111" s="16"/>
      <c r="I1111" s="14"/>
      <c r="J1111" s="14"/>
      <c r="K1111" s="14"/>
      <c r="L1111" s="14"/>
      <c r="M1111" s="14"/>
      <c r="N1111" s="14"/>
      <c r="O1111" s="14"/>
      <c r="P1111" s="14"/>
      <c r="Q1111" s="15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</row>
    <row r="1112" spans="1:30" ht="15.75" customHeight="1">
      <c r="A1112" s="17"/>
      <c r="B1112" s="14"/>
      <c r="C1112" s="14"/>
      <c r="D1112" s="14"/>
      <c r="E1112" s="14"/>
      <c r="F1112" s="15"/>
      <c r="G1112" s="16"/>
      <c r="H1112" s="16"/>
      <c r="I1112" s="14"/>
      <c r="J1112" s="14"/>
      <c r="K1112" s="14"/>
      <c r="L1112" s="14"/>
      <c r="M1112" s="14"/>
      <c r="N1112" s="14"/>
      <c r="O1112" s="14"/>
      <c r="P1112" s="14"/>
      <c r="Q1112" s="15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</row>
    <row r="1113" spans="1:30" ht="15.75" customHeight="1">
      <c r="A1113" s="17"/>
      <c r="B1113" s="14"/>
      <c r="C1113" s="14"/>
      <c r="D1113" s="14"/>
      <c r="E1113" s="14"/>
      <c r="F1113" s="15"/>
      <c r="G1113" s="16"/>
      <c r="H1113" s="16"/>
      <c r="I1113" s="14"/>
      <c r="J1113" s="14"/>
      <c r="K1113" s="14"/>
      <c r="L1113" s="14"/>
      <c r="M1113" s="14"/>
      <c r="N1113" s="14"/>
      <c r="O1113" s="14"/>
      <c r="P1113" s="14"/>
      <c r="Q1113" s="15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</row>
    <row r="1114" spans="1:30" ht="15.75" customHeight="1">
      <c r="A1114" s="17"/>
      <c r="B1114" s="14"/>
      <c r="C1114" s="14"/>
      <c r="D1114" s="14"/>
      <c r="E1114" s="14"/>
      <c r="F1114" s="15"/>
      <c r="G1114" s="16"/>
      <c r="H1114" s="16"/>
      <c r="I1114" s="14"/>
      <c r="J1114" s="14"/>
      <c r="K1114" s="14"/>
      <c r="L1114" s="14"/>
      <c r="M1114" s="14"/>
      <c r="N1114" s="14"/>
      <c r="O1114" s="14"/>
      <c r="P1114" s="14"/>
      <c r="Q1114" s="15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</row>
    <row r="1115" spans="1:30" ht="15.75" customHeight="1">
      <c r="A1115" s="17"/>
      <c r="B1115" s="14"/>
      <c r="C1115" s="14"/>
      <c r="D1115" s="14"/>
      <c r="E1115" s="14"/>
      <c r="F1115" s="15"/>
      <c r="G1115" s="16"/>
      <c r="H1115" s="16"/>
      <c r="I1115" s="14"/>
      <c r="J1115" s="14"/>
      <c r="K1115" s="14"/>
      <c r="L1115" s="14"/>
      <c r="M1115" s="14"/>
      <c r="N1115" s="14"/>
      <c r="O1115" s="14"/>
      <c r="P1115" s="14"/>
      <c r="Q1115" s="15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</row>
    <row r="1116" spans="1:30" ht="15.75" customHeight="1">
      <c r="A1116" s="17"/>
      <c r="B1116" s="14"/>
      <c r="C1116" s="14"/>
      <c r="D1116" s="14"/>
      <c r="E1116" s="14"/>
      <c r="F1116" s="15"/>
      <c r="G1116" s="16"/>
      <c r="H1116" s="16"/>
      <c r="I1116" s="14"/>
      <c r="J1116" s="14"/>
      <c r="K1116" s="14"/>
      <c r="L1116" s="14"/>
      <c r="M1116" s="14"/>
      <c r="N1116" s="14"/>
      <c r="O1116" s="14"/>
      <c r="P1116" s="14"/>
      <c r="Q1116" s="15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</row>
    <row r="1117" spans="1:30" ht="15.75" customHeight="1">
      <c r="A1117" s="17"/>
      <c r="B1117" s="14"/>
      <c r="C1117" s="14"/>
      <c r="D1117" s="14"/>
      <c r="E1117" s="14"/>
      <c r="F1117" s="15"/>
      <c r="G1117" s="16"/>
      <c r="H1117" s="16"/>
      <c r="I1117" s="14"/>
      <c r="J1117" s="14"/>
      <c r="K1117" s="14"/>
      <c r="L1117" s="14"/>
      <c r="M1117" s="14"/>
      <c r="N1117" s="14"/>
      <c r="O1117" s="14"/>
      <c r="P1117" s="14"/>
      <c r="Q1117" s="15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</row>
    <row r="1118" spans="1:30" ht="15.75" customHeight="1">
      <c r="A1118" s="17"/>
      <c r="B1118" s="14"/>
      <c r="C1118" s="14"/>
      <c r="D1118" s="14"/>
      <c r="E1118" s="14"/>
      <c r="F1118" s="15"/>
      <c r="G1118" s="16"/>
      <c r="H1118" s="16"/>
      <c r="I1118" s="14"/>
      <c r="J1118" s="14"/>
      <c r="K1118" s="14"/>
      <c r="L1118" s="14"/>
      <c r="M1118" s="14"/>
      <c r="N1118" s="14"/>
      <c r="O1118" s="14"/>
      <c r="P1118" s="14"/>
      <c r="Q1118" s="15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</row>
    <row r="1119" spans="1:30" ht="15.75" customHeight="1">
      <c r="A1119" s="17"/>
      <c r="B1119" s="14"/>
      <c r="C1119" s="14"/>
      <c r="D1119" s="14"/>
      <c r="E1119" s="14"/>
      <c r="F1119" s="15"/>
      <c r="G1119" s="16"/>
      <c r="H1119" s="16"/>
      <c r="I1119" s="14"/>
      <c r="J1119" s="14"/>
      <c r="K1119" s="14"/>
      <c r="L1119" s="14"/>
      <c r="M1119" s="14"/>
      <c r="N1119" s="14"/>
      <c r="O1119" s="14"/>
      <c r="P1119" s="14"/>
      <c r="Q1119" s="15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</row>
  </sheetData>
  <mergeCells count="238">
    <mergeCell ref="A3:D3"/>
    <mergeCell ref="A4:D4"/>
    <mergeCell ref="A5:Q5"/>
    <mergeCell ref="C6:E6"/>
    <mergeCell ref="G6:Q6"/>
    <mergeCell ref="A7:C7"/>
    <mergeCell ref="D7:E7"/>
    <mergeCell ref="F7:L7"/>
    <mergeCell ref="M7:Q7"/>
    <mergeCell ref="B12:G12"/>
    <mergeCell ref="H12:Q12"/>
    <mergeCell ref="B13:D13"/>
    <mergeCell ref="E13:G13"/>
    <mergeCell ref="H13:M13"/>
    <mergeCell ref="N13:Q13"/>
    <mergeCell ref="A8:C8"/>
    <mergeCell ref="D8:E8"/>
    <mergeCell ref="F8:L8"/>
    <mergeCell ref="M8:Q8"/>
    <mergeCell ref="A9:C9"/>
    <mergeCell ref="D9:E9"/>
    <mergeCell ref="F9:L9"/>
    <mergeCell ref="M9:Q9"/>
    <mergeCell ref="A20:Q20"/>
    <mergeCell ref="B21:D21"/>
    <mergeCell ref="E21:G21"/>
    <mergeCell ref="H21:M21"/>
    <mergeCell ref="N21:Q21"/>
    <mergeCell ref="B16:G16"/>
    <mergeCell ref="H16:Q16"/>
    <mergeCell ref="B17:D17"/>
    <mergeCell ref="E17:G17"/>
    <mergeCell ref="H17:M17"/>
    <mergeCell ref="N17:Q17"/>
    <mergeCell ref="E22:F22"/>
    <mergeCell ref="H22:M22"/>
    <mergeCell ref="E23:F23"/>
    <mergeCell ref="H23:M23"/>
    <mergeCell ref="A24:B25"/>
    <mergeCell ref="C24:C25"/>
    <mergeCell ref="D24:D25"/>
    <mergeCell ref="E24:F25"/>
    <mergeCell ref="G24:I24"/>
    <mergeCell ref="J24:Q25"/>
    <mergeCell ref="N26:Q27"/>
    <mergeCell ref="A27:B27"/>
    <mergeCell ref="E27:F27"/>
    <mergeCell ref="A28:B28"/>
    <mergeCell ref="E28:F28"/>
    <mergeCell ref="G28:G29"/>
    <mergeCell ref="H28:I29"/>
    <mergeCell ref="N28:Q29"/>
    <mergeCell ref="A29:B29"/>
    <mergeCell ref="A26:B26"/>
    <mergeCell ref="E26:F26"/>
    <mergeCell ref="G26:G27"/>
    <mergeCell ref="H26:H27"/>
    <mergeCell ref="I26:I27"/>
    <mergeCell ref="J26:M27"/>
    <mergeCell ref="A34:A35"/>
    <mergeCell ref="B34:E35"/>
    <mergeCell ref="F34:H35"/>
    <mergeCell ref="I34:I35"/>
    <mergeCell ref="O34:O35"/>
    <mergeCell ref="Q34:Q35"/>
    <mergeCell ref="P34:P35"/>
    <mergeCell ref="E29:F29"/>
    <mergeCell ref="A30:B30"/>
    <mergeCell ref="E30:F30"/>
    <mergeCell ref="G30:I32"/>
    <mergeCell ref="A31:B31"/>
    <mergeCell ref="E31:F31"/>
    <mergeCell ref="A32:B32"/>
    <mergeCell ref="E32:F32"/>
    <mergeCell ref="J28:M29"/>
    <mergeCell ref="J30:Q32"/>
    <mergeCell ref="J34:N34"/>
    <mergeCell ref="B68:E68"/>
    <mergeCell ref="F68:H68"/>
    <mergeCell ref="B69:E69"/>
    <mergeCell ref="F69:H69"/>
    <mergeCell ref="B70:E70"/>
    <mergeCell ref="F70:H70"/>
    <mergeCell ref="F67:H67"/>
    <mergeCell ref="B43:E43"/>
    <mergeCell ref="F43:H43"/>
    <mergeCell ref="B45:E45"/>
    <mergeCell ref="F45:H45"/>
    <mergeCell ref="B46:E46"/>
    <mergeCell ref="F46:H46"/>
    <mergeCell ref="B44:E44"/>
    <mergeCell ref="B66:E66"/>
    <mergeCell ref="B62:E62"/>
    <mergeCell ref="F62:H62"/>
    <mergeCell ref="B60:E60"/>
    <mergeCell ref="F60:H60"/>
    <mergeCell ref="B61:E61"/>
    <mergeCell ref="F61:H61"/>
    <mergeCell ref="B63:E63"/>
    <mergeCell ref="F63:H63"/>
    <mergeCell ref="B64:E64"/>
    <mergeCell ref="B75:E75"/>
    <mergeCell ref="F75:H75"/>
    <mergeCell ref="B76:E76"/>
    <mergeCell ref="F76:H76"/>
    <mergeCell ref="B77:E77"/>
    <mergeCell ref="F77:H77"/>
    <mergeCell ref="B78:E78"/>
    <mergeCell ref="B71:E71"/>
    <mergeCell ref="F71:H71"/>
    <mergeCell ref="B72:E72"/>
    <mergeCell ref="F72:H72"/>
    <mergeCell ref="B73:E73"/>
    <mergeCell ref="F73:H73"/>
    <mergeCell ref="F82:H82"/>
    <mergeCell ref="B84:E84"/>
    <mergeCell ref="F84:H84"/>
    <mergeCell ref="B85:E85"/>
    <mergeCell ref="F85:H85"/>
    <mergeCell ref="F78:H78"/>
    <mergeCell ref="B79:E79"/>
    <mergeCell ref="F79:H79"/>
    <mergeCell ref="B80:E80"/>
    <mergeCell ref="F80:H80"/>
    <mergeCell ref="B81:E81"/>
    <mergeCell ref="F81:H81"/>
    <mergeCell ref="B116:Q116"/>
    <mergeCell ref="L119:Q119"/>
    <mergeCell ref="B95:E95"/>
    <mergeCell ref="F95:H95"/>
    <mergeCell ref="B96:E96"/>
    <mergeCell ref="F96:H96"/>
    <mergeCell ref="B97:E97"/>
    <mergeCell ref="F97:H97"/>
    <mergeCell ref="B92:E92"/>
    <mergeCell ref="F92:H92"/>
    <mergeCell ref="B93:E93"/>
    <mergeCell ref="F93:H93"/>
    <mergeCell ref="B94:E94"/>
    <mergeCell ref="F94:H94"/>
    <mergeCell ref="B108:E108"/>
    <mergeCell ref="F108:H108"/>
    <mergeCell ref="B107:E107"/>
    <mergeCell ref="B102:E102"/>
    <mergeCell ref="F102:H102"/>
    <mergeCell ref="B103:E103"/>
    <mergeCell ref="F103:H103"/>
    <mergeCell ref="B104:E104"/>
    <mergeCell ref="F104:H104"/>
    <mergeCell ref="B112:E112"/>
    <mergeCell ref="F112:H112"/>
    <mergeCell ref="B113:E113"/>
    <mergeCell ref="F113:H113"/>
    <mergeCell ref="B114:E114"/>
    <mergeCell ref="F114:H114"/>
    <mergeCell ref="B109:E109"/>
    <mergeCell ref="F109:H109"/>
    <mergeCell ref="B110:E110"/>
    <mergeCell ref="F110:H110"/>
    <mergeCell ref="B111:E111"/>
    <mergeCell ref="F111:H111"/>
    <mergeCell ref="F53:H53"/>
    <mergeCell ref="B55:E55"/>
    <mergeCell ref="F55:H55"/>
    <mergeCell ref="B54:E54"/>
    <mergeCell ref="F54:H54"/>
    <mergeCell ref="F57:H57"/>
    <mergeCell ref="F58:H58"/>
    <mergeCell ref="B50:E50"/>
    <mergeCell ref="F50:H50"/>
    <mergeCell ref="B51:E51"/>
    <mergeCell ref="F51:H51"/>
    <mergeCell ref="B57:E57"/>
    <mergeCell ref="B58:E58"/>
    <mergeCell ref="B36:E36"/>
    <mergeCell ref="F36:H36"/>
    <mergeCell ref="B37:E37"/>
    <mergeCell ref="F37:H37"/>
    <mergeCell ref="B38:E38"/>
    <mergeCell ref="F38:H38"/>
    <mergeCell ref="B33:Q33"/>
    <mergeCell ref="F39:H39"/>
    <mergeCell ref="F44:H44"/>
    <mergeCell ref="B39:E39"/>
    <mergeCell ref="B40:E40"/>
    <mergeCell ref="F40:H40"/>
    <mergeCell ref="B41:E41"/>
    <mergeCell ref="F41:H41"/>
    <mergeCell ref="B42:E42"/>
    <mergeCell ref="F42:H42"/>
    <mergeCell ref="B47:E47"/>
    <mergeCell ref="F47:H47"/>
    <mergeCell ref="B48:E48"/>
    <mergeCell ref="F48:H48"/>
    <mergeCell ref="B49:E49"/>
    <mergeCell ref="F49:H49"/>
    <mergeCell ref="B105:E105"/>
    <mergeCell ref="F105:H105"/>
    <mergeCell ref="B106:E106"/>
    <mergeCell ref="F106:H106"/>
    <mergeCell ref="B100:E100"/>
    <mergeCell ref="F100:H100"/>
    <mergeCell ref="B101:E101"/>
    <mergeCell ref="F101:H101"/>
    <mergeCell ref="B83:E83"/>
    <mergeCell ref="B91:E91"/>
    <mergeCell ref="B99:E99"/>
    <mergeCell ref="B56:E56"/>
    <mergeCell ref="F56:H56"/>
    <mergeCell ref="B59:E59"/>
    <mergeCell ref="F59:H59"/>
    <mergeCell ref="B52:E52"/>
    <mergeCell ref="F52:H52"/>
    <mergeCell ref="B53:E53"/>
    <mergeCell ref="F91:H91"/>
    <mergeCell ref="B67:E67"/>
    <mergeCell ref="B74:E74"/>
    <mergeCell ref="F64:H64"/>
    <mergeCell ref="B65:E65"/>
    <mergeCell ref="F65:H65"/>
    <mergeCell ref="F99:H99"/>
    <mergeCell ref="F107:H107"/>
    <mergeCell ref="F83:H83"/>
    <mergeCell ref="F66:H66"/>
    <mergeCell ref="F74:H74"/>
    <mergeCell ref="B98:E98"/>
    <mergeCell ref="F98:H98"/>
    <mergeCell ref="B89:E89"/>
    <mergeCell ref="F89:H89"/>
    <mergeCell ref="B90:E90"/>
    <mergeCell ref="F90:H90"/>
    <mergeCell ref="B86:E86"/>
    <mergeCell ref="F86:H86"/>
    <mergeCell ref="B87:E87"/>
    <mergeCell ref="F87:H87"/>
    <mergeCell ref="B88:E88"/>
    <mergeCell ref="F88:H88"/>
    <mergeCell ref="B82:E82"/>
  </mergeCells>
  <phoneticPr fontId="37" type="noConversion"/>
  <conditionalFormatting sqref="A5 R5:AD5">
    <cfRule type="notContainsBlanks" dxfId="1" priority="1">
      <formula>LEN(TRIM(A5))&gt;0</formula>
    </cfRule>
  </conditionalFormatting>
  <conditionalFormatting sqref="C121">
    <cfRule type="notContainsBlanks" dxfId="0" priority="2">
      <formula>LEN(TRIM(C121))&gt;0</formula>
    </cfRule>
  </conditionalFormatting>
  <printOptions horizontalCentered="1"/>
  <pageMargins left="0.35433070866141703" right="0.15748031496063" top="0.56999999999999995" bottom="0.47" header="0.15748031496063" footer="0.15748031496063"/>
  <pageSetup paperSize="9" scale="75" orientation="landscape" r:id="rId1"/>
  <colBreaks count="1" manualBreakCount="1">
    <brk id="17" max="1048575" man="1"/>
  </colBreaks>
  <ignoredErrors>
    <ignoredError sqref="L85:L86 L88:L89 L68:L72" formula="1"/>
    <ignoredError sqref="H14:H15 H18:H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Huy dong nhan luc</vt:lpstr>
      <vt:lpstr>Báo cáo 02-06</vt:lpstr>
      <vt:lpstr>BC tuần 2 tháng 6</vt:lpstr>
      <vt:lpstr>'Báo cáo 02-06'!Print_Area</vt:lpstr>
      <vt:lpstr>'BC tuần 2 tháng 6'!Print_Area</vt:lpstr>
      <vt:lpstr>'Huy dong nhan luc'!Print_Area</vt:lpstr>
      <vt:lpstr>'BC tuần 2 tháng 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Nhàn Múp</dc:creator>
  <cp:lastModifiedBy>thienpq@yahoo.com</cp:lastModifiedBy>
  <cp:lastPrinted>2025-06-16T04:21:51Z</cp:lastPrinted>
  <dcterms:created xsi:type="dcterms:W3CDTF">2017-12-04T09:19:47Z</dcterms:created>
  <dcterms:modified xsi:type="dcterms:W3CDTF">2025-06-24T15:26:19Z</dcterms:modified>
</cp:coreProperties>
</file>