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25"/>
  <workbookPr filterPrivacy="1"/>
  <xr:revisionPtr revIDLastSave="910" documentId="13_ncr:1_{9B74847D-1EC0-455C-A694-07864531B749}" xr6:coauthVersionLast="47" xr6:coauthVersionMax="47" xr10:uidLastSave="{7A4D8B0E-D5BA-4B68-945B-2914EA58674F}"/>
  <bookViews>
    <workbookView xWindow="-120" yWindow="-120" windowWidth="29040" windowHeight="15720" xr2:uid="{00000000-000D-0000-FFFF-FFFF00000000}"/>
  </bookViews>
  <sheets>
    <sheet name="Cover Page" sheetId="9" r:id="rId1"/>
    <sheet name="0. Project Information" sheetId="23" r:id="rId2"/>
    <sheet name="1. Summary Report" sheetId="21" r:id="rId3"/>
    <sheet name="2. Defects Report" sheetId="19" r:id="rId4"/>
    <sheet name="Data Range" sheetId="24" r:id="rId5"/>
  </sheets>
  <definedNames>
    <definedName name="_xlnm._FilterDatabase" localSheetId="3" hidden="1">'2. Defects Report'!$B$4:$P$53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21" l="1"/>
  <c r="C13" i="21"/>
  <c r="G12" i="21"/>
  <c r="G11" i="21"/>
  <c r="M71" i="21"/>
  <c r="I71" i="21"/>
  <c r="M70" i="21"/>
  <c r="I70" i="21"/>
  <c r="M69" i="21"/>
  <c r="I69" i="21"/>
  <c r="M68" i="21" l="1"/>
  <c r="I68" i="21"/>
  <c r="M67" i="21"/>
  <c r="I67" i="21"/>
  <c r="M66" i="21"/>
  <c r="I66" i="21"/>
  <c r="M65" i="21"/>
  <c r="I65" i="21"/>
  <c r="M64" i="21"/>
  <c r="I64" i="21"/>
  <c r="M63" i="21"/>
  <c r="I63" i="21"/>
  <c r="M62" i="21"/>
  <c r="I62" i="21"/>
  <c r="M61" i="21"/>
  <c r="I61" i="21"/>
  <c r="M60" i="21"/>
  <c r="I60" i="21"/>
  <c r="M59" i="21"/>
  <c r="I59" i="21"/>
  <c r="J58" i="21" l="1"/>
  <c r="M58" i="21" s="1"/>
  <c r="D58" i="21"/>
  <c r="I58" i="21" s="1"/>
  <c r="J57" i="21"/>
  <c r="M57" i="21" s="1"/>
  <c r="D57" i="21"/>
  <c r="I57" i="21" s="1"/>
  <c r="J56" i="21"/>
  <c r="M56" i="21" s="1"/>
  <c r="D56" i="21"/>
  <c r="I56" i="21" s="1"/>
  <c r="M55" i="21"/>
  <c r="J55" i="21"/>
  <c r="D55" i="21"/>
  <c r="I55" i="21" s="1"/>
  <c r="J54" i="21"/>
  <c r="M54" i="21" s="1"/>
  <c r="D54" i="21"/>
  <c r="I54" i="21" s="1"/>
  <c r="J53" i="21"/>
  <c r="M53" i="21" s="1"/>
  <c r="D53" i="21"/>
  <c r="I53" i="21" s="1"/>
  <c r="M52" i="21"/>
  <c r="J52" i="21"/>
  <c r="D52" i="21"/>
  <c r="I52" i="21" s="1"/>
  <c r="J51" i="21"/>
  <c r="M51" i="21" s="1"/>
  <c r="D51" i="21"/>
  <c r="I51" i="21" s="1"/>
  <c r="J50" i="21"/>
  <c r="M50" i="21" s="1"/>
  <c r="D50" i="21"/>
  <c r="I50" i="21" s="1"/>
  <c r="M49" i="21"/>
  <c r="J49" i="21"/>
  <c r="D49" i="21"/>
  <c r="I49" i="21" s="1"/>
  <c r="J48" i="21"/>
  <c r="M48" i="21" s="1"/>
  <c r="D48" i="21"/>
  <c r="I48" i="21" s="1"/>
  <c r="J47" i="21"/>
  <c r="M47" i="21" s="1"/>
  <c r="I47" i="21"/>
  <c r="D47" i="21"/>
  <c r="M46" i="21"/>
  <c r="J46" i="21"/>
  <c r="D46" i="21"/>
  <c r="I46" i="21" s="1"/>
  <c r="J45" i="21"/>
  <c r="M45" i="21" s="1"/>
  <c r="D45" i="21"/>
  <c r="I45" i="21" s="1"/>
  <c r="J44" i="21"/>
  <c r="M44" i="21" s="1"/>
  <c r="D44" i="21"/>
  <c r="I44" i="21" s="1"/>
  <c r="M43" i="21"/>
  <c r="J43" i="21"/>
  <c r="D43" i="21"/>
  <c r="I43" i="21" s="1"/>
  <c r="J42" i="21"/>
  <c r="M42" i="21" s="1"/>
  <c r="D42" i="21"/>
  <c r="I42" i="21" s="1"/>
  <c r="J41" i="21"/>
  <c r="M41" i="21" s="1"/>
  <c r="D41" i="21"/>
  <c r="I41" i="21" s="1"/>
  <c r="M40" i="21"/>
  <c r="J40" i="21"/>
  <c r="D40" i="21"/>
  <c r="I40" i="21" s="1"/>
  <c r="J39" i="21"/>
  <c r="M39" i="21" s="1"/>
  <c r="D39" i="21"/>
  <c r="I39" i="21" s="1"/>
  <c r="J38" i="21"/>
  <c r="M38" i="21" s="1"/>
  <c r="D38" i="21"/>
  <c r="I38" i="21" s="1"/>
  <c r="D35" i="21" l="1"/>
  <c r="I35" i="21" s="1"/>
  <c r="M35" i="21"/>
  <c r="D36" i="21"/>
  <c r="I36" i="21" s="1"/>
  <c r="M36" i="21"/>
  <c r="D37" i="21"/>
  <c r="I37" i="21" s="1"/>
  <c r="M37" i="21"/>
  <c r="M22" i="21"/>
  <c r="M23" i="21"/>
  <c r="M24" i="21"/>
  <c r="M25" i="21"/>
  <c r="M26" i="21"/>
  <c r="M27" i="21"/>
  <c r="M28" i="21"/>
  <c r="M29" i="21"/>
  <c r="M30" i="21"/>
  <c r="M31" i="21"/>
  <c r="M32" i="21"/>
  <c r="M33" i="21"/>
  <c r="M34" i="21"/>
  <c r="M21" i="21"/>
  <c r="D22" i="21"/>
  <c r="I22" i="21" s="1"/>
  <c r="D23" i="21"/>
  <c r="I23" i="21" s="1"/>
  <c r="D24" i="21"/>
  <c r="I24" i="21" s="1"/>
  <c r="D25" i="21"/>
  <c r="I25" i="21" s="1"/>
  <c r="D26" i="21"/>
  <c r="I26" i="21" s="1"/>
  <c r="D27" i="21"/>
  <c r="I27" i="21" s="1"/>
  <c r="D28" i="21"/>
  <c r="I28" i="21" s="1"/>
  <c r="D29" i="21"/>
  <c r="I29" i="21" s="1"/>
  <c r="D30" i="21"/>
  <c r="I30" i="21" s="1"/>
  <c r="D31" i="21"/>
  <c r="I31" i="21" s="1"/>
  <c r="D32" i="21"/>
  <c r="I32" i="21" s="1"/>
  <c r="D33" i="21"/>
  <c r="I33" i="21" s="1"/>
  <c r="D34" i="21"/>
  <c r="I34" i="21" s="1"/>
  <c r="D21" i="21"/>
  <c r="G16" i="21"/>
  <c r="I21" i="21" l="1"/>
  <c r="G10" i="21"/>
  <c r="C9" i="2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8" authorId="0" shapeId="0" xr:uid="{65ACCD81-4D8E-40A0-A83F-361603DB0554}">
      <text>
        <r>
          <rPr>
            <b/>
            <sz val="10"/>
            <color indexed="81"/>
            <rFont val="Tahoma"/>
            <family val="2"/>
          </rPr>
          <t>Author:</t>
        </r>
        <r>
          <rPr>
            <sz val="10"/>
            <color indexed="81"/>
            <rFont val="Tahoma"/>
            <family val="2"/>
          </rPr>
          <t xml:space="preserve">
Liệt kê các chức năng hoặc chủ đề cần thực thi kiểm thử</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4" authorId="0" shapeId="0" xr:uid="{890BB7AB-D136-4732-A87F-F76062F044CD}">
      <text>
        <r>
          <rPr>
            <b/>
            <sz val="10"/>
            <color indexed="81"/>
            <rFont val="Tahoma"/>
            <family val="2"/>
          </rPr>
          <t>Author:</t>
        </r>
        <r>
          <rPr>
            <sz val="10"/>
            <color indexed="81"/>
            <rFont val="Tahoma"/>
            <family val="2"/>
          </rPr>
          <t xml:space="preserve">
Liệt kê các chức năng hoặc chủ đề cần thực thi kiểm thử</t>
        </r>
      </text>
    </comment>
    <comment ref="F4" authorId="0" shapeId="0" xr:uid="{CD904738-E511-4AFB-A310-C21702E8526F}">
      <text>
        <r>
          <rPr>
            <b/>
            <sz val="10"/>
            <color indexed="81"/>
            <rFont val="Tahoma"/>
            <family val="2"/>
          </rPr>
          <t>Author:</t>
        </r>
        <r>
          <rPr>
            <sz val="10"/>
            <color indexed="81"/>
            <rFont val="Tahoma"/>
            <family val="2"/>
          </rPr>
          <t xml:space="preserve">
Mô tả các bước thực hiện dẫn đến lỗi xuất hiện.</t>
        </r>
      </text>
    </comment>
    <comment ref="G4" authorId="0" shapeId="0" xr:uid="{96BCE50E-EECC-4594-8A0A-F2B38044D17C}">
      <text>
        <r>
          <rPr>
            <b/>
            <sz val="10"/>
            <color indexed="81"/>
            <rFont val="Tahoma"/>
            <family val="2"/>
          </rPr>
          <t>Author:</t>
        </r>
        <r>
          <rPr>
            <sz val="10"/>
            <color indexed="81"/>
            <rFont val="Tahoma"/>
            <family val="2"/>
          </rPr>
          <t xml:space="preserve">
Hình ảnh minh chứng cho lỗi tìm thấy</t>
        </r>
      </text>
    </comment>
    <comment ref="I4" authorId="0" shapeId="0" xr:uid="{0B03B897-600E-4761-9335-4134363E327D}">
      <text>
        <r>
          <rPr>
            <b/>
            <sz val="10"/>
            <color indexed="81"/>
            <rFont val="Tahoma"/>
            <family val="2"/>
          </rPr>
          <t>Author:</t>
        </r>
        <r>
          <rPr>
            <sz val="10"/>
            <color indexed="81"/>
            <rFont val="Tahoma"/>
            <family val="2"/>
          </rPr>
          <t xml:space="preserve">
Kết quả mong đợi trả về từ phần mềm cho bước đã mô tả ở cột Step to Reproduce</t>
        </r>
      </text>
    </comment>
    <comment ref="J4" authorId="0" shapeId="0" xr:uid="{F6E1891C-21C9-45F1-95B7-F2CAFFFF7A2B}">
      <text>
        <r>
          <rPr>
            <b/>
            <sz val="10"/>
            <color indexed="81"/>
            <rFont val="Tahoma"/>
            <family val="2"/>
          </rPr>
          <t>Author:</t>
        </r>
        <r>
          <rPr>
            <sz val="10"/>
            <color indexed="81"/>
            <rFont val="Tahoma"/>
            <family val="2"/>
          </rPr>
          <t xml:space="preserve">
Kết quả thực tế quan sát được từ phần mềm tại bước thực hiện đã mô tả ở cột Step to Reproduce</t>
        </r>
      </text>
    </comment>
    <comment ref="K4" authorId="0" shapeId="0" xr:uid="{B7783831-5D12-49FD-B7E4-3667D258B74E}">
      <text>
        <r>
          <rPr>
            <b/>
            <sz val="10"/>
            <color indexed="81"/>
            <rFont val="Tahoma"/>
            <family val="2"/>
          </rPr>
          <t>Author:</t>
        </r>
        <r>
          <rPr>
            <sz val="10"/>
            <color indexed="81"/>
            <rFont val="Tahoma"/>
            <family val="2"/>
          </rPr>
          <t xml:space="preserve">
Thứ tự ưu tiên sửa lỗi</t>
        </r>
      </text>
    </comment>
    <comment ref="L4" authorId="0" shapeId="0" xr:uid="{AC9953CB-62F1-4EB8-90E6-DD540407020F}">
      <text>
        <r>
          <rPr>
            <b/>
            <sz val="10"/>
            <color indexed="81"/>
            <rFont val="Tahoma"/>
            <family val="2"/>
          </rPr>
          <t>Author:</t>
        </r>
        <r>
          <rPr>
            <sz val="10"/>
            <color indexed="81"/>
            <rFont val="Tahoma"/>
            <family val="2"/>
          </rPr>
          <t xml:space="preserve">
Mức độ ảnh hưởng của lỗi đối với phần mềm</t>
        </r>
      </text>
    </comment>
    <comment ref="N4" authorId="0" shapeId="0" xr:uid="{14E96E41-A344-4FDA-9E2D-08E2DB476B82}">
      <text>
        <r>
          <rPr>
            <b/>
            <sz val="10"/>
            <color indexed="81"/>
            <rFont val="Tahoma"/>
            <family val="2"/>
          </rPr>
          <t>Author:</t>
        </r>
        <r>
          <rPr>
            <sz val="10"/>
            <color indexed="81"/>
            <rFont val="Tahoma"/>
            <family val="2"/>
          </rPr>
          <t xml:space="preserve">
Họ tên của người đã tìm ra lỗi</t>
        </r>
      </text>
    </comment>
    <comment ref="O4" authorId="0" shapeId="0" xr:uid="{2D160DD9-C880-476A-B39F-08686F9C2187}">
      <text>
        <r>
          <rPr>
            <b/>
            <sz val="10"/>
            <color indexed="81"/>
            <rFont val="Tahoma"/>
            <family val="2"/>
          </rPr>
          <t>Author:</t>
        </r>
        <r>
          <rPr>
            <sz val="10"/>
            <color indexed="81"/>
            <rFont val="Tahoma"/>
            <family val="2"/>
          </rPr>
          <t xml:space="preserve">
Ngày phát hiện ra lỗi</t>
        </r>
      </text>
    </comment>
    <comment ref="P4" authorId="0" shapeId="0" xr:uid="{43E8B467-DE00-41D2-8AAE-764B918A0DCE}">
      <text>
        <r>
          <rPr>
            <b/>
            <sz val="10"/>
            <color indexed="81"/>
            <rFont val="Tahoma"/>
            <family val="2"/>
          </rPr>
          <t>Author:</t>
        </r>
        <r>
          <rPr>
            <sz val="10"/>
            <color indexed="81"/>
            <rFont val="Tahoma"/>
            <family val="2"/>
          </rPr>
          <t xml:space="preserve">
Phiên bản của phần mềm dùng để chạy kiểm thử</t>
        </r>
      </text>
    </comment>
  </commentList>
</comments>
</file>

<file path=xl/sharedStrings.xml><?xml version="1.0" encoding="utf-8"?>
<sst xmlns="http://schemas.openxmlformats.org/spreadsheetml/2006/main" count="1102" uniqueCount="507">
  <si>
    <t>Practical Software Engineering Series</t>
  </si>
  <si>
    <t>TEST SUMMARY REPORT</t>
  </si>
  <si>
    <t>Version : 0.1</t>
  </si>
  <si>
    <t>Document Control information</t>
  </si>
  <si>
    <t>Faculty</t>
  </si>
  <si>
    <t>Faculty of Information Technology</t>
  </si>
  <si>
    <t>Issue Date:</t>
  </si>
  <si>
    <t>Author:</t>
  </si>
  <si>
    <t>0202_PhucTeam</t>
  </si>
  <si>
    <t>Confidential Class:</t>
  </si>
  <si>
    <t>Document Revision History</t>
  </si>
  <si>
    <t>Date</t>
  </si>
  <si>
    <t>Version</t>
  </si>
  <si>
    <t>Description</t>
  </si>
  <si>
    <t>Revised by</t>
  </si>
  <si>
    <t>1.0</t>
  </si>
  <si>
    <t>thực hiện testcase</t>
  </si>
  <si>
    <t>PhucTeam</t>
  </si>
  <si>
    <t>1.1</t>
  </si>
  <si>
    <t>Bổ sung và hoàn thiện những testcase mới được thêm vào</t>
  </si>
  <si>
    <t>Project Information</t>
  </si>
  <si>
    <t>Project Name</t>
  </si>
  <si>
    <t>Test report of Functional Testcasse</t>
  </si>
  <si>
    <t>Issue Date</t>
  </si>
  <si>
    <t>Author</t>
  </si>
  <si>
    <t>Reviewer Information</t>
  </si>
  <si>
    <t>Name</t>
  </si>
  <si>
    <t>Department</t>
  </si>
  <si>
    <t>Position</t>
  </si>
  <si>
    <t>Approver Information</t>
  </si>
  <si>
    <t>OVERALL INFORMATION</t>
  </si>
  <si>
    <t>Test Purpose</t>
  </si>
  <si>
    <t>Thực thi testcase và tìm lỗi cho sản phẩm</t>
  </si>
  <si>
    <t>Number of testers</t>
  </si>
  <si>
    <t>4 people</t>
  </si>
  <si>
    <t>OVERALL STATUS</t>
  </si>
  <si>
    <t>Total Number of Test Cases</t>
  </si>
  <si>
    <t>Executed</t>
  </si>
  <si>
    <t>Passed</t>
  </si>
  <si>
    <t>Failed</t>
  </si>
  <si>
    <t>Total Tests Executed 
(Passed + Failed)</t>
  </si>
  <si>
    <t>Not Executed</t>
  </si>
  <si>
    <t>Blocked</t>
  </si>
  <si>
    <t>Number of Defects</t>
  </si>
  <si>
    <t>Critical</t>
  </si>
  <si>
    <t>High</t>
  </si>
  <si>
    <t>Medium</t>
  </si>
  <si>
    <t>Total Defects
(Critical + High + Medium)</t>
  </si>
  <si>
    <t>Test Subject</t>
  </si>
  <si>
    <t>Priority</t>
  </si>
  <si>
    <t>Total Test Cases</t>
  </si>
  <si>
    <t>Test Runs</t>
  </si>
  <si>
    <t>Defects</t>
  </si>
  <si>
    <t>Comments</t>
  </si>
  <si>
    <t>Status</t>
  </si>
  <si>
    <t>Fail Rate</t>
  </si>
  <si>
    <t>Total Defects</t>
  </si>
  <si>
    <t>Line of code
(LOC)</t>
  </si>
  <si>
    <t>Defects fixed</t>
  </si>
  <si>
    <t>Fixed Rate</t>
  </si>
  <si>
    <t>Thêm người dùng</t>
  </si>
  <si>
    <t>Xem danh sách người dùng</t>
  </si>
  <si>
    <t>Low</t>
  </si>
  <si>
    <t>Cập nhật người dùng</t>
  </si>
  <si>
    <t>Xóa người dùng</t>
  </si>
  <si>
    <t>Khóa người dùng</t>
  </si>
  <si>
    <t>Tìm kiếm người dùng</t>
  </si>
  <si>
    <t>Thêm học kì mới</t>
  </si>
  <si>
    <t>Xem danh sách học kì</t>
  </si>
  <si>
    <t>Cập nhật học kì</t>
  </si>
  <si>
    <t>Xóa học kì</t>
  </si>
  <si>
    <t>Khóa học kì</t>
  </si>
  <si>
    <t>Tìm kiếm học kì</t>
  </si>
  <si>
    <t>Xem danh sách ngành</t>
  </si>
  <si>
    <t>Thêm ngành mới</t>
  </si>
  <si>
    <t>Cập nhật ngành</t>
  </si>
  <si>
    <t>Xóa ngành</t>
  </si>
  <si>
    <t>Tìm kiếm ngành</t>
  </si>
  <si>
    <t>Xóa cấp bậc học hàm,học vị</t>
  </si>
  <si>
    <t>Tìm kiếm môn học</t>
  </si>
  <si>
    <t>Cập nhật cấp bậc học hàm,học vị</t>
  </si>
  <si>
    <t>- 4 Testcase sai:
 Ghi "nhập dữ liệu không tồn tại" nhưng thực tế phần mềm là 1 dropdown để chọn dữ liệu chứ không cho nhập</t>
  </si>
  <si>
    <t>Cập nhật môn học</t>
  </si>
  <si>
    <t>- Testcase sai:
   + Sai mô tả Test Requirement: TR ghi BCN khoa nhưng TC lại ghi không phải BCNK
   + Sai mô tả chức năng: không phải BCN khoa thì không có chức năng này nên không thể thông báo lỗi</t>
  </si>
  <si>
    <t>Xem danh sách môn học</t>
  </si>
  <si>
    <t>- Testcase sai: (Khác với mô tả)
 - 2TC đầu: hệ thống mặc định khi nhập sai định giảng hoặc dữ liệu không tồn tại thì sẽ thông báo "không tìm thấy kết quả" chứ không phải thông báo lỗi như trong TC
-2TC cuối: hệ thống mặc định sẽ giữ nguyên ngành và môn đang chọn nếu bỏ trống nhập liệu chứ không báo lỗi như hệ thống</t>
  </si>
  <si>
    <t>Cập nhật học hàm,học vị</t>
  </si>
  <si>
    <t>Xóa học hàm,học vị</t>
  </si>
  <si>
    <t>Tìm kiếm giảng viên theo cấp bậc</t>
  </si>
  <si>
    <t>Xem danh sách giảng viên theo cấp bậc</t>
  </si>
  <si>
    <t>- TR và TC không rõ:
   TR_ID_10 và 11 là 2 requirement không tồn tại trong mô tả</t>
  </si>
  <si>
    <t>Xem danh sách thù lao</t>
  </si>
  <si>
    <t>Cập nhật thù lao</t>
  </si>
  <si>
    <t>Xem danh sách học hàm,học vị</t>
  </si>
  <si>
    <t>Tìm kiếm học hàm,học vị</t>
  </si>
  <si>
    <t>Cập nhật cấp bậc giảng viên</t>
  </si>
  <si>
    <t>Xem giờ cá nhân theo môn học trong năm</t>
  </si>
  <si>
    <t>Tạo học hàm,học vị</t>
  </si>
  <si>
    <t>Xem danh sách cấp bậc học hàm,học vị</t>
  </si>
  <si>
    <t>Tạo cấp bậc học hàm,học vị</t>
  </si>
  <si>
    <t>Tìm kiếm cấp bậc học hàm,học vị</t>
  </si>
  <si>
    <t>Xem danh sách thù lao của giảng viên theo học kỳ</t>
  </si>
  <si>
    <t>Hiện thị biểu đồ dữ liệu thống kê số giờ giảng viên</t>
  </si>
  <si>
    <t xml:space="preserve">Hiện thị biểu đồ dữ liệu thống kê số giờ quy đổi </t>
  </si>
  <si>
    <t xml:space="preserve">Hiện thị bảng biểu dữ liệu thống kê số 
giờ giảng viên, số giờ quy đổi </t>
  </si>
  <si>
    <t>Hiện thi chi tiết dữ liệu thống kê số giờ giảng viên, số giờ quy đổi</t>
  </si>
  <si>
    <t>Không thao tác trên trang web hệ thống được sau khi chọn định dạng in ân và chuyển sang trang in</t>
  </si>
  <si>
    <t>Sắp xếp mã giáo viên thỉnh giảng trong file export dưới dạng excel</t>
  </si>
  <si>
    <t>Hiệu ứng khí trỏ chuột vào thanh chức năng</t>
  </si>
  <si>
    <t>Hiện thị biểu đồ dữ liệu thống kê số giờ quy đổi,số giờ giảng viên xem theo ca giảng</t>
  </si>
  <si>
    <t>Hiện thị các dữ liệu lọc</t>
  </si>
  <si>
    <t>Hiện thị màu hover khi chuyển trang thống kê sang chế độ tối</t>
  </si>
  <si>
    <t>Phân công thời khóa biểu</t>
  </si>
  <si>
    <t>Import thời khóa biểu</t>
  </si>
  <si>
    <t>Xem thời khóa biểu</t>
  </si>
  <si>
    <t>DEFECTS REPORT</t>
  </si>
  <si>
    <t>No.</t>
  </si>
  <si>
    <t>Defect ID</t>
  </si>
  <si>
    <t>Title</t>
  </si>
  <si>
    <t>Steps to Reproduce</t>
  </si>
  <si>
    <t>Evidences</t>
  </si>
  <si>
    <t>Expected Result</t>
  </si>
  <si>
    <t>Actual Result</t>
  </si>
  <si>
    <t>Severity</t>
  </si>
  <si>
    <t>Raised By</t>
  </si>
  <si>
    <t>Raised Date</t>
  </si>
  <si>
    <t>Tested on build version</t>
  </si>
  <si>
    <t>DF_AddTerm_04</t>
  </si>
  <si>
    <t>Nhập được khoảng trắng trong ô tiết tối đa</t>
  </si>
  <si>
    <t>1.Truy cập vào trang web : https://cntttest.vanlanguni.edu.vn/
2.Chọn học kỳ và ngành ở menu bên trái và bấm thêm học kỳ mới ở bảng quản lý học kỳ
3.Nhập thông tin vào ô học kì VD:
+Học kỳ chưa có trong hệ thống(555)
+Năm bắt đầu(2023)
+Năm Kết thúc(2024)
+Tuần bắt đầu(48)
+Ngày bắt đầu (31/7/2023)
+Tiết tối đa(nhập khoảng trắng)
+Lớp Tối đa(1)
4.Nhấn lưu</t>
  </si>
  <si>
    <t>IMG_AddTerm_04</t>
  </si>
  <si>
    <t>Khi thực hiện bước 3 nhập tiết tối đa là khoảng trắng thì hệ thống báo lỗi "Bạn chưa nhập số tiết tối đa bên dưới"</t>
  </si>
  <si>
    <t>Đến bước thứ 4 khi bấm lưu thì hệ thống mới báo lỗi ở phần đó(lỗi chỉ tồn tại khi thực hiện các bước đầu tiên,sau khi điền số tiết tối đa và nhập lại khoảng trắng thì ko hiện lại lỗi)</t>
  </si>
  <si>
    <t>New</t>
  </si>
  <si>
    <t>Ngọ Văn Long</t>
  </si>
  <si>
    <t>23/7/2023</t>
  </si>
  <si>
    <t>DF_AddTerm_05</t>
  </si>
  <si>
    <t>Nhập được khoảng trắng trong ô lớp tối đa</t>
  </si>
  <si>
    <t>1.Truy cập vào trang web : https://cntttest.vanlanguni.edu.vn/
2.Chọn học kỳ và ngành ở menu bên trái và bấm thêm học kỳ mới ở bảng quản lý học kỳ
3.Nhập thông tin vào ô học kì VD:
+Học kỳ chưa có trong hệ thống(555)
+Năm bắt đầu(2023)
+Năm Kết thúc(2024)
+Tuần bắt đầu(48)
+Ngày bắt đầu (31/7/2023)
+Tiết tối đa(3)
+Lớp Tối đa(nhập khoảng trắng)
4.Nhấn lưu</t>
  </si>
  <si>
    <t>IMG_AddTerm_05</t>
  </si>
  <si>
    <t>Khi thực hiện bước 3 nhập tiết tối đa là khoảng trắng thì hệ thống báo lỗi "Bạn chưa nhập số lớp tối đa bên dưới"</t>
  </si>
  <si>
    <t>Đến bước thứ 4 khi bấm lưu thì hệ thống mới báo lỗi ở phần đó(lỗi chỉ tồn tại khi thực hiện các bước đầu tiên,sau khi điền số lớp tối đa và nhập lại khoảng trắng thì ko hiện lại lỗi)</t>
  </si>
  <si>
    <t>DF_AddTerm_06</t>
  </si>
  <si>
    <t>Chọn tạo học kì mới và nhập chữ vào ô tiết tối đa là chữ</t>
  </si>
  <si>
    <t>1.Truy cập vào trang web : https://cntttest.vanlanguni.edu.vn/
2.Chọn học kỳ và ngành ở menu bên trái và bấm thêm học kỳ mới ở bảng quản lý học kỳ
3.Nhập thông tin vào ô học kì VD:
+Học kỳ chưa có trong hệ thống(555)
+Năm bắt đầu(2023)
+Năm Kết thúc(2024)
+Tuần bắt đầu(48)
+Ngày bắt đầu (31/7/2023)
+Tiết tối đa(aa)
+Lớp Tối đa(1)
4.Nhấn lưu</t>
  </si>
  <si>
    <t>Lỗi tìm từ trước nên không có hình</t>
  </si>
  <si>
    <t>CT-31</t>
  </si>
  <si>
    <t>Hiển thị "Vui lòng nhập đúng định dạng"</t>
  </si>
  <si>
    <t>Chỉ hiển thị "Vui lòng nhập lớn hơn hoặc bằng 3"</t>
  </si>
  <si>
    <t>Close</t>
  </si>
  <si>
    <t>24/6/2023</t>
  </si>
  <si>
    <t>DF_AddTerm_07</t>
  </si>
  <si>
    <t>mở form quản lý học kì lên sẽ không khóa tất cả chức năng khác của web</t>
  </si>
  <si>
    <t>1.Truy cập vào trang web : https://cntttest.vanlanguni.edu.vn/
2.Chọn học kỳ và ngành ở menu bên trái và bấm thêm học kỳ mới ở bảng quản lý học kỳ
3.Bấm nút "Thêm học kì mới"
4.Bấm vào công tắc bật tắt ở cột trạng thái
5.Bấm vào ô tìm kiếm
6.Bấm vào dropdown hiển thị</t>
  </si>
  <si>
    <t xml:space="preserve">IMG_AddTerm_07 </t>
  </si>
  <si>
    <t>CT-67</t>
  </si>
  <si>
    <t>+Bảng quản lý học kì hiện lên
+công tắc không thay đổi trạng thái
+Không thể nhập liệu
+Không hiển thị số dòng của bảng</t>
  </si>
  <si>
    <t>Vẫn bấm được 1 vài chức năng như: bật tắt trạng thái, nhập tìm kiếm, lọc danh sách bằng filter,…</t>
  </si>
  <si>
    <t>DF_ViewTerm_03</t>
  </si>
  <si>
    <t>Bấm vào hiển thị dữ liệu thả xuống một bảng mà khi di chuyển chuột sang menu thì bảng nằm trên menu</t>
  </si>
  <si>
    <t xml:space="preserve">1.Truy cập vào trang web : https://cntttest.vanlanguni.edu.vn/
2.Chọn học kỳ và ngành ở menu bên trái và bấm thêm học kỳ mới ở bảng quản lý học kỳ
3.Bấm vào hiển thị dữ liệu ở bên trái và thả xuống một bảng chọn
4.Di chuyển con trỏ chuột qua bên menu </t>
  </si>
  <si>
    <t>IMG_ViewTerm_03</t>
  </si>
  <si>
    <t>Khi thực hiện bước 4 thì ta thấy được bảng thả xuống của phần hiển thị dữ liệu nằm bên dưới menu</t>
  </si>
  <si>
    <t>bằng thả xuống của phần hiển thị dữ liệu nằm bên trên menu</t>
  </si>
  <si>
    <t>Trịnh Văn Thiên Phúc</t>
  </si>
  <si>
    <t>DF_AddTerm_02</t>
  </si>
  <si>
    <t>Khi thu nhỏ trang web trên máy tính từ full màn hình thành ô nhỏ hơn một nửa hoặc khác thì bảng thêm học kỳ mới không nằm ở giữa mà người dùng phải tự kéo bảng qua</t>
  </si>
  <si>
    <t>1.Truy cập vào trang web : https://cntttest.vanlanguni.edu.vn/
2.Chọn học kỳ và ngành ở menu bên trái và bấm thêm học kỳ mới ở bảng quản lý học kỳ
3.Thu nhỏ trang web</t>
  </si>
  <si>
    <t>IMG_AddTerm_02</t>
  </si>
  <si>
    <t>Khi thực hiện xong bước 3 bảng thêm học kì nên ở giữa trang web để người dùng dễ dàng sử dụng</t>
  </si>
  <si>
    <t>bảng bị lệch và người dùng phải tự kéo</t>
  </si>
  <si>
    <t>DF_AddTerm_13</t>
  </si>
  <si>
    <t>Tạo xong một học kì mới sẽ hiện lên đầu danh sách nhưng không hiện</t>
  </si>
  <si>
    <t>1.Truy cập vào trang web : https://cntttest.vanlanguni.edu.vn/
2.Chọn học kỳ và ngành ở menu bên trái và bấm thêm học kỳ mới ở bảng quản lý học kỳ
3.Nhập thông tin vào ô học kì VD:
+Học kỳ chưa có trong hệ thống(565)
+Năm bắt đầu(2022)
+Năm Kết thúc(2023)
+Tuần bắt đầu(48)
+Ngày bắt đầu (31/7/2023)
+Tiết tối đa(3)
+Lớp Tối đa(1)
4.Nhấn lưu</t>
  </si>
  <si>
    <t>IMG_AddTerm_13</t>
  </si>
  <si>
    <t>Khi thực hiện bước 4 lưu thành công thì học kỳ mới hiển lên đầu bảng xem học kì</t>
  </si>
  <si>
    <t>Không hiện lên đầu bảng xem học kì</t>
  </si>
  <si>
    <t>DF_AddMajor_14</t>
  </si>
  <si>
    <t>Bảng thả xuống của ô hiển thị dữ liệu nằm bên trên menu</t>
  </si>
  <si>
    <t>1.Truy cập vào trang web : https://cntttest.vanlanguni.edu.vn/
2.Chọn học kỳ và ngành ở menu bên trái và bấm vào ngành để hiện lên bảng quản lý ngành
3.Bấm vào dữ ô hiển thị dữ liệu để thả một bảng xuống
4.Di chuyển con trỏ chuột sang menu bên trái</t>
  </si>
  <si>
    <t>IMG_AddMajor_14</t>
  </si>
  <si>
    <t>Bảng thả xuống sẽ nằm bên dưới menu</t>
  </si>
  <si>
    <t>Bảng thả xuông nằm đè lên trên menu</t>
  </si>
  <si>
    <t>DF_ViewTerm_21</t>
  </si>
  <si>
    <t>Bấm vào trang khác và bấm vào sắp xếp một cột bất kì thì sẽ bị chuyển sang trang đầu tiên</t>
  </si>
  <si>
    <t>1.Truy cập vào trang web : https://cntttest.vanlanguni.edu.vn/
2.Chọn học kỳ và ngành ở menu bên trái và bấm thêm học kỳ mới ở bảng quản lý học kỳ
3.Bấm chọn một trang khác bất kì ngoài trang 1
4.Bấm chọn sắp xếp một cột bất kì VD:Năm bắt đầu</t>
  </si>
  <si>
    <t>IMG_ViewTerm_21</t>
  </si>
  <si>
    <t>Khi thực hiện xong bước 4 thì các cột được sắp xếp và trang không thay đổi</t>
  </si>
  <si>
    <t>Các cột được sắp xếp nhưng từ trang 4 quay về trang 1</t>
  </si>
  <si>
    <t>DF_ViewMajor_22</t>
  </si>
  <si>
    <t>1.Truy cập vào trang web : https://cntttest.vanlanguni.edu.vn/
2.Chọn học kỳ và ngành ở menu bên trái và  bấm chọn ngành để hiện bảng quản lý ngành
3.Bấm chọn một trang khác bất kì ngoài trang 1
4.Bấm chọn sắp xếp một cột bất kì VD:Mã ngành</t>
  </si>
  <si>
    <t>IMG_ViewMajor_22</t>
  </si>
  <si>
    <t>DF_ViewMajor_32</t>
  </si>
  <si>
    <t xml:space="preserve">1.Truy cập vào trang web : https://cntttest.vanlanguni.edu.vn/
2.Chọn học kỳ và ngành ở menu bên trái và bấm ngành để trang ngành xuất hiện
3.Bấm vào hiển thị dữ liệu ở bên trái và thả xuống một bảng chọn
4.Di chuyển con trỏ chuột qua bên menu </t>
  </si>
  <si>
    <t>IMG_ViewTerm_32</t>
  </si>
  <si>
    <t>DF_ViewUser_41</t>
  </si>
  <si>
    <t>Ô hiển thị dữ liệu nằm đè lên menu</t>
  </si>
  <si>
    <t>1.Truy cập vào trang web : https://cntttest.vanlanguni.edu.vn/
2.Chọn người dùng ở menu bên trái
3.Bấm vào ô hiển thị dữ liệu ở bên trái để thả xuống một bảng
4.Di chuyển chuột qua menu</t>
  </si>
  <si>
    <t>IMG_ViewUser_41</t>
  </si>
  <si>
    <t>23/7/2024</t>
  </si>
  <si>
    <t xml:space="preserve">Thêm học kì mới </t>
  </si>
  <si>
    <t>DF_AddTerm_01</t>
  </si>
  <si>
    <t>Nhập được kí tự thứ 4 là dấu phẩy trong ô học kỳ khi tạo học kỳ</t>
  </si>
  <si>
    <t>1.Truy cập vào trang web : https://cntttest.vanlanguni.edu.vn/
2.Chọn học kỳ và ngành ở menu bên trái và bấm thêm học kỳ mới ở bảng quản lý học kỳ
3.Nhập thông tin vào ô học kì VD:
+Học kỳ chưa có trong hệ thống(555)
+Năm bắt đầu(2023)
+Năm Kết thúc(2024)
+Tuần bắt đầu(48)
+Ngày bắt đầu (31/7/2023)
+Tiết tối đa(3)
+Lớp Tối đa(1)
4.Nhấn lưu</t>
  </si>
  <si>
    <t>IMG_AddTerm_01</t>
  </si>
  <si>
    <t>Trong khi thực hiện bước 3 ,nhập thông tin vào ô học kì (555,) thì phải báo lỗi không được nhập quá 3 kí tự hoặc chi tiết hơn thì thêm không được nhập kí tự khác ngoài số</t>
  </si>
  <si>
    <t>Hệ thống không thông báo gì mà vẫn cho lưu và lưu thành công,sau khi lưu thành công kiểm tra trong bảng xem học kì thì không thấy xuất hiện dấu phẩy (,)</t>
  </si>
  <si>
    <t>DF_AddTerm_08</t>
  </si>
  <si>
    <t>Ngày bắt đầu trước cả tuần bắt</t>
  </si>
  <si>
    <t>1.Truy cập vào trang web : https://cntttest.vanlanguni.edu.vn/
2.Chọn học kỳ và ngành ở menu bên trái và bấm thêm học kỳ mới ở bảng quản lý học kỳ
3.Nhập thông tin vào ô học kì VD:
+Học kỳ chưa có trong hệ thống(565)
+Năm bắt đầu(2023)
+Năm Kết thúc(2024)
+Tuần bắt đầu(3)
+Ngày bắt đầu (17/9/2023)
+Tiết tối đa(3)
+Lớp Tối đa(1)
4.Nhấn lưu</t>
  </si>
  <si>
    <t>IMG_AddTerm_08</t>
  </si>
  <si>
    <t>CT-70</t>
  </si>
  <si>
    <t>Hiển thị thông báo ngày bắt đầu không được nhỏ hơn ngày của tuần bắt đầu</t>
  </si>
  <si>
    <t>Không hiển thị gì và vẫn lưu</t>
  </si>
  <si>
    <t>DF_AddTerm_09</t>
  </si>
  <si>
    <t>Năm bắt đầu trùng với năm kết thúc</t>
  </si>
  <si>
    <t>1.Truy cập vào trang web : https://cntttest.vanlanguni.edu.vn/
2.Chọn học kỳ và ngành ở menu bên trái và bấm thêm học kỳ mới ở bảng quản lý học kỳ
3.Nhập thông tin vào ô học kì VD:
+Học kỳ chưa có trong hệ thống(565)
+Năm bắt đầu(2023)
+Năm Kết thúc(2023)
+Tuần bắt đầu(48)
+Ngày bắt đầu (31/7/2023)
+Tiết tối đa(3)
+Lớp Tối đa(1)
4.Nhấn lưu</t>
  </si>
  <si>
    <t>IMG_AddTerm_09</t>
  </si>
  <si>
    <t>Khi thực hiện bước 3 nhập năm kết thúc trùng với năm bắt đầu phải báo lỗi năm kết thúc phải bằng năm bắt đầu + 1</t>
  </si>
  <si>
    <t>Vẫn lưu thành công và không báo lỗi gì</t>
  </si>
  <si>
    <t>DF_AddTerm_10</t>
  </si>
  <si>
    <t>Năm kết thúc không bằng năm bắt đầu + 1</t>
  </si>
  <si>
    <t>1.Truy cập vào trang web : https://cntttest.vanlanguni.edu.vn/
2.Chọn học kỳ và ngành ở menu bên trái và bấm thêm học kỳ mới ở bảng quản lý học kỳ
3.Nhập thông tin vào ô học kì VD:
+Học kỳ chưa có trong hệ thống(565)
+Năm bắt đầu(2023)
+Năm Kết thúc(2025)
+Tuần bắt đầu(48)
+Ngày bắt đầu (31/7/2023)
+Tiết tối đa(3)
+Lớp Tối đa(1)
4.Nhấn lưu</t>
  </si>
  <si>
    <t>IMG_AddTerm_10</t>
  </si>
  <si>
    <t>DF_AddTerm_11</t>
  </si>
  <si>
    <t>Ngày bắt đầu nằm sau các ngày trong tuần bắt đầu</t>
  </si>
  <si>
    <t>1.Truy cập vào trang web : https://cntttest.vanlanguni.edu.vn/
2.Chọn học kỳ và ngành ở menu bên trái và bấm thêm học kỳ mới ở bảng quản lý học kỳ
3.Nhập thông tin vào ô học kì VD:
+Học kỳ chưa có trong hệ thống(565)
+Năm bắt đầu(2023)
+Năm Kết thúc(2024)
+Tuần bắt đầu(3)
+Ngày bắt đầu (31/12/2023)
+Tiết tối đa(3)
+Lớp Tối đa(1)
4.Nhấn lưu</t>
  </si>
  <si>
    <t>IMG_AddTerm_11</t>
  </si>
  <si>
    <t>Hiển thị thông báo ngày bắt đầu phải nằm trong tuần bắt đầu</t>
  </si>
  <si>
    <t>DF_AddTerm_12</t>
  </si>
  <si>
    <t>Năm bắt đầu nằm trước cả năm hiện tại</t>
  </si>
  <si>
    <t>1.Truy cập vào trang web : https://cntttest.vanlanguni.edu.vn/
2.Chọn học kỳ và ngành ở menu bên trái và bấm thêm học kỳ mới ở bảng quản lý học kỳ
3.Nhập thông tin vào ô học kì VD:
+Học kỳ chưa có trong hệ thống(565)
+Năm bắt đầu(2022)
+Năm Kết thúc(2024)
+Tuần bắt đầu(48)
+Ngày bắt đầu (31/7/2023)
+Tiết tối đa(3)
+Lớp Tối đa(1)
4.Nhấn lưu</t>
  </si>
  <si>
    <t>IMG_AddTerm_12</t>
  </si>
  <si>
    <t>Khi thực hiện bước 3 lúc nhập năm bắt đầu nhỏ hơn năm hiện tại thì hệ thống phải báo lỗi không được nhỏ hơn năm hiện tại</t>
  </si>
  <si>
    <t>DF_AddTerm_19</t>
  </si>
  <si>
    <t>Năm trong ngày bắt đầu khác năm bắt đầu</t>
  </si>
  <si>
    <t>1.Truy cập vào trang web : https://cntttest.vanlanguni.edu.vn/
2.Chọn học kỳ và ngành ở menu bên trái và bấm thêm học kỳ mới ở bảng quản lý học kỳ
3.Nhập thông tin vào ô học kì VD:
+Học kỳ chưa có trong hệ thống(565)
+Năm bắt đầu(2023)
+Năm Kết thúc(2024)
+Tuần bắt đầu(48)
+Ngày bắt đầu (31/7/2030)
+Tiết tối đa(3)
+Lớp Tối đa(1)
4.Nhấn lưu</t>
  </si>
  <si>
    <t>IMG_AddTerm_19</t>
  </si>
  <si>
    <t>Khi thực hiện bước 3 lúc chon năm trong ngày bắt đầu phải nằm trong khoảng từ nằm bắt đầu đến năm kết thúc và nếu không thi hệ thống sẽ báo lỗi</t>
  </si>
  <si>
    <t>Không báo lỗi gì và vẫn lưu bình thường</t>
  </si>
  <si>
    <t>DF_AddTerm_20</t>
  </si>
  <si>
    <t>Tháng trong ngày bắt đầu không khớp với tuần bắt đầu</t>
  </si>
  <si>
    <t>1.Truy cập vào trang web : https://cntttest.vanlanguni.edu.vn/
2.Chọn học kỳ và ngành ở menu bên trái và bấm thêm học kỳ mới ở bảng quản lý học kỳ
3.Nhập thông tin vào ô học kì VD:
+Học kỳ chưa có trong hệ thống(565)
+Năm bắt đầu(2023)
+Năm Kết thúc(2024)
+Tuần bắt đầu(1)
+Ngày bắt đầu (31/12/2023)
+Tiết tối đa(3)
+Lớp Tối đa(1)
4.Nhấn lưu</t>
  </si>
  <si>
    <t>IMG_AddTerm_20</t>
  </si>
  <si>
    <t>Khi thực hiện bước 3 lúc chon tháng trong ngày bắt đầu phải khớp với tuần bắt đầu nếu không khớp sẽ báo lỗi tháng phải chứa tuần bắt đầu</t>
  </si>
  <si>
    <t>DF_AddMajor_15</t>
  </si>
  <si>
    <t>Tên ngành nhập được các ký tự đặc biệt,dấu</t>
  </si>
  <si>
    <t>1.Truy cập vào trang web : https://cntttest.vanlanguni.edu.vn/
2.Chọn học kỳ và ngành ở menu bên trái và bấm vào ngành để hiện lên bảng quản lý ngành
3.Bấm vào nút thêm ngành mới
4.Nhập thông tin vào ô quản lý ngành học:
+Mã ngành(IU289)
+Tên ngành(,.!@#+=?/)
+Tên viết tắt(IU289)
+CTĐT(Tiêu chuẩn)
5.Nhấn nút lưu</t>
  </si>
  <si>
    <t>IMG_AddMajor_15</t>
  </si>
  <si>
    <t>Khi thực hiện bước 4 nhập tên ngành là (,.!@ #+=?/) hiển thị báo lỗi ngay bên dưới là chỉ được nhập chữ,số và khoảng trắng trong tên ngành</t>
  </si>
  <si>
    <t>Không hiển thị lỗi gì và vẫn lưu bình thường</t>
  </si>
  <si>
    <t>DF_AddMajor_16</t>
  </si>
  <si>
    <t>Tên viết tắt nhập được các ký tự đặc biệt,dấu</t>
  </si>
  <si>
    <t>1.Truy cập vào trang web : https://cntttest.vanlanguni.edu.vn/
2.Chọn học kỳ và ngành ở menu bên trái và bấm vào ngành để hiện lên bảng quản lý ngành
3.Bấm vào nút thêm ngành mới
4.Nhập thông tin vào ô quản lý ngành học:
+Mã ngành(IU289)
+Tên ngành(IU289)
+Tên viết tắt(,.!@#+=?/)
+CTĐT(Tiêu chuẩn)
5.Nhấn nút lưu</t>
  </si>
  <si>
    <t>IMG_AddMajor_16</t>
  </si>
  <si>
    <t>Khi thực hiện bước 4 nhập tên viết tắt là (,.!@ #+=?/) hiển thị báo lỗi ngay bên dưới là chỉ được nhập chữ,số và khoảng trắng trong tên viết tắt</t>
  </si>
  <si>
    <t>DF_AddMajor_17</t>
  </si>
  <si>
    <t>Tên ngành nhập được 1 khoảng trắng đồng nghĩa với việc không nhập gì</t>
  </si>
  <si>
    <t>1.Truy cập vào trang web : https://cntttest.vanlanguni.edu.vn/
2.Chọn học kỳ và ngành ở menu bên trái và bấm vào ngành để hiện lên bảng quản lý ngành
3.Bấm vào nút thêm ngành mới
4.Nhập thông tin vào ô quản lý ngành học:
+Mã ngành(IU289)
+Tên ngành(khoảng trắng)
+Tên viết tắt(IU289)
+CTĐT(Tiêu chuẩn)
5.Nhấn nút lưu</t>
  </si>
  <si>
    <t>IMG_AddMajor_17</t>
  </si>
  <si>
    <t>Khi thực hiện bước 4 nhập tên ngành là ( ) hiển thị báo lỗi ngay bên dưới là bạn chưa nhập tên nghành</t>
  </si>
  <si>
    <t>DF_AddMajor_18</t>
  </si>
  <si>
    <t>Tên viết tắt nhập được 1 khoảng trắng đồng nghĩa với việc không nhập gì</t>
  </si>
  <si>
    <t>1.Truy cập vào trang web : https://cntttest.vanlanguni.edu.vn/
2.Chọn học kỳ và ngành ở menu bên trái và bấm vào ngành để hiện lên bảng quản lý ngành
3.Bấm vào nút thêm ngành mới
4.Nhập thông tin vào ô quản lý ngành học:
+Mã ngành(IU289)
+Tên ngành(IU289)
+Tên viết tắt(khoảng trắng)
+CTĐT(Tiêu chuẩn)
5.Nhấn nút lưu</t>
  </si>
  <si>
    <t>IMG_AddMajor_18</t>
  </si>
  <si>
    <t>Khi thực hiện bước 4 nhập Tên viết tắt là ( ) hiển thị báo lỗi ngay bên dưới là bạn chưa nhập tên viết tắt</t>
  </si>
  <si>
    <t>DF_UpdateTerm_23</t>
  </si>
  <si>
    <t>Khi chỉnh sửa học kì có các lỗi như tạo học kì:năm kết thúc có thể trùng vời năm bắt đầu</t>
  </si>
  <si>
    <t>1.Truy cập vào trang web : https://cntttest.vanlanguni.edu.vn/
2.Chọn học kỳ và ngành ở menu bên trái và bấm vào ô chỉnh sửa học kỳ bất kỳ
3.Nhập thông tin vào ô chỉnh sửa học kỳ VD:
+Học kì không chỉnh sửa được
+Năm bắt đầu(2023)
+Năm Kết thúc(2023)
Còn lại giữ nguyên
4.Nhấn lưu</t>
  </si>
  <si>
    <t>IMG_UpdateTerm_23</t>
  </si>
  <si>
    <t>Khi thực hiện bước 3 lúc nhập năm kết thúc bằng năm bắt đầu hệ thống sẽ báo lỗi ngay bên dưới rằng năm kết thúc không được bằng năm bắt đầu</t>
  </si>
  <si>
    <t>DF_UpdateTerm_24</t>
  </si>
  <si>
    <t>Khi chỉnh sửa học kì có các lỗi như tạo học kì:năm kết thúc không bằng năm bắt đầu + 1</t>
  </si>
  <si>
    <t>1.Truy cập vào trang web : https://cntttest.vanlanguni.edu.vn/
2.Chọn học kỳ và ngành ở menu bên trái và bấm vào ô chỉnh sửa học kỳ bất kỳ
3.Nhập thông tin vào ô chỉnh sửa học kỳ VD:
+Học kì không chỉnh sửa được
+Năm bắt đầu(2023)
+Năm Kết thúc(2025)
Còn lại giữ nguyên
4.Nhấn lưu</t>
  </si>
  <si>
    <t>IMG_UpdateTerm_24</t>
  </si>
  <si>
    <t>Khi thực hiện bước 3 lúc nhập năm kết thúc lớn hơn năm bắt đầu nhiều năm thì hệ thống báo lỗi ngay bên dưới năm kết thúc phải bằng năm bắt đầu + 1</t>
  </si>
  <si>
    <t>DF_UpdateTerm_25</t>
  </si>
  <si>
    <t>Năm bắt đầu trước năm bắt đầu hiện tại</t>
  </si>
  <si>
    <t>1.Truy cập vào trang web : https://cntttest.vanlanguni.edu.vn/
2.Chọn học kỳ và ngành ở menu bên trái và bấm vào ô chỉnh sửa học kỳ bất kỳ
3.Nhập thông tin vào ô chỉnh sửa học kỳ VD:
+Học kì không chỉnh sửa được
+Năm bắt đầu = năm hiện tại đang có trừ 1(2023-1=2022)
+Năm Kết thúc(2024)
Còn lại giữ nguyên
4.Nhấn lưu</t>
  </si>
  <si>
    <t>IMG_UpdateTerm_25</t>
  </si>
  <si>
    <t>Khi thực hiện bước 3 lúc nhập năm bắt đầu bé hơn năm hiện tại thì hệ thống không cho phép vì năm đã qua và hiện báo lỗi ngay bên dưới</t>
  </si>
  <si>
    <t>DF_UpdateTerm_26</t>
  </si>
  <si>
    <t>1.Truy cập vào trang web : https://cntttest.vanlanguni.edu.vn/
2.Chọn học kỳ và ngành ở menu bên trái và bấm vào ô chỉnh sửa học kỳ bất kỳ
3.Nhập thông tin vào ô chỉnh sửa học kỳ VD:
+Học kì không chỉnh sửa được
+Năm bắt đầu(2023)
+Ngày bắt đầu (31/7/2030)
Còn lại giữ nguyên
4.Nhấn lưu</t>
  </si>
  <si>
    <t>IMG_UpdateTerm_26</t>
  </si>
  <si>
    <t>Khi thực hiện bước 3 lúc nhập ngày bắt đầu và chọn năm khác năm bắt đầu thì hệ thống báo lỗi ngay bên dưới là năm phải nằm trong năm bắt đầu</t>
  </si>
  <si>
    <t>DF_UpdateTerm_27</t>
  </si>
  <si>
    <t>1.Truy cập vào trang web : https://cntttest.vanlanguni.edu.vn/
2.Chọn học kỳ và ngành ở menu bên trái và bấm vào ô chỉnh sửa học kỳ bất kỳ
3.Nhập thông tin vào ô chỉnh sửa học kỳ VD:
+Học kì không chỉnh sửa được
+Tuần bắt đầu(1)
+Ngày bắt đầu (31/12/2023)
Còn lại giữ nguyên
4.Nhấn lưu</t>
  </si>
  <si>
    <t>IMG_UpdateTerm_27</t>
  </si>
  <si>
    <t>DF_UpdateMajor_28</t>
  </si>
  <si>
    <t>1.Truy cập vào trang web : https://cntttest.vanlanguni.edu.vn/
2.Chọn học kỳ và ngành ở menu bên trái và bấm vào ngành để hiện lên bảng quản lý ngành
3.Bấm vào nút chỉnh sửa ngành bất kì
4.Nhập thông tin vào ô quản lý ngành học:
+Mã ngành không chỉnh được
+Tên ngành(,.!@#+=?/)
Còn lại giữ nguyên
5.Nhấn nút lưu</t>
  </si>
  <si>
    <t>IMG_UpdateMajor_28</t>
  </si>
  <si>
    <t>DF_UpdateMajor_29</t>
  </si>
  <si>
    <t>1.Truy cập vào trang web : https://cntttest.vanlanguni.edu.vn/
2.Chọn học kỳ và ngành ở menu bên trái và bấm vào ngành để hiện lên bảng quản lý ngành
3.Bấm vào nút chỉnh sửa ngành bất kì
4.Nhập thông tin vào ô quản lý ngành học:
+Mã ngành không chỉnh được
+Tên viết tắt(,.!@#+=?/)
Còn lại giữ nguyên
5.Nhấn nút lưu</t>
  </si>
  <si>
    <t>IMG_UpdateMajor_29</t>
  </si>
  <si>
    <t>DF_UpdateMajor_30</t>
  </si>
  <si>
    <t>1.Truy cập vào trang web : https://cntttest.vanlanguni.edu.vn/
2.Chọn học kỳ và ngành ở menu bên trái và bấm vào ngành để hiện lên bảng quản lý ngành
3.Bấm vào nút chỉnh sửa ngành bất kì
4.Nhập thông tin vào ô quản lý ngành học:
+Mã ngành không chỉnh được
+Tên ngành(khoảng trắng)
Còn lại giữ nguyên
5.Nhấn nút lưu</t>
  </si>
  <si>
    <t>IMG_UpdateMajor_30</t>
  </si>
  <si>
    <t>DF_UpdateMajor_31</t>
  </si>
  <si>
    <t>1.Truy cập vào trang web : https://cntttest.vanlanguni.edu.vn/
2.Chọn học kỳ và ngành ở menu bên trái và bấm vào ngành để hiện lên bảng quản lý ngành
3.Bấm vào nút chỉnh sửa ngành bất kì
4.Nhập thông tin vào ô quản lý ngành học:
+Mã ngành không chỉnh được
+Tên viết tắt(khoảng trắng)
Còn lại giữ nguyên
5.Nhấn nút lưu</t>
  </si>
  <si>
    <t>IMG_UpdateMajor_31</t>
  </si>
  <si>
    <t>DF_AddUser_33</t>
  </si>
  <si>
    <t>Tên giảng viên nhập được các kí tự đặc biệt,dấu  và số</t>
  </si>
  <si>
    <t>1.Truy cập vào trang web : https://cntttest.vanlanguni.edu.vn/
2.Chọn người dùng ở menu bên trái
3.Bấm thêm người dùng 
4.Nhập thông tin vào bảng thêm người dùng vừa hiện lên VD:
+Mã giảng viên chưa có trong hệ thống(2174802010895)
+Tên giảng viên(!@#$%^&amp;*()_+&lt;&gt;?:"1)
+Email chuẩn đỉnh dạng email văn lang và chưa có trong hệ thống(phuc@vanlanguni.vn)
+Loại giảng viên(Cơ hữu)
+Role(BCN khoa)
+Quốc tịch(Việt Nam)
5.Nhấn lưu</t>
  </si>
  <si>
    <t>IMG_AddUser_33</t>
  </si>
  <si>
    <t>Khi thực hiện bước 4 lúc nhập tên giảng viên thì hiện thông báo lỗi ngay bên dưới là Tên giảng viên chỉ được nhập chữ và khoảng trắng</t>
  </si>
  <si>
    <t>DF_AddUser_34</t>
  </si>
  <si>
    <t>Dấu chấm trong email có thể thay đổi thành kí tự khác được(!@#$%^&amp;*Ơ}&lt;?&gt;, vân vân)</t>
  </si>
  <si>
    <t>1.Truy cập vào trang web : https://cntttest.vanlanguni.edu.vn/
2.Chọn người dùng ở menu bên trái
3.Bấm thêm người dùng 
4.Nhập thông tin vào bảng thêm người dùng vừa hiện lên VD:
+Mã giảng viên chưa có trong hệ thống(2174802010895)
+Tên giảng viên(Phúc)
+Email chuẩn đỉnh dạng email văn lang và chưa có trong hệ thống(phuc@vanlanguni:vn)
+Loại giảng viên(Cơ hữu)
+Role(BCN khoa)
+Quốc tịch(Việt Nam)
5.Nhấn lưu</t>
  </si>
  <si>
    <t>IMG_AddUser_34</t>
  </si>
  <si>
    <t>Khi thực hiện bước 4 lúc nhập email phải thông báo lỗi là Vui lòng nhập định dạng email văn lang hơp lệ</t>
  </si>
  <si>
    <t>Lúc thực hiện bước 5 nhấn lưu thì hiện một bảng báo Thông báo và không ghi lỗi gì cả bấm lưu lại lần nữa thì hiện báo lỗi Mã giảng viên này đã có trong hệ thống! Nhưng không lưu được form trước đó và không có mã giảng viên nào giống vậy cả</t>
  </si>
  <si>
    <t>DF_AddUser_35</t>
  </si>
  <si>
    <t>Role BCN khoa không được là thỉnh giảng nhưng vân gán được</t>
  </si>
  <si>
    <t>1.Truy cập vào trang web : https://cntttest.vanlanguni.edu.vn/
2.Chọn người dùng ở menu bên trái
3.Bấm thêm người dùng 
4.Nhập thông tin vào bảng thêm người dùng vừa hiện lên VD:
+Mã giảng viên chưa có trong hệ thống(2174802010895)
+Tên giảng viên(Phúc)
+Email chuẩn đỉnh dạng email văn lang và chưa có trong hệ thống(phuc@vanlanguni.vn)
+Loại giảng viên(Thỉnh giảng)
+Role(BCN khoa)
+Quốc tịch(Việt Nam)
5.Nhấn lưu</t>
  </si>
  <si>
    <t>IMG_AddUser_35</t>
  </si>
  <si>
    <t>Khi thực hiện bước 4 người dùng không thể chọn giảng viên thỉnh giảng cho BCN khoa và sẽ hiện thị báo lỗi ngay bên dưới là BCN khoa không được là thỉnh giảng hoặc giảng viên thỉnh giảng không được là BCN khoa</t>
  </si>
  <si>
    <t>DF_AddUser_36</t>
  </si>
  <si>
    <t>Role Bộ môn không được là thỉnh giảng nhưng vân gán được</t>
  </si>
  <si>
    <t>1.Truy cập vào trang web : https://cntttest.vanlanguni.edu.vn/
2.Chọn người dùng ở menu bên trái
3.Bấm thêm người dùng 
4.Nhập thông tin vào bảng thêm người dùng vừa hiện lên VD:
+Mã giảng viên chưa có trong hệ thống(2174802010895)
+Tên giảng viên(Phúc)
+Email chuẩn đỉnh dạng email văn lang và chưa có trong hệ thống(phuc@vanlanguni.vn)
+Loại giảng viên(Thỉnh giảng)
+Role(Bộ môn)
+Quốc tịch(Việt Nam)
5.Nhấn lưu</t>
  </si>
  <si>
    <t>IMG_AddUser_36</t>
  </si>
  <si>
    <t>Khi thực hiện bước 4 người dùng không thể chọn giảng viên thỉnh giảng cho Bộ môn và sẽ hiện thị báo lỗi ngay bên dưới là Bộ môn không được là thỉnh giảng hoặc giảng viên thỉnh giảng không được là BCN khoa</t>
  </si>
  <si>
    <t>DF_UpdateUser_37</t>
  </si>
  <si>
    <t>1.Truy cập vào trang web : https://cntttest.vanlanguni.edu.vn/
2.Chọn người dùng ở menu bên trái
3.Bấm vào nút cập nhật người dùng bất kì
4.Nhập thông tin vào bảng cập nhật người dùng
+Tên giảng viên(!@#$%^&amp;*()_+&lt;&gt;?:"1)
Còn lại giữ nguyên
5.Nhấn lưu</t>
  </si>
  <si>
    <t>IMG_UpdateUser_37</t>
  </si>
  <si>
    <t>DF_UpdateUser_38</t>
  </si>
  <si>
    <t>1.Truy cập vào trang web : https://cntttest.vanlanguni.edu.vn/
2.Chọn người dùng ở menu bên trái
3.Bấm vào nút cập nhật người dùng bất kì
4.Nhập thông tin vào bảng cập nhật người dùng
+Email chuẩn đỉnh dạng email văn lang và chưa có trong hệ thống(phuc@vanlanguni:vn)
Còn lại giữ nguyên
5.Nhấn lưu</t>
  </si>
  <si>
    <t>IMG_UpdateUser_38</t>
  </si>
  <si>
    <t>DF_UpdateUser_39</t>
  </si>
  <si>
    <t>1.Truy cập vào trang web : https://cntttest.vanlanguni.edu.vn/
2.Chọn người dùng ở menu bên trái
3.Bấm vào nút cập nhật người dùng có role là BCN khoa và loại giang viên là cơ hữu
4.Nhập thông tin vào bảng cập nhật người dùng
+Loại giảng viên(Thỉnh giảng)
+Role(Bộ môn)
Còn lại giữ nguyên
5.Nhấn lưu</t>
  </si>
  <si>
    <t>IMG_AddUser_39</t>
  </si>
  <si>
    <t>DF_UpdateUser_40</t>
  </si>
  <si>
    <t>1.Truy cập vào trang web : https://cntttest.vanlanguni.edu.vn/
2.Chọn người dùng ở menu bên trái
3.Bấm vào nút cập nhật người dùng có role là Bộ môn và loại giang viên là cơ hữu
4.Nhập thông tin vào bảng cập nhật người dùng
+Loại giảng viên(Thỉnh giảng)
+Role(BCN khoa)
Còn lại giữ nguyên
5.Nhấn lưu</t>
  </si>
  <si>
    <t>IMG_AddUser_40</t>
  </si>
  <si>
    <t>bảng tự cập nhật sau 1 khoảng thời gian và đưa ra số liệu khác nhau. Cụ thể là từ 21h đến 22h30 ngày 23/7/2023. Số liệu bảng là 22 môn học, nhưng có 2 lần phát hiện bảng tự cập nhập về 7 môn học và trở lại 22 môn học sau vài giây (lúc này không hề có bất kì thao tác nào)</t>
  </si>
  <si>
    <t>(hiện chưa tìm ra cách tái tạo lỗi)
Step 1: chọn thù lao
Step 2: chọn "Môn học"
Step 3: ngồi đợi lỗi</t>
  </si>
  <si>
    <t>No01</t>
  </si>
  <si>
    <t>Hiện thị chuẩn xác tất cả môn học</t>
  </si>
  <si>
    <t>Đôi lúc tự động cập nhật hiển thị sai số môn học</t>
  </si>
  <si>
    <t>DF_UADR_05</t>
  </si>
  <si>
    <t>Testcase ghi "'Hệ thống hiển thị thông báo "Thông tin chưa được cập nhật"" Nhưng thực tế không thông báo</t>
  </si>
  <si>
    <t>Step 1: chọn mục thù lao
Step 2: chọn mục "học hàm học vị"
Step 3: chọn tab "Cấp bậc"
Step 4: bấm vào biểu tượng cập nhập ở cấp bậc bất kì
Step 5: không chọn hủy hoặc lưu</t>
  </si>
  <si>
    <t>No05</t>
  </si>
  <si>
    <t>TR_UADR_9</t>
  </si>
  <si>
    <t>Hệ thống hiển thị thống báo "Thông tin chưa được cập nhật"</t>
  </si>
  <si>
    <t>Không thông báo</t>
  </si>
  <si>
    <t>DF_UADR_07</t>
  </si>
  <si>
    <t>Testcase ghi "'Hệ thống sẽ đổi màu khi chỉ con chuột vào 1 trong 2 ô chức năng" nhưng không đổi màu</t>
  </si>
  <si>
    <t>Step 1: chọn mục thù lao
Step 2: chọn mục "học hàm học vị"
Step 3: chọn tab "Cấp bậc"
Step 4: bấm vào biểu tượng cập nhập ở cấp bậc bất kì
Step 5: rê chuột vào ô "lưu"</t>
  </si>
  <si>
    <t>No06</t>
  </si>
  <si>
    <t>TR_UADR_12</t>
  </si>
  <si>
    <t>Hệ thống sẽ đổi màu khi chỉ con chuột vào 1 trong 2 ô chức năng</t>
  </si>
  <si>
    <t>Không đổi màu</t>
  </si>
  <si>
    <t>Testcase ghi "'Hệ thống sẽ đổi màu khi chỉ con chuột vào 1 trong 2 ô chức năng"  nhưng không đổi màu</t>
  </si>
  <si>
    <t>Step 1: chọn mục thù lao
Step 2: chọn mục "học hàm học vị"
Step 3: chọn tab "Cấp bậc"
Step 4: bấm vào biểu tượng cập nhập ở cấp bậc bất kì
Step 5: rê chuột vào ô "hủy"</t>
  </si>
  <si>
    <t>No07</t>
  </si>
  <si>
    <t>DF_UADR_11</t>
  </si>
  <si>
    <t>Testcase ghi "Hệ thống sẽ đổi màu ô biểu tượng "Cập nhật"" nhưng không đổi màu</t>
  </si>
  <si>
    <t>Step 1: chọn mục thù lao
Step 2: chọn mục "học hàm học vị"
Step 3: chọn tab "Cấp bậc"
Step 4: rê chuột vào biểu tượng "cập nhật"</t>
  </si>
  <si>
    <t>No08</t>
  </si>
  <si>
    <t>TR_UADR_13</t>
  </si>
  <si>
    <t>không đổi màu</t>
  </si>
  <si>
    <t>DF_UADR_12</t>
  </si>
  <si>
    <t>Testcase ghi "Hệ thống chuyển màu ô "Lưu"" nhưng không đổi màu</t>
  </si>
  <si>
    <t>Step 1: chọn mục thù lao
Step 2: chọn mục "học hàm học vị"
Step 3: chọn tab "Cấp bậc"
Step 4: chọn học "hàm học vị"
Step 5: chỉ chuột vào "lưu"</t>
  </si>
  <si>
    <t>No09</t>
  </si>
  <si>
    <t>TR_UADR_14</t>
  </si>
  <si>
    <t>Hệ thống chuyển màu ô "Lưu"</t>
  </si>
  <si>
    <t>không chuyển màu</t>
  </si>
  <si>
    <t>DF_US_01</t>
  </si>
  <si>
    <t>Testcase ghi "Chỉnh sửa thông tin môn học" nhưng hệ thống không cho chỉnh sửa</t>
  </si>
  <si>
    <t>Step 1: chọn mục thù lao
Step 2: chọn mục "Môn học"
Step 3: chọn icon "chỉnh sửa"</t>
  </si>
  <si>
    <t>No10</t>
  </si>
  <si>
    <t>TC_US_01</t>
  </si>
  <si>
    <t>Chỉnh sửa thông tin môn học</t>
  </si>
  <si>
    <t>không thể chỉnh sửa thông tin môn học</t>
  </si>
  <si>
    <t>DF_US_03</t>
  </si>
  <si>
    <t>No11</t>
  </si>
  <si>
    <t>TC_US_03</t>
  </si>
  <si>
    <t>DF_VLTS_03</t>
  </si>
  <si>
    <t>TR mong muốn khi nhập học kì phải thuộc [học kì hiện tại - 9, học kì hiện tại]. Ngoài vùng này hệ thống sẽ báo lỗi và yêu cầu nhập lại</t>
  </si>
  <si>
    <t>Step 1: chọn mục thù lao
Step 2: chọn mục "Môn học"
Step 3: nhập "214" vào ô Học kì</t>
  </si>
  <si>
    <t>No12</t>
  </si>
  <si>
    <t>TC_ViewlistofSubs_06</t>
  </si>
  <si>
    <t>Thông báo lỗi khi nhập dữ liệu ngoài vùng</t>
  </si>
  <si>
    <t>Không thông báo lỗi</t>
  </si>
  <si>
    <t>Step 1: chọn mục thù lao
Step 2: chọn mục "Môn học"
Step 3: nhập "224" vào ô Học kì</t>
  </si>
  <si>
    <t>No13</t>
  </si>
  <si>
    <t>TC_ViewlistofSubs_07</t>
  </si>
  <si>
    <t>DF_VPHIY_08</t>
  </si>
  <si>
    <t>Khi chỉ chuột vào ô "Xóa" sẽ đổi màu. Nhưng ô không đổi màu</t>
  </si>
  <si>
    <t>Step 1: chọn mục thù lao
Step 2: chọn mục "học hàm học vị"
Step 3: bấm xóa ở học hàm học vị bất kì.
Step 4: rê chuột vào nút "Xóa"</t>
  </si>
  <si>
    <t>No14</t>
  </si>
  <si>
    <t>TR_UADR_08</t>
  </si>
  <si>
    <t>Đổi màu ô "Xóa"</t>
  </si>
  <si>
    <t>Khi chỉ chuột vào ô "Hủy" sẽ đổi màu. Nhưng ô không đổi màu</t>
  </si>
  <si>
    <t>Step 1: chọn mục thù lao
Step 2: chọn mục "học hàm học vị"
Step 3: bấm xóa ở học hàm học vị bất kì.
Step 4: rê chuột vào nút "Hủy"</t>
  </si>
  <si>
    <t>No15</t>
  </si>
  <si>
    <t>Đổi màu ô "Hủy"</t>
  </si>
  <si>
    <t>DF_VPHIY_09</t>
  </si>
  <si>
    <t>Khi chỉ chuột vào biểu tượng "Xóa" sẽ hiện màu ô</t>
  </si>
  <si>
    <t>Step 1: chọn mục thù lao
Step 2: chọn mục "học hàm học vị"
Step 3: rê chuột vào biểu tượng "Xóa"</t>
  </si>
  <si>
    <t>No16</t>
  </si>
  <si>
    <t>TR_UADR_09</t>
  </si>
  <si>
    <t>Đổi màu ô biểu tượng "Xóa"</t>
  </si>
  <si>
    <t>DF_TK_01</t>
  </si>
  <si>
    <t>Hệ thống hiện thị biểu đồ dữ liệu thống kê số giờ giảng của tất cả các ngành xếp đè lên nhau không có khoảng trống giữa các dữ liệu</t>
  </si>
  <si>
    <t>1. Đăng nhập bằng tài khoản của BCN Khoa và chọn mục Thống Kê sau đó chọn Số giờ giảng viên
2. Chọn lọc ngành, ấn hiện thị dropdown ngành và chọn tất cả</t>
  </si>
  <si>
    <t>IMG_TK_01</t>
  </si>
  <si>
    <t>Những dữ liệu số giờ giảng viên hiện thị thuận mắt người dùng, có khoảng trắng giữa các số liệu thống kê của từng giảng viên và không bị đè lên nhau</t>
  </si>
  <si>
    <t>Những dữ liệu số giờ giảng viên hiện thị lộn xộn, không có khoảng trắng giữa các số liệu thống kê của từng giảng viên và các số liệu và tên bị đè lên nhau</t>
  </si>
  <si>
    <t>Lâm</t>
  </si>
  <si>
    <t>DF_TK_02</t>
  </si>
  <si>
    <t>Hệ thống hiện thị biểu đồ dữ liệu thống kê số giờ quy đổi của tất cả các ngành xếp đè lên nhau không có khoảng trống giữa các dữ liệu</t>
  </si>
  <si>
    <t xml:space="preserve">1. Đăng nhập bằng tài khoản của BCN Khoa và chọn mục Thống Kê sau đó chọn Số giờ quy đổi
2. Chọn lọc ngành, ấn hiện thị dropdown ngành, chọn tất cả </t>
  </si>
  <si>
    <t>IMG_TK_02</t>
  </si>
  <si>
    <t>Những dữ liệu số giờ quy đổi hiện thị thuận mắt người dùng, có khoảng trắng giữa các số liệu thống kê của từng giảng viên,không bị đè lên nhau và các ca giảng được hiện thị bằng màu sắc khác nhau để dễ dàng phân biệt</t>
  </si>
  <si>
    <t xml:space="preserve">Những dữ liệu số giờ quy đổi hiện thị lộn xộn, không có khoảng trắng giữa các số liệu thống kê của từng giảng viên, các số liệu, tên và màu hiện thị theo ca giảng bị đè lên nhau </t>
  </si>
  <si>
    <t>DF_TK_03</t>
  </si>
  <si>
    <t>Hệ thống hiện thị bảng biểu dữ liệu thống kê những môn học mà giảng viên đã dạy không thẳng hàng với các giảng viên khác từ trên xuống dưới.</t>
  </si>
  <si>
    <t>1. Đăng nhập bằng tài khoản của BCN Khoa và chọn mục Thống Kê sau đó chọn Số giờ giảng viên, số giờ quy đổi
2. Chọn thống kê học kỳ 999, ngành tất cả
3. Chọn tab Biểu đồ và ấn vào icon dấu cộng của từng dòng để hệ thống hiện thị những môn học mà giảng viên đã dạy</t>
  </si>
  <si>
    <t>IMG_TK_03</t>
  </si>
  <si>
    <t>Những dữ liệu thống kê những môn học mà giảng viên đã dạy thẳng hàng với từng dữ liệu của từng giảng viên khác từ trên xuống dưới, nhìn thuận mắt</t>
  </si>
  <si>
    <t>Những dữ liệu thống kê những môn học mà giảng viên đã dạy không thẳng hàng với từng dữ liệu của từng giảng viên khác từ trên xuống dưới mà bị lệch đi 1 2 ô, nhìn gây khó chịu</t>
  </si>
  <si>
    <t>DF_TK_04</t>
  </si>
  <si>
    <t>Hệ thống hiện thị chi tiết lớp của các giảng viên dạy nhiều lớp trên cùng 1 hàng không phân bổ xuống hàng</t>
  </si>
  <si>
    <t>1. Đăng nhập bằng tài khoản của BCN Khoa và chọn mục Thống Kê sau đó chọn Số giờ giảng viên, số giờ quy đổi
2. Chọn thống kê học kỳ 999, ngành tất cả
3. Chọn tab Chi tiết và xem dữ liệu ở phần chi tiết lớp từng giảng viên</t>
  </si>
  <si>
    <t>IMG_TK_04</t>
  </si>
  <si>
    <t>Dữ liệu về chi tiết lớp của các giảng viên dạy nhiều lớp hiện thị dày đặc trên cùng 1 hàng</t>
  </si>
  <si>
    <t>Dữ liệu về chi tiết lớp của các giảng viên dạy nhiều lớp hiện thị phân bổ xuống hàng từng lớp là từng hàng</t>
  </si>
  <si>
    <t>DF_TK_05</t>
  </si>
  <si>
    <t>Trang chủ hệ thống không thao tác được và bị đóng băng khi đang ở bên trang web in</t>
  </si>
  <si>
    <t>1. Đăng nhập bằng tài khoản của BCN Khoa và chọn mục Thống Kê sau đó chọn Số giờ giảng viên
2. Chọn định dạng export là in ấn và sau đó hệ thống đưa người dùng sang 1 trang tab mới</t>
  </si>
  <si>
    <t>IMG_TK_05
IMG_TK_05.1</t>
  </si>
  <si>
    <t>Trang chủ hệ thống vẫn thao tác được khi người dùng được chuyển sang tab in</t>
  </si>
  <si>
    <t>Trang chủ hệ thống không thao tác được khi người dùng được chuyển sang tab in</t>
  </si>
  <si>
    <t>DF_TK_06</t>
  </si>
  <si>
    <t>Hệ thống export file excel với dữ liệu như Mã GVTG và Họ tên GVTG không được sắp xếp thẳng hàng</t>
  </si>
  <si>
    <t>1. Đăng nhập bằng tài khoản của BCN Khoa và chọn mục Thống Kê sau đó xuất dữ liệu số giờ giảng viên hoặc số giờ quy đổi hay giáo viên thịnh giảng
2.Thống kê dưới định dạng excel</t>
  </si>
  <si>
    <t>IMG_TK_06</t>
  </si>
  <si>
    <t>Hệ thống export file excel với dữ liệu như Mã GVTG và Họ tên GVTG được sắp xếp thẳng hàng</t>
  </si>
  <si>
    <t>DF_TK_07</t>
  </si>
  <si>
    <t>Hệ thống không cho phép hình ảnh bị chèn khi đưa trỏ chuột vào thanh công cụ các chức năng</t>
  </si>
  <si>
    <t>1.Đăng nhập bằng tài khoản của BCN Khoa và chọn thời khóa biểu sau đó chọn Thống kê -&gt; Số giờ giảng viên
2. Click dropdown sổ xuống chọn học kỳ và trỏ chuột vào thanh chức năng.</t>
  </si>
  <si>
    <t>IMG_TK_07</t>
  </si>
  <si>
    <t>Dropdown học kỳ không chèn hình ảnh có thanh công cụ chức năng</t>
  </si>
  <si>
    <t>Dropdown học kỳ chèn hình ảnh có thanh công cụ chức năng</t>
  </si>
  <si>
    <t>DF_TK_08</t>
  </si>
  <si>
    <t>Hệ thống hiện thị biểu đồ dữ liệu thống kê số giờ quy đổi của tất cả các ngành theo ca giảng xếp đè lên nhau không có khoảng trống giữa các dữ liệu</t>
  </si>
  <si>
    <t>1. Đăng nhập bằng tài khoản của BCN Khoa và chọn mục Thống Kê sau đó chọn Số giờ quy đổi hoặc số giờ giảng viên
2. Chọn lọc ngành, ấn hiện thị dropdown ngành, chọn tất cả và ấn vào ô xem theo ca giảng góc phải trên cùng</t>
  </si>
  <si>
    <t>IMG_TK_08</t>
  </si>
  <si>
    <t>DF_TK_09</t>
  </si>
  <si>
    <t>Hệ thống không lưu kết quả lọc tìm kiếm của người dùng khi chuyển sang tuần hoặc học kì mới</t>
  </si>
  <si>
    <t>1. Đăng nhập bằng tài khoản của BCN Khoa và chọn mục Thống Kê sau đó chọn Lịch giảng dạy
2. Chọn hk 221, Tuần 13, lọc giảng viên Đỗ Tùng Lâm
3. Chuyển sang tuần 14</t>
  </si>
  <si>
    <t>IMG_TK_09
IMG_TK_09.1</t>
  </si>
  <si>
    <t>Hệ thống lưu những kết quả lọc trước đó khi người dùng thay đổi học kì hoặc tuần thuận tiện cho việc tra cứu</t>
  </si>
  <si>
    <t xml:space="preserve">Hệ thống không lưu những kết quả lọc trước đó khi người dùng thay đổi học kì hoặc tuần </t>
  </si>
  <si>
    <t>DF_TK_10</t>
  </si>
  <si>
    <t>Hệ thống không hiện thị màu hover khi di chuột vào các định dạng xuất dữ liệu</t>
  </si>
  <si>
    <t>1. Đăng nhập bằng tài khoản của BCN Khoa và chọn mục Thống Kê sau đó chọn số giờ giảng viên hoặc số giờ quy đổi,...
2. Chuyển trang web sang chế độ tối góc bên phải trên cùng
3. Chọn các trường thông tin mà hệ thống có dữ liệu
4. Nhấn vào nút export</t>
  </si>
  <si>
    <t>Hệ thống đổi màu các định dạng dữ liệu khi người dùng ấn vào nút export và hover xuống như ở chế độ web sáng</t>
  </si>
  <si>
    <t>Khi người dùng ấn vào nút export và di chuột xuống các định dạng thì hệ thống không hiện thị màu hover giống như ở chế độ web sáng</t>
  </si>
  <si>
    <t xml:space="preserve"> Test Textbox ở chú thích  được
</t>
  </si>
  <si>
    <t>DF_PC_01</t>
  </si>
  <si>
    <t>Hệ thống không cho phép Textbox ở phần chú thích  Click vào được</t>
  </si>
  <si>
    <t>1.Đăng nhập bằng tài khoản của BCN Khoa và chọn thời khóa biểu sau đó chọn phân công.
2. Chọn học kỳ và ngành sau đó click vô button "Lý thuyết", "Thực hành', "Chưa phân" ở chú thích.</t>
  </si>
  <si>
    <t>Images Defect 01</t>
  </si>
  <si>
    <t>Những Textbox ở phần chú thích chỉ để xem không CLick vào được</t>
  </si>
  <si>
    <t>Những Textbox ở phần chú thích CLick vào được</t>
  </si>
  <si>
    <t>Nam</t>
  </si>
  <si>
    <t>Không thể chọn ngành là "Tất cả"</t>
  </si>
  <si>
    <t>DF_PC_02</t>
  </si>
  <si>
    <t>Hệ thống cho phép Drop down của Ngành chọn Tất cả ngành nhưng không hiện thời khóa biểu</t>
  </si>
  <si>
    <t>1.Đăng nhập bằng tài khoản của BCN Khoa và chọn thời khóa biểu sau đó chọn phân công.
2. Chọn học kỳ và chọn Ngành là "Tất cả"</t>
  </si>
  <si>
    <t>Images Defect 02</t>
  </si>
  <si>
    <t>Hiển thì được dữ liệu thời khóa biểu của tất cả các ngành</t>
  </si>
  <si>
    <t>Hiện "Đang tải" quá lâu và không hiện thời khóa biểu</t>
  </si>
  <si>
    <t>Xóa lớp trong thời khóa biểu</t>
  </si>
  <si>
    <t>DF_PC_03</t>
  </si>
  <si>
    <t>Hệ thống không cho phép nhập khoảng trắng vào textbox nhập mã lớp khi xóa lớp</t>
  </si>
  <si>
    <t>1.Đăng nhập bằng tài khoản của BCN Khoa và chọn thời khóa biểu sau đó chọn phân công.
2. Chọn học kỳ và chọn Ngành sau đó chọn lớp cần xóa mà nhập mã lớp.</t>
  </si>
  <si>
    <t>Images Defect 03</t>
  </si>
  <si>
    <t>Nhập đúng mã lớp và Xóa thành công lớp</t>
  </si>
  <si>
    <t>Nhập mã lớp (ví dụ: 21_213123    ) có khoảng trắng nhưng vẫn Xóa thành công</t>
  </si>
  <si>
    <t>DF_PC_04</t>
  </si>
  <si>
    <t>1.Đăng nhập bằng tài khoản của BCN Khoa và chọn thời khóa biểu sau đó chọn phân công.
2. Click dropdown sổ xuống chọn học kỳ và trỏ chuột vào thanh chức năng.</t>
  </si>
  <si>
    <t>Images Defect 04</t>
  </si>
  <si>
    <t>Test chính tả file sau khi Export</t>
  </si>
  <si>
    <t>DF_PC_05</t>
  </si>
  <si>
    <t>Hệ thống xuất file excel với chính tả được ghi chính xác</t>
  </si>
  <si>
    <t>1.Đăng nhập bằng tài khoản của BCN Khoa và chọn thời khóa biểu sau đó chọn phân công.
2. Chọn Export thời khóa biểu</t>
  </si>
  <si>
    <t>Images Defect 05</t>
  </si>
  <si>
    <t>Ghi đúng chính tả các nội dung trong file được Export ra</t>
  </si>
  <si>
    <t>Sai chính tả chữ "Thus" và "Tiets"</t>
  </si>
  <si>
    <t>Không hiện thông báo lỗi khi nhập sai định dạng ở trường học kỳ</t>
  </si>
  <si>
    <t>DF_XTKB_01</t>
  </si>
  <si>
    <t>Hệ thống hiển thị thông báo màu đỏ với nội dung: "Nhập đúng 3 ký tự số" khi nhập sai định dạng</t>
  </si>
  <si>
    <t>1.Đăng nhập bằng tài khoản của BCN Khoa và chọn thời khóa biểu sau đó chọn phân công.
2. Chọn Xem thời khóa biểu</t>
  </si>
  <si>
    <t>Images Defect 06</t>
  </si>
  <si>
    <t>Hiện thông báo màu đỏ với nội dung: "Nhập đúng 3 ký tự số"</t>
  </si>
  <si>
    <t>Chỉ hiện thông báo "Không thể tìm thấy"</t>
  </si>
  <si>
    <t>Overall Progress</t>
  </si>
  <si>
    <t>Test Run Status</t>
  </si>
  <si>
    <t>On time</t>
  </si>
  <si>
    <t>Delayed</t>
  </si>
  <si>
    <t>Stopped</t>
  </si>
  <si>
    <t>Xem danh sách giảng viên theo cấp bậc.</t>
  </si>
  <si>
    <t>Tạo học hàm,học vị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</si>
</sst>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font>
      <sz val="11"/>
      <color theme="1"/>
      <name val="Calibri"/>
      <family val="2"/>
      <scheme val="minor"/>
    </font>
    <font>
      <sz val="10"/>
      <name val="Arial"/>
      <family val="2"/>
    </font>
    <font>
      <b/>
      <sz val="12"/>
      <color indexed="12"/>
      <name val="Arial"/>
      <family val="2"/>
    </font>
    <font>
      <b/>
      <sz val="18"/>
      <color indexed="18"/>
      <name val="Arial"/>
      <family val="2"/>
    </font>
    <font>
      <sz val="12"/>
      <name val="Times New Roman"/>
      <family val="1"/>
    </font>
    <font>
      <b/>
      <sz val="10"/>
      <name val="Arial"/>
      <family val="2"/>
    </font>
    <font>
      <b/>
      <sz val="11"/>
      <name val="Arial"/>
      <family val="2"/>
    </font>
    <font>
      <sz val="11"/>
      <color theme="1"/>
      <name val="Arial"/>
      <family val="2"/>
    </font>
    <font>
      <sz val="10"/>
      <color theme="1"/>
      <name val="Arial"/>
      <family val="2"/>
    </font>
    <font>
      <b/>
      <sz val="10"/>
      <color theme="1"/>
      <name val="Arial"/>
      <family val="2"/>
    </font>
    <font>
      <i/>
      <sz val="10"/>
      <color theme="1"/>
      <name val="Arial"/>
      <family val="2"/>
    </font>
    <font>
      <b/>
      <sz val="10"/>
      <color rgb="FFFF0000"/>
      <name val="Arial"/>
      <family val="2"/>
    </font>
    <font>
      <b/>
      <sz val="18"/>
      <color rgb="FF000080"/>
      <name val="Arial"/>
      <family val="2"/>
    </font>
    <font>
      <i/>
      <sz val="10"/>
      <color rgb="FFFF0000"/>
      <name val="Arial"/>
      <family val="2"/>
    </font>
    <font>
      <b/>
      <sz val="10"/>
      <color rgb="FFC00000"/>
      <name val="Arial"/>
      <family val="2"/>
    </font>
    <font>
      <i/>
      <sz val="10"/>
      <color indexed="12"/>
      <name val="Arial"/>
      <family val="2"/>
    </font>
    <font>
      <b/>
      <sz val="11"/>
      <color theme="1"/>
      <name val="Calibri"/>
      <family val="2"/>
      <scheme val="minor"/>
    </font>
    <font>
      <b/>
      <sz val="10"/>
      <color indexed="81"/>
      <name val="Tahoma"/>
      <family val="2"/>
    </font>
    <font>
      <sz val="10"/>
      <color indexed="81"/>
      <name val="Tahoma"/>
      <family val="2"/>
    </font>
    <font>
      <sz val="8"/>
      <name val="Calibri"/>
      <family val="2"/>
      <scheme val="minor"/>
    </font>
    <font>
      <sz val="12"/>
      <color rgb="FF000000"/>
      <name val="Calibri"/>
      <family val="2"/>
    </font>
    <font>
      <u/>
      <sz val="11"/>
      <color theme="10"/>
      <name val="Calibri"/>
      <family val="2"/>
      <scheme val="minor"/>
    </font>
    <font>
      <sz val="10"/>
      <color theme="1"/>
      <name val="Calibri"/>
      <family val="2"/>
      <scheme val="minor"/>
    </font>
    <font>
      <sz val="11"/>
      <color theme="1"/>
      <name val="Times New Roman"/>
      <family val="1"/>
    </font>
    <font>
      <sz val="11"/>
      <color rgb="FF000000"/>
      <name val="Times New Roman"/>
      <family val="1"/>
    </font>
    <font>
      <sz val="11"/>
      <color rgb="FF000000"/>
      <name val="Calibri"/>
      <family val="2"/>
      <charset val="163"/>
      <scheme val="minor"/>
    </font>
    <font>
      <sz val="10"/>
      <color rgb="FF000000"/>
      <name val="Arial"/>
      <family val="2"/>
    </font>
  </fonts>
  <fills count="12">
    <fill>
      <patternFill patternType="none"/>
    </fill>
    <fill>
      <patternFill patternType="gray125"/>
    </fill>
    <fill>
      <patternFill patternType="solid">
        <fgColor indexed="27"/>
        <bgColor indexed="41"/>
      </patternFill>
    </fill>
    <fill>
      <patternFill patternType="solid">
        <fgColor indexed="42"/>
        <bgColor indexed="27"/>
      </patternFill>
    </fill>
    <fill>
      <patternFill patternType="solid">
        <fgColor rgb="FFCCFFCC"/>
        <bgColor indexed="64"/>
      </patternFill>
    </fill>
    <fill>
      <patternFill patternType="solid">
        <fgColor rgb="FFCCFFFF"/>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00000"/>
        <bgColor indexed="64"/>
      </patternFill>
    </fill>
    <fill>
      <patternFill patternType="solid">
        <fgColor rgb="FFFF0000"/>
        <bgColor indexed="64"/>
      </patternFill>
    </fill>
    <fill>
      <patternFill patternType="solid">
        <fgColor rgb="FFFFC000"/>
        <bgColor indexed="64"/>
      </patternFill>
    </fill>
  </fills>
  <borders count="52">
    <border>
      <left/>
      <right/>
      <top/>
      <bottom/>
      <diagonal/>
    </border>
    <border>
      <left/>
      <right/>
      <top/>
      <bottom style="medium">
        <color indexed="8"/>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right/>
      <top/>
      <bottom style="thin">
        <color indexed="64"/>
      </bottom>
      <diagonal/>
    </border>
    <border>
      <left style="thin">
        <color auto="1"/>
      </left>
      <right/>
      <top style="thin">
        <color auto="1"/>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style="medium">
        <color indexed="8"/>
      </bottom>
      <diagonal/>
    </border>
    <border>
      <left/>
      <right/>
      <top style="medium">
        <color auto="1"/>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auto="1"/>
      </left>
      <right style="thin">
        <color auto="1"/>
      </right>
      <top style="thin">
        <color auto="1"/>
      </top>
      <bottom/>
      <diagonal/>
    </border>
    <border>
      <left style="thin">
        <color indexed="64"/>
      </left>
      <right style="thin">
        <color indexed="64"/>
      </right>
      <top style="medium">
        <color indexed="64"/>
      </top>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right/>
      <top style="medium">
        <color indexed="64"/>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s>
  <cellStyleXfs count="4">
    <xf numFmtId="0" fontId="0" fillId="0" borderId="0"/>
    <xf numFmtId="0" fontId="1" fillId="0" borderId="0"/>
    <xf numFmtId="0" fontId="1" fillId="0" borderId="0"/>
    <xf numFmtId="0" fontId="21" fillId="0" borderId="0" applyNumberFormat="0" applyFill="0" applyBorder="0" applyAlignment="0" applyProtection="0"/>
  </cellStyleXfs>
  <cellXfs count="204">
    <xf numFmtId="0" fontId="0" fillId="0" borderId="0" xfId="0"/>
    <xf numFmtId="0" fontId="4" fillId="0" borderId="0" xfId="2" applyFont="1" applyAlignment="1">
      <alignment vertical="center" wrapText="1"/>
    </xf>
    <xf numFmtId="0" fontId="5" fillId="0" borderId="0" xfId="2" applyFont="1" applyAlignment="1">
      <alignment vertical="center" wrapText="1"/>
    </xf>
    <xf numFmtId="0" fontId="1" fillId="0" borderId="0" xfId="2" applyAlignment="1">
      <alignment vertical="center"/>
    </xf>
    <xf numFmtId="0" fontId="1" fillId="0" borderId="1" xfId="2" applyBorder="1" applyAlignment="1">
      <alignment vertical="center"/>
    </xf>
    <xf numFmtId="0" fontId="6" fillId="0" borderId="0" xfId="2" applyFont="1" applyAlignment="1">
      <alignment horizontal="right" vertical="center"/>
    </xf>
    <xf numFmtId="0" fontId="5" fillId="0" borderId="0" xfId="2" applyFont="1" applyAlignment="1">
      <alignment horizontal="right" vertical="center"/>
    </xf>
    <xf numFmtId="0" fontId="8" fillId="0" borderId="0" xfId="0" applyFont="1" applyAlignment="1">
      <alignment vertical="center"/>
    </xf>
    <xf numFmtId="0" fontId="7"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center" vertical="center" wrapText="1"/>
    </xf>
    <xf numFmtId="0" fontId="11" fillId="0" borderId="0" xfId="0" applyFont="1" applyAlignment="1">
      <alignment horizontal="right" vertical="center" wrapText="1"/>
    </xf>
    <xf numFmtId="0" fontId="9" fillId="0" borderId="0" xfId="0" applyFont="1" applyAlignment="1">
      <alignment horizontal="right" vertical="center" wrapText="1"/>
    </xf>
    <xf numFmtId="0" fontId="0" fillId="0" borderId="0" xfId="0" applyAlignment="1">
      <alignment vertical="center"/>
    </xf>
    <xf numFmtId="0" fontId="9" fillId="7" borderId="4" xfId="0" applyFont="1" applyFill="1" applyBorder="1" applyAlignment="1">
      <alignment vertical="center" wrapText="1"/>
    </xf>
    <xf numFmtId="0" fontId="16" fillId="0" borderId="0" xfId="0" applyFont="1" applyAlignment="1">
      <alignment vertical="center"/>
    </xf>
    <xf numFmtId="0" fontId="9" fillId="5" borderId="9" xfId="0" applyFont="1" applyFill="1" applyBorder="1" applyAlignment="1">
      <alignment horizontal="center" vertical="center" wrapText="1"/>
    </xf>
    <xf numFmtId="0" fontId="8" fillId="0" borderId="14" xfId="0" applyFont="1" applyBorder="1" applyAlignment="1">
      <alignment vertical="center" wrapText="1"/>
    </xf>
    <xf numFmtId="0" fontId="8" fillId="0" borderId="15" xfId="0" applyFont="1" applyBorder="1" applyAlignment="1">
      <alignment horizontal="center" vertical="center" wrapText="1"/>
    </xf>
    <xf numFmtId="0" fontId="8" fillId="0" borderId="15" xfId="0" applyFont="1" applyBorder="1" applyAlignment="1">
      <alignment vertical="center" wrapText="1"/>
    </xf>
    <xf numFmtId="164" fontId="8" fillId="0" borderId="15" xfId="0" applyNumberFormat="1" applyFont="1" applyBorder="1" applyAlignment="1">
      <alignment vertical="center" wrapText="1"/>
    </xf>
    <xf numFmtId="0" fontId="8" fillId="0" borderId="16" xfId="0" applyFont="1" applyBorder="1" applyAlignment="1">
      <alignment horizontal="left" vertical="center" wrapText="1"/>
    </xf>
    <xf numFmtId="0" fontId="8" fillId="0" borderId="18" xfId="0" applyFont="1" applyBorder="1" applyAlignment="1">
      <alignment vertical="center" wrapText="1"/>
    </xf>
    <xf numFmtId="0" fontId="8" fillId="0" borderId="18" xfId="0" applyFont="1" applyBorder="1" applyAlignment="1">
      <alignment horizontal="center" vertical="center" wrapText="1"/>
    </xf>
    <xf numFmtId="164" fontId="8" fillId="0" borderId="18" xfId="0" applyNumberFormat="1" applyFont="1" applyBorder="1" applyAlignment="1">
      <alignment vertical="center" wrapText="1"/>
    </xf>
    <xf numFmtId="0" fontId="8" fillId="0" borderId="18" xfId="0" applyFont="1" applyBorder="1" applyAlignment="1">
      <alignment horizontal="left" vertical="center" wrapText="1"/>
    </xf>
    <xf numFmtId="0" fontId="8" fillId="0" borderId="20" xfId="0" applyFont="1" applyBorder="1" applyAlignment="1">
      <alignment vertical="center" wrapText="1"/>
    </xf>
    <xf numFmtId="0" fontId="8" fillId="0" borderId="21" xfId="0" applyFont="1" applyBorder="1" applyAlignment="1">
      <alignment horizontal="left" vertical="center" wrapText="1"/>
    </xf>
    <xf numFmtId="0" fontId="20" fillId="0" borderId="14" xfId="0" applyFont="1" applyBorder="1" applyAlignment="1">
      <alignment horizontal="left" vertical="center" wrapText="1"/>
    </xf>
    <xf numFmtId="0" fontId="0" fillId="0" borderId="18" xfId="0" applyBorder="1" applyAlignment="1">
      <alignment horizontal="left" vertical="center"/>
    </xf>
    <xf numFmtId="0" fontId="22" fillId="0" borderId="18" xfId="3" applyFont="1" applyBorder="1" applyAlignment="1">
      <alignment horizontal="left" vertical="center" wrapText="1"/>
    </xf>
    <xf numFmtId="0" fontId="8" fillId="0" borderId="18" xfId="0" quotePrefix="1" applyFont="1" applyBorder="1" applyAlignment="1">
      <alignment horizontal="left" vertical="center" wrapText="1"/>
    </xf>
    <xf numFmtId="0" fontId="22" fillId="0" borderId="18" xfId="3" applyFont="1" applyFill="1" applyBorder="1" applyAlignment="1">
      <alignment horizontal="left" vertical="center"/>
    </xf>
    <xf numFmtId="0" fontId="8" fillId="0" borderId="16" xfId="0" applyFont="1" applyBorder="1" applyAlignment="1">
      <alignment horizontal="center" vertical="center" wrapText="1"/>
    </xf>
    <xf numFmtId="0" fontId="8" fillId="0" borderId="18" xfId="0" applyFont="1" applyBorder="1" applyAlignment="1">
      <alignment horizontal="center" vertical="top" wrapText="1"/>
    </xf>
    <xf numFmtId="0" fontId="8" fillId="0" borderId="18" xfId="0" quotePrefix="1" applyFont="1" applyBorder="1" applyAlignment="1">
      <alignment horizontal="center" vertical="top" wrapText="1"/>
    </xf>
    <xf numFmtId="0" fontId="8" fillId="0" borderId="18" xfId="0" quotePrefix="1" applyFont="1" applyBorder="1" applyAlignment="1">
      <alignment vertical="center" wrapText="1"/>
    </xf>
    <xf numFmtId="0" fontId="8" fillId="0" borderId="18" xfId="0" applyFont="1" applyBorder="1" applyAlignment="1">
      <alignment vertical="top" wrapText="1"/>
    </xf>
    <xf numFmtId="0" fontId="0" fillId="0" borderId="18" xfId="0" applyBorder="1" applyAlignment="1">
      <alignment vertical="center"/>
    </xf>
    <xf numFmtId="0" fontId="0" fillId="0" borderId="15" xfId="0" applyBorder="1" applyAlignment="1">
      <alignment vertical="center"/>
    </xf>
    <xf numFmtId="0" fontId="0" fillId="0" borderId="16" xfId="0" applyBorder="1" applyAlignment="1">
      <alignment vertical="center"/>
    </xf>
    <xf numFmtId="0" fontId="15" fillId="0" borderId="18" xfId="0" applyFont="1" applyBorder="1" applyAlignment="1">
      <alignment vertical="center" wrapText="1"/>
    </xf>
    <xf numFmtId="0" fontId="15" fillId="0" borderId="15" xfId="0" applyFont="1" applyBorder="1" applyAlignment="1">
      <alignment vertical="center" wrapText="1"/>
    </xf>
    <xf numFmtId="0" fontId="23" fillId="0" borderId="18" xfId="0" applyFont="1" applyBorder="1" applyAlignment="1">
      <alignment vertical="center" wrapText="1"/>
    </xf>
    <xf numFmtId="0" fontId="23" fillId="0" borderId="18" xfId="0" applyFont="1" applyBorder="1" applyAlignment="1">
      <alignment horizontal="center" vertical="center" wrapText="1"/>
    </xf>
    <xf numFmtId="0" fontId="24" fillId="0" borderId="18" xfId="0" applyFont="1" applyBorder="1" applyAlignment="1">
      <alignment horizontal="center" vertical="center" wrapText="1"/>
    </xf>
    <xf numFmtId="0" fontId="23" fillId="0" borderId="18" xfId="0" applyFont="1" applyBorder="1" applyAlignment="1">
      <alignment horizontal="left" vertical="top" wrapText="1"/>
    </xf>
    <xf numFmtId="0" fontId="23" fillId="0" borderId="18" xfId="0" applyFont="1" applyBorder="1" applyAlignment="1">
      <alignment vertical="center"/>
    </xf>
    <xf numFmtId="0" fontId="23" fillId="0" borderId="18" xfId="0" applyFont="1" applyBorder="1" applyAlignment="1">
      <alignment horizontal="center" vertical="center"/>
    </xf>
    <xf numFmtId="0" fontId="24" fillId="0" borderId="14" xfId="0" applyFont="1" applyBorder="1" applyAlignment="1">
      <alignment vertical="center" wrapText="1"/>
    </xf>
    <xf numFmtId="0" fontId="8" fillId="0" borderId="18" xfId="0" applyFont="1" applyBorder="1" applyAlignment="1">
      <alignment vertical="center"/>
    </xf>
    <xf numFmtId="0" fontId="8" fillId="0" borderId="18" xfId="0" applyFont="1" applyBorder="1" applyAlignment="1">
      <alignment horizontal="left" vertical="top" wrapText="1"/>
    </xf>
    <xf numFmtId="0" fontId="21" fillId="0" borderId="18" xfId="3" applyBorder="1" applyAlignment="1">
      <alignment vertical="center"/>
    </xf>
    <xf numFmtId="0" fontId="8" fillId="0" borderId="18" xfId="0" applyFont="1" applyBorder="1" applyAlignment="1">
      <alignment horizontal="center" vertical="center"/>
    </xf>
    <xf numFmtId="0" fontId="25" fillId="0" borderId="18" xfId="0" applyFont="1" applyBorder="1" applyAlignment="1">
      <alignment horizontal="left" vertical="center"/>
    </xf>
    <xf numFmtId="0" fontId="8" fillId="0" borderId="18" xfId="0" applyFont="1" applyBorder="1" applyAlignment="1">
      <alignment horizontal="right" vertical="center" wrapText="1"/>
    </xf>
    <xf numFmtId="164" fontId="8" fillId="0" borderId="18" xfId="0" applyNumberFormat="1" applyFont="1" applyBorder="1" applyAlignment="1">
      <alignment horizontal="right" vertical="center" wrapText="1"/>
    </xf>
    <xf numFmtId="0" fontId="15" fillId="0" borderId="18" xfId="0" applyFont="1" applyBorder="1" applyAlignment="1">
      <alignment horizontal="right" vertical="center" wrapText="1"/>
    </xf>
    <xf numFmtId="0" fontId="8" fillId="0" borderId="15" xfId="0" applyFont="1" applyBorder="1" applyAlignment="1">
      <alignment horizontal="right" vertical="center" wrapText="1"/>
    </xf>
    <xf numFmtId="164" fontId="8" fillId="0" borderId="15" xfId="0" applyNumberFormat="1" applyFont="1" applyBorder="1" applyAlignment="1">
      <alignment horizontal="right" vertical="center" wrapText="1"/>
    </xf>
    <xf numFmtId="0" fontId="15" fillId="0" borderId="15" xfId="0" applyFont="1" applyBorder="1" applyAlignment="1">
      <alignment horizontal="right" vertical="center" wrapText="1"/>
    </xf>
    <xf numFmtId="0" fontId="26" fillId="0" borderId="20" xfId="0" applyFont="1" applyBorder="1" applyAlignment="1">
      <alignment horizontal="left" vertical="center" wrapText="1"/>
    </xf>
    <xf numFmtId="0" fontId="8" fillId="0" borderId="19" xfId="0" applyFont="1" applyBorder="1" applyAlignment="1">
      <alignment horizontal="right" vertical="center" wrapText="1"/>
    </xf>
    <xf numFmtId="0" fontId="26" fillId="0" borderId="18" xfId="0" applyFont="1" applyBorder="1" applyAlignment="1">
      <alignment horizontal="center" vertical="center" wrapText="1"/>
    </xf>
    <xf numFmtId="0" fontId="26" fillId="0" borderId="19" xfId="0" applyFont="1" applyBorder="1" applyAlignment="1">
      <alignment horizontal="right" vertical="center" wrapText="1"/>
    </xf>
    <xf numFmtId="0" fontId="26" fillId="0" borderId="17" xfId="0" applyFont="1" applyBorder="1" applyAlignment="1">
      <alignment horizontal="left" vertical="center" wrapText="1" readingOrder="1"/>
    </xf>
    <xf numFmtId="0" fontId="26" fillId="0" borderId="14" xfId="0" applyFont="1" applyBorder="1" applyAlignment="1">
      <alignment vertical="center" wrapText="1"/>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2" fillId="0" borderId="1" xfId="2" applyFont="1" applyBorder="1" applyAlignment="1">
      <alignment horizontal="right" vertical="center" wrapText="1"/>
    </xf>
    <xf numFmtId="0" fontId="12" fillId="5" borderId="12" xfId="0" applyFont="1" applyFill="1" applyBorder="1" applyAlignment="1">
      <alignment horizontal="center" vertical="center"/>
    </xf>
    <xf numFmtId="0" fontId="12" fillId="5" borderId="13" xfId="0" applyFont="1" applyFill="1" applyBorder="1" applyAlignment="1">
      <alignment horizontal="center" vertical="center"/>
    </xf>
    <xf numFmtId="0" fontId="8" fillId="0" borderId="2" xfId="0" applyFont="1" applyBorder="1" applyAlignment="1">
      <alignment horizontal="left" vertical="center" indent="1"/>
    </xf>
    <xf numFmtId="0" fontId="8" fillId="0" borderId="3" xfId="0" applyFont="1" applyBorder="1" applyAlignment="1">
      <alignment horizontal="left" vertical="center" indent="1"/>
    </xf>
    <xf numFmtId="0" fontId="9" fillId="5" borderId="9" xfId="0" applyFont="1" applyFill="1" applyBorder="1" applyAlignment="1">
      <alignment horizontal="center" vertical="center" wrapText="1"/>
    </xf>
    <xf numFmtId="0" fontId="9" fillId="5" borderId="2"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9" fillId="7" borderId="8" xfId="0" applyFont="1" applyFill="1" applyBorder="1" applyAlignment="1">
      <alignment horizontal="left" vertical="top" wrapText="1"/>
    </xf>
    <xf numFmtId="0" fontId="9" fillId="0" borderId="6" xfId="0" applyFont="1" applyBorder="1" applyAlignment="1">
      <alignment horizontal="right" vertical="center" wrapText="1"/>
    </xf>
    <xf numFmtId="0" fontId="9" fillId="0" borderId="5" xfId="0" applyFont="1" applyBorder="1" applyAlignment="1">
      <alignment horizontal="right" vertical="center" wrapText="1"/>
    </xf>
    <xf numFmtId="0" fontId="9" fillId="5" borderId="11" xfId="0" applyFont="1" applyFill="1" applyBorder="1" applyAlignment="1">
      <alignment horizontal="center" vertical="center" wrapText="1"/>
    </xf>
    <xf numFmtId="0" fontId="12" fillId="5" borderId="12" xfId="0" applyFont="1" applyFill="1" applyBorder="1" applyAlignment="1">
      <alignment horizontal="center" vertical="center" wrapText="1"/>
    </xf>
    <xf numFmtId="0" fontId="12" fillId="5" borderId="13" xfId="0" applyFont="1" applyFill="1" applyBorder="1" applyAlignment="1">
      <alignment horizontal="center" vertical="center" wrapText="1"/>
    </xf>
    <xf numFmtId="0" fontId="16" fillId="0" borderId="10" xfId="0" applyFont="1" applyBorder="1" applyAlignment="1">
      <alignment horizontal="center" vertical="center"/>
    </xf>
    <xf numFmtId="0" fontId="3" fillId="2" borderId="22" xfId="2" applyFont="1" applyFill="1" applyBorder="1" applyAlignment="1">
      <alignment horizontal="center" vertical="center" wrapText="1"/>
    </xf>
    <xf numFmtId="0" fontId="6" fillId="3" borderId="23" xfId="2" applyFont="1" applyFill="1" applyBorder="1" applyAlignment="1">
      <alignment horizontal="center" vertical="center" wrapText="1"/>
    </xf>
    <xf numFmtId="0" fontId="5" fillId="3" borderId="24" xfId="2" applyFont="1" applyFill="1" applyBorder="1" applyAlignment="1">
      <alignment vertical="center" wrapText="1"/>
    </xf>
    <xf numFmtId="0" fontId="1" fillId="0" borderId="25" xfId="2" applyBorder="1" applyAlignment="1">
      <alignment horizontal="left" vertical="center" wrapText="1"/>
    </xf>
    <xf numFmtId="15" fontId="1" fillId="0" borderId="25" xfId="2" applyNumberFormat="1" applyBorder="1" applyAlignment="1">
      <alignment horizontal="left" vertical="center" wrapText="1"/>
    </xf>
    <xf numFmtId="0" fontId="5" fillId="3" borderId="26" xfId="2" applyFont="1" applyFill="1" applyBorder="1" applyAlignment="1">
      <alignment vertical="center" wrapText="1"/>
    </xf>
    <xf numFmtId="0" fontId="1" fillId="0" borderId="27" xfId="2" applyBorder="1" applyAlignment="1">
      <alignment horizontal="left" vertical="center" wrapText="1"/>
    </xf>
    <xf numFmtId="0" fontId="5" fillId="3" borderId="28" xfId="2" applyFont="1" applyFill="1" applyBorder="1" applyAlignment="1">
      <alignment horizontal="center" vertical="center"/>
    </xf>
    <xf numFmtId="0" fontId="5" fillId="3" borderId="24" xfId="2" applyFont="1" applyFill="1" applyBorder="1" applyAlignment="1">
      <alignment horizontal="center" vertical="center" wrapText="1"/>
    </xf>
    <xf numFmtId="0" fontId="5" fillId="3" borderId="29" xfId="2" applyFont="1" applyFill="1" applyBorder="1" applyAlignment="1">
      <alignment horizontal="center" vertical="center" wrapText="1"/>
    </xf>
    <xf numFmtId="0" fontId="5" fillId="3" borderId="25" xfId="2" applyFont="1" applyFill="1" applyBorder="1" applyAlignment="1">
      <alignment horizontal="center" vertical="center" wrapText="1"/>
    </xf>
    <xf numFmtId="15" fontId="1" fillId="0" borderId="24" xfId="2" applyNumberFormat="1" applyBorder="1" applyAlignment="1">
      <alignment horizontal="center" vertical="center" wrapText="1"/>
    </xf>
    <xf numFmtId="49" fontId="1" fillId="0" borderId="29" xfId="2" quotePrefix="1" applyNumberFormat="1" applyBorder="1" applyAlignment="1">
      <alignment horizontal="center" vertical="center" wrapText="1"/>
    </xf>
    <xf numFmtId="0" fontId="1" fillId="0" borderId="30" xfId="2" applyBorder="1" applyAlignment="1">
      <alignment vertical="center" wrapText="1"/>
    </xf>
    <xf numFmtId="0" fontId="1" fillId="0" borderId="25" xfId="2" applyBorder="1" applyAlignment="1">
      <alignment horizontal="center" vertical="center" wrapText="1"/>
    </xf>
    <xf numFmtId="49" fontId="1" fillId="0" borderId="30" xfId="2" applyNumberFormat="1" applyBorder="1" applyAlignment="1">
      <alignment horizontal="center" vertical="center" wrapText="1"/>
    </xf>
    <xf numFmtId="15" fontId="1" fillId="0" borderId="31" xfId="2" applyNumberFormat="1" applyBorder="1" applyAlignment="1">
      <alignment horizontal="center" vertical="center" wrapText="1"/>
    </xf>
    <xf numFmtId="0" fontId="1" fillId="0" borderId="32" xfId="2" applyBorder="1" applyAlignment="1">
      <alignment horizontal="center" vertical="center" wrapText="1"/>
    </xf>
    <xf numFmtId="0" fontId="1" fillId="0" borderId="26" xfId="2" applyBorder="1" applyAlignment="1">
      <alignment horizontal="center" vertical="center" wrapText="1"/>
    </xf>
    <xf numFmtId="0" fontId="1" fillId="0" borderId="33" xfId="2" applyBorder="1" applyAlignment="1">
      <alignment vertical="center" wrapText="1"/>
    </xf>
    <xf numFmtId="0" fontId="1" fillId="0" borderId="27" xfId="2" applyBorder="1" applyAlignment="1">
      <alignment horizontal="center" vertical="center" wrapText="1"/>
    </xf>
    <xf numFmtId="0" fontId="12" fillId="5" borderId="34" xfId="0" applyFont="1" applyFill="1" applyBorder="1" applyAlignment="1">
      <alignment horizontal="center" vertical="center"/>
    </xf>
    <xf numFmtId="0" fontId="9" fillId="4" borderId="35" xfId="0" applyFont="1" applyFill="1" applyBorder="1" applyAlignment="1">
      <alignment horizontal="center" vertical="center"/>
    </xf>
    <xf numFmtId="0" fontId="9" fillId="4" borderId="36" xfId="0" applyFont="1" applyFill="1" applyBorder="1" applyAlignment="1">
      <alignment horizontal="center" vertical="center"/>
    </xf>
    <xf numFmtId="0" fontId="9" fillId="4" borderId="37" xfId="0" applyFont="1" applyFill="1" applyBorder="1" applyAlignment="1">
      <alignment horizontal="center" vertical="center"/>
    </xf>
    <xf numFmtId="0" fontId="9" fillId="4" borderId="20" xfId="0" applyFont="1" applyFill="1" applyBorder="1" applyAlignment="1">
      <alignment horizontal="right" vertical="center"/>
    </xf>
    <xf numFmtId="0" fontId="8" fillId="0" borderId="11" xfId="0" applyFont="1" applyBorder="1" applyAlignment="1">
      <alignment horizontal="left" vertical="center" indent="1"/>
    </xf>
    <xf numFmtId="14" fontId="8" fillId="0" borderId="11" xfId="0" applyNumberFormat="1" applyFont="1" applyBorder="1" applyAlignment="1">
      <alignment horizontal="left" vertical="center" indent="1"/>
    </xf>
    <xf numFmtId="0" fontId="9" fillId="4" borderId="20" xfId="0" applyFont="1" applyFill="1" applyBorder="1" applyAlignment="1">
      <alignment horizontal="right" vertical="top"/>
    </xf>
    <xf numFmtId="0" fontId="10" fillId="0" borderId="18" xfId="0" applyFont="1" applyBorder="1" applyAlignment="1">
      <alignment horizontal="center" vertical="center"/>
    </xf>
    <xf numFmtId="0" fontId="10" fillId="0" borderId="21" xfId="0" applyFont="1" applyBorder="1" applyAlignment="1">
      <alignment horizontal="center" vertical="center"/>
    </xf>
    <xf numFmtId="0" fontId="10" fillId="0" borderId="18" xfId="0" applyFont="1" applyBorder="1" applyAlignment="1">
      <alignment vertical="center"/>
    </xf>
    <xf numFmtId="0" fontId="10" fillId="0" borderId="21" xfId="0" applyFont="1" applyBorder="1" applyAlignment="1">
      <alignment vertical="center"/>
    </xf>
    <xf numFmtId="0" fontId="9" fillId="4" borderId="14" xfId="0" applyFont="1" applyFill="1" applyBorder="1" applyAlignment="1">
      <alignment horizontal="right" vertical="center"/>
    </xf>
    <xf numFmtId="0" fontId="10" fillId="0" borderId="15" xfId="0" applyFont="1" applyBorder="1" applyAlignment="1">
      <alignment vertical="center"/>
    </xf>
    <xf numFmtId="0" fontId="10" fillId="0" borderId="16" xfId="0" applyFont="1" applyBorder="1" applyAlignment="1">
      <alignment vertical="center"/>
    </xf>
    <xf numFmtId="0" fontId="3" fillId="2" borderId="34" xfId="2" applyFont="1" applyFill="1" applyBorder="1" applyAlignment="1">
      <alignment horizontal="center" vertical="center" wrapText="1"/>
    </xf>
    <xf numFmtId="0" fontId="9" fillId="8" borderId="35" xfId="0" applyFont="1" applyFill="1" applyBorder="1" applyAlignment="1">
      <alignment horizontal="center" vertical="center" wrapText="1"/>
    </xf>
    <xf numFmtId="0" fontId="9" fillId="8" borderId="36" xfId="0" applyFont="1" applyFill="1" applyBorder="1" applyAlignment="1">
      <alignment horizontal="center" vertical="center" wrapText="1"/>
    </xf>
    <xf numFmtId="0" fontId="9" fillId="8" borderId="37" xfId="0" applyFont="1" applyFill="1" applyBorder="1" applyAlignment="1">
      <alignment horizontal="center" vertical="center" wrapText="1"/>
    </xf>
    <xf numFmtId="0" fontId="9" fillId="8" borderId="20" xfId="0" applyFont="1" applyFill="1" applyBorder="1" applyAlignment="1">
      <alignment horizontal="right" vertical="center" wrapText="1"/>
    </xf>
    <xf numFmtId="0" fontId="8" fillId="0" borderId="18" xfId="0" applyFont="1" applyBorder="1" applyAlignment="1">
      <alignment horizontal="left" vertical="center" wrapText="1" indent="1"/>
    </xf>
    <xf numFmtId="0" fontId="8" fillId="0" borderId="21" xfId="0" applyFont="1" applyBorder="1" applyAlignment="1">
      <alignment horizontal="left" vertical="center" wrapText="1" indent="1"/>
    </xf>
    <xf numFmtId="0" fontId="9" fillId="8" borderId="14" xfId="0" applyFont="1" applyFill="1" applyBorder="1" applyAlignment="1">
      <alignment horizontal="right" vertical="center" wrapText="1"/>
    </xf>
    <xf numFmtId="0" fontId="8" fillId="0" borderId="15" xfId="0" applyFont="1" applyBorder="1" applyAlignment="1">
      <alignment horizontal="left" vertical="center" wrapText="1" indent="1"/>
    </xf>
    <xf numFmtId="0" fontId="8" fillId="0" borderId="16" xfId="0" applyFont="1" applyBorder="1" applyAlignment="1">
      <alignment horizontal="left" vertical="center" wrapText="1" indent="1"/>
    </xf>
    <xf numFmtId="0" fontId="9" fillId="7" borderId="38" xfId="0" applyFont="1" applyFill="1" applyBorder="1" applyAlignment="1">
      <alignment horizontal="center" vertical="center" wrapText="1"/>
    </xf>
    <xf numFmtId="0" fontId="9" fillId="7" borderId="39" xfId="0" applyFont="1" applyFill="1" applyBorder="1" applyAlignment="1">
      <alignment horizontal="center" vertical="center" wrapText="1"/>
    </xf>
    <xf numFmtId="0" fontId="9" fillId="7" borderId="40" xfId="0" applyFont="1" applyFill="1" applyBorder="1" applyAlignment="1">
      <alignment horizontal="center" vertical="center" wrapText="1"/>
    </xf>
    <xf numFmtId="0" fontId="9" fillId="7" borderId="20" xfId="0" applyFont="1" applyFill="1" applyBorder="1" applyAlignment="1">
      <alignment horizontal="left" vertical="top" wrapText="1"/>
    </xf>
    <xf numFmtId="0" fontId="10" fillId="0" borderId="18" xfId="0" applyFont="1" applyBorder="1" applyAlignment="1">
      <alignment horizontal="left" vertical="center" wrapText="1"/>
    </xf>
    <xf numFmtId="0" fontId="9" fillId="0" borderId="18" xfId="0" applyFont="1" applyBorder="1" applyAlignment="1">
      <alignment horizontal="right" vertical="center" wrapText="1"/>
    </xf>
    <xf numFmtId="0" fontId="9" fillId="0" borderId="21" xfId="0" applyFont="1" applyBorder="1" applyAlignment="1">
      <alignment horizontal="right" vertical="center" wrapText="1"/>
    </xf>
    <xf numFmtId="0" fontId="13" fillId="0" borderId="18" xfId="0" applyFont="1" applyBorder="1" applyAlignment="1">
      <alignment horizontal="left" vertical="center" wrapText="1"/>
    </xf>
    <xf numFmtId="0" fontId="11" fillId="0" borderId="18" xfId="0" applyFont="1" applyBorder="1" applyAlignment="1">
      <alignment horizontal="right" vertical="center" wrapText="1"/>
    </xf>
    <xf numFmtId="0" fontId="11" fillId="0" borderId="21" xfId="0" applyFont="1" applyBorder="1" applyAlignment="1">
      <alignment horizontal="right" vertical="center" wrapText="1"/>
    </xf>
    <xf numFmtId="0" fontId="9" fillId="7" borderId="20" xfId="0" applyFont="1" applyFill="1" applyBorder="1" applyAlignment="1">
      <alignment vertical="center" wrapText="1"/>
    </xf>
    <xf numFmtId="0" fontId="9" fillId="0" borderId="18" xfId="0" applyFont="1" applyBorder="1" applyAlignment="1">
      <alignment horizontal="right" vertical="center"/>
    </xf>
    <xf numFmtId="0" fontId="9" fillId="0" borderId="21" xfId="0" applyFont="1" applyBorder="1" applyAlignment="1">
      <alignment horizontal="right" vertical="center"/>
    </xf>
    <xf numFmtId="0" fontId="14" fillId="0" borderId="18" xfId="0" applyFont="1" applyBorder="1" applyAlignment="1">
      <alignment horizontal="right" vertical="center" wrapText="1"/>
    </xf>
    <xf numFmtId="0" fontId="14" fillId="0" borderId="21" xfId="0" applyFont="1" applyBorder="1" applyAlignment="1">
      <alignment horizontal="right" vertical="center" wrapText="1"/>
    </xf>
    <xf numFmtId="0" fontId="9" fillId="7" borderId="41" xfId="0" applyFont="1" applyFill="1" applyBorder="1" applyAlignment="1">
      <alignment horizontal="left" vertical="top" wrapText="1"/>
    </xf>
    <xf numFmtId="0" fontId="10" fillId="0" borderId="18" xfId="0" applyFont="1" applyBorder="1" applyAlignment="1">
      <alignment horizontal="center" vertical="center" wrapText="1"/>
    </xf>
    <xf numFmtId="0" fontId="11" fillId="0" borderId="18" xfId="0" applyFont="1" applyBorder="1" applyAlignment="1">
      <alignment horizontal="right" vertical="center" wrapText="1"/>
    </xf>
    <xf numFmtId="0" fontId="10" fillId="0" borderId="18" xfId="0" applyFont="1" applyBorder="1" applyAlignment="1">
      <alignment horizontal="center" vertical="center" wrapText="1"/>
    </xf>
    <xf numFmtId="0" fontId="11" fillId="0" borderId="21" xfId="0" applyFont="1" applyBorder="1" applyAlignment="1">
      <alignment horizontal="right" vertical="center" wrapText="1"/>
    </xf>
    <xf numFmtId="0" fontId="10" fillId="0" borderId="15" xfId="0" applyFont="1" applyBorder="1" applyAlignment="1">
      <alignment horizontal="left" vertical="center" wrapText="1"/>
    </xf>
    <xf numFmtId="0" fontId="11" fillId="0" borderId="15" xfId="0" applyFont="1" applyBorder="1" applyAlignment="1">
      <alignment horizontal="right" vertical="center" wrapText="1"/>
    </xf>
    <xf numFmtId="0" fontId="11" fillId="0" borderId="16" xfId="0" applyFont="1" applyBorder="1" applyAlignment="1">
      <alignment horizontal="right" vertical="center" wrapText="1"/>
    </xf>
    <xf numFmtId="0" fontId="9" fillId="5" borderId="42" xfId="0" applyFont="1" applyFill="1" applyBorder="1" applyAlignment="1">
      <alignment horizontal="center" vertical="center" wrapText="1"/>
    </xf>
    <xf numFmtId="0" fontId="9" fillId="5" borderId="18" xfId="0" applyFont="1" applyFill="1" applyBorder="1" applyAlignment="1">
      <alignment horizontal="center" vertical="center" wrapText="1"/>
    </xf>
    <xf numFmtId="0" fontId="9" fillId="5" borderId="43" xfId="0" applyFont="1" applyFill="1" applyBorder="1" applyAlignment="1">
      <alignment horizontal="center" vertical="center" wrapText="1"/>
    </xf>
    <xf numFmtId="0" fontId="8" fillId="0" borderId="35" xfId="0" applyFont="1" applyBorder="1" applyAlignment="1">
      <alignment vertical="center" wrapText="1"/>
    </xf>
    <xf numFmtId="0" fontId="8" fillId="0" borderId="36" xfId="0" applyFont="1" applyBorder="1" applyAlignment="1">
      <alignment horizontal="center" vertical="center" wrapText="1"/>
    </xf>
    <xf numFmtId="0" fontId="8" fillId="0" borderId="36" xfId="0" applyFont="1" applyBorder="1" applyAlignment="1">
      <alignment vertical="center" wrapText="1"/>
    </xf>
    <xf numFmtId="164" fontId="8" fillId="0" borderId="36" xfId="0" applyNumberFormat="1" applyFont="1" applyBorder="1" applyAlignment="1">
      <alignment vertical="center" wrapText="1"/>
    </xf>
    <xf numFmtId="0" fontId="15" fillId="0" borderId="36" xfId="0" applyFont="1" applyBorder="1" applyAlignment="1">
      <alignment vertical="center" wrapText="1"/>
    </xf>
    <xf numFmtId="0" fontId="15" fillId="0" borderId="44" xfId="0" applyFont="1" applyBorder="1" applyAlignment="1">
      <alignment vertical="center" wrapText="1"/>
    </xf>
    <xf numFmtId="0" fontId="8" fillId="0" borderId="37" xfId="0" applyFont="1" applyBorder="1" applyAlignment="1">
      <alignment horizontal="left" vertical="center" wrapText="1"/>
    </xf>
    <xf numFmtId="0" fontId="26" fillId="0" borderId="45" xfId="0" applyFont="1" applyBorder="1" applyAlignment="1">
      <alignment horizontal="left" vertical="center" wrapText="1"/>
    </xf>
    <xf numFmtId="0" fontId="8" fillId="0" borderId="43" xfId="0" applyFont="1" applyBorder="1" applyAlignment="1">
      <alignment horizontal="center" vertical="center" wrapText="1"/>
    </xf>
    <xf numFmtId="0" fontId="8" fillId="0" borderId="43" xfId="0" applyFont="1" applyBorder="1" applyAlignment="1">
      <alignment vertical="center" wrapText="1"/>
    </xf>
    <xf numFmtId="164" fontId="8" fillId="0" borderId="43" xfId="0" applyNumberFormat="1" applyFont="1" applyBorder="1" applyAlignment="1">
      <alignment vertical="center" wrapText="1"/>
    </xf>
    <xf numFmtId="0" fontId="15" fillId="0" borderId="43" xfId="0" applyFont="1" applyBorder="1" applyAlignment="1">
      <alignment vertical="center" wrapText="1"/>
    </xf>
    <xf numFmtId="0" fontId="8" fillId="0" borderId="46" xfId="0" applyFont="1" applyBorder="1" applyAlignment="1">
      <alignment horizontal="left" vertical="center" wrapText="1"/>
    </xf>
    <xf numFmtId="0" fontId="26" fillId="0" borderId="35" xfId="0" applyFont="1" applyBorder="1" applyAlignment="1">
      <alignment horizontal="left" vertical="top" wrapText="1"/>
    </xf>
    <xf numFmtId="0" fontId="8" fillId="0" borderId="36" xfId="0" applyFont="1" applyBorder="1" applyAlignment="1">
      <alignment horizontal="right" vertical="center" wrapText="1"/>
    </xf>
    <xf numFmtId="164" fontId="8" fillId="0" borderId="36" xfId="0" applyNumberFormat="1" applyFont="1" applyBorder="1" applyAlignment="1">
      <alignment horizontal="right" vertical="center" wrapText="1"/>
    </xf>
    <xf numFmtId="0" fontId="15" fillId="0" borderId="36" xfId="0" applyFont="1" applyBorder="1" applyAlignment="1">
      <alignment horizontal="right" vertical="center" wrapText="1"/>
    </xf>
    <xf numFmtId="0" fontId="26" fillId="0" borderId="20" xfId="0" applyFont="1" applyBorder="1" applyAlignment="1">
      <alignment horizontal="left" vertical="top" wrapText="1"/>
    </xf>
    <xf numFmtId="0" fontId="8" fillId="0" borderId="21" xfId="0" quotePrefix="1" applyFont="1" applyBorder="1" applyAlignment="1">
      <alignment horizontal="left" vertical="center" wrapText="1"/>
    </xf>
    <xf numFmtId="0" fontId="26" fillId="0" borderId="20" xfId="0" applyFont="1" applyBorder="1" applyAlignment="1">
      <alignment vertical="center" wrapText="1"/>
    </xf>
    <xf numFmtId="0" fontId="8" fillId="0" borderId="20" xfId="1" applyFont="1" applyBorder="1" applyAlignment="1">
      <alignment vertical="center" wrapText="1"/>
    </xf>
    <xf numFmtId="0" fontId="8" fillId="0" borderId="20" xfId="0" quotePrefix="1" applyFont="1" applyBorder="1" applyAlignment="1">
      <alignment vertical="center" wrapText="1"/>
    </xf>
    <xf numFmtId="0" fontId="8" fillId="0" borderId="47" xfId="0" applyFont="1" applyBorder="1" applyAlignment="1">
      <alignment vertical="center" wrapText="1"/>
    </xf>
    <xf numFmtId="0" fontId="26" fillId="0" borderId="35" xfId="0" applyFont="1" applyBorder="1" applyAlignment="1">
      <alignment vertical="center" wrapText="1"/>
    </xf>
    <xf numFmtId="0" fontId="8" fillId="0" borderId="37" xfId="0" applyFont="1" applyBorder="1" applyAlignment="1">
      <alignment horizontal="center" vertical="center" wrapText="1"/>
    </xf>
    <xf numFmtId="0" fontId="8" fillId="0" borderId="21" xfId="0" applyFont="1" applyBorder="1" applyAlignment="1">
      <alignment horizontal="center" vertical="center" wrapText="1"/>
    </xf>
    <xf numFmtId="0" fontId="12" fillId="5" borderId="34" xfId="0" applyFont="1" applyFill="1" applyBorder="1" applyAlignment="1">
      <alignment horizontal="center" vertical="center" wrapText="1"/>
    </xf>
    <xf numFmtId="0" fontId="9" fillId="6" borderId="48" xfId="0" applyFont="1" applyFill="1" applyBorder="1" applyAlignment="1">
      <alignment horizontal="center" vertical="center" wrapText="1"/>
    </xf>
    <xf numFmtId="0" fontId="9" fillId="6" borderId="49" xfId="0" applyFont="1" applyFill="1" applyBorder="1" applyAlignment="1">
      <alignment horizontal="center" vertical="center" wrapText="1"/>
    </xf>
    <xf numFmtId="0" fontId="9" fillId="6" borderId="44" xfId="0" applyFont="1" applyFill="1" applyBorder="1" applyAlignment="1">
      <alignment horizontal="center" vertical="center" wrapText="1"/>
    </xf>
    <xf numFmtId="0" fontId="9" fillId="6" borderId="50" xfId="0" applyFont="1" applyFill="1" applyBorder="1" applyAlignment="1">
      <alignment horizontal="center" vertical="center" wrapText="1"/>
    </xf>
    <xf numFmtId="0" fontId="9" fillId="6" borderId="49" xfId="0" applyFont="1" applyFill="1" applyBorder="1" applyAlignment="1">
      <alignment horizontal="center" vertical="center" wrapText="1"/>
    </xf>
    <xf numFmtId="0" fontId="9" fillId="6" borderId="50" xfId="0" applyFont="1" applyFill="1" applyBorder="1" applyAlignment="1">
      <alignment horizontal="center" vertical="center" wrapText="1"/>
    </xf>
    <xf numFmtId="0" fontId="9" fillId="6" borderId="51" xfId="0" applyFont="1" applyFill="1" applyBorder="1" applyAlignment="1">
      <alignment horizontal="center" vertical="center" wrapText="1"/>
    </xf>
    <xf numFmtId="0" fontId="0" fillId="0" borderId="36" xfId="0" applyBorder="1" applyAlignment="1">
      <alignment vertical="center"/>
    </xf>
    <xf numFmtId="0" fontId="0" fillId="0" borderId="37" xfId="0" applyBorder="1" applyAlignment="1">
      <alignment vertical="center"/>
    </xf>
    <xf numFmtId="0" fontId="0" fillId="0" borderId="21" xfId="0" applyBorder="1" applyAlignment="1">
      <alignment vertical="center"/>
    </xf>
    <xf numFmtId="0" fontId="20" fillId="0" borderId="20" xfId="0" applyFont="1" applyBorder="1" applyAlignment="1">
      <alignment horizontal="left" vertical="center" wrapText="1"/>
    </xf>
    <xf numFmtId="0" fontId="8" fillId="0" borderId="45" xfId="0" applyFont="1" applyBorder="1" applyAlignment="1">
      <alignment vertical="center" wrapText="1"/>
    </xf>
    <xf numFmtId="0" fontId="0" fillId="0" borderId="43" xfId="0" applyBorder="1" applyAlignment="1">
      <alignment vertical="center"/>
    </xf>
    <xf numFmtId="0" fontId="0" fillId="0" borderId="46" xfId="0" applyBorder="1" applyAlignment="1">
      <alignment vertical="center"/>
    </xf>
    <xf numFmtId="0" fontId="23" fillId="0" borderId="35" xfId="0" applyFont="1" applyBorder="1" applyAlignment="1">
      <alignment vertical="center" wrapText="1"/>
    </xf>
    <xf numFmtId="0" fontId="23" fillId="0" borderId="20" xfId="0" applyFont="1" applyBorder="1" applyAlignment="1">
      <alignment vertical="center" wrapText="1"/>
    </xf>
    <xf numFmtId="0" fontId="24" fillId="0" borderId="20" xfId="0" applyFont="1" applyBorder="1" applyAlignment="1">
      <alignment horizontal="left" vertical="center" wrapText="1"/>
    </xf>
    <xf numFmtId="0" fontId="23" fillId="0" borderId="45" xfId="0" applyFont="1" applyBorder="1" applyAlignment="1">
      <alignment vertical="center" wrapText="1"/>
    </xf>
    <xf numFmtId="0" fontId="24" fillId="0" borderId="35" xfId="0" applyFont="1" applyBorder="1" applyAlignment="1">
      <alignment vertical="center" wrapText="1"/>
    </xf>
    <xf numFmtId="0" fontId="24" fillId="0" borderId="20" xfId="0" applyFont="1" applyBorder="1" applyAlignment="1">
      <alignment vertical="center" wrapText="1"/>
    </xf>
  </cellXfs>
  <cellStyles count="4">
    <cellStyle name="Hyperlink" xfId="3" builtinId="8"/>
    <cellStyle name="Normal" xfId="0" builtinId="0"/>
    <cellStyle name="Normal 2" xfId="2" xr:uid="{E772B63F-650C-4286-90AC-7F7DE8669DAA}"/>
    <cellStyle name="Normal 3" xfId="1" xr:uid="{FF2FB8E9-5E7A-41F5-8C2B-C9321D41EB8E}"/>
  </cellStyles>
  <dxfs count="0"/>
  <tableStyles count="0" defaultTableStyle="TableStyleMedium2" defaultPivotStyle="PivotStyleLight16"/>
  <colors>
    <mruColors>
      <color rgb="FF000080"/>
      <color rgb="FFCCFF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Test Runs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66F0-4D9D-BF80-F67B8354D72B}"/>
              </c:ext>
            </c:extLst>
          </c:dPt>
          <c:dPt>
            <c:idx val="1"/>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66F0-4D9D-BF80-F67B8354D72B}"/>
              </c:ext>
            </c:extLst>
          </c:dPt>
          <c:dPt>
            <c:idx val="2"/>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66F0-4D9D-BF80-F67B8354D72B}"/>
              </c:ext>
            </c:extLst>
          </c:dPt>
          <c:dPt>
            <c:idx val="3"/>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49C6-4D39-BE59-0D09DE5A6AA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'Data Range'!$C$2:$C$5</c:f>
              <c:strCache>
                <c:ptCount val="4"/>
                <c:pt idx="0">
                  <c:v>Passed</c:v>
                </c:pt>
                <c:pt idx="1">
                  <c:v>Failed</c:v>
                </c:pt>
                <c:pt idx="2">
                  <c:v>Not Executed</c:v>
                </c:pt>
                <c:pt idx="3">
                  <c:v>Blocked</c:v>
                </c:pt>
              </c:strCache>
            </c:strRef>
          </c:cat>
          <c:val>
            <c:numRef>
              <c:f>'Data Range'!$D$2:$D$5</c:f>
              <c:numCache>
                <c:formatCode>General</c:formatCode>
                <c:ptCount val="4"/>
                <c:pt idx="0">
                  <c:v>822</c:v>
                </c:pt>
                <c:pt idx="1">
                  <c:v>71</c:v>
                </c:pt>
                <c:pt idx="2">
                  <c:v>11</c:v>
                </c:pt>
                <c:pt idx="3">
                  <c:v>0</c:v>
                </c:pt>
              </c:numCache>
            </c:numRef>
          </c:val>
          <c:extLst>
            <c:ext xmlns:c16="http://schemas.microsoft.com/office/drawing/2014/chart" uri="{C3380CC4-5D6E-409C-BE32-E72D297353CC}">
              <c16:uniqueId val="{00000000-E324-4E59-81B9-0B4958239B4A}"/>
            </c:ext>
          </c:extLst>
        </c:ser>
        <c:dLbls>
          <c:dLblPos val="inEnd"/>
          <c:showLegendKey val="0"/>
          <c:showVal val="0"/>
          <c:showCatName val="0"/>
          <c:showSerName val="0"/>
          <c:showPercent val="1"/>
          <c:showBubbleSize val="0"/>
          <c:showLeaderLines val="1"/>
        </c:dLbls>
      </c:pie3D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Defect Density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'1. Summary Report'!$J$19</c:f>
              <c:strCache>
                <c:ptCount val="1"/>
                <c:pt idx="0">
                  <c:v>Total Defects</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'1. Summary Report'!$J$20:$J$71</c:f>
              <c:numCache>
                <c:formatCode>General</c:formatCode>
                <c:ptCount val="52"/>
                <c:pt idx="1">
                  <c:v>4</c:v>
                </c:pt>
                <c:pt idx="2">
                  <c:v>1</c:v>
                </c:pt>
                <c:pt idx="3">
                  <c:v>4</c:v>
                </c:pt>
                <c:pt idx="4">
                  <c:v>0</c:v>
                </c:pt>
                <c:pt idx="5">
                  <c:v>0</c:v>
                </c:pt>
                <c:pt idx="6">
                  <c:v>0</c:v>
                </c:pt>
                <c:pt idx="7">
                  <c:v>14</c:v>
                </c:pt>
                <c:pt idx="8">
                  <c:v>4</c:v>
                </c:pt>
                <c:pt idx="9">
                  <c:v>5</c:v>
                </c:pt>
                <c:pt idx="10">
                  <c:v>0</c:v>
                </c:pt>
                <c:pt idx="11">
                  <c:v>0</c:v>
                </c:pt>
                <c:pt idx="12">
                  <c:v>0</c:v>
                </c:pt>
                <c:pt idx="13">
                  <c:v>2</c:v>
                </c:pt>
                <c:pt idx="14">
                  <c:v>5</c:v>
                </c:pt>
                <c:pt idx="15">
                  <c:v>4</c:v>
                </c:pt>
                <c:pt idx="16">
                  <c:v>0</c:v>
                </c:pt>
                <c:pt idx="17">
                  <c:v>0</c:v>
                </c:pt>
                <c:pt idx="18">
                  <c:v>3</c:v>
                </c:pt>
                <c:pt idx="19">
                  <c:v>0</c:v>
                </c:pt>
                <c:pt idx="20">
                  <c:v>5</c:v>
                </c:pt>
                <c:pt idx="21">
                  <c:v>2</c:v>
                </c:pt>
                <c:pt idx="22">
                  <c:v>2</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1</c:v>
                </c:pt>
                <c:pt idx="40">
                  <c:v>1</c:v>
                </c:pt>
                <c:pt idx="41">
                  <c:v>1</c:v>
                </c:pt>
                <c:pt idx="42">
                  <c:v>1</c:v>
                </c:pt>
                <c:pt idx="43">
                  <c:v>1</c:v>
                </c:pt>
                <c:pt idx="44">
                  <c:v>1</c:v>
                </c:pt>
                <c:pt idx="45">
                  <c:v>1</c:v>
                </c:pt>
                <c:pt idx="46">
                  <c:v>1</c:v>
                </c:pt>
                <c:pt idx="47">
                  <c:v>1</c:v>
                </c:pt>
                <c:pt idx="48">
                  <c:v>1</c:v>
                </c:pt>
                <c:pt idx="49">
                  <c:v>5</c:v>
                </c:pt>
                <c:pt idx="50">
                  <c:v>0</c:v>
                </c:pt>
                <c:pt idx="51">
                  <c:v>1</c:v>
                </c:pt>
              </c:numCache>
            </c:numRef>
          </c:val>
          <c:smooth val="0"/>
          <c:extLst>
            <c:ext xmlns:c16="http://schemas.microsoft.com/office/drawing/2014/chart" uri="{C3380CC4-5D6E-409C-BE32-E72D297353CC}">
              <c16:uniqueId val="{00000000-D3A4-4059-A480-8A19082D93D5}"/>
            </c:ext>
          </c:extLst>
        </c:ser>
        <c:ser>
          <c:idx val="1"/>
          <c:order val="1"/>
          <c:tx>
            <c:strRef>
              <c:f>'1. Summary Report'!$K$19</c:f>
              <c:strCache>
                <c:ptCount val="1"/>
                <c:pt idx="0">
                  <c:v>Line of code
(LOC)</c:v>
                </c:pt>
              </c:strCache>
            </c:strRef>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'1. Summary Report'!$K$20:$K$71</c:f>
              <c:numCache>
                <c:formatCode>General</c:formatCode>
                <c:ptCount val="5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D3A4-4059-A480-8A19082D93D5}"/>
            </c:ext>
          </c:extLst>
        </c:ser>
        <c:dLbls>
          <c:dLblPos val="ctr"/>
          <c:showLegendKey val="0"/>
          <c:showVal val="1"/>
          <c:showCatName val="0"/>
          <c:showSerName val="0"/>
          <c:showPercent val="0"/>
          <c:showBubbleSize val="0"/>
        </c:dLbls>
        <c:smooth val="0"/>
        <c:axId val="458299272"/>
        <c:axId val="458299600"/>
      </c:lineChart>
      <c:catAx>
        <c:axId val="4582992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8299600"/>
        <c:crosses val="autoZero"/>
        <c:auto val="1"/>
        <c:lblAlgn val="ctr"/>
        <c:lblOffset val="100"/>
        <c:noMultiLvlLbl val="0"/>
      </c:catAx>
      <c:valAx>
        <c:axId val="4582996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82992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Defects</a:t>
            </a:r>
            <a:r>
              <a:rPr lang="en-US" baseline="0"/>
              <a:t> By Module</a:t>
            </a:r>
            <a:endParaRPr lang="en-US"/>
          </a:p>
        </c:rich>
      </c:tx>
      <c:layout>
        <c:manualLayout>
          <c:xMode val="edge"/>
          <c:yMode val="edge"/>
          <c:x val="0.41376568752540677"/>
          <c:y val="2.13950426614679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'Data Range'!$G$2</c:f>
              <c:strCache>
                <c:ptCount val="1"/>
                <c:pt idx="0">
                  <c:v>Critical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Range'!$F$3:$F$53</c:f>
              <c:strCache>
                <c:ptCount val="51"/>
                <c:pt idx="0">
                  <c:v>Thêm người dùng</c:v>
                </c:pt>
                <c:pt idx="1">
                  <c:v>Xem danh sách người dùng</c:v>
                </c:pt>
                <c:pt idx="2">
                  <c:v>Cập nhật người dùng</c:v>
                </c:pt>
                <c:pt idx="3">
                  <c:v>Xóa người dùng</c:v>
                </c:pt>
                <c:pt idx="4">
                  <c:v>Khóa người dùng</c:v>
                </c:pt>
                <c:pt idx="5">
                  <c:v>Tìm kiếm người dùng</c:v>
                </c:pt>
                <c:pt idx="6">
                  <c:v>Thêm học kì mới</c:v>
                </c:pt>
                <c:pt idx="7">
                  <c:v>Xem danh sách học kì</c:v>
                </c:pt>
                <c:pt idx="8">
                  <c:v>Cập nhật học kì</c:v>
                </c:pt>
                <c:pt idx="9">
                  <c:v>Xóa học kì</c:v>
                </c:pt>
                <c:pt idx="10">
                  <c:v>Khóa học kì</c:v>
                </c:pt>
                <c:pt idx="11">
                  <c:v>Tìm kiếm học kì</c:v>
                </c:pt>
                <c:pt idx="12">
                  <c:v>Xem danh sách ngành</c:v>
                </c:pt>
                <c:pt idx="13">
                  <c:v>Thêm ngành mới</c:v>
                </c:pt>
                <c:pt idx="14">
                  <c:v>Cập nhật ngành</c:v>
                </c:pt>
                <c:pt idx="15">
                  <c:v>Xóa ngành</c:v>
                </c:pt>
                <c:pt idx="16">
                  <c:v>Tìm kiếm ngành</c:v>
                </c:pt>
                <c:pt idx="17">
                  <c:v>Xóa cấp bậc học hàm,học vị</c:v>
                </c:pt>
                <c:pt idx="18">
                  <c:v>Tìm kiếm môn học</c:v>
                </c:pt>
                <c:pt idx="19">
                  <c:v>Cập nhật cấp bậc học hàm,học vị</c:v>
                </c:pt>
                <c:pt idx="20">
                  <c:v>Cập nhật môn học</c:v>
                </c:pt>
                <c:pt idx="21">
                  <c:v>Xem danh sách môn học</c:v>
                </c:pt>
                <c:pt idx="22">
                  <c:v>Cập nhật học hàm,học vị</c:v>
                </c:pt>
                <c:pt idx="23">
                  <c:v>Xóa học hàm,học vị</c:v>
                </c:pt>
                <c:pt idx="24">
                  <c:v>Tìm kiếm giảng viên theo cấp bậc</c:v>
                </c:pt>
                <c:pt idx="25">
                  <c:v>Cập nhật học hàm,học vị</c:v>
                </c:pt>
                <c:pt idx="26">
                  <c:v>Xem danh sách giảng viên theo cấp bậc.</c:v>
                </c:pt>
                <c:pt idx="27">
                  <c:v>Xem danh sách thù lao</c:v>
                </c:pt>
                <c:pt idx="28">
                  <c:v>Cập nhật thù lao</c:v>
                </c:pt>
                <c:pt idx="29">
                  <c:v>Xem danh sách học hàm,học vị</c:v>
                </c:pt>
                <c:pt idx="30">
                  <c:v>Tìm kiếm học hàm,học vị</c:v>
                </c:pt>
                <c:pt idx="31">
                  <c:v>Cập nhật cấp bậc giảng viên</c:v>
                </c:pt>
                <c:pt idx="32">
                  <c:v>Xem giờ cá nhân theo môn học trong năm</c:v>
                </c:pt>
                <c:pt idx="33">
                  <c:v>Tạo học hàm,học vị</c:v>
                </c:pt>
                <c:pt idx="34">
                  <c:v>Xem danh sách cấp bậc học hàm,học vị</c:v>
                </c:pt>
                <c:pt idx="35">
                  <c:v>Tạo học hàm,học vị rank</c:v>
                </c:pt>
                <c:pt idx="36">
                  <c:v>Tìm kiếm cấp bậc học hàm,học vị</c:v>
                </c:pt>
                <c:pt idx="37">
                  <c:v>Xem danh sách thù lao của giảng viên theo học kỳ</c:v>
                </c:pt>
                <c:pt idx="38">
                  <c:v>Hiện thị biểu đồ dữ liệu thống kê số giờ giảng viên</c:v>
                </c:pt>
                <c:pt idx="39">
                  <c:v>Hiện thị biểu đồ dữ liệu thống kê số giờ quy đổi </c:v>
                </c:pt>
                <c:pt idx="40">
                  <c:v>Hiện thị bảng biểu dữ liệu thống kê số 
giờ giảng viên, số giờ quy đổi </c:v>
                </c:pt>
                <c:pt idx="41">
                  <c:v>Hiện thi chi tiết dữ liệu thống kê số giờ giảng viên, số giờ quy đổi</c:v>
                </c:pt>
                <c:pt idx="42">
                  <c:v>Không thao tác trên trang web hệ thống được sau khi chọn định dạng in ân và chuyển sang trang in</c:v>
                </c:pt>
                <c:pt idx="43">
                  <c:v>Sắp xếp mã giáo viên thỉnh giảng trong file export dưới dạng excel</c:v>
                </c:pt>
                <c:pt idx="44">
                  <c:v>Hiệu ứng khí trỏ chuột vào thanh chức năng</c:v>
                </c:pt>
                <c:pt idx="45">
                  <c:v>Hiện thị biểu đồ dữ liệu thống kê số giờ quy đổi,số giờ giảng viên xem theo ca giảng</c:v>
                </c:pt>
                <c:pt idx="46">
                  <c:v>Hiện thị các dữ liệu lọc</c:v>
                </c:pt>
                <c:pt idx="47">
                  <c:v>Hiện thị màu hover khi chuyển trang thống kê sang chế độ tối</c:v>
                </c:pt>
                <c:pt idx="48">
                  <c:v>Phân công thời khóa biểu</c:v>
                </c:pt>
                <c:pt idx="49">
                  <c:v>Import thời khóa biểu</c:v>
                </c:pt>
                <c:pt idx="50">
                  <c:v>Xem thời khóa biểu</c:v>
                </c:pt>
              </c:strCache>
            </c:strRef>
          </c:cat>
          <c:val>
            <c:numRef>
              <c:f>'Data Range'!$G$3:$G$53</c:f>
              <c:numCache>
                <c:formatCode>General</c:formatCode>
                <c:ptCount val="51"/>
                <c:pt idx="0">
                  <c:v>4</c:v>
                </c:pt>
                <c:pt idx="1">
                  <c:v>0</c:v>
                </c:pt>
                <c:pt idx="2">
                  <c:v>4</c:v>
                </c:pt>
                <c:pt idx="3">
                  <c:v>0</c:v>
                </c:pt>
                <c:pt idx="4">
                  <c:v>0</c:v>
                </c:pt>
                <c:pt idx="5">
                  <c:v>0</c:v>
                </c:pt>
                <c:pt idx="6">
                  <c:v>7</c:v>
                </c:pt>
                <c:pt idx="7">
                  <c:v>0</c:v>
                </c:pt>
                <c:pt idx="8">
                  <c:v>5</c:v>
                </c:pt>
                <c:pt idx="9">
                  <c:v>0</c:v>
                </c:pt>
                <c:pt idx="10">
                  <c:v>0</c:v>
                </c:pt>
                <c:pt idx="11">
                  <c:v>0</c:v>
                </c:pt>
                <c:pt idx="12">
                  <c:v>0</c:v>
                </c:pt>
                <c:pt idx="13">
                  <c:v>4</c:v>
                </c:pt>
                <c:pt idx="14">
                  <c:v>4</c:v>
                </c:pt>
                <c:pt idx="15">
                  <c:v>0</c:v>
                </c:pt>
                <c:pt idx="16">
                  <c:v>0</c:v>
                </c:pt>
                <c:pt idx="17">
                  <c:v>0</c:v>
                </c:pt>
                <c:pt idx="18">
                  <c:v>0</c:v>
                </c:pt>
                <c:pt idx="19">
                  <c:v>5</c:v>
                </c:pt>
                <c:pt idx="20">
                  <c:v>3</c:v>
                </c:pt>
                <c:pt idx="21">
                  <c:v>6</c:v>
                </c:pt>
                <c:pt idx="22">
                  <c:v>0</c:v>
                </c:pt>
                <c:pt idx="23">
                  <c:v>0</c:v>
                </c:pt>
                <c:pt idx="24">
                  <c:v>0</c:v>
                </c:pt>
                <c:pt idx="25">
                  <c:v>0</c:v>
                </c:pt>
                <c:pt idx="26">
                  <c:v>2</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numCache>
            </c:numRef>
          </c:val>
          <c:extLst>
            <c:ext xmlns:c16="http://schemas.microsoft.com/office/drawing/2014/chart" uri="{C3380CC4-5D6E-409C-BE32-E72D297353CC}">
              <c16:uniqueId val="{00000000-31E1-4FAC-8E3B-49F3F84BCFA8}"/>
            </c:ext>
          </c:extLst>
        </c:ser>
        <c:ser>
          <c:idx val="1"/>
          <c:order val="1"/>
          <c:tx>
            <c:strRef>
              <c:f>'Data Range'!$H$2</c:f>
              <c:strCache>
                <c:ptCount val="1"/>
                <c:pt idx="0">
                  <c:v>High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Range'!$F$3:$F$53</c:f>
              <c:strCache>
                <c:ptCount val="51"/>
                <c:pt idx="0">
                  <c:v>Thêm người dùng</c:v>
                </c:pt>
                <c:pt idx="1">
                  <c:v>Xem danh sách người dùng</c:v>
                </c:pt>
                <c:pt idx="2">
                  <c:v>Cập nhật người dùng</c:v>
                </c:pt>
                <c:pt idx="3">
                  <c:v>Xóa người dùng</c:v>
                </c:pt>
                <c:pt idx="4">
                  <c:v>Khóa người dùng</c:v>
                </c:pt>
                <c:pt idx="5">
                  <c:v>Tìm kiếm người dùng</c:v>
                </c:pt>
                <c:pt idx="6">
                  <c:v>Thêm học kì mới</c:v>
                </c:pt>
                <c:pt idx="7">
                  <c:v>Xem danh sách học kì</c:v>
                </c:pt>
                <c:pt idx="8">
                  <c:v>Cập nhật học kì</c:v>
                </c:pt>
                <c:pt idx="9">
                  <c:v>Xóa học kì</c:v>
                </c:pt>
                <c:pt idx="10">
                  <c:v>Khóa học kì</c:v>
                </c:pt>
                <c:pt idx="11">
                  <c:v>Tìm kiếm học kì</c:v>
                </c:pt>
                <c:pt idx="12">
                  <c:v>Xem danh sách ngành</c:v>
                </c:pt>
                <c:pt idx="13">
                  <c:v>Thêm ngành mới</c:v>
                </c:pt>
                <c:pt idx="14">
                  <c:v>Cập nhật ngành</c:v>
                </c:pt>
                <c:pt idx="15">
                  <c:v>Xóa ngành</c:v>
                </c:pt>
                <c:pt idx="16">
                  <c:v>Tìm kiếm ngành</c:v>
                </c:pt>
                <c:pt idx="17">
                  <c:v>Xóa cấp bậc học hàm,học vị</c:v>
                </c:pt>
                <c:pt idx="18">
                  <c:v>Tìm kiếm môn học</c:v>
                </c:pt>
                <c:pt idx="19">
                  <c:v>Cập nhật cấp bậc học hàm,học vị</c:v>
                </c:pt>
                <c:pt idx="20">
                  <c:v>Cập nhật môn học</c:v>
                </c:pt>
                <c:pt idx="21">
                  <c:v>Xem danh sách môn học</c:v>
                </c:pt>
                <c:pt idx="22">
                  <c:v>Cập nhật học hàm,học vị</c:v>
                </c:pt>
                <c:pt idx="23">
                  <c:v>Xóa học hàm,học vị</c:v>
                </c:pt>
                <c:pt idx="24">
                  <c:v>Tìm kiếm giảng viên theo cấp bậc</c:v>
                </c:pt>
                <c:pt idx="25">
                  <c:v>Cập nhật học hàm,học vị</c:v>
                </c:pt>
                <c:pt idx="26">
                  <c:v>Xem danh sách giảng viên theo cấp bậc.</c:v>
                </c:pt>
                <c:pt idx="27">
                  <c:v>Xem danh sách thù lao</c:v>
                </c:pt>
                <c:pt idx="28">
                  <c:v>Cập nhật thù lao</c:v>
                </c:pt>
                <c:pt idx="29">
                  <c:v>Xem danh sách học hàm,học vị</c:v>
                </c:pt>
                <c:pt idx="30">
                  <c:v>Tìm kiếm học hàm,học vị</c:v>
                </c:pt>
                <c:pt idx="31">
                  <c:v>Cập nhật cấp bậc giảng viên</c:v>
                </c:pt>
                <c:pt idx="32">
                  <c:v>Xem giờ cá nhân theo môn học trong năm</c:v>
                </c:pt>
                <c:pt idx="33">
                  <c:v>Tạo học hàm,học vị</c:v>
                </c:pt>
                <c:pt idx="34">
                  <c:v>Xem danh sách cấp bậc học hàm,học vị</c:v>
                </c:pt>
                <c:pt idx="35">
                  <c:v>Tạo học hàm,học vị rank</c:v>
                </c:pt>
                <c:pt idx="36">
                  <c:v>Tìm kiếm cấp bậc học hàm,học vị</c:v>
                </c:pt>
                <c:pt idx="37">
                  <c:v>Xem danh sách thù lao của giảng viên theo học kỳ</c:v>
                </c:pt>
                <c:pt idx="38">
                  <c:v>Hiện thị biểu đồ dữ liệu thống kê số giờ giảng viên</c:v>
                </c:pt>
                <c:pt idx="39">
                  <c:v>Hiện thị biểu đồ dữ liệu thống kê số giờ quy đổi </c:v>
                </c:pt>
                <c:pt idx="40">
                  <c:v>Hiện thị bảng biểu dữ liệu thống kê số 
giờ giảng viên, số giờ quy đổi </c:v>
                </c:pt>
                <c:pt idx="41">
                  <c:v>Hiện thi chi tiết dữ liệu thống kê số giờ giảng viên, số giờ quy đổi</c:v>
                </c:pt>
                <c:pt idx="42">
                  <c:v>Không thao tác trên trang web hệ thống được sau khi chọn định dạng in ân và chuyển sang trang in</c:v>
                </c:pt>
                <c:pt idx="43">
                  <c:v>Sắp xếp mã giáo viên thỉnh giảng trong file export dưới dạng excel</c:v>
                </c:pt>
                <c:pt idx="44">
                  <c:v>Hiệu ứng khí trỏ chuột vào thanh chức năng</c:v>
                </c:pt>
                <c:pt idx="45">
                  <c:v>Hiện thị biểu đồ dữ liệu thống kê số giờ quy đổi,số giờ giảng viên xem theo ca giảng</c:v>
                </c:pt>
                <c:pt idx="46">
                  <c:v>Hiện thị các dữ liệu lọc</c:v>
                </c:pt>
                <c:pt idx="47">
                  <c:v>Hiện thị màu hover khi chuyển trang thống kê sang chế độ tối</c:v>
                </c:pt>
                <c:pt idx="48">
                  <c:v>Phân công thời khóa biểu</c:v>
                </c:pt>
                <c:pt idx="49">
                  <c:v>Import thời khóa biểu</c:v>
                </c:pt>
                <c:pt idx="50">
                  <c:v>Xem thời khóa biểu</c:v>
                </c:pt>
              </c:strCache>
            </c:strRef>
          </c:cat>
          <c:val>
            <c:numRef>
              <c:f>'Data Range'!$H$3:$H$53</c:f>
              <c:numCache>
                <c:formatCode>General</c:formatCode>
                <c:ptCount val="51"/>
                <c:pt idx="0">
                  <c:v>0</c:v>
                </c:pt>
                <c:pt idx="1">
                  <c:v>0</c:v>
                </c:pt>
                <c:pt idx="2">
                  <c:v>0</c:v>
                </c:pt>
                <c:pt idx="3">
                  <c:v>0</c:v>
                </c:pt>
                <c:pt idx="4">
                  <c:v>0</c:v>
                </c:pt>
                <c:pt idx="5">
                  <c:v>0</c:v>
                </c:pt>
                <c:pt idx="6">
                  <c:v>1</c:v>
                </c:pt>
                <c:pt idx="7">
                  <c:v>0</c:v>
                </c:pt>
                <c:pt idx="8">
                  <c:v>0</c:v>
                </c:pt>
                <c:pt idx="9">
                  <c:v>0</c:v>
                </c:pt>
                <c:pt idx="10">
                  <c:v>0</c:v>
                </c:pt>
                <c:pt idx="11">
                  <c:v>0</c:v>
                </c:pt>
                <c:pt idx="12">
                  <c:v>0</c:v>
                </c:pt>
                <c:pt idx="13">
                  <c:v>0</c:v>
                </c:pt>
                <c:pt idx="14">
                  <c:v>0</c:v>
                </c:pt>
                <c:pt idx="15">
                  <c:v>0</c:v>
                </c:pt>
                <c:pt idx="16">
                  <c:v>0</c:v>
                </c:pt>
                <c:pt idx="17">
                  <c:v>1</c:v>
                </c:pt>
                <c:pt idx="18">
                  <c:v>1</c:v>
                </c:pt>
                <c:pt idx="19">
                  <c:v>1</c:v>
                </c:pt>
                <c:pt idx="20">
                  <c:v>10</c:v>
                </c:pt>
                <c:pt idx="21">
                  <c:v>1</c:v>
                </c:pt>
                <c:pt idx="22">
                  <c:v>20</c:v>
                </c:pt>
                <c:pt idx="23">
                  <c:v>8</c:v>
                </c:pt>
                <c:pt idx="24">
                  <c:v>3</c:v>
                </c:pt>
                <c:pt idx="25">
                  <c:v>2</c:v>
                </c:pt>
                <c:pt idx="26">
                  <c:v>3</c:v>
                </c:pt>
                <c:pt idx="27">
                  <c:v>33</c:v>
                </c:pt>
                <c:pt idx="28">
                  <c:v>6</c:v>
                </c:pt>
                <c:pt idx="29">
                  <c:v>1</c:v>
                </c:pt>
                <c:pt idx="30">
                  <c:v>1</c:v>
                </c:pt>
                <c:pt idx="31">
                  <c:v>3</c:v>
                </c:pt>
                <c:pt idx="32">
                  <c:v>5</c:v>
                </c:pt>
                <c:pt idx="33">
                  <c:v>10</c:v>
                </c:pt>
                <c:pt idx="34">
                  <c:v>4</c:v>
                </c:pt>
                <c:pt idx="35">
                  <c:v>18</c:v>
                </c:pt>
                <c:pt idx="36">
                  <c:v>4</c:v>
                </c:pt>
                <c:pt idx="37">
                  <c:v>15</c:v>
                </c:pt>
                <c:pt idx="38">
                  <c:v>1</c:v>
                </c:pt>
                <c:pt idx="39">
                  <c:v>1</c:v>
                </c:pt>
                <c:pt idx="40">
                  <c:v>0</c:v>
                </c:pt>
                <c:pt idx="41">
                  <c:v>0</c:v>
                </c:pt>
                <c:pt idx="42">
                  <c:v>0</c:v>
                </c:pt>
                <c:pt idx="43">
                  <c:v>0</c:v>
                </c:pt>
                <c:pt idx="44">
                  <c:v>0</c:v>
                </c:pt>
                <c:pt idx="45">
                  <c:v>0</c:v>
                </c:pt>
                <c:pt idx="46">
                  <c:v>0</c:v>
                </c:pt>
                <c:pt idx="47">
                  <c:v>0</c:v>
                </c:pt>
                <c:pt idx="48">
                  <c:v>2</c:v>
                </c:pt>
                <c:pt idx="49">
                  <c:v>0</c:v>
                </c:pt>
                <c:pt idx="50">
                  <c:v>0</c:v>
                </c:pt>
              </c:numCache>
            </c:numRef>
          </c:val>
          <c:extLst>
            <c:ext xmlns:c16="http://schemas.microsoft.com/office/drawing/2014/chart" uri="{C3380CC4-5D6E-409C-BE32-E72D297353CC}">
              <c16:uniqueId val="{00000001-31E1-4FAC-8E3B-49F3F84BCFA8}"/>
            </c:ext>
          </c:extLst>
        </c:ser>
        <c:ser>
          <c:idx val="2"/>
          <c:order val="2"/>
          <c:tx>
            <c:strRef>
              <c:f>'Data Range'!$I$2</c:f>
              <c:strCache>
                <c:ptCount val="1"/>
                <c:pt idx="0">
                  <c:v>Medium</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Range'!$F$3:$F$53</c:f>
              <c:strCache>
                <c:ptCount val="51"/>
                <c:pt idx="0">
                  <c:v>Thêm người dùng</c:v>
                </c:pt>
                <c:pt idx="1">
                  <c:v>Xem danh sách người dùng</c:v>
                </c:pt>
                <c:pt idx="2">
                  <c:v>Cập nhật người dùng</c:v>
                </c:pt>
                <c:pt idx="3">
                  <c:v>Xóa người dùng</c:v>
                </c:pt>
                <c:pt idx="4">
                  <c:v>Khóa người dùng</c:v>
                </c:pt>
                <c:pt idx="5">
                  <c:v>Tìm kiếm người dùng</c:v>
                </c:pt>
                <c:pt idx="6">
                  <c:v>Thêm học kì mới</c:v>
                </c:pt>
                <c:pt idx="7">
                  <c:v>Xem danh sách học kì</c:v>
                </c:pt>
                <c:pt idx="8">
                  <c:v>Cập nhật học kì</c:v>
                </c:pt>
                <c:pt idx="9">
                  <c:v>Xóa học kì</c:v>
                </c:pt>
                <c:pt idx="10">
                  <c:v>Khóa học kì</c:v>
                </c:pt>
                <c:pt idx="11">
                  <c:v>Tìm kiếm học kì</c:v>
                </c:pt>
                <c:pt idx="12">
                  <c:v>Xem danh sách ngành</c:v>
                </c:pt>
                <c:pt idx="13">
                  <c:v>Thêm ngành mới</c:v>
                </c:pt>
                <c:pt idx="14">
                  <c:v>Cập nhật ngành</c:v>
                </c:pt>
                <c:pt idx="15">
                  <c:v>Xóa ngành</c:v>
                </c:pt>
                <c:pt idx="16">
                  <c:v>Tìm kiếm ngành</c:v>
                </c:pt>
                <c:pt idx="17">
                  <c:v>Xóa cấp bậc học hàm,học vị</c:v>
                </c:pt>
                <c:pt idx="18">
                  <c:v>Tìm kiếm môn học</c:v>
                </c:pt>
                <c:pt idx="19">
                  <c:v>Cập nhật cấp bậc học hàm,học vị</c:v>
                </c:pt>
                <c:pt idx="20">
                  <c:v>Cập nhật môn học</c:v>
                </c:pt>
                <c:pt idx="21">
                  <c:v>Xem danh sách môn học</c:v>
                </c:pt>
                <c:pt idx="22">
                  <c:v>Cập nhật học hàm,học vị</c:v>
                </c:pt>
                <c:pt idx="23">
                  <c:v>Xóa học hàm,học vị</c:v>
                </c:pt>
                <c:pt idx="24">
                  <c:v>Tìm kiếm giảng viên theo cấp bậc</c:v>
                </c:pt>
                <c:pt idx="25">
                  <c:v>Cập nhật học hàm,học vị</c:v>
                </c:pt>
                <c:pt idx="26">
                  <c:v>Xem danh sách giảng viên theo cấp bậc.</c:v>
                </c:pt>
                <c:pt idx="27">
                  <c:v>Xem danh sách thù lao</c:v>
                </c:pt>
                <c:pt idx="28">
                  <c:v>Cập nhật thù lao</c:v>
                </c:pt>
                <c:pt idx="29">
                  <c:v>Xem danh sách học hàm,học vị</c:v>
                </c:pt>
                <c:pt idx="30">
                  <c:v>Tìm kiếm học hàm,học vị</c:v>
                </c:pt>
                <c:pt idx="31">
                  <c:v>Cập nhật cấp bậc giảng viên</c:v>
                </c:pt>
                <c:pt idx="32">
                  <c:v>Xem giờ cá nhân theo môn học trong năm</c:v>
                </c:pt>
                <c:pt idx="33">
                  <c:v>Tạo học hàm,học vị</c:v>
                </c:pt>
                <c:pt idx="34">
                  <c:v>Xem danh sách cấp bậc học hàm,học vị</c:v>
                </c:pt>
                <c:pt idx="35">
                  <c:v>Tạo học hàm,học vị rank</c:v>
                </c:pt>
                <c:pt idx="36">
                  <c:v>Tìm kiếm cấp bậc học hàm,học vị</c:v>
                </c:pt>
                <c:pt idx="37">
                  <c:v>Xem danh sách thù lao của giảng viên theo học kỳ</c:v>
                </c:pt>
                <c:pt idx="38">
                  <c:v>Hiện thị biểu đồ dữ liệu thống kê số giờ giảng viên</c:v>
                </c:pt>
                <c:pt idx="39">
                  <c:v>Hiện thị biểu đồ dữ liệu thống kê số giờ quy đổi </c:v>
                </c:pt>
                <c:pt idx="40">
                  <c:v>Hiện thị bảng biểu dữ liệu thống kê số 
giờ giảng viên, số giờ quy đổi </c:v>
                </c:pt>
                <c:pt idx="41">
                  <c:v>Hiện thi chi tiết dữ liệu thống kê số giờ giảng viên, số giờ quy đổi</c:v>
                </c:pt>
                <c:pt idx="42">
                  <c:v>Không thao tác trên trang web hệ thống được sau khi chọn định dạng in ân và chuyển sang trang in</c:v>
                </c:pt>
                <c:pt idx="43">
                  <c:v>Sắp xếp mã giáo viên thỉnh giảng trong file export dưới dạng excel</c:v>
                </c:pt>
                <c:pt idx="44">
                  <c:v>Hiệu ứng khí trỏ chuột vào thanh chức năng</c:v>
                </c:pt>
                <c:pt idx="45">
                  <c:v>Hiện thị biểu đồ dữ liệu thống kê số giờ quy đổi,số giờ giảng viên xem theo ca giảng</c:v>
                </c:pt>
                <c:pt idx="46">
                  <c:v>Hiện thị các dữ liệu lọc</c:v>
                </c:pt>
                <c:pt idx="47">
                  <c:v>Hiện thị màu hover khi chuyển trang thống kê sang chế độ tối</c:v>
                </c:pt>
                <c:pt idx="48">
                  <c:v>Phân công thời khóa biểu</c:v>
                </c:pt>
                <c:pt idx="49">
                  <c:v>Import thời khóa biểu</c:v>
                </c:pt>
                <c:pt idx="50">
                  <c:v>Xem thời khóa biểu</c:v>
                </c:pt>
              </c:strCache>
            </c:strRef>
          </c:cat>
          <c:val>
            <c:numRef>
              <c:f>'Data Range'!$I$3:$I$53</c:f>
              <c:numCache>
                <c:formatCode>General</c:formatCode>
                <c:ptCount val="51"/>
                <c:pt idx="0">
                  <c:v>0</c:v>
                </c:pt>
                <c:pt idx="1">
                  <c:v>0</c:v>
                </c:pt>
                <c:pt idx="2">
                  <c:v>0</c:v>
                </c:pt>
                <c:pt idx="3">
                  <c:v>0</c:v>
                </c:pt>
                <c:pt idx="4">
                  <c:v>0</c:v>
                </c:pt>
                <c:pt idx="5">
                  <c:v>0</c:v>
                </c:pt>
                <c:pt idx="6">
                  <c:v>4</c:v>
                </c:pt>
                <c:pt idx="7">
                  <c:v>0</c:v>
                </c:pt>
                <c:pt idx="8">
                  <c:v>0</c:v>
                </c:pt>
                <c:pt idx="9">
                  <c:v>0</c:v>
                </c:pt>
                <c:pt idx="11">
                  <c:v>0</c:v>
                </c:pt>
                <c:pt idx="12">
                  <c:v>0</c:v>
                </c:pt>
                <c:pt idx="13">
                  <c:v>0</c:v>
                </c:pt>
                <c:pt idx="14">
                  <c:v>0</c:v>
                </c:pt>
                <c:pt idx="15">
                  <c:v>0</c:v>
                </c:pt>
                <c:pt idx="16">
                  <c:v>0</c:v>
                </c:pt>
                <c:pt idx="17">
                  <c:v>8</c:v>
                </c:pt>
                <c:pt idx="18">
                  <c:v>9</c:v>
                </c:pt>
                <c:pt idx="19">
                  <c:v>8</c:v>
                </c:pt>
                <c:pt idx="20">
                  <c:v>0</c:v>
                </c:pt>
                <c:pt idx="21">
                  <c:v>11</c:v>
                </c:pt>
                <c:pt idx="22">
                  <c:v>1</c:v>
                </c:pt>
                <c:pt idx="23">
                  <c:v>0</c:v>
                </c:pt>
                <c:pt idx="24">
                  <c:v>4</c:v>
                </c:pt>
                <c:pt idx="25">
                  <c:v>20</c:v>
                </c:pt>
                <c:pt idx="26">
                  <c:v>6</c:v>
                </c:pt>
                <c:pt idx="27">
                  <c:v>13</c:v>
                </c:pt>
                <c:pt idx="28">
                  <c:v>6</c:v>
                </c:pt>
                <c:pt idx="29">
                  <c:v>5</c:v>
                </c:pt>
                <c:pt idx="30">
                  <c:v>3</c:v>
                </c:pt>
                <c:pt idx="31">
                  <c:v>1</c:v>
                </c:pt>
                <c:pt idx="32">
                  <c:v>11</c:v>
                </c:pt>
                <c:pt idx="33">
                  <c:v>54</c:v>
                </c:pt>
                <c:pt idx="34">
                  <c:v>10</c:v>
                </c:pt>
                <c:pt idx="35">
                  <c:v>40</c:v>
                </c:pt>
                <c:pt idx="36">
                  <c:v>3</c:v>
                </c:pt>
                <c:pt idx="37">
                  <c:v>4</c:v>
                </c:pt>
                <c:pt idx="38">
                  <c:v>0</c:v>
                </c:pt>
                <c:pt idx="39">
                  <c:v>0</c:v>
                </c:pt>
                <c:pt idx="40">
                  <c:v>1</c:v>
                </c:pt>
                <c:pt idx="41">
                  <c:v>0</c:v>
                </c:pt>
                <c:pt idx="42">
                  <c:v>1</c:v>
                </c:pt>
                <c:pt idx="43">
                  <c:v>0</c:v>
                </c:pt>
                <c:pt idx="44">
                  <c:v>1</c:v>
                </c:pt>
                <c:pt idx="45">
                  <c:v>0</c:v>
                </c:pt>
                <c:pt idx="46">
                  <c:v>0</c:v>
                </c:pt>
                <c:pt idx="47">
                  <c:v>0</c:v>
                </c:pt>
                <c:pt idx="48">
                  <c:v>2</c:v>
                </c:pt>
                <c:pt idx="49">
                  <c:v>1</c:v>
                </c:pt>
                <c:pt idx="50">
                  <c:v>0</c:v>
                </c:pt>
              </c:numCache>
            </c:numRef>
          </c:val>
          <c:extLst>
            <c:ext xmlns:c16="http://schemas.microsoft.com/office/drawing/2014/chart" uri="{C3380CC4-5D6E-409C-BE32-E72D297353CC}">
              <c16:uniqueId val="{00000002-31E1-4FAC-8E3B-49F3F84BCFA8}"/>
            </c:ext>
          </c:extLst>
        </c:ser>
        <c:dLbls>
          <c:showLegendKey val="0"/>
          <c:showVal val="0"/>
          <c:showCatName val="0"/>
          <c:showSerName val="0"/>
          <c:showPercent val="0"/>
          <c:showBubbleSize val="0"/>
        </c:dLbls>
        <c:gapWidth val="100"/>
        <c:overlap val="-24"/>
        <c:axId val="557616232"/>
        <c:axId val="557617544"/>
      </c:barChart>
      <c:catAx>
        <c:axId val="557616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617544"/>
        <c:crosses val="autoZero"/>
        <c:auto val="1"/>
        <c:lblAlgn val="ctr"/>
        <c:lblOffset val="100"/>
        <c:noMultiLvlLbl val="0"/>
      </c:catAx>
      <c:valAx>
        <c:axId val="557617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616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28576</xdr:colOff>
      <xdr:row>0</xdr:row>
      <xdr:rowOff>114300</xdr:rowOff>
    </xdr:from>
    <xdr:to>
      <xdr:col>1</xdr:col>
      <xdr:colOff>1381126</xdr:colOff>
      <xdr:row>0</xdr:row>
      <xdr:rowOff>469754</xdr:rowOff>
    </xdr:to>
    <xdr:pic>
      <xdr:nvPicPr>
        <xdr:cNvPr id="3" name="Picture 2">
          <a:extLst>
            <a:ext uri="{FF2B5EF4-FFF2-40B4-BE49-F238E27FC236}">
              <a16:creationId xmlns:a16="http://schemas.microsoft.com/office/drawing/2014/main" id="{70BDB1B9-75BB-4696-B77D-C855280E4B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6" y="114300"/>
          <a:ext cx="1352550" cy="3554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xdr:colOff>
      <xdr:row>3</xdr:row>
      <xdr:rowOff>0</xdr:rowOff>
    </xdr:from>
    <xdr:to>
      <xdr:col>14</xdr:col>
      <xdr:colOff>9525</xdr:colOff>
      <xdr:row>15</xdr:row>
      <xdr:rowOff>47625</xdr:rowOff>
    </xdr:to>
    <xdr:graphicFrame macro="">
      <xdr:nvGraphicFramePr>
        <xdr:cNvPr id="3" name="Chart 2">
          <a:extLst>
            <a:ext uri="{FF2B5EF4-FFF2-40B4-BE49-F238E27FC236}">
              <a16:creationId xmlns:a16="http://schemas.microsoft.com/office/drawing/2014/main" id="{CF03F38D-6704-4D57-9355-28D71764B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600075</xdr:colOff>
      <xdr:row>18</xdr:row>
      <xdr:rowOff>133350</xdr:rowOff>
    </xdr:from>
    <xdr:to>
      <xdr:col>22</xdr:col>
      <xdr:colOff>295275</xdr:colOff>
      <xdr:row>31</xdr:row>
      <xdr:rowOff>152400</xdr:rowOff>
    </xdr:to>
    <xdr:graphicFrame macro="">
      <xdr:nvGraphicFramePr>
        <xdr:cNvPr id="2" name="Chart 1">
          <a:extLst>
            <a:ext uri="{FF2B5EF4-FFF2-40B4-BE49-F238E27FC236}">
              <a16:creationId xmlns:a16="http://schemas.microsoft.com/office/drawing/2014/main" id="{E6863A11-F998-4F0E-9168-341C4F0F2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323850</xdr:colOff>
      <xdr:row>1</xdr:row>
      <xdr:rowOff>104775</xdr:rowOff>
    </xdr:from>
    <xdr:to>
      <xdr:col>26</xdr:col>
      <xdr:colOff>600075</xdr:colOff>
      <xdr:row>15</xdr:row>
      <xdr:rowOff>47625</xdr:rowOff>
    </xdr:to>
    <xdr:graphicFrame macro="">
      <xdr:nvGraphicFramePr>
        <xdr:cNvPr id="2" name="Chart 1">
          <a:extLst>
            <a:ext uri="{FF2B5EF4-FFF2-40B4-BE49-F238E27FC236}">
              <a16:creationId xmlns:a16="http://schemas.microsoft.com/office/drawing/2014/main" id="{09E295AC-D18A-4963-AC70-5C89A8D76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24FC7-9823-4614-A79B-42C9CAA00AC0}">
  <dimension ref="B1:F19"/>
  <sheetViews>
    <sheetView tabSelected="1" workbookViewId="0">
      <selection activeCell="J14" sqref="J14"/>
    </sheetView>
  </sheetViews>
  <sheetFormatPr defaultColWidth="9.140625" defaultRowHeight="18.75" customHeight="1"/>
  <cols>
    <col min="1" max="1" width="1.140625" style="3" customWidth="1"/>
    <col min="2" max="2" width="20.85546875" style="3" customWidth="1"/>
    <col min="3" max="3" width="16.85546875" style="3" customWidth="1"/>
    <col min="4" max="4" width="43.140625" style="3" customWidth="1"/>
    <col min="5" max="5" width="21.42578125" style="3" customWidth="1"/>
    <col min="6" max="16384" width="9.140625" style="3"/>
  </cols>
  <sheetData>
    <row r="1" spans="2:6" ht="46.5" customHeight="1" thickBot="1">
      <c r="B1" s="4"/>
      <c r="C1" s="70" t="s">
        <v>0</v>
      </c>
      <c r="D1" s="70"/>
      <c r="E1" s="70"/>
    </row>
    <row r="2" spans="2:6" ht="25.5" customHeight="1" thickBot="1">
      <c r="B2" s="85" t="s">
        <v>1</v>
      </c>
      <c r="C2" s="85"/>
      <c r="D2" s="85"/>
      <c r="E2" s="85"/>
    </row>
    <row r="3" spans="2:6" ht="18.75" customHeight="1">
      <c r="B3" s="1"/>
      <c r="C3" s="1"/>
      <c r="D3" s="2"/>
      <c r="E3" s="5" t="s">
        <v>2</v>
      </c>
      <c r="F3" s="2"/>
    </row>
    <row r="4" spans="2:6" ht="18.75" customHeight="1" thickBot="1">
      <c r="B4" s="1"/>
      <c r="C4" s="1"/>
      <c r="D4" s="2"/>
      <c r="E4" s="6"/>
      <c r="F4" s="2"/>
    </row>
    <row r="5" spans="2:6" ht="18.75" customHeight="1">
      <c r="B5" s="86" t="s">
        <v>3</v>
      </c>
      <c r="C5" s="86"/>
      <c r="D5" s="86"/>
      <c r="E5" s="86"/>
    </row>
    <row r="6" spans="2:6" ht="18.75" customHeight="1">
      <c r="B6" s="87" t="s">
        <v>4</v>
      </c>
      <c r="C6" s="88" t="s">
        <v>5</v>
      </c>
      <c r="D6" s="88"/>
      <c r="E6" s="88"/>
    </row>
    <row r="7" spans="2:6" ht="18.75" customHeight="1">
      <c r="B7" s="87" t="s">
        <v>6</v>
      </c>
      <c r="C7" s="89">
        <v>45127</v>
      </c>
      <c r="D7" s="88"/>
      <c r="E7" s="88"/>
    </row>
    <row r="8" spans="2:6" ht="18.75" customHeight="1">
      <c r="B8" s="87" t="s">
        <v>7</v>
      </c>
      <c r="C8" s="88" t="s">
        <v>8</v>
      </c>
      <c r="D8" s="88"/>
      <c r="E8" s="88"/>
    </row>
    <row r="9" spans="2:6" ht="18.75" customHeight="1" thickBot="1">
      <c r="B9" s="90" t="s">
        <v>9</v>
      </c>
      <c r="C9" s="91"/>
      <c r="D9" s="91"/>
      <c r="E9" s="91"/>
    </row>
    <row r="10" spans="2:6" ht="18.75" customHeight="1">
      <c r="B10" s="92" t="s">
        <v>10</v>
      </c>
      <c r="C10" s="92"/>
      <c r="D10" s="92"/>
      <c r="E10" s="92"/>
    </row>
    <row r="11" spans="2:6" ht="18.75" customHeight="1">
      <c r="B11" s="93" t="s">
        <v>11</v>
      </c>
      <c r="C11" s="94" t="s">
        <v>12</v>
      </c>
      <c r="D11" s="94" t="s">
        <v>13</v>
      </c>
      <c r="E11" s="95" t="s">
        <v>14</v>
      </c>
    </row>
    <row r="12" spans="2:6" ht="18.75" customHeight="1">
      <c r="B12" s="96">
        <v>45127</v>
      </c>
      <c r="C12" s="97" t="s">
        <v>15</v>
      </c>
      <c r="D12" s="98" t="s">
        <v>16</v>
      </c>
      <c r="E12" s="99" t="s">
        <v>17</v>
      </c>
    </row>
    <row r="13" spans="2:6" ht="25.5">
      <c r="B13" s="96">
        <v>45131</v>
      </c>
      <c r="C13" s="100" t="s">
        <v>18</v>
      </c>
      <c r="D13" s="98" t="s">
        <v>19</v>
      </c>
      <c r="E13" s="99" t="s">
        <v>17</v>
      </c>
    </row>
    <row r="14" spans="2:6" ht="18.75" customHeight="1">
      <c r="B14" s="96"/>
      <c r="C14" s="100"/>
      <c r="D14" s="98"/>
      <c r="E14" s="99"/>
    </row>
    <row r="15" spans="2:6" ht="18.75" customHeight="1">
      <c r="B15" s="96"/>
      <c r="C15" s="100"/>
      <c r="D15" s="98"/>
      <c r="E15" s="99"/>
    </row>
    <row r="16" spans="2:6" ht="18.75" customHeight="1">
      <c r="B16" s="101"/>
      <c r="C16" s="100"/>
      <c r="D16" s="98"/>
      <c r="E16" s="99"/>
    </row>
    <row r="17" spans="2:5" ht="18.75" customHeight="1">
      <c r="B17" s="101"/>
      <c r="C17" s="100"/>
      <c r="D17" s="98"/>
      <c r="E17" s="102"/>
    </row>
    <row r="18" spans="2:5" ht="18.75" customHeight="1" thickBot="1">
      <c r="B18" s="103"/>
      <c r="C18" s="104"/>
      <c r="D18" s="104"/>
      <c r="E18" s="105"/>
    </row>
    <row r="19" spans="2:5" ht="18.75" customHeight="1">
      <c r="B19" s="1"/>
      <c r="C19" s="1"/>
    </row>
  </sheetData>
  <mergeCells count="8">
    <mergeCell ref="C9:E9"/>
    <mergeCell ref="B10:E10"/>
    <mergeCell ref="C1:E1"/>
    <mergeCell ref="B2:E2"/>
    <mergeCell ref="B5:E5"/>
    <mergeCell ref="C6:E6"/>
    <mergeCell ref="C7:E7"/>
    <mergeCell ref="C8:E8"/>
  </mergeCells>
  <pageMargins left="0.75" right="0.75" top="1" bottom="1" header="0.5" footer="0.5"/>
  <pageSetup orientation="portrait"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CCE74-115B-4B62-AB9D-95DD91F42986}">
  <dimension ref="B1:E11"/>
  <sheetViews>
    <sheetView workbookViewId="0">
      <selection activeCell="E35" sqref="E35"/>
    </sheetView>
  </sheetViews>
  <sheetFormatPr defaultRowHeight="15.75" customHeight="1"/>
  <cols>
    <col min="1" max="1" width="1.42578125" style="7" customWidth="1"/>
    <col min="2" max="2" width="25" style="7" bestFit="1" customWidth="1"/>
    <col min="3" max="3" width="20" style="7" customWidth="1"/>
    <col min="4" max="4" width="19.5703125" style="7" customWidth="1"/>
    <col min="5" max="5" width="17.7109375" style="7" customWidth="1"/>
    <col min="6" max="16384" width="9.140625" style="7"/>
  </cols>
  <sheetData>
    <row r="1" spans="2:5" ht="15.75" customHeight="1" thickBot="1"/>
    <row r="2" spans="2:5" ht="24" thickBot="1">
      <c r="B2" s="71" t="s">
        <v>1</v>
      </c>
      <c r="C2" s="106"/>
      <c r="D2" s="106"/>
      <c r="E2" s="72"/>
    </row>
    <row r="3" spans="2:5" ht="15.75" customHeight="1" thickBot="1"/>
    <row r="4" spans="2:5" ht="15.75" customHeight="1">
      <c r="B4" s="107" t="s">
        <v>20</v>
      </c>
      <c r="C4" s="108"/>
      <c r="D4" s="108"/>
      <c r="E4" s="109"/>
    </row>
    <row r="5" spans="2:5" ht="15.75" customHeight="1">
      <c r="B5" s="110" t="s">
        <v>21</v>
      </c>
      <c r="C5" s="111" t="s">
        <v>5</v>
      </c>
      <c r="D5" s="73"/>
      <c r="E5" s="74"/>
    </row>
    <row r="6" spans="2:5" ht="15.75" customHeight="1">
      <c r="B6" s="110" t="s">
        <v>13</v>
      </c>
      <c r="C6" s="111" t="s">
        <v>22</v>
      </c>
      <c r="D6" s="73"/>
      <c r="E6" s="74"/>
    </row>
    <row r="7" spans="2:5" ht="15.75" customHeight="1">
      <c r="B7" s="110" t="s">
        <v>23</v>
      </c>
      <c r="C7" s="112">
        <v>45127</v>
      </c>
      <c r="D7" s="73"/>
      <c r="E7" s="74"/>
    </row>
    <row r="8" spans="2:5" ht="15.75" customHeight="1">
      <c r="B8" s="110" t="s">
        <v>24</v>
      </c>
      <c r="C8" s="111" t="s">
        <v>8</v>
      </c>
      <c r="D8" s="73"/>
      <c r="E8" s="74"/>
    </row>
    <row r="9" spans="2:5" ht="15.75" customHeight="1">
      <c r="B9" s="113" t="s">
        <v>25</v>
      </c>
      <c r="C9" s="114" t="s">
        <v>26</v>
      </c>
      <c r="D9" s="114" t="s">
        <v>27</v>
      </c>
      <c r="E9" s="115" t="s">
        <v>28</v>
      </c>
    </row>
    <row r="10" spans="2:5" ht="15.75" customHeight="1">
      <c r="B10" s="113"/>
      <c r="C10" s="116"/>
      <c r="D10" s="116"/>
      <c r="E10" s="117"/>
    </row>
    <row r="11" spans="2:5" ht="15.75" customHeight="1" thickBot="1">
      <c r="B11" s="118" t="s">
        <v>29</v>
      </c>
      <c r="C11" s="119"/>
      <c r="D11" s="119"/>
      <c r="E11" s="120"/>
    </row>
  </sheetData>
  <mergeCells count="7">
    <mergeCell ref="B9:B10"/>
    <mergeCell ref="B4:E4"/>
    <mergeCell ref="B2:E2"/>
    <mergeCell ref="C5:E5"/>
    <mergeCell ref="C6:E6"/>
    <mergeCell ref="C7:E7"/>
    <mergeCell ref="C8:E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3B3D3-F670-48DE-9770-D5F0149B7BD1}">
  <dimension ref="B1:N71"/>
  <sheetViews>
    <sheetView topLeftCell="A21" workbookViewId="0">
      <selection activeCell="M19" sqref="M19:M20"/>
    </sheetView>
  </sheetViews>
  <sheetFormatPr defaultRowHeight="14.25"/>
  <cols>
    <col min="1" max="1" width="2" style="8" customWidth="1"/>
    <col min="2" max="2" width="44.5703125" style="8" bestFit="1" customWidth="1"/>
    <col min="3" max="3" width="8.42578125" style="8" customWidth="1"/>
    <col min="4" max="4" width="8.7109375" style="8" customWidth="1"/>
    <col min="5" max="6" width="7.42578125" style="8" customWidth="1"/>
    <col min="7" max="7" width="9.42578125" style="8" customWidth="1"/>
    <col min="8" max="8" width="8.140625" style="8" customWidth="1"/>
    <col min="9" max="9" width="7.42578125" style="8" customWidth="1"/>
    <col min="10" max="12" width="8.42578125" style="8" customWidth="1"/>
    <col min="13" max="13" width="6.85546875" style="8" customWidth="1"/>
    <col min="14" max="14" width="35.140625" style="8" customWidth="1"/>
    <col min="15" max="16384" width="9.140625" style="8"/>
  </cols>
  <sheetData>
    <row r="1" spans="2:14" ht="15" thickBot="1"/>
    <row r="2" spans="2:14" ht="24" thickBot="1">
      <c r="B2" s="121" t="s">
        <v>1</v>
      </c>
      <c r="C2" s="121"/>
      <c r="D2" s="121"/>
      <c r="E2" s="121"/>
      <c r="F2" s="121"/>
      <c r="G2" s="121"/>
      <c r="H2" s="121"/>
      <c r="I2" s="121"/>
      <c r="J2" s="121"/>
      <c r="K2" s="121"/>
      <c r="L2" s="121"/>
      <c r="M2" s="121"/>
      <c r="N2" s="121"/>
    </row>
    <row r="3" spans="2:14" s="9" customFormat="1" ht="13.5" thickBot="1"/>
    <row r="4" spans="2:14" s="9" customFormat="1" ht="12.75">
      <c r="B4" s="122" t="s">
        <v>30</v>
      </c>
      <c r="C4" s="123"/>
      <c r="D4" s="123"/>
      <c r="E4" s="123"/>
      <c r="F4" s="123"/>
      <c r="G4" s="123"/>
      <c r="H4" s="123"/>
      <c r="I4" s="124"/>
    </row>
    <row r="5" spans="2:14" s="9" customFormat="1" ht="12.75">
      <c r="B5" s="125" t="s">
        <v>31</v>
      </c>
      <c r="C5" s="126" t="s">
        <v>32</v>
      </c>
      <c r="D5" s="126"/>
      <c r="E5" s="126"/>
      <c r="F5" s="126"/>
      <c r="G5" s="126"/>
      <c r="H5" s="126"/>
      <c r="I5" s="127"/>
    </row>
    <row r="6" spans="2:14" s="9" customFormat="1" ht="13.5" thickBot="1">
      <c r="B6" s="128" t="s">
        <v>33</v>
      </c>
      <c r="C6" s="129" t="s">
        <v>34</v>
      </c>
      <c r="D6" s="129"/>
      <c r="E6" s="129"/>
      <c r="F6" s="129"/>
      <c r="G6" s="129"/>
      <c r="H6" s="129"/>
      <c r="I6" s="130"/>
    </row>
    <row r="7" spans="2:14" s="9" customFormat="1" ht="13.5" thickBot="1"/>
    <row r="8" spans="2:14" s="9" customFormat="1" ht="12.75">
      <c r="B8" s="131" t="s">
        <v>35</v>
      </c>
      <c r="C8" s="132"/>
      <c r="D8" s="132"/>
      <c r="E8" s="132"/>
      <c r="F8" s="132"/>
      <c r="G8" s="132"/>
      <c r="H8" s="132"/>
      <c r="I8" s="133"/>
    </row>
    <row r="9" spans="2:14" s="9" customFormat="1" ht="12.75">
      <c r="B9" s="14" t="s">
        <v>36</v>
      </c>
      <c r="C9" s="79">
        <f>G12+C13+C14</f>
        <v>904</v>
      </c>
      <c r="D9" s="79"/>
      <c r="E9" s="79"/>
      <c r="F9" s="79"/>
      <c r="G9" s="79"/>
      <c r="H9" s="79"/>
      <c r="I9" s="80"/>
    </row>
    <row r="10" spans="2:14" s="9" customFormat="1" ht="12.75">
      <c r="B10" s="134" t="s">
        <v>37</v>
      </c>
      <c r="C10" s="135" t="s">
        <v>38</v>
      </c>
      <c r="D10" s="135"/>
      <c r="E10" s="135"/>
      <c r="F10" s="135"/>
      <c r="G10" s="136">
        <f>SUM(D21:D71)</f>
        <v>822</v>
      </c>
      <c r="H10" s="136"/>
      <c r="I10" s="137"/>
    </row>
    <row r="11" spans="2:14" s="9" customFormat="1" ht="12.75">
      <c r="B11" s="134"/>
      <c r="C11" s="138" t="s">
        <v>39</v>
      </c>
      <c r="D11" s="138"/>
      <c r="E11" s="138"/>
      <c r="F11" s="138"/>
      <c r="G11" s="139">
        <f>SUM(F21:F71)</f>
        <v>71</v>
      </c>
      <c r="H11" s="139"/>
      <c r="I11" s="140"/>
    </row>
    <row r="12" spans="2:14" s="9" customFormat="1" ht="12.75">
      <c r="B12" s="134"/>
      <c r="C12" s="135" t="s">
        <v>40</v>
      </c>
      <c r="D12" s="135"/>
      <c r="E12" s="135"/>
      <c r="F12" s="135"/>
      <c r="G12" s="136">
        <f>SUM('1. Summary Report'!G10:I11)</f>
        <v>893</v>
      </c>
      <c r="H12" s="136"/>
      <c r="I12" s="137"/>
    </row>
    <row r="13" spans="2:14" s="9" customFormat="1" ht="12.75">
      <c r="B13" s="141" t="s">
        <v>41</v>
      </c>
      <c r="C13" s="142">
        <f>SUM(G21:G71)</f>
        <v>11</v>
      </c>
      <c r="D13" s="142"/>
      <c r="E13" s="142"/>
      <c r="F13" s="142"/>
      <c r="G13" s="142"/>
      <c r="H13" s="142"/>
      <c r="I13" s="143"/>
    </row>
    <row r="14" spans="2:14" s="9" customFormat="1" ht="12.75">
      <c r="B14" s="141" t="s">
        <v>42</v>
      </c>
      <c r="C14" s="144">
        <f>SUM(H21:H71)</f>
        <v>0</v>
      </c>
      <c r="D14" s="144"/>
      <c r="E14" s="144"/>
      <c r="F14" s="144"/>
      <c r="G14" s="144"/>
      <c r="H14" s="144"/>
      <c r="I14" s="145"/>
    </row>
    <row r="15" spans="2:14" s="9" customFormat="1" ht="12.75">
      <c r="B15" s="146" t="s">
        <v>43</v>
      </c>
      <c r="C15" s="147" t="s">
        <v>44</v>
      </c>
      <c r="D15" s="148">
        <v>45</v>
      </c>
      <c r="E15" s="147" t="s">
        <v>45</v>
      </c>
      <c r="F15" s="148">
        <v>155</v>
      </c>
      <c r="G15" s="149" t="s">
        <v>46</v>
      </c>
      <c r="H15" s="149"/>
      <c r="I15" s="150">
        <v>227</v>
      </c>
    </row>
    <row r="16" spans="2:14" s="9" customFormat="1" ht="13.5" thickBot="1">
      <c r="B16" s="78"/>
      <c r="C16" s="151" t="s">
        <v>47</v>
      </c>
      <c r="D16" s="151"/>
      <c r="E16" s="151"/>
      <c r="F16" s="151"/>
      <c r="G16" s="152">
        <f>D15+F15+I15</f>
        <v>427</v>
      </c>
      <c r="H16" s="152"/>
      <c r="I16" s="153"/>
    </row>
    <row r="17" spans="2:14" s="9" customFormat="1" ht="12.75">
      <c r="C17" s="10"/>
      <c r="D17" s="11"/>
      <c r="E17" s="10"/>
      <c r="F17" s="12"/>
      <c r="G17" s="10"/>
      <c r="H17" s="12"/>
    </row>
    <row r="18" spans="2:14" s="9" customFormat="1" ht="12.75">
      <c r="B18" s="154" t="s">
        <v>48</v>
      </c>
      <c r="C18" s="154" t="s">
        <v>49</v>
      </c>
      <c r="D18" s="154" t="s">
        <v>50</v>
      </c>
      <c r="E18" s="76" t="s">
        <v>51</v>
      </c>
      <c r="F18" s="76"/>
      <c r="G18" s="76"/>
      <c r="H18" s="76"/>
      <c r="I18" s="77"/>
      <c r="J18" s="81" t="s">
        <v>52</v>
      </c>
      <c r="K18" s="76"/>
      <c r="L18" s="76"/>
      <c r="M18" s="77"/>
      <c r="N18" s="154" t="s">
        <v>53</v>
      </c>
    </row>
    <row r="19" spans="2:14" s="9" customFormat="1" ht="12.75">
      <c r="B19" s="75"/>
      <c r="C19" s="75"/>
      <c r="D19" s="75"/>
      <c r="E19" s="76" t="s">
        <v>54</v>
      </c>
      <c r="F19" s="76"/>
      <c r="G19" s="76"/>
      <c r="H19" s="77"/>
      <c r="I19" s="154" t="s">
        <v>55</v>
      </c>
      <c r="J19" s="155" t="s">
        <v>56</v>
      </c>
      <c r="K19" s="155" t="s">
        <v>57</v>
      </c>
      <c r="L19" s="154" t="s">
        <v>58</v>
      </c>
      <c r="M19" s="154" t="s">
        <v>59</v>
      </c>
      <c r="N19" s="75"/>
    </row>
    <row r="20" spans="2:14" s="9" customFormat="1" ht="26.25" thickBot="1">
      <c r="B20" s="75"/>
      <c r="C20" s="75"/>
      <c r="D20" s="75"/>
      <c r="E20" s="16" t="s">
        <v>38</v>
      </c>
      <c r="F20" s="16" t="s">
        <v>39</v>
      </c>
      <c r="G20" s="16" t="s">
        <v>41</v>
      </c>
      <c r="H20" s="16" t="s">
        <v>42</v>
      </c>
      <c r="I20" s="75"/>
      <c r="J20" s="156"/>
      <c r="K20" s="156"/>
      <c r="L20" s="75"/>
      <c r="M20" s="75"/>
      <c r="N20" s="75"/>
    </row>
    <row r="21" spans="2:14" s="9" customFormat="1" ht="12.75">
      <c r="B21" s="157" t="s">
        <v>60</v>
      </c>
      <c r="C21" s="158" t="s">
        <v>45</v>
      </c>
      <c r="D21" s="159">
        <f>SUM(E21:H21)</f>
        <v>31</v>
      </c>
      <c r="E21" s="159">
        <v>27</v>
      </c>
      <c r="F21" s="159">
        <v>4</v>
      </c>
      <c r="G21" s="159">
        <v>0</v>
      </c>
      <c r="H21" s="159">
        <v>0</v>
      </c>
      <c r="I21" s="160">
        <f>IFERROR(F21/D21,0)</f>
        <v>0.12903225806451613</v>
      </c>
      <c r="J21" s="161">
        <v>4</v>
      </c>
      <c r="K21" s="162">
        <v>0</v>
      </c>
      <c r="L21" s="159">
        <v>0</v>
      </c>
      <c r="M21" s="160">
        <f>IFERROR(L21/J21,0)</f>
        <v>0</v>
      </c>
      <c r="N21" s="163"/>
    </row>
    <row r="22" spans="2:14" s="9" customFormat="1" ht="12.75">
      <c r="B22" s="26" t="s">
        <v>61</v>
      </c>
      <c r="C22" s="23" t="s">
        <v>62</v>
      </c>
      <c r="D22" s="22">
        <f t="shared" ref="D22:D34" si="0">SUM(E22:H22)</f>
        <v>7</v>
      </c>
      <c r="E22" s="22">
        <v>6</v>
      </c>
      <c r="F22" s="22">
        <v>1</v>
      </c>
      <c r="G22" s="22">
        <v>0</v>
      </c>
      <c r="H22" s="22">
        <v>0</v>
      </c>
      <c r="I22" s="24">
        <f t="shared" ref="I22:I34" si="1">IFERROR(F22/D22,0)</f>
        <v>0.14285714285714285</v>
      </c>
      <c r="J22" s="41">
        <v>1</v>
      </c>
      <c r="K22" s="41">
        <v>0</v>
      </c>
      <c r="L22" s="22">
        <v>0</v>
      </c>
      <c r="M22" s="24">
        <f t="shared" ref="M22:M34" si="2">IFERROR(L22/J22,0)</f>
        <v>0</v>
      </c>
      <c r="N22" s="27"/>
    </row>
    <row r="23" spans="2:14" s="9" customFormat="1" ht="12.75">
      <c r="B23" s="26" t="s">
        <v>63</v>
      </c>
      <c r="C23" s="23" t="s">
        <v>45</v>
      </c>
      <c r="D23" s="22">
        <f t="shared" si="0"/>
        <v>4</v>
      </c>
      <c r="E23" s="22">
        <v>0</v>
      </c>
      <c r="F23" s="22">
        <v>4</v>
      </c>
      <c r="G23" s="22">
        <v>0</v>
      </c>
      <c r="H23" s="22">
        <v>0</v>
      </c>
      <c r="I23" s="24">
        <f t="shared" si="1"/>
        <v>1</v>
      </c>
      <c r="J23" s="41">
        <v>4</v>
      </c>
      <c r="K23" s="41">
        <v>0</v>
      </c>
      <c r="L23" s="22">
        <v>0</v>
      </c>
      <c r="M23" s="24">
        <f t="shared" si="2"/>
        <v>0</v>
      </c>
      <c r="N23" s="27"/>
    </row>
    <row r="24" spans="2:14" s="9" customFormat="1" ht="12.75">
      <c r="B24" s="26" t="s">
        <v>64</v>
      </c>
      <c r="C24" s="23" t="s">
        <v>46</v>
      </c>
      <c r="D24" s="22">
        <f t="shared" si="0"/>
        <v>10</v>
      </c>
      <c r="E24" s="22">
        <v>10</v>
      </c>
      <c r="F24" s="22">
        <v>0</v>
      </c>
      <c r="G24" s="22">
        <v>0</v>
      </c>
      <c r="H24" s="22">
        <v>0</v>
      </c>
      <c r="I24" s="24">
        <f t="shared" si="1"/>
        <v>0</v>
      </c>
      <c r="J24" s="41">
        <v>0</v>
      </c>
      <c r="K24" s="41">
        <v>0</v>
      </c>
      <c r="L24" s="22">
        <v>0</v>
      </c>
      <c r="M24" s="24">
        <f t="shared" si="2"/>
        <v>0</v>
      </c>
      <c r="N24" s="27"/>
    </row>
    <row r="25" spans="2:14" s="9" customFormat="1" ht="12.75">
      <c r="B25" s="26" t="s">
        <v>65</v>
      </c>
      <c r="C25" s="23" t="s">
        <v>46</v>
      </c>
      <c r="D25" s="22">
        <f t="shared" si="0"/>
        <v>6</v>
      </c>
      <c r="E25" s="22">
        <v>6</v>
      </c>
      <c r="F25" s="22">
        <v>0</v>
      </c>
      <c r="G25" s="22">
        <v>0</v>
      </c>
      <c r="H25" s="22">
        <v>0</v>
      </c>
      <c r="I25" s="24">
        <f t="shared" si="1"/>
        <v>0</v>
      </c>
      <c r="J25" s="41">
        <v>0</v>
      </c>
      <c r="K25" s="41">
        <v>0</v>
      </c>
      <c r="L25" s="22">
        <v>0</v>
      </c>
      <c r="M25" s="24">
        <f t="shared" si="2"/>
        <v>0</v>
      </c>
      <c r="N25" s="27"/>
    </row>
    <row r="26" spans="2:14">
      <c r="B26" s="26" t="s">
        <v>66</v>
      </c>
      <c r="C26" s="23" t="s">
        <v>46</v>
      </c>
      <c r="D26" s="22">
        <f t="shared" si="0"/>
        <v>6</v>
      </c>
      <c r="E26" s="22">
        <v>6</v>
      </c>
      <c r="F26" s="22">
        <v>0</v>
      </c>
      <c r="G26" s="22">
        <v>0</v>
      </c>
      <c r="H26" s="22">
        <v>0</v>
      </c>
      <c r="I26" s="24">
        <f t="shared" si="1"/>
        <v>0</v>
      </c>
      <c r="J26" s="41">
        <v>0</v>
      </c>
      <c r="K26" s="41">
        <v>0</v>
      </c>
      <c r="L26" s="22">
        <v>0</v>
      </c>
      <c r="M26" s="24">
        <f t="shared" si="2"/>
        <v>0</v>
      </c>
      <c r="N26" s="27"/>
    </row>
    <row r="27" spans="2:14">
      <c r="B27" s="26" t="s">
        <v>67</v>
      </c>
      <c r="C27" s="23" t="s">
        <v>45</v>
      </c>
      <c r="D27" s="22">
        <f t="shared" si="0"/>
        <v>91</v>
      </c>
      <c r="E27" s="22">
        <v>77</v>
      </c>
      <c r="F27" s="22">
        <v>14</v>
      </c>
      <c r="G27" s="22">
        <v>0</v>
      </c>
      <c r="H27" s="22">
        <v>0</v>
      </c>
      <c r="I27" s="24">
        <f t="shared" si="1"/>
        <v>0.15384615384615385</v>
      </c>
      <c r="J27" s="41">
        <v>14</v>
      </c>
      <c r="K27" s="41">
        <v>0</v>
      </c>
      <c r="L27" s="22">
        <v>0</v>
      </c>
      <c r="M27" s="24">
        <f t="shared" si="2"/>
        <v>0</v>
      </c>
      <c r="N27" s="27"/>
    </row>
    <row r="28" spans="2:14">
      <c r="B28" s="26" t="s">
        <v>68</v>
      </c>
      <c r="C28" s="23" t="s">
        <v>62</v>
      </c>
      <c r="D28" s="22">
        <f t="shared" si="0"/>
        <v>4</v>
      </c>
      <c r="E28" s="22">
        <v>0</v>
      </c>
      <c r="F28" s="22">
        <v>4</v>
      </c>
      <c r="G28" s="22">
        <v>0</v>
      </c>
      <c r="H28" s="22">
        <v>0</v>
      </c>
      <c r="I28" s="24">
        <f t="shared" si="1"/>
        <v>1</v>
      </c>
      <c r="J28" s="41">
        <v>4</v>
      </c>
      <c r="K28" s="41">
        <v>0</v>
      </c>
      <c r="L28" s="22">
        <v>0</v>
      </c>
      <c r="M28" s="24">
        <f t="shared" si="2"/>
        <v>0</v>
      </c>
      <c r="N28" s="27"/>
    </row>
    <row r="29" spans="2:14">
      <c r="B29" s="26" t="s">
        <v>69</v>
      </c>
      <c r="C29" s="23" t="s">
        <v>45</v>
      </c>
      <c r="D29" s="22">
        <f t="shared" si="0"/>
        <v>52</v>
      </c>
      <c r="E29" s="22">
        <v>47</v>
      </c>
      <c r="F29" s="22">
        <v>5</v>
      </c>
      <c r="G29" s="22">
        <v>0</v>
      </c>
      <c r="H29" s="22">
        <v>0</v>
      </c>
      <c r="I29" s="24">
        <f t="shared" si="1"/>
        <v>9.6153846153846159E-2</v>
      </c>
      <c r="J29" s="41">
        <v>5</v>
      </c>
      <c r="K29" s="41">
        <v>0</v>
      </c>
      <c r="L29" s="22">
        <v>0</v>
      </c>
      <c r="M29" s="24">
        <f t="shared" si="2"/>
        <v>0</v>
      </c>
      <c r="N29" s="27"/>
    </row>
    <row r="30" spans="2:14">
      <c r="B30" s="26" t="s">
        <v>70</v>
      </c>
      <c r="C30" s="23" t="s">
        <v>46</v>
      </c>
      <c r="D30" s="22">
        <f t="shared" si="0"/>
        <v>17</v>
      </c>
      <c r="E30" s="22">
        <v>17</v>
      </c>
      <c r="F30" s="22">
        <v>0</v>
      </c>
      <c r="G30" s="22">
        <v>0</v>
      </c>
      <c r="H30" s="22">
        <v>0</v>
      </c>
      <c r="I30" s="24">
        <f t="shared" si="1"/>
        <v>0</v>
      </c>
      <c r="J30" s="41">
        <v>0</v>
      </c>
      <c r="K30" s="41">
        <v>0</v>
      </c>
      <c r="L30" s="22">
        <v>0</v>
      </c>
      <c r="M30" s="24">
        <f t="shared" si="2"/>
        <v>0</v>
      </c>
      <c r="N30" s="27"/>
    </row>
    <row r="31" spans="2:14">
      <c r="B31" s="26" t="s">
        <v>71</v>
      </c>
      <c r="C31" s="23" t="s">
        <v>46</v>
      </c>
      <c r="D31" s="22">
        <f t="shared" si="0"/>
        <v>4</v>
      </c>
      <c r="E31" s="22">
        <v>4</v>
      </c>
      <c r="F31" s="22">
        <v>0</v>
      </c>
      <c r="G31" s="22">
        <v>0</v>
      </c>
      <c r="H31" s="22">
        <v>0</v>
      </c>
      <c r="I31" s="24">
        <f t="shared" si="1"/>
        <v>0</v>
      </c>
      <c r="J31" s="41">
        <v>0</v>
      </c>
      <c r="K31" s="41">
        <v>0</v>
      </c>
      <c r="L31" s="22">
        <v>0</v>
      </c>
      <c r="M31" s="24">
        <f t="shared" si="2"/>
        <v>0</v>
      </c>
      <c r="N31" s="27"/>
    </row>
    <row r="32" spans="2:14">
      <c r="B32" s="26" t="s">
        <v>72</v>
      </c>
      <c r="C32" s="23" t="s">
        <v>46</v>
      </c>
      <c r="D32" s="22">
        <f t="shared" si="0"/>
        <v>0</v>
      </c>
      <c r="E32" s="22">
        <v>0</v>
      </c>
      <c r="F32" s="22">
        <v>0</v>
      </c>
      <c r="G32" s="22">
        <v>0</v>
      </c>
      <c r="H32" s="22">
        <v>0</v>
      </c>
      <c r="I32" s="24">
        <f t="shared" si="1"/>
        <v>0</v>
      </c>
      <c r="J32" s="41">
        <v>0</v>
      </c>
      <c r="K32" s="41">
        <v>0</v>
      </c>
      <c r="L32" s="22">
        <v>0</v>
      </c>
      <c r="M32" s="24">
        <f t="shared" si="2"/>
        <v>0</v>
      </c>
      <c r="N32" s="27"/>
    </row>
    <row r="33" spans="2:14">
      <c r="B33" s="61" t="s">
        <v>73</v>
      </c>
      <c r="C33" s="23" t="s">
        <v>62</v>
      </c>
      <c r="D33" s="22">
        <f t="shared" si="0"/>
        <v>21</v>
      </c>
      <c r="E33" s="22">
        <v>19</v>
      </c>
      <c r="F33" s="22">
        <v>2</v>
      </c>
      <c r="G33" s="22">
        <v>0</v>
      </c>
      <c r="H33" s="22">
        <v>0</v>
      </c>
      <c r="I33" s="24">
        <f t="shared" si="1"/>
        <v>9.5238095238095233E-2</v>
      </c>
      <c r="J33" s="41">
        <v>2</v>
      </c>
      <c r="K33" s="41">
        <v>0</v>
      </c>
      <c r="L33" s="22">
        <v>0</v>
      </c>
      <c r="M33" s="24">
        <f t="shared" si="2"/>
        <v>0</v>
      </c>
      <c r="N33" s="27"/>
    </row>
    <row r="34" spans="2:14">
      <c r="B34" s="61" t="s">
        <v>74</v>
      </c>
      <c r="C34" s="23" t="s">
        <v>45</v>
      </c>
      <c r="D34" s="22">
        <f t="shared" si="0"/>
        <v>33</v>
      </c>
      <c r="E34" s="22">
        <v>28</v>
      </c>
      <c r="F34" s="22">
        <v>5</v>
      </c>
      <c r="G34" s="22">
        <v>0</v>
      </c>
      <c r="H34" s="22">
        <v>0</v>
      </c>
      <c r="I34" s="24">
        <f t="shared" si="1"/>
        <v>0.15151515151515152</v>
      </c>
      <c r="J34" s="41">
        <v>5</v>
      </c>
      <c r="K34" s="41">
        <v>0</v>
      </c>
      <c r="L34" s="22">
        <v>0</v>
      </c>
      <c r="M34" s="24">
        <f t="shared" si="2"/>
        <v>0</v>
      </c>
      <c r="N34" s="27"/>
    </row>
    <row r="35" spans="2:14">
      <c r="B35" s="61" t="s">
        <v>75</v>
      </c>
      <c r="C35" s="23" t="s">
        <v>45</v>
      </c>
      <c r="D35" s="22">
        <f>SUM(E35:H35)</f>
        <v>28</v>
      </c>
      <c r="E35" s="22">
        <v>24</v>
      </c>
      <c r="F35" s="22">
        <v>4</v>
      </c>
      <c r="G35" s="22">
        <v>0</v>
      </c>
      <c r="H35" s="22">
        <v>0</v>
      </c>
      <c r="I35" s="24">
        <f t="shared" ref="I35:I37" si="3">IFERROR(F35/D35,0)</f>
        <v>0.14285714285714285</v>
      </c>
      <c r="J35" s="41">
        <v>4</v>
      </c>
      <c r="K35" s="41">
        <v>0</v>
      </c>
      <c r="L35" s="22">
        <v>0</v>
      </c>
      <c r="M35" s="24">
        <f t="shared" ref="M35:M46" si="4">IFERROR(L35/J35,0)</f>
        <v>0</v>
      </c>
      <c r="N35" s="27"/>
    </row>
    <row r="36" spans="2:14">
      <c r="B36" s="61" t="s">
        <v>76</v>
      </c>
      <c r="C36" s="23" t="s">
        <v>46</v>
      </c>
      <c r="D36" s="22">
        <f t="shared" ref="D36" si="5">SUM(E36:H36)</f>
        <v>4</v>
      </c>
      <c r="E36" s="22">
        <v>4</v>
      </c>
      <c r="F36" s="22">
        <v>0</v>
      </c>
      <c r="G36" s="22">
        <v>0</v>
      </c>
      <c r="H36" s="22">
        <v>0</v>
      </c>
      <c r="I36" s="24">
        <f t="shared" si="3"/>
        <v>0</v>
      </c>
      <c r="J36" s="41">
        <v>0</v>
      </c>
      <c r="K36" s="41">
        <v>0</v>
      </c>
      <c r="L36" s="22">
        <v>0</v>
      </c>
      <c r="M36" s="24">
        <f t="shared" si="4"/>
        <v>0</v>
      </c>
      <c r="N36" s="27"/>
    </row>
    <row r="37" spans="2:14" ht="15" thickBot="1">
      <c r="B37" s="164" t="s">
        <v>77</v>
      </c>
      <c r="C37" s="165" t="s">
        <v>46</v>
      </c>
      <c r="D37" s="166">
        <f>SUM(E37:H37)</f>
        <v>4</v>
      </c>
      <c r="E37" s="166">
        <v>4</v>
      </c>
      <c r="F37" s="166">
        <v>0</v>
      </c>
      <c r="G37" s="166">
        <v>0</v>
      </c>
      <c r="H37" s="166">
        <v>0</v>
      </c>
      <c r="I37" s="167">
        <f t="shared" si="3"/>
        <v>0</v>
      </c>
      <c r="J37" s="168">
        <v>0</v>
      </c>
      <c r="K37" s="168">
        <v>0</v>
      </c>
      <c r="L37" s="166">
        <v>0</v>
      </c>
      <c r="M37" s="167">
        <f t="shared" si="4"/>
        <v>0</v>
      </c>
      <c r="N37" s="169"/>
    </row>
    <row r="38" spans="2:14">
      <c r="B38" s="170" t="s">
        <v>78</v>
      </c>
      <c r="C38" s="158" t="s">
        <v>45</v>
      </c>
      <c r="D38" s="171">
        <f>SUM(E38:H38)</f>
        <v>9</v>
      </c>
      <c r="E38" s="171">
        <v>6</v>
      </c>
      <c r="F38" s="171">
        <v>3</v>
      </c>
      <c r="G38" s="171">
        <v>0</v>
      </c>
      <c r="H38" s="171">
        <v>0</v>
      </c>
      <c r="I38" s="172">
        <f>IFERROR(F38/D38,0)</f>
        <v>0.33333333333333331</v>
      </c>
      <c r="J38" s="173">
        <f>F38</f>
        <v>3</v>
      </c>
      <c r="K38" s="161">
        <v>0</v>
      </c>
      <c r="L38" s="159">
        <v>0</v>
      </c>
      <c r="M38" s="160">
        <f>IFERROR(L38/J38,0)</f>
        <v>0</v>
      </c>
      <c r="N38" s="163"/>
    </row>
    <row r="39" spans="2:14">
      <c r="B39" s="174" t="s">
        <v>79</v>
      </c>
      <c r="C39" s="23" t="s">
        <v>45</v>
      </c>
      <c r="D39" s="55">
        <f t="shared" ref="D39:D40" si="6">SUM(E39:H39)</f>
        <v>10</v>
      </c>
      <c r="E39" s="62">
        <v>10</v>
      </c>
      <c r="F39" s="55">
        <v>0</v>
      </c>
      <c r="G39" s="55">
        <v>0</v>
      </c>
      <c r="H39" s="55">
        <v>0</v>
      </c>
      <c r="I39" s="56">
        <f t="shared" ref="I39:I46" si="7">IFERROR(F39/D39,0)</f>
        <v>0</v>
      </c>
      <c r="J39" s="57">
        <f t="shared" ref="J39:J58" si="8">F39</f>
        <v>0</v>
      </c>
      <c r="K39" s="41">
        <v>0</v>
      </c>
      <c r="L39" s="22">
        <v>0</v>
      </c>
      <c r="M39" s="24">
        <f t="shared" ref="M39:M58" si="9">IFERROR(L39/J39,0)</f>
        <v>0</v>
      </c>
      <c r="N39" s="27"/>
    </row>
    <row r="40" spans="2:14" ht="51">
      <c r="B40" s="174" t="s">
        <v>80</v>
      </c>
      <c r="C40" s="23" t="s">
        <v>45</v>
      </c>
      <c r="D40" s="55">
        <f t="shared" si="6"/>
        <v>14</v>
      </c>
      <c r="E40" s="62">
        <v>5</v>
      </c>
      <c r="F40" s="62">
        <v>5</v>
      </c>
      <c r="G40" s="55">
        <v>4</v>
      </c>
      <c r="H40" s="55">
        <v>0</v>
      </c>
      <c r="I40" s="56">
        <f t="shared" si="7"/>
        <v>0.35714285714285715</v>
      </c>
      <c r="J40" s="57">
        <f t="shared" si="8"/>
        <v>5</v>
      </c>
      <c r="K40" s="41">
        <v>0</v>
      </c>
      <c r="L40" s="22">
        <v>0</v>
      </c>
      <c r="M40" s="24">
        <f t="shared" si="9"/>
        <v>0</v>
      </c>
      <c r="N40" s="175" t="s">
        <v>81</v>
      </c>
    </row>
    <row r="41" spans="2:14" ht="89.25">
      <c r="B41" s="176" t="s">
        <v>82</v>
      </c>
      <c r="C41" s="63" t="s">
        <v>45</v>
      </c>
      <c r="D41" s="55">
        <f>SUM(E41:H41)</f>
        <v>13</v>
      </c>
      <c r="E41" s="64">
        <v>10</v>
      </c>
      <c r="F41" s="55">
        <v>2</v>
      </c>
      <c r="G41" s="55">
        <v>1</v>
      </c>
      <c r="H41" s="55">
        <v>0</v>
      </c>
      <c r="I41" s="56">
        <f t="shared" si="7"/>
        <v>0.15384615384615385</v>
      </c>
      <c r="J41" s="57">
        <f t="shared" si="8"/>
        <v>2</v>
      </c>
      <c r="K41" s="41">
        <v>0</v>
      </c>
      <c r="L41" s="22">
        <v>0</v>
      </c>
      <c r="M41" s="24">
        <f t="shared" si="9"/>
        <v>0</v>
      </c>
      <c r="N41" s="175" t="s">
        <v>83</v>
      </c>
    </row>
    <row r="42" spans="2:14" ht="127.5">
      <c r="B42" s="174" t="s">
        <v>84</v>
      </c>
      <c r="C42" s="23" t="s">
        <v>45</v>
      </c>
      <c r="D42" s="55">
        <f t="shared" ref="D42:D47" si="10">SUM(E42:H42)</f>
        <v>18</v>
      </c>
      <c r="E42" s="62">
        <v>12</v>
      </c>
      <c r="F42" s="55">
        <v>2</v>
      </c>
      <c r="G42" s="55">
        <v>4</v>
      </c>
      <c r="H42" s="55">
        <v>0</v>
      </c>
      <c r="I42" s="56">
        <f t="shared" si="7"/>
        <v>0.1111111111111111</v>
      </c>
      <c r="J42" s="57">
        <f t="shared" si="8"/>
        <v>2</v>
      </c>
      <c r="K42" s="41">
        <v>0</v>
      </c>
      <c r="L42" s="22">
        <v>0</v>
      </c>
      <c r="M42" s="24">
        <f t="shared" si="9"/>
        <v>0</v>
      </c>
      <c r="N42" s="175" t="s">
        <v>85</v>
      </c>
    </row>
    <row r="43" spans="2:14">
      <c r="B43" s="176" t="s">
        <v>86</v>
      </c>
      <c r="C43" s="23" t="s">
        <v>45</v>
      </c>
      <c r="D43" s="55">
        <f t="shared" si="10"/>
        <v>21</v>
      </c>
      <c r="E43" s="55">
        <v>21</v>
      </c>
      <c r="F43" s="55">
        <v>0</v>
      </c>
      <c r="G43" s="55">
        <v>0</v>
      </c>
      <c r="H43" s="55">
        <v>0</v>
      </c>
      <c r="I43" s="56">
        <f t="shared" si="7"/>
        <v>0</v>
      </c>
      <c r="J43" s="57">
        <f t="shared" si="8"/>
        <v>0</v>
      </c>
      <c r="K43" s="41">
        <v>0</v>
      </c>
      <c r="L43" s="22">
        <v>0</v>
      </c>
      <c r="M43" s="24">
        <f t="shared" si="9"/>
        <v>0</v>
      </c>
      <c r="N43" s="27"/>
    </row>
    <row r="44" spans="2:14">
      <c r="B44" s="176" t="s">
        <v>87</v>
      </c>
      <c r="C44" s="23" t="s">
        <v>45</v>
      </c>
      <c r="D44" s="55">
        <f t="shared" si="10"/>
        <v>8</v>
      </c>
      <c r="E44" s="55">
        <v>8</v>
      </c>
      <c r="F44" s="55">
        <v>0</v>
      </c>
      <c r="G44" s="55">
        <v>0</v>
      </c>
      <c r="H44" s="55">
        <v>0</v>
      </c>
      <c r="I44" s="56">
        <f t="shared" si="7"/>
        <v>0</v>
      </c>
      <c r="J44" s="57">
        <f t="shared" si="8"/>
        <v>0</v>
      </c>
      <c r="K44" s="41">
        <v>0</v>
      </c>
      <c r="L44" s="22">
        <v>0</v>
      </c>
      <c r="M44" s="24">
        <f t="shared" si="9"/>
        <v>0</v>
      </c>
      <c r="N44" s="27"/>
    </row>
    <row r="45" spans="2:14">
      <c r="B45" s="177" t="s">
        <v>88</v>
      </c>
      <c r="C45" s="23" t="s">
        <v>45</v>
      </c>
      <c r="D45" s="55">
        <f t="shared" si="10"/>
        <v>7</v>
      </c>
      <c r="E45" s="55">
        <v>7</v>
      </c>
      <c r="F45" s="55">
        <v>0</v>
      </c>
      <c r="G45" s="55">
        <v>0</v>
      </c>
      <c r="H45" s="55">
        <v>0</v>
      </c>
      <c r="I45" s="56">
        <f t="shared" si="7"/>
        <v>0</v>
      </c>
      <c r="J45" s="57">
        <f t="shared" si="8"/>
        <v>0</v>
      </c>
      <c r="K45" s="41">
        <v>0</v>
      </c>
      <c r="L45" s="22">
        <v>0</v>
      </c>
      <c r="M45" s="24">
        <f t="shared" si="9"/>
        <v>0</v>
      </c>
      <c r="N45" s="27"/>
    </row>
    <row r="46" spans="2:14">
      <c r="B46" s="26" t="s">
        <v>86</v>
      </c>
      <c r="C46" s="23" t="s">
        <v>45</v>
      </c>
      <c r="D46" s="55">
        <f t="shared" si="10"/>
        <v>22</v>
      </c>
      <c r="E46" s="55">
        <v>22</v>
      </c>
      <c r="F46" s="55">
        <v>0</v>
      </c>
      <c r="G46" s="55">
        <v>0</v>
      </c>
      <c r="H46" s="55">
        <v>0</v>
      </c>
      <c r="I46" s="56">
        <f t="shared" si="7"/>
        <v>0</v>
      </c>
      <c r="J46" s="57">
        <f t="shared" si="8"/>
        <v>0</v>
      </c>
      <c r="K46" s="41">
        <v>0</v>
      </c>
      <c r="L46" s="22">
        <v>0</v>
      </c>
      <c r="M46" s="24">
        <f t="shared" si="9"/>
        <v>0</v>
      </c>
      <c r="N46" s="27"/>
    </row>
    <row r="47" spans="2:14" ht="38.25">
      <c r="B47" s="177" t="s">
        <v>89</v>
      </c>
      <c r="C47" s="23" t="s">
        <v>45</v>
      </c>
      <c r="D47" s="55">
        <f t="shared" si="10"/>
        <v>11</v>
      </c>
      <c r="E47" s="55">
        <v>9</v>
      </c>
      <c r="F47" s="55">
        <v>0</v>
      </c>
      <c r="G47" s="55">
        <v>2</v>
      </c>
      <c r="H47" s="55">
        <v>0</v>
      </c>
      <c r="I47" s="56">
        <f>IFERROR(F47/D47,0)</f>
        <v>0</v>
      </c>
      <c r="J47" s="57">
        <f t="shared" si="8"/>
        <v>0</v>
      </c>
      <c r="K47" s="41">
        <v>0</v>
      </c>
      <c r="L47" s="22">
        <v>0</v>
      </c>
      <c r="M47" s="24">
        <f t="shared" si="9"/>
        <v>0</v>
      </c>
      <c r="N47" s="175" t="s">
        <v>90</v>
      </c>
    </row>
    <row r="48" spans="2:14">
      <c r="B48" s="178" t="s">
        <v>91</v>
      </c>
      <c r="C48" s="23" t="s">
        <v>45</v>
      </c>
      <c r="D48" s="55">
        <f t="shared" ref="D48:D58" si="11">SUM(E48:H48)</f>
        <v>43</v>
      </c>
      <c r="E48" s="55">
        <v>43</v>
      </c>
      <c r="F48" s="55">
        <v>0</v>
      </c>
      <c r="G48" s="55">
        <v>0</v>
      </c>
      <c r="H48" s="55">
        <v>0</v>
      </c>
      <c r="I48" s="56">
        <f t="shared" ref="I48:I58" si="12">IFERROR(F48/D48,0)</f>
        <v>0</v>
      </c>
      <c r="J48" s="57">
        <f t="shared" si="8"/>
        <v>0</v>
      </c>
      <c r="K48" s="41">
        <v>0</v>
      </c>
      <c r="L48" s="22">
        <v>0</v>
      </c>
      <c r="M48" s="24">
        <f t="shared" si="9"/>
        <v>0</v>
      </c>
      <c r="N48" s="27"/>
    </row>
    <row r="49" spans="2:14">
      <c r="B49" s="65" t="s">
        <v>92</v>
      </c>
      <c r="C49" s="23" t="s">
        <v>45</v>
      </c>
      <c r="D49" s="55">
        <f t="shared" si="11"/>
        <v>12</v>
      </c>
      <c r="E49" s="62">
        <v>12</v>
      </c>
      <c r="F49" s="55">
        <v>0</v>
      </c>
      <c r="G49" s="55">
        <v>0</v>
      </c>
      <c r="H49" s="55">
        <v>0</v>
      </c>
      <c r="I49" s="56">
        <f t="shared" si="12"/>
        <v>0</v>
      </c>
      <c r="J49" s="57">
        <f t="shared" si="8"/>
        <v>0</v>
      </c>
      <c r="K49" s="41">
        <v>0</v>
      </c>
      <c r="L49" s="22">
        <v>0</v>
      </c>
      <c r="M49" s="24">
        <f t="shared" si="9"/>
        <v>0</v>
      </c>
      <c r="N49" s="27"/>
    </row>
    <row r="50" spans="2:14">
      <c r="B50" s="176" t="s">
        <v>93</v>
      </c>
      <c r="C50" s="23" t="s">
        <v>45</v>
      </c>
      <c r="D50" s="55">
        <f t="shared" si="11"/>
        <v>6</v>
      </c>
      <c r="E50" s="55">
        <v>6</v>
      </c>
      <c r="F50" s="55">
        <v>0</v>
      </c>
      <c r="G50" s="55">
        <v>0</v>
      </c>
      <c r="H50" s="55">
        <v>0</v>
      </c>
      <c r="I50" s="56">
        <f t="shared" si="12"/>
        <v>0</v>
      </c>
      <c r="J50" s="57">
        <f t="shared" si="8"/>
        <v>0</v>
      </c>
      <c r="K50" s="41">
        <v>0</v>
      </c>
      <c r="L50" s="22">
        <v>0</v>
      </c>
      <c r="M50" s="24">
        <f t="shared" si="9"/>
        <v>0</v>
      </c>
      <c r="N50" s="27"/>
    </row>
    <row r="51" spans="2:14">
      <c r="B51" s="176" t="s">
        <v>94</v>
      </c>
      <c r="C51" s="23" t="s">
        <v>45</v>
      </c>
      <c r="D51" s="55">
        <f t="shared" si="11"/>
        <v>4</v>
      </c>
      <c r="E51" s="55">
        <v>4</v>
      </c>
      <c r="F51" s="55">
        <v>0</v>
      </c>
      <c r="G51" s="55">
        <v>0</v>
      </c>
      <c r="H51" s="55">
        <v>0</v>
      </c>
      <c r="I51" s="56">
        <f t="shared" si="12"/>
        <v>0</v>
      </c>
      <c r="J51" s="57">
        <f t="shared" si="8"/>
        <v>0</v>
      </c>
      <c r="K51" s="41">
        <v>0</v>
      </c>
      <c r="L51" s="22">
        <v>0</v>
      </c>
      <c r="M51" s="24">
        <f t="shared" si="9"/>
        <v>0</v>
      </c>
      <c r="N51" s="27"/>
    </row>
    <row r="52" spans="2:14">
      <c r="B52" s="26" t="s">
        <v>95</v>
      </c>
      <c r="C52" s="23" t="s">
        <v>45</v>
      </c>
      <c r="D52" s="55">
        <f t="shared" si="11"/>
        <v>4</v>
      </c>
      <c r="E52" s="55">
        <v>4</v>
      </c>
      <c r="F52" s="55">
        <v>0</v>
      </c>
      <c r="G52" s="55">
        <v>0</v>
      </c>
      <c r="H52" s="55">
        <v>0</v>
      </c>
      <c r="I52" s="56">
        <f t="shared" si="12"/>
        <v>0</v>
      </c>
      <c r="J52" s="57">
        <f t="shared" si="8"/>
        <v>0</v>
      </c>
      <c r="K52" s="41">
        <v>0</v>
      </c>
      <c r="L52" s="22">
        <v>0</v>
      </c>
      <c r="M52" s="24">
        <f t="shared" si="9"/>
        <v>0</v>
      </c>
      <c r="N52" s="27"/>
    </row>
    <row r="53" spans="2:14">
      <c r="B53" s="174" t="s">
        <v>96</v>
      </c>
      <c r="C53" s="23" t="s">
        <v>45</v>
      </c>
      <c r="D53" s="55">
        <f t="shared" si="11"/>
        <v>16</v>
      </c>
      <c r="E53" s="62">
        <v>16</v>
      </c>
      <c r="F53" s="55">
        <v>0</v>
      </c>
      <c r="G53" s="55">
        <v>0</v>
      </c>
      <c r="H53" s="55">
        <v>0</v>
      </c>
      <c r="I53" s="56">
        <f t="shared" si="12"/>
        <v>0</v>
      </c>
      <c r="J53" s="57">
        <f t="shared" si="8"/>
        <v>0</v>
      </c>
      <c r="K53" s="41">
        <v>0</v>
      </c>
      <c r="L53" s="22">
        <v>0</v>
      </c>
      <c r="M53" s="24">
        <f t="shared" si="9"/>
        <v>0</v>
      </c>
      <c r="N53" s="27"/>
    </row>
    <row r="54" spans="2:14">
      <c r="B54" s="26" t="s">
        <v>97</v>
      </c>
      <c r="C54" s="23" t="s">
        <v>45</v>
      </c>
      <c r="D54" s="55">
        <f t="shared" si="11"/>
        <v>64</v>
      </c>
      <c r="E54" s="55">
        <v>64</v>
      </c>
      <c r="F54" s="55">
        <v>0</v>
      </c>
      <c r="G54" s="55">
        <v>0</v>
      </c>
      <c r="H54" s="55">
        <v>0</v>
      </c>
      <c r="I54" s="56">
        <f t="shared" si="12"/>
        <v>0</v>
      </c>
      <c r="J54" s="57">
        <f t="shared" si="8"/>
        <v>0</v>
      </c>
      <c r="K54" s="41">
        <v>0</v>
      </c>
      <c r="L54" s="22">
        <v>0</v>
      </c>
      <c r="M54" s="24">
        <f t="shared" si="9"/>
        <v>0</v>
      </c>
      <c r="N54" s="27"/>
    </row>
    <row r="55" spans="2:14">
      <c r="B55" s="26" t="s">
        <v>98</v>
      </c>
      <c r="C55" s="23" t="s">
        <v>45</v>
      </c>
      <c r="D55" s="55">
        <f t="shared" si="11"/>
        <v>14</v>
      </c>
      <c r="E55" s="55">
        <v>14</v>
      </c>
      <c r="F55" s="55">
        <v>0</v>
      </c>
      <c r="G55" s="55">
        <v>0</v>
      </c>
      <c r="H55" s="55">
        <v>0</v>
      </c>
      <c r="I55" s="56">
        <f t="shared" si="12"/>
        <v>0</v>
      </c>
      <c r="J55" s="57">
        <f t="shared" si="8"/>
        <v>0</v>
      </c>
      <c r="K55" s="41">
        <v>0</v>
      </c>
      <c r="L55" s="22">
        <v>0</v>
      </c>
      <c r="M55" s="24">
        <f t="shared" si="9"/>
        <v>0</v>
      </c>
      <c r="N55" s="27"/>
    </row>
    <row r="56" spans="2:14">
      <c r="B56" s="26" t="s">
        <v>99</v>
      </c>
      <c r="C56" s="23" t="s">
        <v>45</v>
      </c>
      <c r="D56" s="55">
        <f t="shared" si="11"/>
        <v>58</v>
      </c>
      <c r="E56" s="55">
        <v>58</v>
      </c>
      <c r="F56" s="55">
        <v>0</v>
      </c>
      <c r="G56" s="55">
        <v>0</v>
      </c>
      <c r="H56" s="55">
        <v>0</v>
      </c>
      <c r="I56" s="56">
        <f t="shared" si="12"/>
        <v>0</v>
      </c>
      <c r="J56" s="57">
        <f t="shared" si="8"/>
        <v>0</v>
      </c>
      <c r="K56" s="41">
        <v>0</v>
      </c>
      <c r="L56" s="22">
        <v>0</v>
      </c>
      <c r="M56" s="24">
        <f t="shared" si="9"/>
        <v>0</v>
      </c>
      <c r="N56" s="27"/>
    </row>
    <row r="57" spans="2:14">
      <c r="B57" s="26" t="s">
        <v>100</v>
      </c>
      <c r="C57" s="23" t="s">
        <v>45</v>
      </c>
      <c r="D57" s="55">
        <f t="shared" si="11"/>
        <v>7</v>
      </c>
      <c r="E57" s="55">
        <v>7</v>
      </c>
      <c r="F57" s="55">
        <v>0</v>
      </c>
      <c r="G57" s="55">
        <v>0</v>
      </c>
      <c r="H57" s="55">
        <v>0</v>
      </c>
      <c r="I57" s="56">
        <f t="shared" si="12"/>
        <v>0</v>
      </c>
      <c r="J57" s="57">
        <f t="shared" si="8"/>
        <v>0</v>
      </c>
      <c r="K57" s="41">
        <v>0</v>
      </c>
      <c r="L57" s="22">
        <v>0</v>
      </c>
      <c r="M57" s="24">
        <f t="shared" si="9"/>
        <v>0</v>
      </c>
      <c r="N57" s="27"/>
    </row>
    <row r="58" spans="2:14" ht="15" thickBot="1">
      <c r="B58" s="17" t="s">
        <v>101</v>
      </c>
      <c r="C58" s="18" t="s">
        <v>45</v>
      </c>
      <c r="D58" s="58">
        <f t="shared" si="11"/>
        <v>19</v>
      </c>
      <c r="E58" s="58">
        <v>19</v>
      </c>
      <c r="F58" s="58">
        <v>0</v>
      </c>
      <c r="G58" s="58">
        <v>0</v>
      </c>
      <c r="H58" s="58">
        <v>0</v>
      </c>
      <c r="I58" s="59">
        <f t="shared" si="12"/>
        <v>0</v>
      </c>
      <c r="J58" s="60">
        <f t="shared" si="8"/>
        <v>0</v>
      </c>
      <c r="K58" s="42">
        <v>0</v>
      </c>
      <c r="L58" s="19">
        <v>0</v>
      </c>
      <c r="M58" s="20">
        <f t="shared" si="9"/>
        <v>0</v>
      </c>
      <c r="N58" s="21"/>
    </row>
    <row r="59" spans="2:14">
      <c r="B59" s="157" t="s">
        <v>102</v>
      </c>
      <c r="C59" s="158" t="s">
        <v>45</v>
      </c>
      <c r="D59" s="159">
        <v>1</v>
      </c>
      <c r="E59" s="159">
        <v>0</v>
      </c>
      <c r="F59" s="159">
        <v>1</v>
      </c>
      <c r="G59" s="159">
        <v>0</v>
      </c>
      <c r="H59" s="159">
        <v>0</v>
      </c>
      <c r="I59" s="160">
        <f>IFERROR(F59/D59,0)</f>
        <v>1</v>
      </c>
      <c r="J59" s="162">
        <v>1</v>
      </c>
      <c r="K59" s="161">
        <v>0</v>
      </c>
      <c r="L59" s="179">
        <v>0</v>
      </c>
      <c r="M59" s="160">
        <f>IFERROR(L60/J59,0)</f>
        <v>0</v>
      </c>
      <c r="N59" s="163"/>
    </row>
    <row r="60" spans="2:14">
      <c r="B60" s="26" t="s">
        <v>103</v>
      </c>
      <c r="C60" s="23" t="s">
        <v>45</v>
      </c>
      <c r="D60" s="22">
        <v>1</v>
      </c>
      <c r="E60" s="22">
        <v>0</v>
      </c>
      <c r="F60" s="22">
        <v>1</v>
      </c>
      <c r="G60" s="22">
        <v>0</v>
      </c>
      <c r="H60" s="22">
        <v>0</v>
      </c>
      <c r="I60" s="24">
        <f t="shared" ref="I60:I68" si="13">IFERROR(F60/D60,0)</f>
        <v>1</v>
      </c>
      <c r="J60" s="41">
        <v>1</v>
      </c>
      <c r="K60" s="41">
        <v>0</v>
      </c>
      <c r="L60" s="22">
        <v>0</v>
      </c>
      <c r="M60" s="24">
        <f>IFERROR(#REF!/J60,0)</f>
        <v>0</v>
      </c>
      <c r="N60" s="27"/>
    </row>
    <row r="61" spans="2:14" ht="25.5">
      <c r="B61" s="26" t="s">
        <v>104</v>
      </c>
      <c r="C61" s="23" t="s">
        <v>46</v>
      </c>
      <c r="D61" s="22">
        <v>1</v>
      </c>
      <c r="E61" s="22">
        <v>0</v>
      </c>
      <c r="F61" s="22">
        <v>1</v>
      </c>
      <c r="G61" s="22">
        <v>0</v>
      </c>
      <c r="H61" s="22">
        <v>0</v>
      </c>
      <c r="I61" s="24">
        <f t="shared" si="13"/>
        <v>1</v>
      </c>
      <c r="J61" s="41">
        <v>1</v>
      </c>
      <c r="K61" s="41">
        <v>0</v>
      </c>
      <c r="L61" s="22">
        <v>0</v>
      </c>
      <c r="M61" s="24">
        <f t="shared" ref="M60:M68" si="14">IFERROR(L61/J61,0)</f>
        <v>0</v>
      </c>
      <c r="N61" s="27"/>
    </row>
    <row r="62" spans="2:14" ht="25.5">
      <c r="B62" s="26" t="s">
        <v>105</v>
      </c>
      <c r="C62" s="23" t="s">
        <v>62</v>
      </c>
      <c r="D62" s="22">
        <v>1</v>
      </c>
      <c r="E62" s="22">
        <v>0</v>
      </c>
      <c r="F62" s="22">
        <v>1</v>
      </c>
      <c r="G62" s="22">
        <v>0</v>
      </c>
      <c r="H62" s="22">
        <v>0</v>
      </c>
      <c r="I62" s="24">
        <f t="shared" si="13"/>
        <v>1</v>
      </c>
      <c r="J62" s="41">
        <v>1</v>
      </c>
      <c r="K62" s="41">
        <v>0</v>
      </c>
      <c r="L62" s="22">
        <v>0</v>
      </c>
      <c r="M62" s="24">
        <f t="shared" si="14"/>
        <v>0</v>
      </c>
      <c r="N62" s="27"/>
    </row>
    <row r="63" spans="2:14" ht="25.5">
      <c r="B63" s="26" t="s">
        <v>106</v>
      </c>
      <c r="C63" s="23" t="s">
        <v>46</v>
      </c>
      <c r="D63" s="22">
        <v>1</v>
      </c>
      <c r="E63" s="22">
        <v>0</v>
      </c>
      <c r="F63" s="22">
        <v>1</v>
      </c>
      <c r="G63" s="22">
        <v>0</v>
      </c>
      <c r="H63" s="22">
        <v>0</v>
      </c>
      <c r="I63" s="24">
        <f t="shared" si="13"/>
        <v>1</v>
      </c>
      <c r="J63" s="41">
        <v>1</v>
      </c>
      <c r="K63" s="41">
        <v>0</v>
      </c>
      <c r="L63" s="22">
        <v>0</v>
      </c>
      <c r="M63" s="24">
        <f t="shared" si="14"/>
        <v>0</v>
      </c>
      <c r="N63" s="27"/>
    </row>
    <row r="64" spans="2:14" ht="25.5">
      <c r="B64" s="26" t="s">
        <v>107</v>
      </c>
      <c r="C64" s="23" t="s">
        <v>46</v>
      </c>
      <c r="D64" s="22">
        <v>1</v>
      </c>
      <c r="E64" s="22">
        <v>0</v>
      </c>
      <c r="F64" s="22">
        <v>1</v>
      </c>
      <c r="G64" s="22">
        <v>0</v>
      </c>
      <c r="H64" s="22">
        <v>0</v>
      </c>
      <c r="I64" s="24">
        <f t="shared" si="13"/>
        <v>1</v>
      </c>
      <c r="J64" s="41">
        <v>1</v>
      </c>
      <c r="K64" s="41">
        <v>0</v>
      </c>
      <c r="L64" s="22">
        <v>0</v>
      </c>
      <c r="M64" s="24">
        <f t="shared" si="14"/>
        <v>0</v>
      </c>
      <c r="N64" s="27"/>
    </row>
    <row r="65" spans="2:14">
      <c r="B65" s="61" t="s">
        <v>108</v>
      </c>
      <c r="C65" s="23" t="s">
        <v>46</v>
      </c>
      <c r="D65" s="22">
        <v>1</v>
      </c>
      <c r="E65" s="22">
        <v>0</v>
      </c>
      <c r="F65" s="22">
        <v>1</v>
      </c>
      <c r="G65" s="22">
        <v>0</v>
      </c>
      <c r="H65" s="22">
        <v>0</v>
      </c>
      <c r="I65" s="24">
        <f t="shared" si="13"/>
        <v>1</v>
      </c>
      <c r="J65" s="41">
        <v>1</v>
      </c>
      <c r="K65" s="41">
        <v>0</v>
      </c>
      <c r="L65" s="22">
        <v>0</v>
      </c>
      <c r="M65" s="24">
        <f t="shared" si="14"/>
        <v>0</v>
      </c>
      <c r="N65" s="27"/>
    </row>
    <row r="66" spans="2:14" ht="25.5">
      <c r="B66" s="26" t="s">
        <v>109</v>
      </c>
      <c r="C66" s="23" t="s">
        <v>45</v>
      </c>
      <c r="D66" s="22">
        <v>1</v>
      </c>
      <c r="E66" s="22">
        <v>0</v>
      </c>
      <c r="F66" s="22">
        <v>1</v>
      </c>
      <c r="G66" s="22">
        <v>0</v>
      </c>
      <c r="H66" s="22">
        <v>0</v>
      </c>
      <c r="I66" s="24">
        <f t="shared" si="13"/>
        <v>1</v>
      </c>
      <c r="J66" s="41">
        <v>1</v>
      </c>
      <c r="K66" s="41">
        <v>0</v>
      </c>
      <c r="L66" s="22">
        <v>0</v>
      </c>
      <c r="M66" s="24">
        <f t="shared" si="14"/>
        <v>0</v>
      </c>
      <c r="N66" s="27"/>
    </row>
    <row r="67" spans="2:14">
      <c r="B67" s="26" t="s">
        <v>110</v>
      </c>
      <c r="C67" s="23" t="s">
        <v>62</v>
      </c>
      <c r="D67" s="22">
        <v>1</v>
      </c>
      <c r="E67" s="22">
        <v>0</v>
      </c>
      <c r="F67" s="22">
        <v>1</v>
      </c>
      <c r="G67" s="22">
        <v>0</v>
      </c>
      <c r="H67" s="22">
        <v>0</v>
      </c>
      <c r="I67" s="24">
        <f t="shared" si="13"/>
        <v>1</v>
      </c>
      <c r="J67" s="41">
        <v>1</v>
      </c>
      <c r="K67" s="41">
        <v>0</v>
      </c>
      <c r="L67" s="22">
        <v>0</v>
      </c>
      <c r="M67" s="24">
        <f t="shared" si="14"/>
        <v>0</v>
      </c>
      <c r="N67" s="27"/>
    </row>
    <row r="68" spans="2:14" ht="26.25" thickBot="1">
      <c r="B68" s="17" t="s">
        <v>111</v>
      </c>
      <c r="C68" s="18" t="s">
        <v>62</v>
      </c>
      <c r="D68" s="19">
        <v>1</v>
      </c>
      <c r="E68" s="19">
        <v>0</v>
      </c>
      <c r="F68" s="19">
        <v>1</v>
      </c>
      <c r="G68" s="19">
        <v>0</v>
      </c>
      <c r="H68" s="19">
        <v>0</v>
      </c>
      <c r="I68" s="20">
        <f t="shared" si="13"/>
        <v>1</v>
      </c>
      <c r="J68" s="42">
        <v>1</v>
      </c>
      <c r="K68" s="42">
        <v>0</v>
      </c>
      <c r="L68" s="19">
        <v>0</v>
      </c>
      <c r="M68" s="20">
        <f t="shared" si="14"/>
        <v>0</v>
      </c>
      <c r="N68" s="21"/>
    </row>
    <row r="69" spans="2:14">
      <c r="B69" s="180" t="s">
        <v>112</v>
      </c>
      <c r="C69" s="158"/>
      <c r="D69" s="171">
        <v>44</v>
      </c>
      <c r="E69" s="171">
        <v>39</v>
      </c>
      <c r="F69" s="171">
        <v>5</v>
      </c>
      <c r="G69" s="171">
        <v>0</v>
      </c>
      <c r="H69" s="171">
        <v>0</v>
      </c>
      <c r="I69" s="172">
        <f>IFERROR(F69/D69,0)</f>
        <v>0.11363636363636363</v>
      </c>
      <c r="J69" s="173">
        <v>5</v>
      </c>
      <c r="K69" s="173">
        <v>0</v>
      </c>
      <c r="L69" s="171">
        <v>0</v>
      </c>
      <c r="M69" s="172">
        <f>IFERROR(L69/J69,0)</f>
        <v>0</v>
      </c>
      <c r="N69" s="181"/>
    </row>
    <row r="70" spans="2:14">
      <c r="B70" s="176" t="s">
        <v>113</v>
      </c>
      <c r="C70" s="23"/>
      <c r="D70" s="55">
        <v>27</v>
      </c>
      <c r="E70" s="55">
        <v>27</v>
      </c>
      <c r="F70" s="55">
        <v>0</v>
      </c>
      <c r="G70" s="55">
        <v>0</v>
      </c>
      <c r="H70" s="55">
        <v>0</v>
      </c>
      <c r="I70" s="56">
        <f t="shared" ref="I70:I71" si="15">IFERROR(F70/D70,0)</f>
        <v>0</v>
      </c>
      <c r="J70" s="57">
        <v>0</v>
      </c>
      <c r="K70" s="57">
        <v>0</v>
      </c>
      <c r="L70" s="55">
        <v>0</v>
      </c>
      <c r="M70" s="56">
        <f t="shared" ref="M70:M71" si="16">IFERROR(L70/J70,0)</f>
        <v>0</v>
      </c>
      <c r="N70" s="182"/>
    </row>
    <row r="71" spans="2:14" ht="15" thickBot="1">
      <c r="B71" s="66" t="s">
        <v>114</v>
      </c>
      <c r="C71" s="18"/>
      <c r="D71" s="58">
        <v>39</v>
      </c>
      <c r="E71" s="58">
        <v>38</v>
      </c>
      <c r="F71" s="58">
        <v>1</v>
      </c>
      <c r="G71" s="58">
        <v>0</v>
      </c>
      <c r="H71" s="58">
        <v>0</v>
      </c>
      <c r="I71" s="59">
        <f t="shared" si="15"/>
        <v>2.564102564102564E-2</v>
      </c>
      <c r="J71" s="60">
        <v>1</v>
      </c>
      <c r="K71" s="60">
        <v>0</v>
      </c>
      <c r="L71" s="58">
        <v>0</v>
      </c>
      <c r="M71" s="59">
        <f t="shared" si="16"/>
        <v>0</v>
      </c>
      <c r="N71" s="33"/>
    </row>
  </sheetData>
  <mergeCells count="31">
    <mergeCell ref="B2:N2"/>
    <mergeCell ref="C9:I9"/>
    <mergeCell ref="C18:C20"/>
    <mergeCell ref="B18:B20"/>
    <mergeCell ref="J18:M18"/>
    <mergeCell ref="M19:M20"/>
    <mergeCell ref="B4:I4"/>
    <mergeCell ref="G16:I16"/>
    <mergeCell ref="C16:F16"/>
    <mergeCell ref="B8:I8"/>
    <mergeCell ref="C5:I5"/>
    <mergeCell ref="C6:I6"/>
    <mergeCell ref="D18:D20"/>
    <mergeCell ref="I19:I20"/>
    <mergeCell ref="B10:B12"/>
    <mergeCell ref="G10:I10"/>
    <mergeCell ref="C10:F10"/>
    <mergeCell ref="G11:I11"/>
    <mergeCell ref="C11:F11"/>
    <mergeCell ref="G12:I12"/>
    <mergeCell ref="C12:F12"/>
    <mergeCell ref="G15:H15"/>
    <mergeCell ref="B15:B16"/>
    <mergeCell ref="C13:I13"/>
    <mergeCell ref="C14:I14"/>
    <mergeCell ref="J19:J20"/>
    <mergeCell ref="K19:K20"/>
    <mergeCell ref="L19:L20"/>
    <mergeCell ref="N18:N20"/>
    <mergeCell ref="E18:I18"/>
    <mergeCell ref="E19:H19"/>
  </mergeCell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1F6CFF1-01BF-4A7E-803D-34D609584650}">
          <x14:formula1>
            <xm:f>'Data Range'!$A$7:$A$9</xm:f>
          </x14:formula1>
          <xm:sqref>C21:C37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B5973-D943-4B75-981E-0D28449446EB}">
  <dimension ref="B1:P74"/>
  <sheetViews>
    <sheetView topLeftCell="A68" workbookViewId="0">
      <selection activeCell="F82" sqref="F82"/>
    </sheetView>
  </sheetViews>
  <sheetFormatPr defaultRowHeight="12.75"/>
  <cols>
    <col min="1" max="1" width="3.140625" style="9" customWidth="1"/>
    <col min="2" max="2" width="4" style="10" bestFit="1" customWidth="1"/>
    <col min="3" max="3" width="20.85546875" style="9" customWidth="1"/>
    <col min="4" max="4" width="16.7109375" style="10" customWidth="1"/>
    <col min="5" max="5" width="24" style="9" customWidth="1"/>
    <col min="6" max="6" width="34.28515625" style="9" customWidth="1"/>
    <col min="7" max="7" width="17.42578125" style="10" customWidth="1"/>
    <col min="8" max="8" width="18.5703125" style="10" customWidth="1"/>
    <col min="9" max="10" width="15.85546875" style="9" customWidth="1"/>
    <col min="11" max="11" width="7.5703125" style="10" bestFit="1" customWidth="1"/>
    <col min="12" max="12" width="8.42578125" style="10" bestFit="1" customWidth="1"/>
    <col min="13" max="13" width="6.5703125" style="10" bestFit="1" customWidth="1"/>
    <col min="14" max="14" width="11.85546875" style="9" bestFit="1" customWidth="1"/>
    <col min="15" max="15" width="11.85546875" style="9" customWidth="1"/>
    <col min="16" max="16" width="9.85546875" style="10" bestFit="1" customWidth="1"/>
    <col min="17" max="16384" width="9.140625" style="9"/>
  </cols>
  <sheetData>
    <row r="1" spans="2:16" ht="13.5" thickBot="1"/>
    <row r="2" spans="2:16" ht="24" thickBot="1">
      <c r="B2" s="82" t="s">
        <v>115</v>
      </c>
      <c r="C2" s="183"/>
      <c r="D2" s="183"/>
      <c r="E2" s="183"/>
      <c r="F2" s="183"/>
      <c r="G2" s="183"/>
      <c r="H2" s="183"/>
      <c r="I2" s="183"/>
      <c r="J2" s="183"/>
      <c r="K2" s="183"/>
      <c r="L2" s="183"/>
      <c r="M2" s="183"/>
      <c r="N2" s="183"/>
      <c r="O2" s="183"/>
      <c r="P2" s="83"/>
    </row>
    <row r="3" spans="2:16" ht="13.5" thickBot="1"/>
    <row r="4" spans="2:16" ht="38.25">
      <c r="B4" s="184" t="s">
        <v>116</v>
      </c>
      <c r="C4" s="185" t="s">
        <v>48</v>
      </c>
      <c r="D4" s="186" t="s">
        <v>117</v>
      </c>
      <c r="E4" s="186" t="s">
        <v>118</v>
      </c>
      <c r="F4" s="186" t="s">
        <v>119</v>
      </c>
      <c r="G4" s="187" t="s">
        <v>120</v>
      </c>
      <c r="H4" s="188"/>
      <c r="I4" s="185" t="s">
        <v>121</v>
      </c>
      <c r="J4" s="185" t="s">
        <v>122</v>
      </c>
      <c r="K4" s="186" t="s">
        <v>49</v>
      </c>
      <c r="L4" s="186" t="s">
        <v>123</v>
      </c>
      <c r="M4" s="186" t="s">
        <v>54</v>
      </c>
      <c r="N4" s="189" t="s">
        <v>124</v>
      </c>
      <c r="O4" s="189" t="s">
        <v>125</v>
      </c>
      <c r="P4" s="190" t="s">
        <v>126</v>
      </c>
    </row>
    <row r="5" spans="2:16" ht="178.5">
      <c r="B5" s="34">
        <v>4</v>
      </c>
      <c r="C5" s="22" t="s">
        <v>67</v>
      </c>
      <c r="D5" s="23" t="s">
        <v>127</v>
      </c>
      <c r="E5" s="22" t="s">
        <v>128</v>
      </c>
      <c r="F5" s="22" t="s">
        <v>129</v>
      </c>
      <c r="G5" s="23" t="s">
        <v>130</v>
      </c>
      <c r="H5" s="23"/>
      <c r="I5" s="22" t="s">
        <v>131</v>
      </c>
      <c r="J5" s="22" t="s">
        <v>132</v>
      </c>
      <c r="K5" s="23" t="s">
        <v>62</v>
      </c>
      <c r="L5" s="23" t="s">
        <v>46</v>
      </c>
      <c r="M5" s="23" t="s">
        <v>133</v>
      </c>
      <c r="N5" s="22" t="s">
        <v>134</v>
      </c>
      <c r="O5" s="22" t="s">
        <v>135</v>
      </c>
      <c r="P5" s="35"/>
    </row>
    <row r="6" spans="2:16" ht="178.5">
      <c r="B6" s="34">
        <v>5</v>
      </c>
      <c r="C6" s="22" t="s">
        <v>67</v>
      </c>
      <c r="D6" s="23" t="s">
        <v>136</v>
      </c>
      <c r="E6" s="22" t="s">
        <v>137</v>
      </c>
      <c r="F6" s="22" t="s">
        <v>138</v>
      </c>
      <c r="G6" s="23" t="s">
        <v>139</v>
      </c>
      <c r="H6" s="23"/>
      <c r="I6" s="22" t="s">
        <v>140</v>
      </c>
      <c r="J6" s="22" t="s">
        <v>141</v>
      </c>
      <c r="K6" s="23" t="s">
        <v>62</v>
      </c>
      <c r="L6" s="23" t="s">
        <v>46</v>
      </c>
      <c r="M6" s="23" t="s">
        <v>133</v>
      </c>
      <c r="N6" s="22" t="s">
        <v>134</v>
      </c>
      <c r="O6" s="22" t="s">
        <v>135</v>
      </c>
      <c r="P6" s="35"/>
    </row>
    <row r="7" spans="2:16" ht="178.5">
      <c r="B7" s="34">
        <v>6</v>
      </c>
      <c r="C7" s="22" t="s">
        <v>67</v>
      </c>
      <c r="D7" s="23" t="s">
        <v>142</v>
      </c>
      <c r="E7" s="22" t="s">
        <v>143</v>
      </c>
      <c r="F7" s="22" t="s">
        <v>144</v>
      </c>
      <c r="G7" s="23" t="s">
        <v>145</v>
      </c>
      <c r="H7" s="23" t="s">
        <v>146</v>
      </c>
      <c r="I7" s="22" t="s">
        <v>147</v>
      </c>
      <c r="J7" s="22" t="s">
        <v>148</v>
      </c>
      <c r="K7" s="23" t="s">
        <v>62</v>
      </c>
      <c r="L7" s="23" t="s">
        <v>46</v>
      </c>
      <c r="M7" s="23" t="s">
        <v>149</v>
      </c>
      <c r="N7" s="22" t="s">
        <v>134</v>
      </c>
      <c r="O7" s="22" t="s">
        <v>150</v>
      </c>
      <c r="P7" s="35"/>
    </row>
    <row r="8" spans="2:16" ht="127.5">
      <c r="B8" s="34">
        <v>7</v>
      </c>
      <c r="C8" s="22" t="s">
        <v>67</v>
      </c>
      <c r="D8" s="23" t="s">
        <v>151</v>
      </c>
      <c r="E8" s="22" t="s">
        <v>152</v>
      </c>
      <c r="F8" s="22" t="s">
        <v>153</v>
      </c>
      <c r="G8" s="23" t="s">
        <v>154</v>
      </c>
      <c r="H8" s="23" t="s">
        <v>155</v>
      </c>
      <c r="I8" s="36" t="s">
        <v>156</v>
      </c>
      <c r="J8" s="22" t="s">
        <v>157</v>
      </c>
      <c r="K8" s="23" t="s">
        <v>62</v>
      </c>
      <c r="L8" s="23" t="s">
        <v>46</v>
      </c>
      <c r="M8" s="23" t="s">
        <v>133</v>
      </c>
      <c r="N8" s="22" t="s">
        <v>134</v>
      </c>
      <c r="O8" s="22" t="s">
        <v>150</v>
      </c>
      <c r="P8" s="35"/>
    </row>
    <row r="9" spans="2:16" ht="114.75">
      <c r="B9" s="34">
        <v>3</v>
      </c>
      <c r="C9" s="22" t="s">
        <v>68</v>
      </c>
      <c r="D9" s="23" t="s">
        <v>158</v>
      </c>
      <c r="E9" s="22" t="s">
        <v>159</v>
      </c>
      <c r="F9" s="22" t="s">
        <v>160</v>
      </c>
      <c r="G9" s="23" t="s">
        <v>161</v>
      </c>
      <c r="H9" s="23"/>
      <c r="I9" s="22" t="s">
        <v>162</v>
      </c>
      <c r="J9" s="22" t="s">
        <v>163</v>
      </c>
      <c r="K9" s="23" t="s">
        <v>62</v>
      </c>
      <c r="L9" s="23" t="s">
        <v>62</v>
      </c>
      <c r="M9" s="23" t="s">
        <v>133</v>
      </c>
      <c r="N9" s="22" t="s">
        <v>164</v>
      </c>
      <c r="O9" s="22" t="s">
        <v>135</v>
      </c>
      <c r="P9" s="35"/>
    </row>
    <row r="10" spans="2:16" ht="89.25">
      <c r="B10" s="34">
        <v>2</v>
      </c>
      <c r="C10" s="37" t="s">
        <v>68</v>
      </c>
      <c r="D10" s="23" t="s">
        <v>165</v>
      </c>
      <c r="E10" s="22" t="s">
        <v>166</v>
      </c>
      <c r="F10" s="22" t="s">
        <v>167</v>
      </c>
      <c r="G10" s="23" t="s">
        <v>168</v>
      </c>
      <c r="H10" s="23"/>
      <c r="I10" s="22" t="s">
        <v>169</v>
      </c>
      <c r="J10" s="22" t="s">
        <v>170</v>
      </c>
      <c r="K10" s="23" t="s">
        <v>62</v>
      </c>
      <c r="L10" s="23" t="s">
        <v>62</v>
      </c>
      <c r="M10" s="23" t="s">
        <v>133</v>
      </c>
      <c r="N10" s="22" t="s">
        <v>164</v>
      </c>
      <c r="O10" s="22" t="s">
        <v>135</v>
      </c>
      <c r="P10" s="35"/>
    </row>
    <row r="11" spans="2:16" ht="178.5">
      <c r="B11" s="34">
        <v>13</v>
      </c>
      <c r="C11" s="22" t="s">
        <v>67</v>
      </c>
      <c r="D11" s="23" t="s">
        <v>171</v>
      </c>
      <c r="E11" s="22" t="s">
        <v>172</v>
      </c>
      <c r="F11" s="22" t="s">
        <v>173</v>
      </c>
      <c r="G11" s="23" t="s">
        <v>174</v>
      </c>
      <c r="H11" s="23"/>
      <c r="I11" s="22" t="s">
        <v>175</v>
      </c>
      <c r="J11" s="22" t="s">
        <v>176</v>
      </c>
      <c r="K11" s="23" t="s">
        <v>62</v>
      </c>
      <c r="L11" s="23" t="s">
        <v>62</v>
      </c>
      <c r="M11" s="23" t="s">
        <v>133</v>
      </c>
      <c r="N11" s="22" t="s">
        <v>164</v>
      </c>
      <c r="O11" s="22" t="s">
        <v>135</v>
      </c>
      <c r="P11" s="23"/>
    </row>
    <row r="12" spans="2:16" ht="114.75">
      <c r="B12" s="34">
        <v>14</v>
      </c>
      <c r="C12" s="22" t="s">
        <v>74</v>
      </c>
      <c r="D12" s="23" t="s">
        <v>177</v>
      </c>
      <c r="E12" s="22" t="s">
        <v>178</v>
      </c>
      <c r="F12" s="22" t="s">
        <v>179</v>
      </c>
      <c r="G12" s="23" t="s">
        <v>180</v>
      </c>
      <c r="H12" s="23"/>
      <c r="I12" s="22" t="s">
        <v>181</v>
      </c>
      <c r="J12" s="22" t="s">
        <v>182</v>
      </c>
      <c r="K12" s="23" t="s">
        <v>62</v>
      </c>
      <c r="L12" s="23" t="s">
        <v>62</v>
      </c>
      <c r="M12" s="23" t="s">
        <v>133</v>
      </c>
      <c r="N12" s="22" t="s">
        <v>164</v>
      </c>
      <c r="O12" s="22" t="s">
        <v>135</v>
      </c>
      <c r="P12" s="23"/>
    </row>
    <row r="13" spans="2:16" ht="114.75">
      <c r="B13" s="34">
        <v>21</v>
      </c>
      <c r="C13" s="22" t="s">
        <v>68</v>
      </c>
      <c r="D13" s="23" t="s">
        <v>183</v>
      </c>
      <c r="E13" s="22" t="s">
        <v>184</v>
      </c>
      <c r="F13" s="22" t="s">
        <v>185</v>
      </c>
      <c r="G13" s="23" t="s">
        <v>186</v>
      </c>
      <c r="H13" s="23"/>
      <c r="I13" s="22" t="s">
        <v>187</v>
      </c>
      <c r="J13" s="22" t="s">
        <v>188</v>
      </c>
      <c r="K13" s="23" t="s">
        <v>62</v>
      </c>
      <c r="L13" s="23" t="s">
        <v>62</v>
      </c>
      <c r="M13" s="23" t="s">
        <v>133</v>
      </c>
      <c r="N13" s="22" t="s">
        <v>164</v>
      </c>
      <c r="O13" s="22" t="s">
        <v>135</v>
      </c>
      <c r="P13" s="23"/>
    </row>
    <row r="14" spans="2:16" ht="114.75">
      <c r="B14" s="34">
        <v>22</v>
      </c>
      <c r="C14" s="22" t="s">
        <v>73</v>
      </c>
      <c r="D14" s="23" t="s">
        <v>189</v>
      </c>
      <c r="E14" s="22" t="s">
        <v>184</v>
      </c>
      <c r="F14" s="22" t="s">
        <v>190</v>
      </c>
      <c r="G14" s="23" t="s">
        <v>191</v>
      </c>
      <c r="H14" s="23"/>
      <c r="I14" s="22" t="s">
        <v>187</v>
      </c>
      <c r="J14" s="22" t="s">
        <v>188</v>
      </c>
      <c r="K14" s="23" t="s">
        <v>62</v>
      </c>
      <c r="L14" s="23" t="s">
        <v>62</v>
      </c>
      <c r="M14" s="23" t="s">
        <v>133</v>
      </c>
      <c r="N14" s="22" t="s">
        <v>164</v>
      </c>
      <c r="O14" s="22" t="s">
        <v>135</v>
      </c>
      <c r="P14" s="23"/>
    </row>
    <row r="15" spans="2:16" ht="114.75">
      <c r="B15" s="34">
        <v>32</v>
      </c>
      <c r="C15" s="22" t="s">
        <v>73</v>
      </c>
      <c r="D15" s="23" t="s">
        <v>192</v>
      </c>
      <c r="E15" s="22" t="s">
        <v>159</v>
      </c>
      <c r="F15" s="22" t="s">
        <v>193</v>
      </c>
      <c r="G15" s="23" t="s">
        <v>194</v>
      </c>
      <c r="H15" s="23"/>
      <c r="I15" s="22" t="s">
        <v>162</v>
      </c>
      <c r="J15" s="22" t="s">
        <v>163</v>
      </c>
      <c r="K15" s="23" t="s">
        <v>62</v>
      </c>
      <c r="L15" s="23" t="s">
        <v>62</v>
      </c>
      <c r="M15" s="23" t="s">
        <v>133</v>
      </c>
      <c r="N15" s="22" t="s">
        <v>164</v>
      </c>
      <c r="O15" s="22" t="s">
        <v>135</v>
      </c>
      <c r="P15" s="23"/>
    </row>
    <row r="16" spans="2:16" ht="76.5">
      <c r="B16" s="34">
        <v>41</v>
      </c>
      <c r="C16" s="22" t="s">
        <v>61</v>
      </c>
      <c r="D16" s="23" t="s">
        <v>195</v>
      </c>
      <c r="E16" s="22" t="s">
        <v>196</v>
      </c>
      <c r="F16" s="22" t="s">
        <v>197</v>
      </c>
      <c r="G16" s="23" t="s">
        <v>198</v>
      </c>
      <c r="H16" s="23"/>
      <c r="I16" s="22" t="s">
        <v>181</v>
      </c>
      <c r="J16" s="22" t="s">
        <v>182</v>
      </c>
      <c r="K16" s="23" t="s">
        <v>62</v>
      </c>
      <c r="L16" s="23" t="s">
        <v>62</v>
      </c>
      <c r="M16" s="23" t="s">
        <v>133</v>
      </c>
      <c r="N16" s="22" t="s">
        <v>164</v>
      </c>
      <c r="O16" s="22" t="s">
        <v>199</v>
      </c>
      <c r="P16" s="23"/>
    </row>
    <row r="17" spans="2:16" ht="178.5">
      <c r="B17" s="34">
        <v>1</v>
      </c>
      <c r="C17" s="37" t="s">
        <v>200</v>
      </c>
      <c r="D17" s="23" t="s">
        <v>201</v>
      </c>
      <c r="E17" s="22" t="s">
        <v>202</v>
      </c>
      <c r="F17" s="22" t="s">
        <v>203</v>
      </c>
      <c r="G17" s="23" t="s">
        <v>204</v>
      </c>
      <c r="H17" s="23"/>
      <c r="I17" s="22" t="s">
        <v>205</v>
      </c>
      <c r="J17" s="22" t="s">
        <v>206</v>
      </c>
      <c r="K17" s="23" t="s">
        <v>46</v>
      </c>
      <c r="L17" s="23" t="s">
        <v>45</v>
      </c>
      <c r="M17" s="23" t="s">
        <v>133</v>
      </c>
      <c r="N17" s="22" t="s">
        <v>164</v>
      </c>
      <c r="O17" s="22" t="s">
        <v>135</v>
      </c>
      <c r="P17" s="35"/>
    </row>
    <row r="18" spans="2:16" ht="178.5">
      <c r="B18" s="34">
        <v>8</v>
      </c>
      <c r="C18" s="22" t="s">
        <v>67</v>
      </c>
      <c r="D18" s="23" t="s">
        <v>207</v>
      </c>
      <c r="E18" s="22" t="s">
        <v>208</v>
      </c>
      <c r="F18" s="22" t="s">
        <v>209</v>
      </c>
      <c r="G18" s="23" t="s">
        <v>210</v>
      </c>
      <c r="H18" s="23" t="s">
        <v>211</v>
      </c>
      <c r="I18" s="22" t="s">
        <v>212</v>
      </c>
      <c r="J18" s="22" t="s">
        <v>213</v>
      </c>
      <c r="K18" s="23" t="s">
        <v>45</v>
      </c>
      <c r="L18" s="23" t="s">
        <v>44</v>
      </c>
      <c r="M18" s="22" t="s">
        <v>133</v>
      </c>
      <c r="N18" s="22" t="s">
        <v>134</v>
      </c>
      <c r="O18" s="22" t="s">
        <v>150</v>
      </c>
      <c r="P18" s="35"/>
    </row>
    <row r="19" spans="2:16" ht="178.5">
      <c r="B19" s="34">
        <v>9</v>
      </c>
      <c r="C19" s="22" t="s">
        <v>67</v>
      </c>
      <c r="D19" s="23" t="s">
        <v>214</v>
      </c>
      <c r="E19" s="22" t="s">
        <v>215</v>
      </c>
      <c r="F19" s="22" t="s">
        <v>216</v>
      </c>
      <c r="G19" s="23" t="s">
        <v>217</v>
      </c>
      <c r="H19" s="23"/>
      <c r="I19" s="22" t="s">
        <v>218</v>
      </c>
      <c r="J19" s="22" t="s">
        <v>219</v>
      </c>
      <c r="K19" s="23" t="s">
        <v>45</v>
      </c>
      <c r="L19" s="23" t="s">
        <v>44</v>
      </c>
      <c r="M19" s="23" t="s">
        <v>133</v>
      </c>
      <c r="N19" s="22" t="s">
        <v>164</v>
      </c>
      <c r="O19" s="22" t="s">
        <v>135</v>
      </c>
      <c r="P19" s="23"/>
    </row>
    <row r="20" spans="2:16" ht="178.5">
      <c r="B20" s="34">
        <v>10</v>
      </c>
      <c r="C20" s="22" t="s">
        <v>67</v>
      </c>
      <c r="D20" s="23" t="s">
        <v>220</v>
      </c>
      <c r="E20" s="22" t="s">
        <v>221</v>
      </c>
      <c r="F20" s="22" t="s">
        <v>222</v>
      </c>
      <c r="G20" s="23" t="s">
        <v>223</v>
      </c>
      <c r="H20" s="23"/>
      <c r="I20" s="22" t="s">
        <v>218</v>
      </c>
      <c r="J20" s="22" t="s">
        <v>219</v>
      </c>
      <c r="K20" s="23" t="s">
        <v>45</v>
      </c>
      <c r="L20" s="23" t="s">
        <v>44</v>
      </c>
      <c r="M20" s="23" t="s">
        <v>133</v>
      </c>
      <c r="N20" s="22" t="s">
        <v>164</v>
      </c>
      <c r="O20" s="22" t="s">
        <v>135</v>
      </c>
      <c r="P20" s="23"/>
    </row>
    <row r="21" spans="2:16" ht="178.5">
      <c r="B21" s="34">
        <v>11</v>
      </c>
      <c r="C21" s="22" t="s">
        <v>67</v>
      </c>
      <c r="D21" s="23" t="s">
        <v>224</v>
      </c>
      <c r="E21" s="22" t="s">
        <v>225</v>
      </c>
      <c r="F21" s="22" t="s">
        <v>226</v>
      </c>
      <c r="G21" s="23" t="s">
        <v>227</v>
      </c>
      <c r="H21" s="23"/>
      <c r="I21" s="22" t="s">
        <v>228</v>
      </c>
      <c r="J21" s="22" t="s">
        <v>213</v>
      </c>
      <c r="K21" s="23" t="s">
        <v>45</v>
      </c>
      <c r="L21" s="23" t="s">
        <v>44</v>
      </c>
      <c r="M21" s="22" t="s">
        <v>133</v>
      </c>
      <c r="N21" s="22" t="s">
        <v>164</v>
      </c>
      <c r="O21" s="22" t="s">
        <v>135</v>
      </c>
      <c r="P21" s="23"/>
    </row>
    <row r="22" spans="2:16" ht="178.5">
      <c r="B22" s="34">
        <v>12</v>
      </c>
      <c r="C22" s="22" t="s">
        <v>67</v>
      </c>
      <c r="D22" s="23" t="s">
        <v>229</v>
      </c>
      <c r="E22" s="22" t="s">
        <v>230</v>
      </c>
      <c r="F22" s="22" t="s">
        <v>231</v>
      </c>
      <c r="G22" s="23" t="s">
        <v>232</v>
      </c>
      <c r="H22" s="23"/>
      <c r="I22" s="22" t="s">
        <v>233</v>
      </c>
      <c r="J22" s="22" t="s">
        <v>219</v>
      </c>
      <c r="K22" s="23" t="s">
        <v>45</v>
      </c>
      <c r="L22" s="23" t="s">
        <v>44</v>
      </c>
      <c r="M22" s="23" t="s">
        <v>133</v>
      </c>
      <c r="N22" s="22" t="s">
        <v>164</v>
      </c>
      <c r="O22" s="22" t="s">
        <v>135</v>
      </c>
      <c r="P22" s="23"/>
    </row>
    <row r="23" spans="2:16" ht="178.5">
      <c r="B23" s="34">
        <v>19</v>
      </c>
      <c r="C23" s="22" t="s">
        <v>200</v>
      </c>
      <c r="D23" s="23" t="s">
        <v>234</v>
      </c>
      <c r="E23" s="22" t="s">
        <v>235</v>
      </c>
      <c r="F23" s="22" t="s">
        <v>236</v>
      </c>
      <c r="G23" s="23" t="s">
        <v>237</v>
      </c>
      <c r="H23" s="23"/>
      <c r="I23" s="22" t="s">
        <v>238</v>
      </c>
      <c r="J23" s="22" t="s">
        <v>239</v>
      </c>
      <c r="K23" s="23" t="s">
        <v>45</v>
      </c>
      <c r="L23" s="23" t="s">
        <v>44</v>
      </c>
      <c r="M23" s="23" t="s">
        <v>133</v>
      </c>
      <c r="N23" s="22" t="s">
        <v>164</v>
      </c>
      <c r="O23" s="22" t="s">
        <v>135</v>
      </c>
      <c r="P23" s="23"/>
    </row>
    <row r="24" spans="2:16" ht="178.5">
      <c r="B24" s="34">
        <v>20</v>
      </c>
      <c r="C24" s="22" t="s">
        <v>67</v>
      </c>
      <c r="D24" s="23" t="s">
        <v>240</v>
      </c>
      <c r="E24" s="22" t="s">
        <v>241</v>
      </c>
      <c r="F24" s="22" t="s">
        <v>242</v>
      </c>
      <c r="G24" s="23" t="s">
        <v>243</v>
      </c>
      <c r="H24" s="23"/>
      <c r="I24" s="22" t="s">
        <v>244</v>
      </c>
      <c r="J24" s="22" t="s">
        <v>239</v>
      </c>
      <c r="K24" s="23" t="s">
        <v>45</v>
      </c>
      <c r="L24" s="23" t="s">
        <v>44</v>
      </c>
      <c r="M24" s="23" t="s">
        <v>133</v>
      </c>
      <c r="N24" s="22" t="s">
        <v>164</v>
      </c>
      <c r="O24" s="22" t="s">
        <v>135</v>
      </c>
      <c r="P24" s="23"/>
    </row>
    <row r="25" spans="2:16" ht="165.75">
      <c r="B25" s="34">
        <v>15</v>
      </c>
      <c r="C25" s="22" t="s">
        <v>74</v>
      </c>
      <c r="D25" s="23" t="s">
        <v>245</v>
      </c>
      <c r="E25" s="22" t="s">
        <v>246</v>
      </c>
      <c r="F25" s="22" t="s">
        <v>247</v>
      </c>
      <c r="G25" s="23" t="s">
        <v>248</v>
      </c>
      <c r="H25" s="23"/>
      <c r="I25" s="22" t="s">
        <v>249</v>
      </c>
      <c r="J25" s="22" t="s">
        <v>250</v>
      </c>
      <c r="K25" s="23" t="s">
        <v>45</v>
      </c>
      <c r="L25" s="23" t="s">
        <v>44</v>
      </c>
      <c r="M25" s="23" t="s">
        <v>133</v>
      </c>
      <c r="N25" s="22" t="s">
        <v>164</v>
      </c>
      <c r="O25" s="22" t="s">
        <v>135</v>
      </c>
      <c r="P25" s="23"/>
    </row>
    <row r="26" spans="2:16" ht="165.75">
      <c r="B26" s="34">
        <v>16</v>
      </c>
      <c r="C26" s="22" t="s">
        <v>74</v>
      </c>
      <c r="D26" s="23" t="s">
        <v>251</v>
      </c>
      <c r="E26" s="22" t="s">
        <v>252</v>
      </c>
      <c r="F26" s="22" t="s">
        <v>253</v>
      </c>
      <c r="G26" s="23" t="s">
        <v>254</v>
      </c>
      <c r="H26" s="23"/>
      <c r="I26" s="22" t="s">
        <v>255</v>
      </c>
      <c r="J26" s="22" t="s">
        <v>250</v>
      </c>
      <c r="K26" s="23" t="s">
        <v>45</v>
      </c>
      <c r="L26" s="23" t="s">
        <v>44</v>
      </c>
      <c r="M26" s="23" t="s">
        <v>133</v>
      </c>
      <c r="N26" s="22" t="s">
        <v>164</v>
      </c>
      <c r="O26" s="22" t="s">
        <v>135</v>
      </c>
      <c r="P26" s="23"/>
    </row>
    <row r="27" spans="2:16" ht="165.75">
      <c r="B27" s="34">
        <v>17</v>
      </c>
      <c r="C27" s="22" t="s">
        <v>74</v>
      </c>
      <c r="D27" s="23" t="s">
        <v>256</v>
      </c>
      <c r="E27" s="22" t="s">
        <v>257</v>
      </c>
      <c r="F27" s="22" t="s">
        <v>258</v>
      </c>
      <c r="G27" s="23" t="s">
        <v>259</v>
      </c>
      <c r="H27" s="23"/>
      <c r="I27" s="22" t="s">
        <v>260</v>
      </c>
      <c r="J27" s="22" t="s">
        <v>250</v>
      </c>
      <c r="K27" s="23" t="s">
        <v>45</v>
      </c>
      <c r="L27" s="23" t="s">
        <v>44</v>
      </c>
      <c r="M27" s="23" t="s">
        <v>133</v>
      </c>
      <c r="N27" s="22" t="s">
        <v>164</v>
      </c>
      <c r="O27" s="22" t="s">
        <v>135</v>
      </c>
      <c r="P27" s="23"/>
    </row>
    <row r="28" spans="2:16" ht="165.75">
      <c r="B28" s="34">
        <v>18</v>
      </c>
      <c r="C28" s="22" t="s">
        <v>74</v>
      </c>
      <c r="D28" s="23" t="s">
        <v>261</v>
      </c>
      <c r="E28" s="22" t="s">
        <v>262</v>
      </c>
      <c r="F28" s="22" t="s">
        <v>263</v>
      </c>
      <c r="G28" s="23" t="s">
        <v>264</v>
      </c>
      <c r="H28" s="23"/>
      <c r="I28" s="22" t="s">
        <v>265</v>
      </c>
      <c r="J28" s="22" t="s">
        <v>250</v>
      </c>
      <c r="K28" s="23" t="s">
        <v>45</v>
      </c>
      <c r="L28" s="23" t="s">
        <v>44</v>
      </c>
      <c r="M28" s="23" t="s">
        <v>133</v>
      </c>
      <c r="N28" s="22" t="s">
        <v>164</v>
      </c>
      <c r="O28" s="22" t="s">
        <v>135</v>
      </c>
      <c r="P28" s="23"/>
    </row>
    <row r="29" spans="2:16" ht="153">
      <c r="B29" s="34">
        <v>23</v>
      </c>
      <c r="C29" s="22" t="s">
        <v>69</v>
      </c>
      <c r="D29" s="23" t="s">
        <v>266</v>
      </c>
      <c r="E29" s="22" t="s">
        <v>267</v>
      </c>
      <c r="F29" s="22" t="s">
        <v>268</v>
      </c>
      <c r="G29" s="23" t="s">
        <v>269</v>
      </c>
      <c r="H29" s="23"/>
      <c r="I29" s="22" t="s">
        <v>270</v>
      </c>
      <c r="J29" s="22" t="s">
        <v>239</v>
      </c>
      <c r="K29" s="23" t="s">
        <v>45</v>
      </c>
      <c r="L29" s="23" t="s">
        <v>44</v>
      </c>
      <c r="M29" s="23" t="s">
        <v>133</v>
      </c>
      <c r="N29" s="22" t="s">
        <v>164</v>
      </c>
      <c r="O29" s="22" t="s">
        <v>135</v>
      </c>
      <c r="P29" s="23"/>
    </row>
    <row r="30" spans="2:16" ht="153">
      <c r="B30" s="34">
        <v>24</v>
      </c>
      <c r="C30" s="22" t="s">
        <v>69</v>
      </c>
      <c r="D30" s="23" t="s">
        <v>271</v>
      </c>
      <c r="E30" s="22" t="s">
        <v>272</v>
      </c>
      <c r="F30" s="22" t="s">
        <v>273</v>
      </c>
      <c r="G30" s="23" t="s">
        <v>274</v>
      </c>
      <c r="H30" s="23"/>
      <c r="I30" s="22" t="s">
        <v>275</v>
      </c>
      <c r="J30" s="22" t="s">
        <v>239</v>
      </c>
      <c r="K30" s="23" t="s">
        <v>45</v>
      </c>
      <c r="L30" s="23" t="s">
        <v>44</v>
      </c>
      <c r="M30" s="23" t="s">
        <v>133</v>
      </c>
      <c r="N30" s="22" t="s">
        <v>164</v>
      </c>
      <c r="O30" s="22" t="s">
        <v>135</v>
      </c>
      <c r="P30" s="23"/>
    </row>
    <row r="31" spans="2:16" ht="165.75">
      <c r="B31" s="34">
        <v>25</v>
      </c>
      <c r="C31" s="22" t="s">
        <v>69</v>
      </c>
      <c r="D31" s="23" t="s">
        <v>276</v>
      </c>
      <c r="E31" s="22" t="s">
        <v>277</v>
      </c>
      <c r="F31" s="22" t="s">
        <v>278</v>
      </c>
      <c r="G31" s="23" t="s">
        <v>279</v>
      </c>
      <c r="H31" s="23"/>
      <c r="I31" s="22" t="s">
        <v>280</v>
      </c>
      <c r="J31" s="22" t="s">
        <v>239</v>
      </c>
      <c r="K31" s="23" t="s">
        <v>45</v>
      </c>
      <c r="L31" s="23" t="s">
        <v>44</v>
      </c>
      <c r="M31" s="23" t="s">
        <v>133</v>
      </c>
      <c r="N31" s="22" t="s">
        <v>164</v>
      </c>
      <c r="O31" s="22" t="s">
        <v>135</v>
      </c>
      <c r="P31" s="23"/>
    </row>
    <row r="32" spans="2:16" ht="153">
      <c r="B32" s="34">
        <v>26</v>
      </c>
      <c r="C32" s="22" t="s">
        <v>69</v>
      </c>
      <c r="D32" s="23" t="s">
        <v>281</v>
      </c>
      <c r="E32" s="22" t="s">
        <v>235</v>
      </c>
      <c r="F32" s="22" t="s">
        <v>282</v>
      </c>
      <c r="G32" s="23" t="s">
        <v>283</v>
      </c>
      <c r="H32" s="23"/>
      <c r="I32" s="22" t="s">
        <v>284</v>
      </c>
      <c r="J32" s="22" t="s">
        <v>239</v>
      </c>
      <c r="K32" s="23" t="s">
        <v>45</v>
      </c>
      <c r="L32" s="23" t="s">
        <v>44</v>
      </c>
      <c r="M32" s="23" t="s">
        <v>133</v>
      </c>
      <c r="N32" s="22" t="s">
        <v>164</v>
      </c>
      <c r="O32" s="22" t="s">
        <v>135</v>
      </c>
      <c r="P32" s="23"/>
    </row>
    <row r="33" spans="2:16" ht="153">
      <c r="B33" s="34">
        <v>27</v>
      </c>
      <c r="C33" s="22" t="s">
        <v>69</v>
      </c>
      <c r="D33" s="23" t="s">
        <v>285</v>
      </c>
      <c r="E33" s="22" t="s">
        <v>241</v>
      </c>
      <c r="F33" s="22" t="s">
        <v>286</v>
      </c>
      <c r="G33" s="23" t="s">
        <v>287</v>
      </c>
      <c r="H33" s="23"/>
      <c r="I33" s="22" t="s">
        <v>244</v>
      </c>
      <c r="J33" s="22" t="s">
        <v>239</v>
      </c>
      <c r="K33" s="23" t="s">
        <v>45</v>
      </c>
      <c r="L33" s="23" t="s">
        <v>44</v>
      </c>
      <c r="M33" s="23" t="s">
        <v>133</v>
      </c>
      <c r="N33" s="22" t="s">
        <v>164</v>
      </c>
      <c r="O33" s="22" t="s">
        <v>135</v>
      </c>
      <c r="P33" s="23"/>
    </row>
    <row r="34" spans="2:16" ht="153">
      <c r="B34" s="34">
        <v>28</v>
      </c>
      <c r="C34" s="22" t="s">
        <v>75</v>
      </c>
      <c r="D34" s="23" t="s">
        <v>288</v>
      </c>
      <c r="E34" s="22" t="s">
        <v>246</v>
      </c>
      <c r="F34" s="22" t="s">
        <v>289</v>
      </c>
      <c r="G34" s="23" t="s">
        <v>290</v>
      </c>
      <c r="H34" s="23"/>
      <c r="I34" s="22" t="s">
        <v>249</v>
      </c>
      <c r="J34" s="22" t="s">
        <v>250</v>
      </c>
      <c r="K34" s="23" t="s">
        <v>45</v>
      </c>
      <c r="L34" s="23" t="s">
        <v>44</v>
      </c>
      <c r="M34" s="23" t="s">
        <v>133</v>
      </c>
      <c r="N34" s="22" t="s">
        <v>164</v>
      </c>
      <c r="O34" s="22" t="s">
        <v>135</v>
      </c>
      <c r="P34" s="23"/>
    </row>
    <row r="35" spans="2:16" ht="153">
      <c r="B35" s="34">
        <v>29</v>
      </c>
      <c r="C35" s="22" t="s">
        <v>75</v>
      </c>
      <c r="D35" s="23" t="s">
        <v>291</v>
      </c>
      <c r="E35" s="22" t="s">
        <v>252</v>
      </c>
      <c r="F35" s="22" t="s">
        <v>292</v>
      </c>
      <c r="G35" s="23" t="s">
        <v>293</v>
      </c>
      <c r="H35" s="23"/>
      <c r="I35" s="22" t="s">
        <v>255</v>
      </c>
      <c r="J35" s="22" t="s">
        <v>250</v>
      </c>
      <c r="K35" s="23" t="s">
        <v>45</v>
      </c>
      <c r="L35" s="23" t="s">
        <v>44</v>
      </c>
      <c r="M35" s="23" t="s">
        <v>133</v>
      </c>
      <c r="N35" s="22" t="s">
        <v>164</v>
      </c>
      <c r="O35" s="22" t="s">
        <v>135</v>
      </c>
      <c r="P35" s="23"/>
    </row>
    <row r="36" spans="2:16" ht="153">
      <c r="B36" s="34">
        <v>30</v>
      </c>
      <c r="C36" s="22" t="s">
        <v>75</v>
      </c>
      <c r="D36" s="23" t="s">
        <v>294</v>
      </c>
      <c r="E36" s="22" t="s">
        <v>257</v>
      </c>
      <c r="F36" s="22" t="s">
        <v>295</v>
      </c>
      <c r="G36" s="23" t="s">
        <v>296</v>
      </c>
      <c r="H36" s="23"/>
      <c r="I36" s="22" t="s">
        <v>260</v>
      </c>
      <c r="J36" s="22" t="s">
        <v>250</v>
      </c>
      <c r="K36" s="23" t="s">
        <v>45</v>
      </c>
      <c r="L36" s="23" t="s">
        <v>44</v>
      </c>
      <c r="M36" s="23" t="s">
        <v>133</v>
      </c>
      <c r="N36" s="22" t="s">
        <v>164</v>
      </c>
      <c r="O36" s="22" t="s">
        <v>135</v>
      </c>
      <c r="P36" s="23"/>
    </row>
    <row r="37" spans="2:16" ht="153">
      <c r="B37" s="34">
        <v>31</v>
      </c>
      <c r="C37" s="22" t="s">
        <v>75</v>
      </c>
      <c r="D37" s="23" t="s">
        <v>297</v>
      </c>
      <c r="E37" s="22" t="s">
        <v>262</v>
      </c>
      <c r="F37" s="22" t="s">
        <v>298</v>
      </c>
      <c r="G37" s="23" t="s">
        <v>299</v>
      </c>
      <c r="H37" s="23"/>
      <c r="I37" s="22" t="s">
        <v>265</v>
      </c>
      <c r="J37" s="22" t="s">
        <v>250</v>
      </c>
      <c r="K37" s="23" t="s">
        <v>45</v>
      </c>
      <c r="L37" s="23" t="s">
        <v>44</v>
      </c>
      <c r="M37" s="23" t="s">
        <v>133</v>
      </c>
      <c r="N37" s="22" t="s">
        <v>164</v>
      </c>
      <c r="O37" s="22" t="s">
        <v>135</v>
      </c>
      <c r="P37" s="23"/>
    </row>
    <row r="38" spans="2:16" ht="204">
      <c r="B38" s="34">
        <v>33</v>
      </c>
      <c r="C38" s="22" t="s">
        <v>60</v>
      </c>
      <c r="D38" s="23" t="s">
        <v>300</v>
      </c>
      <c r="E38" s="22" t="s">
        <v>301</v>
      </c>
      <c r="F38" s="22" t="s">
        <v>302</v>
      </c>
      <c r="G38" s="23" t="s">
        <v>303</v>
      </c>
      <c r="H38" s="23"/>
      <c r="I38" s="22" t="s">
        <v>304</v>
      </c>
      <c r="J38" s="22" t="s">
        <v>239</v>
      </c>
      <c r="K38" s="23" t="s">
        <v>45</v>
      </c>
      <c r="L38" s="23" t="s">
        <v>44</v>
      </c>
      <c r="M38" s="23" t="s">
        <v>133</v>
      </c>
      <c r="N38" s="22" t="s">
        <v>164</v>
      </c>
      <c r="O38" s="22" t="s">
        <v>135</v>
      </c>
      <c r="P38" s="23"/>
    </row>
    <row r="39" spans="2:16" ht="204">
      <c r="B39" s="34">
        <v>34</v>
      </c>
      <c r="C39" s="22" t="s">
        <v>60</v>
      </c>
      <c r="D39" s="23" t="s">
        <v>305</v>
      </c>
      <c r="E39" s="22" t="s">
        <v>306</v>
      </c>
      <c r="F39" s="22" t="s">
        <v>307</v>
      </c>
      <c r="G39" s="23" t="s">
        <v>308</v>
      </c>
      <c r="H39" s="23"/>
      <c r="I39" s="22" t="s">
        <v>309</v>
      </c>
      <c r="J39" s="22" t="s">
        <v>310</v>
      </c>
      <c r="K39" s="23" t="s">
        <v>45</v>
      </c>
      <c r="L39" s="23" t="s">
        <v>44</v>
      </c>
      <c r="M39" s="23" t="s">
        <v>133</v>
      </c>
      <c r="N39" s="22" t="s">
        <v>164</v>
      </c>
      <c r="O39" s="22" t="s">
        <v>135</v>
      </c>
      <c r="P39" s="23"/>
    </row>
    <row r="40" spans="2:16" ht="204">
      <c r="B40" s="34">
        <v>35</v>
      </c>
      <c r="C40" s="22" t="s">
        <v>60</v>
      </c>
      <c r="D40" s="23" t="s">
        <v>311</v>
      </c>
      <c r="E40" s="22" t="s">
        <v>312</v>
      </c>
      <c r="F40" s="22" t="s">
        <v>313</v>
      </c>
      <c r="G40" s="23" t="s">
        <v>314</v>
      </c>
      <c r="H40" s="23"/>
      <c r="I40" s="22" t="s">
        <v>315</v>
      </c>
      <c r="J40" s="22" t="s">
        <v>239</v>
      </c>
      <c r="K40" s="23" t="s">
        <v>45</v>
      </c>
      <c r="L40" s="23" t="s">
        <v>44</v>
      </c>
      <c r="M40" s="23" t="s">
        <v>133</v>
      </c>
      <c r="N40" s="22" t="s">
        <v>164</v>
      </c>
      <c r="O40" s="22" t="s">
        <v>135</v>
      </c>
      <c r="P40" s="23"/>
    </row>
    <row r="41" spans="2:16" ht="204">
      <c r="B41" s="34">
        <v>36</v>
      </c>
      <c r="C41" s="22" t="s">
        <v>60</v>
      </c>
      <c r="D41" s="23" t="s">
        <v>316</v>
      </c>
      <c r="E41" s="22" t="s">
        <v>317</v>
      </c>
      <c r="F41" s="22" t="s">
        <v>318</v>
      </c>
      <c r="G41" s="23" t="s">
        <v>319</v>
      </c>
      <c r="H41" s="23"/>
      <c r="I41" s="22" t="s">
        <v>320</v>
      </c>
      <c r="J41" s="22" t="s">
        <v>239</v>
      </c>
      <c r="K41" s="23" t="s">
        <v>45</v>
      </c>
      <c r="L41" s="23" t="s">
        <v>44</v>
      </c>
      <c r="M41" s="23" t="s">
        <v>133</v>
      </c>
      <c r="N41" s="22" t="s">
        <v>164</v>
      </c>
      <c r="O41" s="22" t="s">
        <v>135</v>
      </c>
      <c r="P41" s="23"/>
    </row>
    <row r="42" spans="2:16" ht="127.5">
      <c r="B42" s="34">
        <v>37</v>
      </c>
      <c r="C42" s="22" t="s">
        <v>63</v>
      </c>
      <c r="D42" s="23" t="s">
        <v>321</v>
      </c>
      <c r="E42" s="22" t="s">
        <v>301</v>
      </c>
      <c r="F42" s="22" t="s">
        <v>322</v>
      </c>
      <c r="G42" s="23" t="s">
        <v>323</v>
      </c>
      <c r="H42" s="23"/>
      <c r="I42" s="22" t="s">
        <v>304</v>
      </c>
      <c r="J42" s="22" t="s">
        <v>239</v>
      </c>
      <c r="K42" s="23" t="s">
        <v>45</v>
      </c>
      <c r="L42" s="23" t="s">
        <v>44</v>
      </c>
      <c r="M42" s="23" t="s">
        <v>133</v>
      </c>
      <c r="N42" s="22" t="s">
        <v>164</v>
      </c>
      <c r="O42" s="22" t="s">
        <v>135</v>
      </c>
      <c r="P42" s="23"/>
    </row>
    <row r="43" spans="2:16" ht="153">
      <c r="B43" s="34">
        <v>38</v>
      </c>
      <c r="C43" s="22" t="s">
        <v>63</v>
      </c>
      <c r="D43" s="23" t="s">
        <v>324</v>
      </c>
      <c r="E43" s="22" t="s">
        <v>306</v>
      </c>
      <c r="F43" s="22" t="s">
        <v>325</v>
      </c>
      <c r="G43" s="23" t="s">
        <v>326</v>
      </c>
      <c r="H43" s="23"/>
      <c r="I43" s="22" t="s">
        <v>309</v>
      </c>
      <c r="J43" s="22" t="s">
        <v>239</v>
      </c>
      <c r="K43" s="23" t="s">
        <v>45</v>
      </c>
      <c r="L43" s="23" t="s">
        <v>44</v>
      </c>
      <c r="M43" s="23" t="s">
        <v>133</v>
      </c>
      <c r="N43" s="22" t="s">
        <v>164</v>
      </c>
      <c r="O43" s="22" t="s">
        <v>135</v>
      </c>
      <c r="P43" s="23"/>
    </row>
    <row r="44" spans="2:16" ht="178.5">
      <c r="B44" s="34">
        <v>39</v>
      </c>
      <c r="C44" s="22" t="s">
        <v>63</v>
      </c>
      <c r="D44" s="23" t="s">
        <v>327</v>
      </c>
      <c r="E44" s="22" t="s">
        <v>312</v>
      </c>
      <c r="F44" s="22" t="s">
        <v>328</v>
      </c>
      <c r="G44" s="23" t="s">
        <v>329</v>
      </c>
      <c r="H44" s="23"/>
      <c r="I44" s="22" t="s">
        <v>320</v>
      </c>
      <c r="J44" s="22" t="s">
        <v>239</v>
      </c>
      <c r="K44" s="23" t="s">
        <v>45</v>
      </c>
      <c r="L44" s="23" t="s">
        <v>44</v>
      </c>
      <c r="M44" s="23" t="s">
        <v>133</v>
      </c>
      <c r="N44" s="22" t="s">
        <v>164</v>
      </c>
      <c r="O44" s="22" t="s">
        <v>135</v>
      </c>
      <c r="P44" s="23"/>
    </row>
    <row r="45" spans="2:16" ht="178.5">
      <c r="B45" s="34">
        <v>40</v>
      </c>
      <c r="C45" s="22" t="s">
        <v>63</v>
      </c>
      <c r="D45" s="23" t="s">
        <v>330</v>
      </c>
      <c r="E45" s="22" t="s">
        <v>317</v>
      </c>
      <c r="F45" s="22" t="s">
        <v>331</v>
      </c>
      <c r="G45" s="23" t="s">
        <v>332</v>
      </c>
      <c r="H45" s="23"/>
      <c r="I45" s="22" t="s">
        <v>315</v>
      </c>
      <c r="J45" s="22" t="s">
        <v>239</v>
      </c>
      <c r="K45" s="23" t="s">
        <v>45</v>
      </c>
      <c r="L45" s="23" t="s">
        <v>44</v>
      </c>
      <c r="M45" s="23" t="s">
        <v>133</v>
      </c>
      <c r="N45" s="22" t="s">
        <v>164</v>
      </c>
      <c r="O45" s="22" t="s">
        <v>135</v>
      </c>
      <c r="P45" s="23"/>
    </row>
    <row r="46" spans="2:16" ht="140.25">
      <c r="B46" s="23">
        <v>41</v>
      </c>
      <c r="C46" s="25" t="s">
        <v>84</v>
      </c>
      <c r="D46" s="25"/>
      <c r="E46" s="25" t="s">
        <v>333</v>
      </c>
      <c r="F46" s="25" t="s">
        <v>334</v>
      </c>
      <c r="G46" s="29" t="s">
        <v>335</v>
      </c>
      <c r="H46" s="30"/>
      <c r="I46" s="25" t="s">
        <v>336</v>
      </c>
      <c r="J46" s="25" t="s">
        <v>337</v>
      </c>
      <c r="K46" s="25" t="s">
        <v>45</v>
      </c>
      <c r="L46" s="25" t="s">
        <v>44</v>
      </c>
      <c r="M46" s="25" t="s">
        <v>133</v>
      </c>
      <c r="N46" s="25" t="s">
        <v>134</v>
      </c>
      <c r="O46" s="25" t="s">
        <v>135</v>
      </c>
      <c r="P46" s="31"/>
    </row>
    <row r="47" spans="2:16" ht="76.5">
      <c r="B47" s="23">
        <v>42</v>
      </c>
      <c r="C47" s="25" t="s">
        <v>80</v>
      </c>
      <c r="D47" s="25" t="s">
        <v>338</v>
      </c>
      <c r="E47" s="25" t="s">
        <v>339</v>
      </c>
      <c r="F47" s="25" t="s">
        <v>340</v>
      </c>
      <c r="G47" s="29" t="s">
        <v>341</v>
      </c>
      <c r="H47" s="30" t="s">
        <v>342</v>
      </c>
      <c r="I47" s="31" t="s">
        <v>343</v>
      </c>
      <c r="J47" s="25" t="s">
        <v>344</v>
      </c>
      <c r="K47" s="25" t="s">
        <v>46</v>
      </c>
      <c r="L47" s="25" t="s">
        <v>44</v>
      </c>
      <c r="M47" s="25" t="s">
        <v>133</v>
      </c>
      <c r="N47" s="25" t="s">
        <v>134</v>
      </c>
      <c r="O47" s="25" t="s">
        <v>135</v>
      </c>
      <c r="P47" s="25"/>
    </row>
    <row r="48" spans="2:16" ht="76.5">
      <c r="B48" s="23">
        <v>43</v>
      </c>
      <c r="C48" s="25" t="s">
        <v>80</v>
      </c>
      <c r="D48" s="25" t="s">
        <v>345</v>
      </c>
      <c r="E48" s="25" t="s">
        <v>346</v>
      </c>
      <c r="F48" s="25" t="s">
        <v>347</v>
      </c>
      <c r="G48" s="29" t="s">
        <v>348</v>
      </c>
      <c r="H48" s="30" t="s">
        <v>349</v>
      </c>
      <c r="I48" s="25" t="s">
        <v>350</v>
      </c>
      <c r="J48" s="25" t="s">
        <v>351</v>
      </c>
      <c r="K48" s="25" t="s">
        <v>46</v>
      </c>
      <c r="L48" s="25" t="s">
        <v>44</v>
      </c>
      <c r="M48" s="25" t="s">
        <v>133</v>
      </c>
      <c r="N48" s="25" t="s">
        <v>134</v>
      </c>
      <c r="O48" s="25" t="s">
        <v>135</v>
      </c>
      <c r="P48" s="25"/>
    </row>
    <row r="49" spans="2:16" ht="76.5">
      <c r="B49" s="23">
        <v>44</v>
      </c>
      <c r="C49" s="25" t="s">
        <v>80</v>
      </c>
      <c r="D49" s="25" t="s">
        <v>345</v>
      </c>
      <c r="E49" s="25" t="s">
        <v>352</v>
      </c>
      <c r="F49" s="25" t="s">
        <v>353</v>
      </c>
      <c r="G49" s="29" t="s">
        <v>354</v>
      </c>
      <c r="H49" s="32" t="s">
        <v>349</v>
      </c>
      <c r="I49" s="25" t="s">
        <v>350</v>
      </c>
      <c r="J49" s="25" t="s">
        <v>351</v>
      </c>
      <c r="K49" s="25" t="s">
        <v>46</v>
      </c>
      <c r="L49" s="25" t="s">
        <v>44</v>
      </c>
      <c r="M49" s="25" t="s">
        <v>133</v>
      </c>
      <c r="N49" s="25" t="s">
        <v>134</v>
      </c>
      <c r="O49" s="25" t="s">
        <v>135</v>
      </c>
      <c r="P49" s="25"/>
    </row>
    <row r="50" spans="2:16" ht="63.75">
      <c r="B50" s="23">
        <v>45</v>
      </c>
      <c r="C50" s="25" t="s">
        <v>80</v>
      </c>
      <c r="D50" s="25" t="s">
        <v>355</v>
      </c>
      <c r="E50" s="25" t="s">
        <v>356</v>
      </c>
      <c r="F50" s="25" t="s">
        <v>357</v>
      </c>
      <c r="G50" s="29" t="s">
        <v>358</v>
      </c>
      <c r="H50" s="30" t="s">
        <v>359</v>
      </c>
      <c r="I50" s="31" t="s">
        <v>343</v>
      </c>
      <c r="J50" s="25" t="s">
        <v>360</v>
      </c>
      <c r="K50" s="25" t="s">
        <v>46</v>
      </c>
      <c r="L50" s="25" t="s">
        <v>44</v>
      </c>
      <c r="M50" s="25" t="s">
        <v>133</v>
      </c>
      <c r="N50" s="25" t="s">
        <v>134</v>
      </c>
      <c r="O50" s="25" t="s">
        <v>135</v>
      </c>
      <c r="P50" s="25"/>
    </row>
    <row r="51" spans="2:16" ht="63.75">
      <c r="B51" s="23">
        <v>46</v>
      </c>
      <c r="C51" s="25" t="s">
        <v>80</v>
      </c>
      <c r="D51" s="25" t="s">
        <v>361</v>
      </c>
      <c r="E51" s="25" t="s">
        <v>362</v>
      </c>
      <c r="F51" s="25" t="s">
        <v>363</v>
      </c>
      <c r="G51" s="29" t="s">
        <v>364</v>
      </c>
      <c r="H51" s="30" t="s">
        <v>365</v>
      </c>
      <c r="I51" s="25" t="s">
        <v>366</v>
      </c>
      <c r="J51" s="25" t="s">
        <v>367</v>
      </c>
      <c r="K51" s="25" t="s">
        <v>46</v>
      </c>
      <c r="L51" s="25" t="s">
        <v>44</v>
      </c>
      <c r="M51" s="25" t="s">
        <v>133</v>
      </c>
      <c r="N51" s="25" t="s">
        <v>134</v>
      </c>
      <c r="O51" s="25" t="s">
        <v>135</v>
      </c>
      <c r="P51" s="25"/>
    </row>
    <row r="52" spans="2:16" ht="51">
      <c r="B52" s="23">
        <v>47</v>
      </c>
      <c r="C52" s="25" t="s">
        <v>82</v>
      </c>
      <c r="D52" s="25" t="s">
        <v>368</v>
      </c>
      <c r="E52" s="25" t="s">
        <v>369</v>
      </c>
      <c r="F52" s="25" t="s">
        <v>370</v>
      </c>
      <c r="G52" s="29" t="s">
        <v>371</v>
      </c>
      <c r="H52" s="30" t="s">
        <v>372</v>
      </c>
      <c r="I52" s="25" t="s">
        <v>373</v>
      </c>
      <c r="J52" s="25" t="s">
        <v>374</v>
      </c>
      <c r="K52" s="25" t="s">
        <v>45</v>
      </c>
      <c r="L52" s="25" t="s">
        <v>44</v>
      </c>
      <c r="M52" s="25" t="s">
        <v>133</v>
      </c>
      <c r="N52" s="25" t="s">
        <v>134</v>
      </c>
      <c r="O52" s="25" t="s">
        <v>135</v>
      </c>
      <c r="P52" s="25"/>
    </row>
    <row r="53" spans="2:16" ht="51">
      <c r="B53" s="23">
        <v>48</v>
      </c>
      <c r="C53" s="25" t="s">
        <v>82</v>
      </c>
      <c r="D53" s="25" t="s">
        <v>375</v>
      </c>
      <c r="E53" s="25" t="s">
        <v>369</v>
      </c>
      <c r="F53" s="25" t="s">
        <v>370</v>
      </c>
      <c r="G53" s="29" t="s">
        <v>376</v>
      </c>
      <c r="H53" s="30" t="s">
        <v>377</v>
      </c>
      <c r="I53" s="25" t="s">
        <v>373</v>
      </c>
      <c r="J53" s="25" t="s">
        <v>374</v>
      </c>
      <c r="K53" s="25" t="s">
        <v>45</v>
      </c>
      <c r="L53" s="25" t="s">
        <v>44</v>
      </c>
      <c r="M53" s="25" t="s">
        <v>133</v>
      </c>
      <c r="N53" s="25" t="s">
        <v>134</v>
      </c>
      <c r="O53" s="25" t="s">
        <v>135</v>
      </c>
      <c r="P53" s="25"/>
    </row>
    <row r="54" spans="2:16" ht="76.5">
      <c r="B54" s="23">
        <v>49</v>
      </c>
      <c r="C54" s="25" t="s">
        <v>84</v>
      </c>
      <c r="D54" s="25" t="s">
        <v>378</v>
      </c>
      <c r="E54" s="31" t="s">
        <v>379</v>
      </c>
      <c r="F54" s="25" t="s">
        <v>380</v>
      </c>
      <c r="G54" s="29" t="s">
        <v>381</v>
      </c>
      <c r="H54" s="30" t="s">
        <v>382</v>
      </c>
      <c r="I54" s="25" t="s">
        <v>383</v>
      </c>
      <c r="J54" s="25" t="s">
        <v>384</v>
      </c>
      <c r="K54" s="25" t="s">
        <v>46</v>
      </c>
      <c r="L54" s="25" t="s">
        <v>44</v>
      </c>
      <c r="M54" s="25" t="s">
        <v>133</v>
      </c>
      <c r="N54" s="25" t="s">
        <v>134</v>
      </c>
      <c r="O54" s="25" t="s">
        <v>135</v>
      </c>
      <c r="P54" s="25"/>
    </row>
    <row r="55" spans="2:16" ht="76.5">
      <c r="B55" s="23">
        <v>50</v>
      </c>
      <c r="C55" s="25" t="s">
        <v>84</v>
      </c>
      <c r="D55" s="25" t="s">
        <v>378</v>
      </c>
      <c r="E55" s="31" t="s">
        <v>379</v>
      </c>
      <c r="F55" s="25" t="s">
        <v>385</v>
      </c>
      <c r="G55" s="29" t="s">
        <v>386</v>
      </c>
      <c r="H55" s="30" t="s">
        <v>387</v>
      </c>
      <c r="I55" s="25" t="s">
        <v>383</v>
      </c>
      <c r="J55" s="25" t="s">
        <v>384</v>
      </c>
      <c r="K55" s="25" t="s">
        <v>46</v>
      </c>
      <c r="L55" s="25" t="s">
        <v>44</v>
      </c>
      <c r="M55" s="25" t="s">
        <v>133</v>
      </c>
      <c r="N55" s="25" t="s">
        <v>134</v>
      </c>
      <c r="O55" s="25" t="s">
        <v>135</v>
      </c>
      <c r="P55" s="25"/>
    </row>
    <row r="56" spans="2:16" ht="63.75">
      <c r="B56" s="23">
        <v>51</v>
      </c>
      <c r="C56" s="25" t="s">
        <v>78</v>
      </c>
      <c r="D56" s="25" t="s">
        <v>388</v>
      </c>
      <c r="E56" s="31" t="s">
        <v>389</v>
      </c>
      <c r="F56" s="25" t="s">
        <v>390</v>
      </c>
      <c r="G56" s="29" t="s">
        <v>391</v>
      </c>
      <c r="H56" s="30" t="s">
        <v>392</v>
      </c>
      <c r="I56" s="25" t="s">
        <v>393</v>
      </c>
      <c r="J56" s="25" t="s">
        <v>351</v>
      </c>
      <c r="K56" s="25" t="s">
        <v>46</v>
      </c>
      <c r="L56" s="25" t="s">
        <v>44</v>
      </c>
      <c r="M56" s="25" t="s">
        <v>133</v>
      </c>
      <c r="N56" s="25" t="s">
        <v>134</v>
      </c>
      <c r="O56" s="25" t="s">
        <v>135</v>
      </c>
      <c r="P56" s="25"/>
    </row>
    <row r="57" spans="2:16" ht="63.75">
      <c r="B57" s="23">
        <v>52</v>
      </c>
      <c r="C57" s="25" t="s">
        <v>78</v>
      </c>
      <c r="D57" s="25" t="s">
        <v>388</v>
      </c>
      <c r="E57" s="31" t="s">
        <v>394</v>
      </c>
      <c r="F57" s="25" t="s">
        <v>395</v>
      </c>
      <c r="G57" s="29" t="s">
        <v>396</v>
      </c>
      <c r="H57" s="30" t="s">
        <v>392</v>
      </c>
      <c r="I57" s="25" t="s">
        <v>397</v>
      </c>
      <c r="J57" s="25" t="s">
        <v>351</v>
      </c>
      <c r="K57" s="25" t="s">
        <v>46</v>
      </c>
      <c r="L57" s="25" t="s">
        <v>44</v>
      </c>
      <c r="M57" s="25" t="s">
        <v>133</v>
      </c>
      <c r="N57" s="25" t="s">
        <v>134</v>
      </c>
      <c r="O57" s="25" t="s">
        <v>135</v>
      </c>
      <c r="P57" s="25"/>
    </row>
    <row r="58" spans="2:16" ht="38.25">
      <c r="B58" s="23">
        <v>53</v>
      </c>
      <c r="C58" s="25" t="s">
        <v>78</v>
      </c>
      <c r="D58" s="25" t="s">
        <v>398</v>
      </c>
      <c r="E58" s="25" t="s">
        <v>399</v>
      </c>
      <c r="F58" s="25" t="s">
        <v>400</v>
      </c>
      <c r="G58" s="29" t="s">
        <v>401</v>
      </c>
      <c r="H58" s="30" t="s">
        <v>402</v>
      </c>
      <c r="I58" s="25" t="s">
        <v>403</v>
      </c>
      <c r="J58" s="25" t="s">
        <v>351</v>
      </c>
      <c r="K58" s="25" t="s">
        <v>46</v>
      </c>
      <c r="L58" s="25" t="s">
        <v>44</v>
      </c>
      <c r="M58" s="25" t="s">
        <v>133</v>
      </c>
      <c r="N58" s="25" t="s">
        <v>134</v>
      </c>
      <c r="O58" s="25" t="s">
        <v>135</v>
      </c>
      <c r="P58" s="25"/>
    </row>
    <row r="59" spans="2:16" ht="150">
      <c r="B59" s="23">
        <v>54</v>
      </c>
      <c r="C59" s="43" t="s">
        <v>102</v>
      </c>
      <c r="D59" s="43" t="s">
        <v>404</v>
      </c>
      <c r="E59" s="43" t="s">
        <v>405</v>
      </c>
      <c r="F59" s="43" t="s">
        <v>406</v>
      </c>
      <c r="G59" s="43" t="s">
        <v>407</v>
      </c>
      <c r="H59" s="43"/>
      <c r="I59" s="43" t="s">
        <v>408</v>
      </c>
      <c r="J59" s="43" t="s">
        <v>409</v>
      </c>
      <c r="K59" s="44" t="s">
        <v>45</v>
      </c>
      <c r="L59" s="44" t="s">
        <v>45</v>
      </c>
      <c r="M59" s="44" t="s">
        <v>133</v>
      </c>
      <c r="N59" s="43" t="s">
        <v>410</v>
      </c>
      <c r="O59" s="43" t="s">
        <v>135</v>
      </c>
      <c r="P59" s="23"/>
    </row>
    <row r="60" spans="2:16" ht="210">
      <c r="B60" s="23">
        <v>55</v>
      </c>
      <c r="C60" s="43" t="s">
        <v>103</v>
      </c>
      <c r="D60" s="43" t="s">
        <v>411</v>
      </c>
      <c r="E60" s="43" t="s">
        <v>412</v>
      </c>
      <c r="F60" s="43" t="s">
        <v>413</v>
      </c>
      <c r="G60" s="43" t="s">
        <v>414</v>
      </c>
      <c r="H60" s="47"/>
      <c r="I60" s="43" t="s">
        <v>415</v>
      </c>
      <c r="J60" s="43" t="s">
        <v>416</v>
      </c>
      <c r="K60" s="48" t="s">
        <v>45</v>
      </c>
      <c r="L60" s="48" t="s">
        <v>46</v>
      </c>
      <c r="M60" s="44" t="s">
        <v>133</v>
      </c>
      <c r="N60" s="43" t="s">
        <v>410</v>
      </c>
      <c r="O60" s="43" t="s">
        <v>135</v>
      </c>
      <c r="P60" s="25"/>
    </row>
    <row r="61" spans="2:16" ht="165">
      <c r="B61" s="23">
        <v>56</v>
      </c>
      <c r="C61" s="43" t="s">
        <v>104</v>
      </c>
      <c r="D61" s="43" t="s">
        <v>417</v>
      </c>
      <c r="E61" s="43" t="s">
        <v>418</v>
      </c>
      <c r="F61" s="43" t="s">
        <v>419</v>
      </c>
      <c r="G61" s="43" t="s">
        <v>420</v>
      </c>
      <c r="H61" s="43"/>
      <c r="I61" s="43" t="s">
        <v>421</v>
      </c>
      <c r="J61" s="43" t="s">
        <v>422</v>
      </c>
      <c r="K61" s="44" t="s">
        <v>46</v>
      </c>
      <c r="L61" s="44" t="s">
        <v>46</v>
      </c>
      <c r="M61" s="44" t="s">
        <v>133</v>
      </c>
      <c r="N61" s="43" t="s">
        <v>410</v>
      </c>
      <c r="O61" s="43" t="s">
        <v>135</v>
      </c>
      <c r="P61" s="25"/>
    </row>
    <row r="62" spans="2:16" ht="120">
      <c r="B62" s="23">
        <v>57</v>
      </c>
      <c r="C62" s="43" t="s">
        <v>105</v>
      </c>
      <c r="D62" s="43" t="s">
        <v>423</v>
      </c>
      <c r="E62" s="43" t="s">
        <v>424</v>
      </c>
      <c r="F62" s="43" t="s">
        <v>425</v>
      </c>
      <c r="G62" s="43" t="s">
        <v>426</v>
      </c>
      <c r="H62" s="43"/>
      <c r="I62" s="43" t="s">
        <v>427</v>
      </c>
      <c r="J62" s="43" t="s">
        <v>428</v>
      </c>
      <c r="K62" s="44" t="s">
        <v>62</v>
      </c>
      <c r="L62" s="44" t="s">
        <v>62</v>
      </c>
      <c r="M62" s="44" t="s">
        <v>133</v>
      </c>
      <c r="N62" s="43" t="s">
        <v>410</v>
      </c>
      <c r="O62" s="43" t="s">
        <v>135</v>
      </c>
      <c r="P62" s="25"/>
    </row>
    <row r="63" spans="2:16" ht="90">
      <c r="B63" s="23">
        <v>58</v>
      </c>
      <c r="C63" s="43" t="s">
        <v>106</v>
      </c>
      <c r="D63" s="43" t="s">
        <v>429</v>
      </c>
      <c r="E63" s="43" t="s">
        <v>430</v>
      </c>
      <c r="F63" s="43" t="s">
        <v>431</v>
      </c>
      <c r="G63" s="43" t="s">
        <v>432</v>
      </c>
      <c r="H63" s="43"/>
      <c r="I63" s="43" t="s">
        <v>433</v>
      </c>
      <c r="J63" s="43" t="s">
        <v>434</v>
      </c>
      <c r="K63" s="44" t="s">
        <v>46</v>
      </c>
      <c r="L63" s="44" t="s">
        <v>46</v>
      </c>
      <c r="M63" s="44" t="s">
        <v>133</v>
      </c>
      <c r="N63" s="43" t="s">
        <v>410</v>
      </c>
      <c r="O63" s="43" t="s">
        <v>135</v>
      </c>
      <c r="P63" s="25"/>
    </row>
    <row r="64" spans="2:16" ht="105">
      <c r="B64" s="23">
        <v>59</v>
      </c>
      <c r="C64" s="43" t="s">
        <v>107</v>
      </c>
      <c r="D64" s="43" t="s">
        <v>435</v>
      </c>
      <c r="E64" s="43" t="s">
        <v>436</v>
      </c>
      <c r="F64" s="43" t="s">
        <v>437</v>
      </c>
      <c r="G64" s="43" t="s">
        <v>438</v>
      </c>
      <c r="H64" s="43"/>
      <c r="I64" s="43" t="s">
        <v>439</v>
      </c>
      <c r="J64" s="43" t="s">
        <v>436</v>
      </c>
      <c r="K64" s="44" t="s">
        <v>62</v>
      </c>
      <c r="L64" s="44" t="s">
        <v>62</v>
      </c>
      <c r="M64" s="44" t="s">
        <v>133</v>
      </c>
      <c r="N64" s="43" t="s">
        <v>410</v>
      </c>
      <c r="O64" s="43" t="s">
        <v>135</v>
      </c>
      <c r="P64" s="25"/>
    </row>
    <row r="65" spans="2:16" ht="75">
      <c r="B65" s="23">
        <v>60</v>
      </c>
      <c r="C65" s="45" t="s">
        <v>108</v>
      </c>
      <c r="D65" s="43" t="s">
        <v>440</v>
      </c>
      <c r="E65" s="43" t="s">
        <v>441</v>
      </c>
      <c r="F65" s="46" t="s">
        <v>442</v>
      </c>
      <c r="G65" s="43" t="s">
        <v>443</v>
      </c>
      <c r="H65" s="43"/>
      <c r="I65" s="44" t="s">
        <v>444</v>
      </c>
      <c r="J65" s="44" t="s">
        <v>445</v>
      </c>
      <c r="K65" s="47" t="s">
        <v>46</v>
      </c>
      <c r="L65" s="48" t="s">
        <v>46</v>
      </c>
      <c r="M65" s="44" t="s">
        <v>133</v>
      </c>
      <c r="N65" s="43" t="s">
        <v>410</v>
      </c>
      <c r="O65" s="43" t="s">
        <v>135</v>
      </c>
      <c r="P65" s="25"/>
    </row>
    <row r="66" spans="2:16" ht="210">
      <c r="B66" s="23">
        <v>61</v>
      </c>
      <c r="C66" s="43" t="s">
        <v>109</v>
      </c>
      <c r="D66" s="43" t="s">
        <v>446</v>
      </c>
      <c r="E66" s="43" t="s">
        <v>447</v>
      </c>
      <c r="F66" s="43" t="s">
        <v>448</v>
      </c>
      <c r="G66" s="43" t="s">
        <v>449</v>
      </c>
      <c r="H66" s="47"/>
      <c r="I66" s="43" t="s">
        <v>415</v>
      </c>
      <c r="J66" s="43" t="s">
        <v>416</v>
      </c>
      <c r="K66" s="48" t="s">
        <v>45</v>
      </c>
      <c r="L66" s="48" t="s">
        <v>45</v>
      </c>
      <c r="M66" s="44" t="s">
        <v>133</v>
      </c>
      <c r="N66" s="43" t="s">
        <v>410</v>
      </c>
      <c r="O66" s="43" t="s">
        <v>135</v>
      </c>
      <c r="P66" s="25"/>
    </row>
    <row r="67" spans="2:16" ht="105">
      <c r="B67" s="23">
        <v>62</v>
      </c>
      <c r="C67" s="43" t="s">
        <v>110</v>
      </c>
      <c r="D67" s="43" t="s">
        <v>450</v>
      </c>
      <c r="E67" s="43" t="s">
        <v>451</v>
      </c>
      <c r="F67" s="43" t="s">
        <v>452</v>
      </c>
      <c r="G67" s="43" t="s">
        <v>453</v>
      </c>
      <c r="H67" s="47"/>
      <c r="I67" s="43" t="s">
        <v>454</v>
      </c>
      <c r="J67" s="43" t="s">
        <v>455</v>
      </c>
      <c r="K67" s="48" t="s">
        <v>62</v>
      </c>
      <c r="L67" s="48" t="s">
        <v>62</v>
      </c>
      <c r="M67" s="44" t="s">
        <v>133</v>
      </c>
      <c r="N67" s="43" t="s">
        <v>410</v>
      </c>
      <c r="O67" s="43" t="s">
        <v>135</v>
      </c>
      <c r="P67" s="25"/>
    </row>
    <row r="68" spans="2:16" ht="135">
      <c r="B68" s="23">
        <v>63</v>
      </c>
      <c r="C68" s="43" t="s">
        <v>111</v>
      </c>
      <c r="D68" s="43" t="s">
        <v>456</v>
      </c>
      <c r="E68" s="43" t="s">
        <v>457</v>
      </c>
      <c r="F68" s="43" t="s">
        <v>458</v>
      </c>
      <c r="G68" s="43"/>
      <c r="H68" s="47"/>
      <c r="I68" s="43" t="s">
        <v>459</v>
      </c>
      <c r="J68" s="43" t="s">
        <v>460</v>
      </c>
      <c r="K68" s="48" t="s">
        <v>62</v>
      </c>
      <c r="L68" s="48" t="s">
        <v>62</v>
      </c>
      <c r="M68" s="44" t="s">
        <v>133</v>
      </c>
      <c r="N68" s="43" t="s">
        <v>410</v>
      </c>
      <c r="O68" s="43" t="s">
        <v>135</v>
      </c>
      <c r="P68" s="25"/>
    </row>
    <row r="69" spans="2:16" ht="120">
      <c r="B69" s="23">
        <v>64</v>
      </c>
      <c r="C69" s="45" t="s">
        <v>461</v>
      </c>
      <c r="D69" s="50" t="s">
        <v>462</v>
      </c>
      <c r="E69" s="22" t="s">
        <v>463</v>
      </c>
      <c r="F69" s="51" t="s">
        <v>464</v>
      </c>
      <c r="G69" s="52" t="s">
        <v>465</v>
      </c>
      <c r="H69" s="50"/>
      <c r="I69" s="23" t="s">
        <v>466</v>
      </c>
      <c r="J69" s="23" t="s">
        <v>467</v>
      </c>
      <c r="K69" s="50" t="s">
        <v>62</v>
      </c>
      <c r="L69" s="50" t="s">
        <v>46</v>
      </c>
      <c r="M69" s="50"/>
      <c r="N69" s="53" t="s">
        <v>468</v>
      </c>
      <c r="O69" s="50"/>
      <c r="P69" s="50"/>
    </row>
    <row r="70" spans="2:16" ht="63.75">
      <c r="B70" s="23">
        <v>65</v>
      </c>
      <c r="C70" s="45" t="s">
        <v>469</v>
      </c>
      <c r="D70" s="50" t="s">
        <v>470</v>
      </c>
      <c r="E70" s="22" t="s">
        <v>471</v>
      </c>
      <c r="F70" s="51" t="s">
        <v>472</v>
      </c>
      <c r="G70" s="52" t="s">
        <v>473</v>
      </c>
      <c r="H70" s="50"/>
      <c r="I70" s="23" t="s">
        <v>474</v>
      </c>
      <c r="J70" s="23" t="s">
        <v>475</v>
      </c>
      <c r="K70" s="50" t="s">
        <v>45</v>
      </c>
      <c r="L70" s="50" t="s">
        <v>45</v>
      </c>
      <c r="M70" s="50"/>
      <c r="N70" s="53" t="s">
        <v>468</v>
      </c>
      <c r="O70" s="50"/>
      <c r="P70" s="50"/>
    </row>
    <row r="71" spans="2:16" ht="63.75">
      <c r="B71" s="23">
        <v>66</v>
      </c>
      <c r="C71" s="45" t="s">
        <v>476</v>
      </c>
      <c r="D71" s="50" t="s">
        <v>477</v>
      </c>
      <c r="E71" s="22" t="s">
        <v>478</v>
      </c>
      <c r="F71" s="51" t="s">
        <v>479</v>
      </c>
      <c r="G71" s="52" t="s">
        <v>480</v>
      </c>
      <c r="H71" s="54"/>
      <c r="I71" s="23" t="s">
        <v>481</v>
      </c>
      <c r="J71" s="23" t="s">
        <v>482</v>
      </c>
      <c r="K71" s="50" t="s">
        <v>62</v>
      </c>
      <c r="L71" s="50" t="s">
        <v>62</v>
      </c>
      <c r="M71" s="50"/>
      <c r="N71" s="53" t="s">
        <v>468</v>
      </c>
      <c r="O71" s="50"/>
      <c r="P71" s="50"/>
    </row>
    <row r="72" spans="2:16" ht="63.75">
      <c r="B72" s="23">
        <v>67</v>
      </c>
      <c r="C72" s="45" t="s">
        <v>108</v>
      </c>
      <c r="D72" s="50" t="s">
        <v>483</v>
      </c>
      <c r="E72" s="22" t="s">
        <v>441</v>
      </c>
      <c r="F72" s="51" t="s">
        <v>484</v>
      </c>
      <c r="G72" s="52" t="s">
        <v>485</v>
      </c>
      <c r="H72" s="54"/>
      <c r="I72" s="23" t="s">
        <v>444</v>
      </c>
      <c r="J72" s="23" t="s">
        <v>445</v>
      </c>
      <c r="K72" s="50" t="s">
        <v>46</v>
      </c>
      <c r="L72" s="50" t="s">
        <v>46</v>
      </c>
      <c r="M72" s="50"/>
      <c r="N72" s="53" t="s">
        <v>468</v>
      </c>
      <c r="O72" s="50"/>
      <c r="P72" s="50"/>
    </row>
    <row r="73" spans="2:16" ht="51">
      <c r="B73" s="23">
        <v>68</v>
      </c>
      <c r="C73" s="45" t="s">
        <v>486</v>
      </c>
      <c r="D73" s="50" t="s">
        <v>487</v>
      </c>
      <c r="E73" s="22" t="s">
        <v>488</v>
      </c>
      <c r="F73" s="51" t="s">
        <v>489</v>
      </c>
      <c r="G73" s="52" t="s">
        <v>490</v>
      </c>
      <c r="H73" s="54"/>
      <c r="I73" s="23" t="s">
        <v>491</v>
      </c>
      <c r="J73" s="23" t="s">
        <v>492</v>
      </c>
      <c r="K73" s="50" t="s">
        <v>45</v>
      </c>
      <c r="L73" s="50" t="s">
        <v>45</v>
      </c>
      <c r="M73" s="50"/>
      <c r="N73" s="53" t="s">
        <v>468</v>
      </c>
      <c r="O73" s="50"/>
      <c r="P73" s="50"/>
    </row>
    <row r="74" spans="2:16" ht="51">
      <c r="B74" s="23">
        <v>69</v>
      </c>
      <c r="C74" s="45" t="s">
        <v>493</v>
      </c>
      <c r="D74" s="50" t="s">
        <v>494</v>
      </c>
      <c r="E74" s="23" t="s">
        <v>495</v>
      </c>
      <c r="F74" s="51" t="s">
        <v>496</v>
      </c>
      <c r="G74" s="52" t="s">
        <v>497</v>
      </c>
      <c r="H74" s="54"/>
      <c r="I74" s="23" t="s">
        <v>498</v>
      </c>
      <c r="J74" s="23" t="s">
        <v>499</v>
      </c>
      <c r="K74" s="50" t="s">
        <v>46</v>
      </c>
      <c r="L74" s="50" t="s">
        <v>46</v>
      </c>
      <c r="M74" s="50"/>
      <c r="N74" s="53" t="s">
        <v>468</v>
      </c>
      <c r="O74" s="50"/>
      <c r="P74" s="50"/>
    </row>
  </sheetData>
  <autoFilter ref="B4:P53" xr:uid="{4D7B5973-D943-4B75-981E-0D28449446EB}">
    <filterColumn colId="5" showButton="0"/>
    <sortState xmlns:xlrd2="http://schemas.microsoft.com/office/spreadsheetml/2017/richdata2" ref="B5:P53">
      <sortCondition descending="1" ref="L4:L53"/>
    </sortState>
  </autoFilter>
  <mergeCells count="2">
    <mergeCell ref="G4:H4"/>
    <mergeCell ref="B2:P2"/>
  </mergeCells>
  <phoneticPr fontId="19" type="noConversion"/>
  <hyperlinks>
    <hyperlink ref="G69" location="DF_PC_01!A1" display="Images Defect" xr:uid="{F97784FB-DC18-4630-8CAF-FFE7193BEF70}"/>
    <hyperlink ref="G70" location="DF_PC_02!A1" display="Images Defect" xr:uid="{329F2D38-7FC8-4655-8669-63FB5D8E3CE6}"/>
    <hyperlink ref="G71" location="DF_PC_03!A1" display="Images Defect" xr:uid="{0C40E0FC-DE3A-43B0-A9B2-D5064BB2846A}"/>
    <hyperlink ref="G72" location="DF_PC_04!A1" display="Images Defect 04" xr:uid="{7BEF16D6-5B5C-4E41-9185-ECAC6AEB2C32}"/>
    <hyperlink ref="G73" location="DF_PC_05!A1" display="Images Defect 05" xr:uid="{92D77913-06E7-4E43-A953-46E30EFA3B2B}"/>
    <hyperlink ref="G74" location="DF_XTKB_01!A1" display="Images Defect 06" xr:uid="{3BE533DD-D871-4A1E-BDFF-F60888F80648}"/>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6E582DB1-BBDD-4E85-B996-8A3AAACF8690}">
          <x14:formula1>
            <xm:f>'Data Range'!$A$12:$A$15</xm:f>
          </x14:formula1>
          <xm:sqref>K8:K9 L5:L45</xm:sqref>
        </x14:dataValidation>
        <x14:dataValidation type="list" allowBlank="1" showInputMessage="1" showErrorMessage="1" xr:uid="{B8CCE53C-FDCF-4CA1-B6CD-7F46F5D5FFC7}">
          <x14:formula1>
            <xm:f>'Data Range'!$A$7:$A$9</xm:f>
          </x14:formula1>
          <xm:sqref>K5:K45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E6258-B316-4E48-9A1E-73245184F575}">
  <dimension ref="A1:I53"/>
  <sheetViews>
    <sheetView workbookViewId="0">
      <selection activeCell="O23" sqref="O23"/>
    </sheetView>
  </sheetViews>
  <sheetFormatPr defaultRowHeight="15"/>
  <cols>
    <col min="1" max="1" width="15.5703125" style="13" bestFit="1" customWidth="1"/>
    <col min="2" max="5" width="9.140625" style="13"/>
    <col min="6" max="6" width="23" style="13" customWidth="1"/>
    <col min="7" max="16384" width="9.140625" style="13"/>
  </cols>
  <sheetData>
    <row r="1" spans="1:9">
      <c r="A1" s="15" t="s">
        <v>500</v>
      </c>
      <c r="C1" s="84" t="s">
        <v>501</v>
      </c>
      <c r="D1" s="84"/>
    </row>
    <row r="2" spans="1:9" ht="15.75" thickBot="1">
      <c r="A2" s="13" t="s">
        <v>502</v>
      </c>
      <c r="C2" s="22" t="s">
        <v>38</v>
      </c>
      <c r="D2" s="22">
        <v>822</v>
      </c>
      <c r="F2" s="13" t="s">
        <v>48</v>
      </c>
      <c r="G2" s="67" t="s">
        <v>44</v>
      </c>
      <c r="H2" s="68" t="s">
        <v>45</v>
      </c>
      <c r="I2" s="69" t="s">
        <v>46</v>
      </c>
    </row>
    <row r="3" spans="1:9">
      <c r="A3" s="13" t="s">
        <v>503</v>
      </c>
      <c r="C3" s="22" t="s">
        <v>39</v>
      </c>
      <c r="D3" s="22">
        <v>71</v>
      </c>
      <c r="F3" s="157" t="s">
        <v>60</v>
      </c>
      <c r="G3" s="191">
        <v>4</v>
      </c>
      <c r="H3" s="191">
        <v>0</v>
      </c>
      <c r="I3" s="192">
        <v>0</v>
      </c>
    </row>
    <row r="4" spans="1:9" ht="25.5">
      <c r="A4" s="13" t="s">
        <v>504</v>
      </c>
      <c r="C4" s="22" t="s">
        <v>41</v>
      </c>
      <c r="D4" s="22">
        <v>11</v>
      </c>
      <c r="F4" s="26" t="s">
        <v>61</v>
      </c>
      <c r="G4" s="38">
        <v>0</v>
      </c>
      <c r="H4" s="38">
        <v>0</v>
      </c>
      <c r="I4" s="193">
        <v>0</v>
      </c>
    </row>
    <row r="5" spans="1:9">
      <c r="C5" s="38" t="s">
        <v>42</v>
      </c>
      <c r="D5" s="38">
        <v>0</v>
      </c>
      <c r="F5" s="26" t="s">
        <v>63</v>
      </c>
      <c r="G5" s="38">
        <v>4</v>
      </c>
      <c r="H5" s="38">
        <v>0</v>
      </c>
      <c r="I5" s="193">
        <v>0</v>
      </c>
    </row>
    <row r="6" spans="1:9">
      <c r="A6" s="15" t="s">
        <v>49</v>
      </c>
      <c r="F6" s="26" t="s">
        <v>64</v>
      </c>
      <c r="G6" s="38">
        <v>0</v>
      </c>
      <c r="H6" s="38">
        <v>0</v>
      </c>
      <c r="I6" s="193">
        <v>0</v>
      </c>
    </row>
    <row r="7" spans="1:9">
      <c r="A7" s="13" t="s">
        <v>45</v>
      </c>
      <c r="F7" s="26" t="s">
        <v>65</v>
      </c>
      <c r="G7" s="38">
        <v>0</v>
      </c>
      <c r="H7" s="38">
        <v>0</v>
      </c>
      <c r="I7" s="193">
        <v>0</v>
      </c>
    </row>
    <row r="8" spans="1:9">
      <c r="A8" s="13" t="s">
        <v>46</v>
      </c>
      <c r="F8" s="26" t="s">
        <v>66</v>
      </c>
      <c r="G8" s="38">
        <v>0</v>
      </c>
      <c r="H8" s="38">
        <v>0</v>
      </c>
      <c r="I8" s="193">
        <v>0</v>
      </c>
    </row>
    <row r="9" spans="1:9">
      <c r="A9" s="13" t="s">
        <v>62</v>
      </c>
      <c r="F9" s="26" t="s">
        <v>67</v>
      </c>
      <c r="G9" s="38">
        <v>7</v>
      </c>
      <c r="H9" s="38">
        <v>1</v>
      </c>
      <c r="I9" s="193">
        <v>4</v>
      </c>
    </row>
    <row r="10" spans="1:9">
      <c r="F10" s="26" t="s">
        <v>68</v>
      </c>
      <c r="G10" s="38">
        <v>0</v>
      </c>
      <c r="H10" s="38">
        <v>0</v>
      </c>
      <c r="I10" s="193">
        <v>0</v>
      </c>
    </row>
    <row r="11" spans="1:9">
      <c r="A11" s="15" t="s">
        <v>123</v>
      </c>
      <c r="F11" s="26" t="s">
        <v>69</v>
      </c>
      <c r="G11" s="38">
        <v>5</v>
      </c>
      <c r="H11" s="38">
        <v>0</v>
      </c>
      <c r="I11" s="193">
        <v>0</v>
      </c>
    </row>
    <row r="12" spans="1:9">
      <c r="A12" s="13" t="s">
        <v>44</v>
      </c>
      <c r="F12" s="26" t="s">
        <v>70</v>
      </c>
      <c r="G12" s="38">
        <v>0</v>
      </c>
      <c r="H12" s="38">
        <v>0</v>
      </c>
      <c r="I12" s="193">
        <v>0</v>
      </c>
    </row>
    <row r="13" spans="1:9">
      <c r="A13" s="13" t="s">
        <v>45</v>
      </c>
      <c r="F13" s="26" t="s">
        <v>71</v>
      </c>
      <c r="G13" s="38">
        <v>0</v>
      </c>
      <c r="H13" s="38">
        <v>0</v>
      </c>
      <c r="I13" s="193"/>
    </row>
    <row r="14" spans="1:9">
      <c r="A14" s="13" t="s">
        <v>46</v>
      </c>
      <c r="F14" s="26" t="s">
        <v>72</v>
      </c>
      <c r="G14" s="38">
        <v>0</v>
      </c>
      <c r="H14" s="38">
        <v>0</v>
      </c>
      <c r="I14" s="193">
        <v>0</v>
      </c>
    </row>
    <row r="15" spans="1:9" ht="15.75">
      <c r="A15" s="13" t="s">
        <v>62</v>
      </c>
      <c r="F15" s="194" t="s">
        <v>73</v>
      </c>
      <c r="G15" s="38">
        <v>0</v>
      </c>
      <c r="H15" s="38">
        <v>0</v>
      </c>
      <c r="I15" s="193">
        <v>0</v>
      </c>
    </row>
    <row r="16" spans="1:9" ht="15.75">
      <c r="F16" s="194" t="s">
        <v>74</v>
      </c>
      <c r="G16" s="38">
        <v>4</v>
      </c>
      <c r="H16" s="38">
        <v>0</v>
      </c>
      <c r="I16" s="193">
        <v>0</v>
      </c>
    </row>
    <row r="17" spans="6:9" ht="15.75">
      <c r="F17" s="194" t="s">
        <v>75</v>
      </c>
      <c r="G17" s="38">
        <v>4</v>
      </c>
      <c r="H17" s="38">
        <v>0</v>
      </c>
      <c r="I17" s="193">
        <v>0</v>
      </c>
    </row>
    <row r="18" spans="6:9" ht="15.75">
      <c r="F18" s="194" t="s">
        <v>76</v>
      </c>
      <c r="G18" s="38">
        <v>0</v>
      </c>
      <c r="H18" s="38">
        <v>0</v>
      </c>
      <c r="I18" s="193">
        <v>0</v>
      </c>
    </row>
    <row r="19" spans="6:9" ht="16.5" thickBot="1">
      <c r="F19" s="28" t="s">
        <v>77</v>
      </c>
      <c r="G19" s="39">
        <v>0</v>
      </c>
      <c r="H19" s="39">
        <v>0</v>
      </c>
      <c r="I19" s="40">
        <v>0</v>
      </c>
    </row>
    <row r="20" spans="6:9" ht="25.5">
      <c r="F20" s="157" t="s">
        <v>78</v>
      </c>
      <c r="G20" s="191">
        <v>0</v>
      </c>
      <c r="H20" s="191">
        <v>1</v>
      </c>
      <c r="I20" s="192">
        <v>8</v>
      </c>
    </row>
    <row r="21" spans="6:9">
      <c r="F21" s="26" t="s">
        <v>79</v>
      </c>
      <c r="G21" s="38">
        <v>0</v>
      </c>
      <c r="H21" s="38">
        <v>1</v>
      </c>
      <c r="I21" s="193">
        <v>9</v>
      </c>
    </row>
    <row r="22" spans="6:9" ht="25.5">
      <c r="F22" s="26" t="s">
        <v>80</v>
      </c>
      <c r="G22" s="38">
        <v>5</v>
      </c>
      <c r="H22" s="38">
        <v>1</v>
      </c>
      <c r="I22" s="193">
        <v>8</v>
      </c>
    </row>
    <row r="23" spans="6:9">
      <c r="F23" s="26" t="s">
        <v>82</v>
      </c>
      <c r="G23" s="38">
        <v>3</v>
      </c>
      <c r="H23" s="38">
        <v>10</v>
      </c>
      <c r="I23" s="193">
        <v>0</v>
      </c>
    </row>
    <row r="24" spans="6:9">
      <c r="F24" s="26" t="s">
        <v>84</v>
      </c>
      <c r="G24" s="38">
        <v>6</v>
      </c>
      <c r="H24" s="38">
        <v>1</v>
      </c>
      <c r="I24" s="193">
        <v>11</v>
      </c>
    </row>
    <row r="25" spans="6:9">
      <c r="F25" s="26" t="s">
        <v>86</v>
      </c>
      <c r="G25" s="38">
        <v>0</v>
      </c>
      <c r="H25" s="38">
        <v>20</v>
      </c>
      <c r="I25" s="193">
        <v>1</v>
      </c>
    </row>
    <row r="26" spans="6:9">
      <c r="F26" s="26" t="s">
        <v>87</v>
      </c>
      <c r="G26" s="38">
        <v>0</v>
      </c>
      <c r="H26" s="38">
        <v>8</v>
      </c>
      <c r="I26" s="193">
        <v>0</v>
      </c>
    </row>
    <row r="27" spans="6:9" ht="25.5">
      <c r="F27" s="26" t="s">
        <v>88</v>
      </c>
      <c r="G27" s="38">
        <v>0</v>
      </c>
      <c r="H27" s="38">
        <v>3</v>
      </c>
      <c r="I27" s="193">
        <v>4</v>
      </c>
    </row>
    <row r="28" spans="6:9">
      <c r="F28" s="26" t="s">
        <v>86</v>
      </c>
      <c r="G28" s="38">
        <v>0</v>
      </c>
      <c r="H28" s="38">
        <v>2</v>
      </c>
      <c r="I28" s="193">
        <v>20</v>
      </c>
    </row>
    <row r="29" spans="6:9" ht="25.5">
      <c r="F29" s="26" t="s">
        <v>505</v>
      </c>
      <c r="G29" s="38">
        <v>2</v>
      </c>
      <c r="H29" s="38">
        <v>3</v>
      </c>
      <c r="I29" s="193">
        <v>6</v>
      </c>
    </row>
    <row r="30" spans="6:9">
      <c r="F30" s="26" t="s">
        <v>91</v>
      </c>
      <c r="G30" s="38">
        <v>0</v>
      </c>
      <c r="H30" s="38">
        <v>33</v>
      </c>
      <c r="I30" s="193">
        <v>13</v>
      </c>
    </row>
    <row r="31" spans="6:9">
      <c r="F31" s="26" t="s">
        <v>92</v>
      </c>
      <c r="G31" s="38">
        <v>0</v>
      </c>
      <c r="H31" s="38">
        <v>6</v>
      </c>
      <c r="I31" s="193">
        <v>6</v>
      </c>
    </row>
    <row r="32" spans="6:9" ht="25.5">
      <c r="F32" s="26" t="s">
        <v>93</v>
      </c>
      <c r="G32" s="38">
        <v>0</v>
      </c>
      <c r="H32" s="38">
        <v>1</v>
      </c>
      <c r="I32" s="193">
        <v>5</v>
      </c>
    </row>
    <row r="33" spans="6:9">
      <c r="F33" s="26" t="s">
        <v>94</v>
      </c>
      <c r="G33" s="38">
        <v>0</v>
      </c>
      <c r="H33" s="38">
        <v>1</v>
      </c>
      <c r="I33" s="193">
        <v>3</v>
      </c>
    </row>
    <row r="34" spans="6:9" ht="25.5">
      <c r="F34" s="26" t="s">
        <v>95</v>
      </c>
      <c r="G34" s="38">
        <v>0</v>
      </c>
      <c r="H34" s="38">
        <v>3</v>
      </c>
      <c r="I34" s="193">
        <v>1</v>
      </c>
    </row>
    <row r="35" spans="6:9" ht="25.5">
      <c r="F35" s="26" t="s">
        <v>96</v>
      </c>
      <c r="G35" s="38">
        <v>0</v>
      </c>
      <c r="H35" s="38">
        <v>5</v>
      </c>
      <c r="I35" s="193">
        <v>11</v>
      </c>
    </row>
    <row r="36" spans="6:9">
      <c r="F36" s="26" t="s">
        <v>97</v>
      </c>
      <c r="G36" s="38">
        <v>0</v>
      </c>
      <c r="H36" s="38">
        <v>10</v>
      </c>
      <c r="I36" s="193">
        <v>54</v>
      </c>
    </row>
    <row r="37" spans="6:9" ht="25.5">
      <c r="F37" s="26" t="s">
        <v>98</v>
      </c>
      <c r="G37" s="38">
        <v>0</v>
      </c>
      <c r="H37" s="38">
        <v>4</v>
      </c>
      <c r="I37" s="193">
        <v>10</v>
      </c>
    </row>
    <row r="38" spans="6:9">
      <c r="F38" s="26" t="s">
        <v>506</v>
      </c>
      <c r="G38" s="38">
        <v>0</v>
      </c>
      <c r="H38" s="38">
        <v>18</v>
      </c>
      <c r="I38" s="193">
        <v>40</v>
      </c>
    </row>
    <row r="39" spans="6:9" ht="25.5">
      <c r="F39" s="26" t="s">
        <v>100</v>
      </c>
      <c r="G39" s="38">
        <v>0</v>
      </c>
      <c r="H39" s="38">
        <v>4</v>
      </c>
      <c r="I39" s="193">
        <v>3</v>
      </c>
    </row>
    <row r="40" spans="6:9" ht="39" thickBot="1">
      <c r="F40" s="195" t="s">
        <v>101</v>
      </c>
      <c r="G40" s="196">
        <v>0</v>
      </c>
      <c r="H40" s="196">
        <v>15</v>
      </c>
      <c r="I40" s="197">
        <v>4</v>
      </c>
    </row>
    <row r="41" spans="6:9" ht="45">
      <c r="F41" s="198" t="s">
        <v>102</v>
      </c>
      <c r="G41" s="191">
        <v>0</v>
      </c>
      <c r="H41" s="191">
        <v>1</v>
      </c>
      <c r="I41" s="192">
        <v>0</v>
      </c>
    </row>
    <row r="42" spans="6:9" ht="30">
      <c r="F42" s="199" t="s">
        <v>103</v>
      </c>
      <c r="G42" s="38">
        <v>0</v>
      </c>
      <c r="H42" s="38">
        <v>1</v>
      </c>
      <c r="I42" s="193">
        <v>0</v>
      </c>
    </row>
    <row r="43" spans="6:9" ht="60">
      <c r="F43" s="199" t="s">
        <v>104</v>
      </c>
      <c r="G43" s="38">
        <v>0</v>
      </c>
      <c r="H43" s="38">
        <v>0</v>
      </c>
      <c r="I43" s="193">
        <v>1</v>
      </c>
    </row>
    <row r="44" spans="6:9" ht="45">
      <c r="F44" s="199" t="s">
        <v>105</v>
      </c>
      <c r="G44" s="38">
        <v>0</v>
      </c>
      <c r="H44" s="38">
        <v>0</v>
      </c>
      <c r="I44" s="193">
        <v>0</v>
      </c>
    </row>
    <row r="45" spans="6:9" ht="60">
      <c r="F45" s="199" t="s">
        <v>106</v>
      </c>
      <c r="G45" s="38">
        <v>0</v>
      </c>
      <c r="H45" s="38">
        <v>0</v>
      </c>
      <c r="I45" s="193">
        <v>1</v>
      </c>
    </row>
    <row r="46" spans="6:9" ht="45">
      <c r="F46" s="199" t="s">
        <v>107</v>
      </c>
      <c r="G46" s="38">
        <v>0</v>
      </c>
      <c r="H46" s="38">
        <v>0</v>
      </c>
      <c r="I46" s="193">
        <v>0</v>
      </c>
    </row>
    <row r="47" spans="6:9" ht="30">
      <c r="F47" s="200" t="s">
        <v>108</v>
      </c>
      <c r="G47" s="38">
        <v>0</v>
      </c>
      <c r="H47" s="38">
        <v>0</v>
      </c>
      <c r="I47" s="193">
        <v>1</v>
      </c>
    </row>
    <row r="48" spans="6:9" ht="60">
      <c r="F48" s="199" t="s">
        <v>109</v>
      </c>
      <c r="G48" s="38">
        <v>1</v>
      </c>
      <c r="H48" s="38">
        <v>0</v>
      </c>
      <c r="I48" s="193">
        <v>0</v>
      </c>
    </row>
    <row r="49" spans="6:9">
      <c r="F49" s="199" t="s">
        <v>110</v>
      </c>
      <c r="G49" s="38">
        <v>0</v>
      </c>
      <c r="H49" s="38">
        <v>0</v>
      </c>
      <c r="I49" s="193">
        <v>0</v>
      </c>
    </row>
    <row r="50" spans="6:9" ht="45.75" thickBot="1">
      <c r="F50" s="201" t="s">
        <v>111</v>
      </c>
      <c r="G50" s="196">
        <v>0</v>
      </c>
      <c r="H50" s="196">
        <v>0</v>
      </c>
      <c r="I50" s="197">
        <v>0</v>
      </c>
    </row>
    <row r="51" spans="6:9">
      <c r="F51" s="202" t="s">
        <v>112</v>
      </c>
      <c r="G51" s="191">
        <v>0</v>
      </c>
      <c r="H51" s="191">
        <v>2</v>
      </c>
      <c r="I51" s="192">
        <v>2</v>
      </c>
    </row>
    <row r="52" spans="6:9">
      <c r="F52" s="203" t="s">
        <v>113</v>
      </c>
      <c r="G52" s="38">
        <v>0</v>
      </c>
      <c r="H52" s="38">
        <v>0</v>
      </c>
      <c r="I52" s="193">
        <v>1</v>
      </c>
    </row>
    <row r="53" spans="6:9" ht="15.75" thickBot="1">
      <c r="F53" s="49" t="s">
        <v>114</v>
      </c>
      <c r="G53" s="39">
        <v>0</v>
      </c>
      <c r="H53" s="39">
        <v>0</v>
      </c>
      <c r="I53" s="40">
        <v>0</v>
      </c>
    </row>
  </sheetData>
  <mergeCells count="1">
    <mergeCell ref="C1:D1"/>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Tài liệu" ma:contentTypeID="0x010100F41E288777E8F14DBACC33D3D9D98D78" ma:contentTypeVersion="10" ma:contentTypeDescription="Tạo tài liệu mới." ma:contentTypeScope="" ma:versionID="affb03a821f5618ebe2ce051daad7912">
  <xsd:schema xmlns:xsd="http://www.w3.org/2001/XMLSchema" xmlns:xs="http://www.w3.org/2001/XMLSchema" xmlns:p="http://schemas.microsoft.com/office/2006/metadata/properties" xmlns:ns2="e4645e3c-ba0b-4845-96d5-bf98efb708b6" targetNamespace="http://schemas.microsoft.com/office/2006/metadata/properties" ma:root="true" ma:fieldsID="d23345a9ad78373a925861be86cad270" ns2:_="">
    <xsd:import namespace="e4645e3c-ba0b-4845-96d5-bf98efb708b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645e3c-ba0b-4845-96d5-bf98efb708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Thẻ Hình ảnh" ma:readOnly="false" ma:fieldId="{5cf76f15-5ced-4ddc-b409-7134ff3c332f}" ma:taxonomyMulti="true" ma:sspId="a6e223da-9cd4-4054-9db2-46160edab5d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Q D A A B Q S w M E F A A C A A g A X X c o U 4 c g v y S k A A A A 9 Q A A A B I A H A B D b 2 5 m a W c v U G F j a 2 F n Z S 5 4 b W w g o h g A K K A U A A A A A A A A A A A A A A A A A A A A A A A A A A A A h Y + x D o I w G I R f h X S n r d U Y J D 9 l c J X E h G h c m 1 K h E Y q h x f J u D j 6 S r y B G U T f H + + 4 u u b t f b 5 A O T R 1 c V G d 1 a x I 0 w x Q F y s i 2 0 K Z M U O + O Y Y R S D l s h T 6 J U w R g 2 N h 6 s T l D l 3 D k m x H u P / R y 3 X U k Y p T N y y D a 5 r F Q j Q m 2 s E 0 Y q 9 G k V / 1 u I w / 4 1 h j O 8 W u J o w T A F M j H I t P n 6 b J z 7 d H 8 g r P v a 9 Z 3 i y o S 7 H M g k g b w v 8 A d Q S w M E F A A C A A g A X X c o 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1 3 K F M o i k e 4 D g A A A B E A A A A T A B w A R m 9 y b X V s Y X M v U 2 V j d G l v b j E u b S C i G A A o o B Q A A A A A A A A A A A A A A A A A A A A A A A A A A A A r T k 0 u y c z P U w i G 0 I b W A F B L A Q I t A B Q A A g A I A F 1 3 K F O H I L 8 k p A A A A P U A A A A S A A A A A A A A A A A A A A A A A A A A A A B D b 2 5 m a W c v U G F j a 2 F n Z S 5 4 b W x Q S w E C L Q A U A A I A C A B d d y h T D 8 r p q 6 Q A A A D p A A A A E w A A A A A A A A A A A A A A A A D w A A A A W 0 N v b n R l b n R f V H l w Z X N d L n h t b F B L A Q I t A B Q A A g A I A F 1 3 K F M 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1 J R P v 6 3 N I S Y p p N T s e 9 L M l A A A A A A I A A A A A A B B m A A A A A Q A A I A A A A M K Z 9 W 0 N z v A j T R 6 + F N h j q / b q f O j 5 u 5 B O g + a X w 3 v y J y u y A A A A A A 6 A A A A A A g A A I A A A A J o A P Z k Q S w H E i m j H t 1 S X f + 1 S p I 0 k F + Y D w z h k 1 A 5 v U b H y U A A A A M c x O h u O o L Y y X q t 6 j R F V j 6 I f b x d K c t I 5 O r 9 f G r E Y Y Y 2 0 5 G F T u I G w u G G k I 1 V b n q t R v y E Y L q 6 a p Z d c P q 5 X B t Z N K 0 R 3 j 0 o B P J 7 P g h P C r h H J l I h i Q A A A A I F H O H 7 h I 1 L O O B 4 n o 0 C n V i m Q / z I X Q s s s I j E R p U n q / E R y a w U J v A 4 r I h l X R M p F s B d C l 5 3 K W U 0 v 3 7 u u d I q B 6 x h S W b c = < / D a t a M a s h u p > 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4645e3c-ba0b-4845-96d5-bf98efb708b6">
      <Terms xmlns="http://schemas.microsoft.com/office/infopath/2007/PartnerControls"/>
    </lcf76f155ced4ddcb4097134ff3c332f>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720B98-EC09-4045-9649-D909BF3A2439}"/>
</file>

<file path=customXml/itemProps2.xml><?xml version="1.0" encoding="utf-8"?>
<ds:datastoreItem xmlns:ds="http://schemas.openxmlformats.org/officeDocument/2006/customXml" ds:itemID="{702FB7E3-ADD2-44C2-94CD-171E29869009}"/>
</file>

<file path=customXml/itemProps3.xml><?xml version="1.0" encoding="utf-8"?>
<ds:datastoreItem xmlns:ds="http://schemas.openxmlformats.org/officeDocument/2006/customXml" ds:itemID="{C8344FF9-B660-41CC-B71B-B0D64AB38CAF}"/>
</file>

<file path=customXml/itemProps4.xml><?xml version="1.0" encoding="utf-8"?>
<ds:datastoreItem xmlns:ds="http://schemas.openxmlformats.org/officeDocument/2006/customXml" ds:itemID="{DB156F7E-5298-4210-AF2F-8DCBD0BB3CA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207CT47832 - Ngọ Văn Long - K26T-IT13</cp:lastModifiedBy>
  <cp:revision/>
  <dcterms:created xsi:type="dcterms:W3CDTF">2015-06-05T18:17:20Z</dcterms:created>
  <dcterms:modified xsi:type="dcterms:W3CDTF">2023-07-28T14:04:08Z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0x010100F41E288777E8F14DBACC33D3D9D98D78</vt:lpwstr>
  </property>
  <property fmtid="{D5CDD505-2E9C-101B-9397-08002B2CF9AE}" pid="3" name="MediaServiceImageTags">
    <vt:lpwstr/>
  </property>
</Properties>
</file>