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thierry/Desktop/LOG8430E_TP3/"/>
    </mc:Choice>
  </mc:AlternateContent>
  <xr:revisionPtr revIDLastSave="0" documentId="13_ncr:1_{1C44CC78-C285-9940-A4B5-E9083E39129D}" xr6:coauthVersionLast="47" xr6:coauthVersionMax="47" xr10:uidLastSave="{00000000-0000-0000-0000-000000000000}"/>
  <bookViews>
    <workbookView xWindow="0" yWindow="500" windowWidth="38400" windowHeight="21100" activeTab="1" xr2:uid="{00000000-000D-0000-FFFF-FFFF00000000}"/>
  </bookViews>
  <sheets>
    <sheet name="tps-25" sheetId="1" r:id="rId1"/>
    <sheet name="tps-500" sheetId="2" r:id="rId2"/>
    <sheet name="tps-1000" sheetId="3" r:id="rId3"/>
    <sheet name="cpu-mem-1000" sheetId="6" r:id="rId4"/>
    <sheet name="results" sheetId="7" r:id="rId5"/>
  </sheets>
  <definedNames>
    <definedName name="_xlchart.v1.0" hidden="1">'tps-25'!$K$24</definedName>
    <definedName name="_xlchart.v1.1" hidden="1">'tps-25'!$L$15:$L$17</definedName>
    <definedName name="_xlchart.v1.2" hidden="1">'tps-25'!$M$15:$M$17</definedName>
    <definedName name="_xlchart.v1.3" hidden="1">'tps-25'!$M$16:$M$17</definedName>
    <definedName name="_xlchart.v1.4" hidden="1">'tps-25'!$K$24</definedName>
    <definedName name="_xlchart.v1.5" hidden="1">'tps-25'!$K$24</definedName>
    <definedName name="_xlchart.v1.6" hidden="1">'tps-25'!$L$15:$L$17</definedName>
    <definedName name="_xlchart.v1.7" hidden="1">'tps-25'!$M$15:$M$17</definedName>
    <definedName name="_xlchart.v1.8" hidden="1">'tps-25'!$M$16:$M$17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Q41" i="6"/>
  <c r="Q40" i="6"/>
  <c r="Q39" i="6"/>
  <c r="Q38" i="6"/>
  <c r="P41" i="6"/>
  <c r="P40" i="6"/>
  <c r="P39" i="6"/>
  <c r="P38" i="6"/>
  <c r="O41" i="6"/>
  <c r="O33" i="6"/>
  <c r="O34" i="6"/>
  <c r="O32" i="6"/>
  <c r="O29" i="6"/>
  <c r="O30" i="6"/>
  <c r="O28" i="6"/>
  <c r="O25" i="6"/>
  <c r="O26" i="6"/>
  <c r="O24" i="6"/>
  <c r="O21" i="6"/>
  <c r="O22" i="6"/>
  <c r="O20" i="6"/>
  <c r="O17" i="6"/>
  <c r="O18" i="6"/>
  <c r="O16" i="6"/>
  <c r="O13" i="6"/>
  <c r="O14" i="6"/>
  <c r="O12" i="6"/>
  <c r="O9" i="6"/>
  <c r="O10" i="6"/>
  <c r="O8" i="6"/>
  <c r="O5" i="6"/>
  <c r="O6" i="6"/>
  <c r="O4" i="6"/>
  <c r="N41" i="6"/>
  <c r="N40" i="6"/>
  <c r="N39" i="6"/>
  <c r="N38" i="6"/>
  <c r="M41" i="6"/>
  <c r="M40" i="6"/>
  <c r="M39" i="6"/>
  <c r="M38" i="6"/>
  <c r="L16" i="1"/>
  <c r="N12" i="1"/>
  <c r="M12" i="1"/>
  <c r="L12" i="1"/>
  <c r="N11" i="1"/>
  <c r="M11" i="1"/>
  <c r="L11" i="1"/>
  <c r="N10" i="1"/>
  <c r="L10" i="1"/>
  <c r="N9" i="1"/>
  <c r="M9" i="1"/>
  <c r="L9" i="1"/>
  <c r="N8" i="1"/>
  <c r="M8" i="1"/>
  <c r="L8" i="1"/>
  <c r="N7" i="1"/>
  <c r="L7" i="1"/>
  <c r="N6" i="1"/>
  <c r="M6" i="1"/>
  <c r="M17" i="1" s="1"/>
  <c r="L6" i="1"/>
  <c r="L17" i="1" s="1"/>
  <c r="N5" i="1"/>
  <c r="M5" i="1"/>
  <c r="M16" i="1" s="1"/>
  <c r="L5" i="1"/>
  <c r="N4" i="1"/>
  <c r="L19" i="1" s="1"/>
  <c r="L4" i="1"/>
  <c r="L17" i="2"/>
  <c r="M16" i="2"/>
  <c r="L16" i="2"/>
  <c r="N12" i="2"/>
  <c r="M12" i="2"/>
  <c r="L12" i="2"/>
  <c r="N11" i="2"/>
  <c r="M11" i="2"/>
  <c r="L11" i="2"/>
  <c r="N10" i="2"/>
  <c r="L10" i="2"/>
  <c r="N9" i="2"/>
  <c r="M9" i="2"/>
  <c r="L9" i="2"/>
  <c r="N8" i="2"/>
  <c r="M8" i="2"/>
  <c r="L8" i="2"/>
  <c r="N7" i="2"/>
  <c r="L7" i="2"/>
  <c r="N6" i="2"/>
  <c r="M6" i="2"/>
  <c r="M17" i="2" s="1"/>
  <c r="L6" i="2"/>
  <c r="N5" i="2"/>
  <c r="M5" i="2"/>
  <c r="L5" i="2"/>
  <c r="N4" i="2"/>
  <c r="L19" i="2" s="1"/>
  <c r="L4" i="2"/>
  <c r="L15" i="2" s="1"/>
  <c r="L19" i="3"/>
  <c r="N12" i="3"/>
  <c r="N11" i="3"/>
  <c r="N10" i="3"/>
  <c r="N9" i="3"/>
  <c r="N8" i="3"/>
  <c r="N7" i="3"/>
  <c r="N6" i="3"/>
  <c r="N5" i="3"/>
  <c r="N4" i="3"/>
  <c r="M17" i="3"/>
  <c r="M16" i="3"/>
  <c r="L17" i="3"/>
  <c r="L16" i="3"/>
  <c r="L15" i="3"/>
  <c r="M12" i="3"/>
  <c r="L12" i="3"/>
  <c r="M11" i="3"/>
  <c r="L11" i="3"/>
  <c r="L10" i="3"/>
  <c r="M9" i="3"/>
  <c r="L9" i="3"/>
  <c r="M8" i="3"/>
  <c r="L8" i="3"/>
  <c r="L7" i="3"/>
  <c r="M6" i="3"/>
  <c r="L6" i="3"/>
  <c r="M5" i="3"/>
  <c r="L5" i="3"/>
  <c r="L4" i="3"/>
  <c r="O39" i="6" l="1"/>
  <c r="O38" i="6"/>
  <c r="O40" i="6"/>
</calcChain>
</file>

<file path=xl/sharedStrings.xml><?xml version="1.0" encoding="utf-8"?>
<sst xmlns="http://schemas.openxmlformats.org/spreadsheetml/2006/main" count="2147" uniqueCount="155">
  <si>
    <t>##################################################################################</t>
  </si>
  <si>
    <t>Running test workoad 1 try 1</t>
  </si>
  <si>
    <t>[OVERALL]</t>
  </si>
  <si>
    <t>RunTime(ms)</t>
  </si>
  <si>
    <t>Throughput(ops/sec)</t>
  </si>
  <si>
    <t>[TOTAL_GCS_G1_Young_Generation]</t>
  </si>
  <si>
    <t>Count</t>
  </si>
  <si>
    <t>[TOTAL_GC_TIME_G1_Young_Generation]</t>
  </si>
  <si>
    <t>Time(ms)</t>
  </si>
  <si>
    <t>[TOTAL_GC_TIME_%_G1_Young_Generation]</t>
  </si>
  <si>
    <t>Time(%)</t>
  </si>
  <si>
    <t>[TOTAL_GCS_G1_Old_Generation]</t>
  </si>
  <si>
    <t>[TOTAL_GC_TIME_G1_Old_Generation]</t>
  </si>
  <si>
    <t>[TOTAL_GC_TIME_%_G1_Old_Generation]</t>
  </si>
  <si>
    <t>[TOTAL_GCs]</t>
  </si>
  <si>
    <t>[TOTAL_GC_TIME]</t>
  </si>
  <si>
    <t>[TOTAL_GC_TIME_%]</t>
  </si>
  <si>
    <t>[READ]</t>
  </si>
  <si>
    <t>Operations</t>
  </si>
  <si>
    <t>AverageLatency(us)</t>
  </si>
  <si>
    <t>MinLatency(us)</t>
  </si>
  <si>
    <t>MaxLatency(us)</t>
  </si>
  <si>
    <t>95thPercentileLatency(us)</t>
  </si>
  <si>
    <t>99thPercentileLatency(us)</t>
  </si>
  <si>
    <t>Return=OK</t>
  </si>
  <si>
    <t>[CLEANUP]</t>
  </si>
  <si>
    <t>Running test workoad 2 try 1</t>
  </si>
  <si>
    <t>[UPDATE]</t>
  </si>
  <si>
    <t>Running test workoad 3 try 1</t>
  </si>
  <si>
    <t>Running test workoad 1 try 2</t>
  </si>
  <si>
    <t>Running test workoad 2 try 2</t>
  </si>
  <si>
    <t>Running test workoad 3 try 2</t>
  </si>
  <si>
    <t>Running test workoad 1 try 3</t>
  </si>
  <si>
    <t>Running test workoad 2 try 3</t>
  </si>
  <si>
    <t>Running test workoad 3 try 3</t>
  </si>
  <si>
    <t>workload 1</t>
  </si>
  <si>
    <t>100% read</t>
  </si>
  <si>
    <t>workload 2</t>
  </si>
  <si>
    <t>50% read, 50% write</t>
  </si>
  <si>
    <t>workload 3</t>
  </si>
  <si>
    <t>10% read, 90% write</t>
  </si>
  <si>
    <t>Average Latencies (us)</t>
  </si>
  <si>
    <t>READ</t>
  </si>
  <si>
    <t>WRITES</t>
  </si>
  <si>
    <t>Workload 1, try 1</t>
  </si>
  <si>
    <t>Workload 2, try 1</t>
  </si>
  <si>
    <t>Workload 3, try 1</t>
  </si>
  <si>
    <t>Workload 1, try 2</t>
  </si>
  <si>
    <t>Workload 2, try 2</t>
  </si>
  <si>
    <t>Workload 3, try 2</t>
  </si>
  <si>
    <t>Workload 1, try 3</t>
  </si>
  <si>
    <t>Workload 2, try 3</t>
  </si>
  <si>
    <t>Workload 3, try 3</t>
  </si>
  <si>
    <t>Workload 1</t>
  </si>
  <si>
    <t>Workload 2</t>
  </si>
  <si>
    <t>Workload 3</t>
  </si>
  <si>
    <t>Throughput
(ops/sec)</t>
  </si>
  <si>
    <t>Average Throughput (ops/sec)</t>
  </si>
  <si>
    <t>0B / 0B</t>
  </si>
  <si>
    <t>secondary2</t>
  </si>
  <si>
    <t>05171fe267b1</t>
  </si>
  <si>
    <t>secondary3</t>
  </si>
  <si>
    <t>f9a1f9c4c25c</t>
  </si>
  <si>
    <t>primary</t>
  </si>
  <si>
    <t>d7006a18086b</t>
  </si>
  <si>
    <t>secondary1</t>
  </si>
  <si>
    <t>62b9b8e9d2ef</t>
  </si>
  <si>
    <t>16MB</t>
  </si>
  <si>
    <t>193kB /</t>
  </si>
  <si>
    <t>15.8MB / 44.8MB</t>
  </si>
  <si>
    <t>6.121MiB / 15.55GiB</t>
  </si>
  <si>
    <t>redis_redis-master_1</t>
  </si>
  <si>
    <t>83aca997f9e0</t>
  </si>
  <si>
    <t>16.2MB</t>
  </si>
  <si>
    <t>12.7MB / 515kB</t>
  </si>
  <si>
    <t>6.363MiB / 15.55GiB</t>
  </si>
  <si>
    <t>redis_redis-replica_2</t>
  </si>
  <si>
    <t>a0cabf92bf36</t>
  </si>
  <si>
    <t>12.7MB / 505kB</t>
  </si>
  <si>
    <t>6.355MiB / 15.55GiB</t>
  </si>
  <si>
    <t>redis_redis-replica_1</t>
  </si>
  <si>
    <t>91da5ba107bd</t>
  </si>
  <si>
    <t>12.7MB / 529kB</t>
  </si>
  <si>
    <t>6.359MiB / 15.55GiB</t>
  </si>
  <si>
    <t>redis_redis-replica_3</t>
  </si>
  <si>
    <t>a764c0ca7263</t>
  </si>
  <si>
    <t>PIDS</t>
  </si>
  <si>
    <t>/O</t>
  </si>
  <si>
    <t>BLOCK I</t>
  </si>
  <si>
    <t>NET I/O</t>
  </si>
  <si>
    <t>MEM %</t>
  </si>
  <si>
    <t>MEM USAGE / LIMIT</t>
  </si>
  <si>
    <t>CPU %</t>
  </si>
  <si>
    <t>NAME</t>
  </si>
  <si>
    <t>CONTAINER ID</t>
  </si>
  <si>
    <t>15MB</t>
  </si>
  <si>
    <t>6.148MiB / 15.55GiB</t>
  </si>
  <si>
    <t>15.2MB</t>
  </si>
  <si>
    <t>6.391MiB / 15.55GiB</t>
  </si>
  <si>
    <t>15.3MB</t>
  </si>
  <si>
    <t>12.7MB / 504kB</t>
  </si>
  <si>
    <t>6.383MiB / 15.55GiB</t>
  </si>
  <si>
    <t>184kB /</t>
  </si>
  <si>
    <t>11.5MB / 498kB</t>
  </si>
  <si>
    <t>14.7MB</t>
  </si>
  <si>
    <t>180kB /</t>
  </si>
  <si>
    <t>14.2MB / 40.7MB</t>
  </si>
  <si>
    <t>11.3MB / 479kB</t>
  </si>
  <si>
    <t>6.055MiB / 15.55GiB</t>
  </si>
  <si>
    <t>11.3MB / 469kB</t>
  </si>
  <si>
    <t>6.035MiB / 15.55GiB</t>
  </si>
  <si>
    <t>11.3MB / 492kB</t>
  </si>
  <si>
    <t>6.062MiB / 15.55GiB</t>
  </si>
  <si>
    <t>11.3MB / 468kB</t>
  </si>
  <si>
    <t>14.6MB</t>
  </si>
  <si>
    <t>14.1MB / 39.4MB</t>
  </si>
  <si>
    <t>6.125MiB / 15.55GiB</t>
  </si>
  <si>
    <t>11.3MB / 478kB</t>
  </si>
  <si>
    <t>6.492MiB / 15.55GiB</t>
  </si>
  <si>
    <t>6.48MiB / 15.55GiB</t>
  </si>
  <si>
    <t>11.3MB / 491kB</t>
  </si>
  <si>
    <t>6.414MiB / 15.55GiB</t>
  </si>
  <si>
    <t>13.5MB</t>
  </si>
  <si>
    <t>168kB /</t>
  </si>
  <si>
    <t>12.6MB / 35.3MB</t>
  </si>
  <si>
    <t>5.922MiB / 15.55GiB</t>
  </si>
  <si>
    <t>13.7MB</t>
  </si>
  <si>
    <t>10MB / 445kB</t>
  </si>
  <si>
    <t>6.109MiB / 15.55GiB</t>
  </si>
  <si>
    <t>10MB / 434kB</t>
  </si>
  <si>
    <t>6.082MiB / 15.55GiB</t>
  </si>
  <si>
    <t>10MB / 457kB</t>
  </si>
  <si>
    <t>6.18MiB / 15.55GiB</t>
  </si>
  <si>
    <t>10MB / 433kB</t>
  </si>
  <si>
    <t>13.3MB</t>
  </si>
  <si>
    <t>156kB /</t>
  </si>
  <si>
    <t>12.2MB / 34.5MB</t>
  </si>
  <si>
    <t>5.883MiB / 15.55GiB</t>
  </si>
  <si>
    <t>9.82MB / 415kB</t>
  </si>
  <si>
    <t>6.43MiB / 15.55GiB</t>
  </si>
  <si>
    <t>9.82MB / 403kB</t>
  </si>
  <si>
    <t>6.434MiB / 15.55GiB</t>
  </si>
  <si>
    <t>9.82MB / 426kB</t>
  </si>
  <si>
    <t>6.348MiB / 15.55GiB</t>
  </si>
  <si>
    <t>replicat 1</t>
  </si>
  <si>
    <t>replicat 2</t>
  </si>
  <si>
    <t>replicat 3</t>
  </si>
  <si>
    <t>master</t>
  </si>
  <si>
    <t>Memory (GiB)</t>
  </si>
  <si>
    <t>Memory usage
(MiB)</t>
  </si>
  <si>
    <t>Traffic Out (MB)</t>
  </si>
  <si>
    <t>Traffic In (MB)</t>
  </si>
  <si>
    <t>Traffic in
(MB)</t>
  </si>
  <si>
    <t>Memory usage
(MB)</t>
  </si>
  <si>
    <t>Memory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</si>
</sst>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0" borderId="1" xfId="0" applyBorder="1"/>
    <xf numFmtId="0" fontId="3" fillId="0" borderId="0" xfId="0" applyFont="1" applyBorder="1"/>
    <xf numFmtId="0" fontId="3" fillId="0" borderId="5" xfId="0" applyFont="1" applyBorder="1"/>
    <xf numFmtId="0" fontId="3" fillId="0" borderId="4" xfId="0" applyFont="1" applyBorder="1"/>
    <xf numFmtId="0" fontId="0" fillId="2" borderId="0" xfId="0" applyFill="1" applyBorder="1"/>
    <xf numFmtId="0" fontId="0" fillId="0" borderId="5" xfId="0" applyBorder="1"/>
    <xf numFmtId="0" fontId="0" fillId="3" borderId="5" xfId="0" applyFill="1" applyBorder="1"/>
    <xf numFmtId="0" fontId="0" fillId="0" borderId="0" xfId="0" applyBorder="1"/>
    <xf numFmtId="0" fontId="3" fillId="0" borderId="6" xfId="0" applyFont="1" applyBorder="1"/>
    <xf numFmtId="0" fontId="0" fillId="2" borderId="7" xfId="0" applyFill="1" applyBorder="1"/>
    <xf numFmtId="0" fontId="0" fillId="3" borderId="8" xfId="0" applyFill="1" applyBorder="1"/>
    <xf numFmtId="0" fontId="3" fillId="0" borderId="1" xfId="0" applyFont="1" applyBorder="1"/>
    <xf numFmtId="0" fontId="3" fillId="0" borderId="3" xfId="0" applyFont="1" applyBorder="1"/>
    <xf numFmtId="0" fontId="3" fillId="0" borderId="8" xfId="0" applyFont="1" applyBorder="1"/>
    <xf numFmtId="0" fontId="0" fillId="3" borderId="0" xfId="0" applyFill="1" applyBorder="1"/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wrapText="1"/>
    </xf>
    <xf numFmtId="0" fontId="0" fillId="0" borderId="8" xfId="0" applyBorder="1"/>
    <xf numFmtId="0" fontId="0" fillId="3" borderId="7" xfId="0" applyFill="1" applyBorder="1"/>
    <xf numFmtId="0" fontId="3" fillId="0" borderId="2" xfId="0" applyFont="1" applyBorder="1"/>
    <xf numFmtId="0" fontId="3" fillId="0" borderId="9" xfId="0" applyFont="1" applyBorder="1" applyAlignment="1">
      <alignment wrapText="1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1"/>
    <xf numFmtId="10" fontId="1" fillId="0" borderId="0" xfId="1" applyNumberFormat="1"/>
    <xf numFmtId="10" fontId="1" fillId="2" borderId="0" xfId="1" applyNumberFormat="1" applyFill="1"/>
    <xf numFmtId="0" fontId="1" fillId="2" borderId="0" xfId="1" applyFill="1"/>
    <xf numFmtId="0" fontId="1" fillId="0" borderId="0" xfId="1" applyAlignment="1">
      <alignment horizontal="center"/>
    </xf>
    <xf numFmtId="0" fontId="1" fillId="0" borderId="5" xfId="1" applyBorder="1" applyAlignment="1">
      <alignment horizontal="center"/>
    </xf>
    <xf numFmtId="0" fontId="1" fillId="0" borderId="8" xfId="1" applyBorder="1" applyAlignment="1">
      <alignment horizontal="center"/>
    </xf>
    <xf numFmtId="10" fontId="1" fillId="0" borderId="0" xfId="1" applyNumberFormat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0" fontId="1" fillId="0" borderId="7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10" fontId="1" fillId="0" borderId="0" xfId="1" applyNumberFormat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10" fontId="1" fillId="0" borderId="7" xfId="1" applyNumberFormat="1" applyFill="1" applyBorder="1" applyAlignment="1">
      <alignment horizontal="center"/>
    </xf>
    <xf numFmtId="0" fontId="1" fillId="0" borderId="7" xfId="1" applyFill="1" applyBorder="1" applyAlignment="1">
      <alignment horizontal="center"/>
    </xf>
    <xf numFmtId="0" fontId="1" fillId="5" borderId="11" xfId="1" applyFill="1" applyBorder="1" applyAlignment="1">
      <alignment horizontal="center" vertical="center"/>
    </xf>
    <xf numFmtId="0" fontId="1" fillId="5" borderId="12" xfId="1" applyFill="1" applyBorder="1" applyAlignment="1">
      <alignment horizontal="center" vertical="center"/>
    </xf>
    <xf numFmtId="0" fontId="1" fillId="5" borderId="12" xfId="1" applyFill="1" applyBorder="1" applyAlignment="1">
      <alignment horizontal="center" vertical="center" wrapText="1"/>
    </xf>
    <xf numFmtId="0" fontId="1" fillId="5" borderId="13" xfId="1" applyFill="1" applyBorder="1" applyAlignment="1">
      <alignment horizontal="center" vertical="center"/>
    </xf>
    <xf numFmtId="0" fontId="1" fillId="2" borderId="14" xfId="1" applyFill="1" applyBorder="1" applyAlignment="1">
      <alignment horizontal="center"/>
    </xf>
    <xf numFmtId="0" fontId="1" fillId="2" borderId="15" xfId="1" applyFill="1" applyBorder="1" applyAlignment="1">
      <alignment horizontal="center"/>
    </xf>
    <xf numFmtId="0" fontId="1" fillId="2" borderId="14" xfId="1" applyFill="1" applyBorder="1" applyAlignment="1">
      <alignment horizontal="center" vertical="center"/>
    </xf>
    <xf numFmtId="0" fontId="1" fillId="2" borderId="15" xfId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3" fillId="0" borderId="0" xfId="0" applyFont="1" applyFill="1" applyBorder="1"/>
  </cellXfs>
  <cellStyles count="2">
    <cellStyle name="Normal" xfId="0" builtinId="0"/>
    <cellStyle name="Normal 2" xfId="1" xr:uid="{971BCF6A-2436-824B-9B86-7D5280B2B8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</a:t>
            </a:r>
            <a:r>
              <a:rPr lang="en-US" baseline="0">
                <a:solidFill>
                  <a:schemeClr val="tx1"/>
                </a:solidFill>
              </a:rPr>
              <a:t> Latencies of Redis Obtained With YCSB With a Throughput of 25 (ops/s)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'tps-25'!$L$14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'tps-25'!$K$15:$K$17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'tps-25'!$L$15:$L$17</c:f>
              <c:numCache>
                <c:formatCode>General</c:formatCode>
                <c:ptCount val="3"/>
                <c:pt idx="0">
                  <c:v>515.10566666666671</c:v>
                </c:pt>
                <c:pt idx="1">
                  <c:v>666.00411489645933</c:v>
                </c:pt>
                <c:pt idx="2">
                  <c:v>670.74682096041306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8-A34E-8E0A-96986A3DC8D9}"/>
            </c:ext>
          </c:extLst>
        </c:ser>
        <c:ser>
          <c:idx val="1"/>
          <c:order val="1"/>
          <c:tx>
            <c:strRef>
              <c:f>'tps-25'!$M$14</c:f>
              <c:strCache>
                <c:ptCount val="1"/>
                <c:pt idx="0">
                  <c:v>WRITES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'tps-25'!$K$15:$K$17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'tps-25'!$M$15:$M$17</c:f>
              <c:numCache>
                <c:formatCode>General</c:formatCode>
                <c:ptCount val="3"/>
                <c:pt idx="1">
                  <c:v>1040.9225054652568</c:v>
                </c:pt>
                <c:pt idx="2">
                  <c:v>796.91455621109969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8-A34E-8E0A-96986A3D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41040"/>
        <c:axId val="487142768"/>
      </c:barChart>
      <c:catAx>
        <c:axId val="48714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42768"/>
        <c:crosses val="autoZero"/>
        <c:auto val="1"/>
        <c:lblAlgn val="ctr"/>
        <c:lblOffset val="100"/>
        <c:noMultiLvlLbl val="0"/>
      </c:catAx>
      <c:valAx>
        <c:axId val="4871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Average</a:t>
                </a:r>
                <a:r>
                  <a:rPr lang="en-US" baseline="0">
                    <a:solidFill>
                      <a:schemeClr val="tx1"/>
                    </a:solidFill>
                  </a:rPr>
                  <a:t> 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4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1155700</xdr:colOff>
      <xdr:row>25</xdr:row>
      <xdr:rowOff>50800</xdr:rowOff>
    </xdr:from>
    <xdr:to>
      <xdr:col>15</xdr:col>
      <xdr:colOff>127000</xdr:colOff>
      <xdr:row>46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2605E-E4AB-F59C-775E-B85E85FA3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85"/>
  <sheetViews>
    <sheetView topLeftCell="A10" workbookViewId="0">
      <selection activeCell="Q35" sqref="Q35"/>
    </sheetView>
  </sheetViews>
  <sheetFormatPr baseColWidth="10" defaultColWidth="12.6640625" defaultRowHeight="15.75" customHeight="1" x14ac:dyDescent="0.15"/>
  <cols>
    <col min="9" max="9" width="17.33203125" bestFit="1" customWidth="1"/>
    <col min="11" max="11" width="14.33203125" customWidth="1"/>
    <col min="12" max="14" width="12.1640625" bestFit="1" customWidth="1"/>
  </cols>
  <sheetData>
    <row r="1" spans="1:19" ht="15.75" customHeight="1" thickBot="1" x14ac:dyDescent="0.2"/>
    <row r="2" spans="1:19" ht="28" x14ac:dyDescent="0.15">
      <c r="A2" s="1" t="s">
        <v>0</v>
      </c>
      <c r="H2" s="16" t="s">
        <v>35</v>
      </c>
      <c r="I2" s="17" t="s">
        <v>36</v>
      </c>
      <c r="K2" s="27"/>
      <c r="L2" s="20" t="s">
        <v>41</v>
      </c>
      <c r="M2" s="20"/>
      <c r="N2" s="21" t="s">
        <v>56</v>
      </c>
    </row>
    <row r="3" spans="1:19" ht="15.75" customHeight="1" x14ac:dyDescent="0.15">
      <c r="A3" s="1" t="s">
        <v>1</v>
      </c>
      <c r="H3" s="8" t="s">
        <v>37</v>
      </c>
      <c r="I3" s="7" t="s">
        <v>38</v>
      </c>
      <c r="K3" s="28"/>
      <c r="L3" s="6" t="s">
        <v>42</v>
      </c>
      <c r="M3" s="6" t="s">
        <v>43</v>
      </c>
      <c r="N3" s="7"/>
    </row>
    <row r="4" spans="1:19" ht="15.75" customHeight="1" thickBot="1" x14ac:dyDescent="0.2">
      <c r="A4" s="1" t="s">
        <v>2</v>
      </c>
      <c r="B4" s="1" t="s">
        <v>3</v>
      </c>
      <c r="C4" s="1">
        <v>40107</v>
      </c>
      <c r="H4" s="13" t="s">
        <v>39</v>
      </c>
      <c r="I4" s="18" t="s">
        <v>40</v>
      </c>
      <c r="K4" s="8" t="s">
        <v>44</v>
      </c>
      <c r="L4" s="9">
        <f>C16</f>
        <v>509.637</v>
      </c>
      <c r="M4" s="12"/>
      <c r="N4" s="10">
        <f>C5</f>
        <v>24.933303413369199</v>
      </c>
    </row>
    <row r="5" spans="1:19" ht="15.75" customHeight="1" x14ac:dyDescent="0.15">
      <c r="A5" s="1" t="s">
        <v>2</v>
      </c>
      <c r="B5" s="1" t="s">
        <v>4</v>
      </c>
      <c r="C5" s="1">
        <v>24.933303413369199</v>
      </c>
      <c r="K5" s="8" t="s">
        <v>45</v>
      </c>
      <c r="L5" s="9">
        <f>C43</f>
        <v>664.84</v>
      </c>
      <c r="M5" s="19">
        <f>C56</f>
        <v>1041.1447619047599</v>
      </c>
      <c r="N5" s="10">
        <f>C32</f>
        <v>24.983760555638799</v>
      </c>
    </row>
    <row r="6" spans="1:19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691.10101010101005</v>
      </c>
      <c r="M6" s="19">
        <f>C90</f>
        <v>789.59045504994401</v>
      </c>
      <c r="N6" s="10">
        <f>C66</f>
        <v>24.980015987210201</v>
      </c>
    </row>
    <row r="7" spans="1:19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553.28099999999995</v>
      </c>
      <c r="M7" s="12"/>
      <c r="N7" s="10">
        <f>C100</f>
        <v>24.9868818870093</v>
      </c>
    </row>
    <row r="8" spans="1:19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654.22044088176301</v>
      </c>
      <c r="M8" s="19">
        <f>C151</f>
        <v>1078.9281437125701</v>
      </c>
      <c r="N8" s="10">
        <f>C127</f>
        <v>24.975024975024901</v>
      </c>
    </row>
    <row r="9" spans="1:19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722.09090909090901</v>
      </c>
      <c r="M9" s="19">
        <f>C185</f>
        <v>787.06179775280896</v>
      </c>
      <c r="N9" s="10">
        <f>C161</f>
        <v>24.977520231791299</v>
      </c>
    </row>
    <row r="10" spans="1:19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482.399</v>
      </c>
      <c r="M10" s="12"/>
      <c r="N10" s="10">
        <f>C195</f>
        <v>24.968165588874101</v>
      </c>
    </row>
    <row r="11" spans="1:19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678.95190380761505</v>
      </c>
      <c r="M11" s="19">
        <f>C246</f>
        <v>1002.6946107784401</v>
      </c>
      <c r="N11" s="10">
        <f>C222</f>
        <v>24.967542195146301</v>
      </c>
    </row>
    <row r="12" spans="1:19" ht="15.75" customHeight="1" thickBot="1" x14ac:dyDescent="0.2">
      <c r="A12" s="1" t="s">
        <v>14</v>
      </c>
      <c r="B12" s="1" t="s">
        <v>6</v>
      </c>
      <c r="C12" s="1">
        <v>0</v>
      </c>
      <c r="K12" s="13" t="s">
        <v>52</v>
      </c>
      <c r="L12" s="14">
        <f>C267</f>
        <v>599.04854368932001</v>
      </c>
      <c r="M12" s="23">
        <f>C280</f>
        <v>814.091415830546</v>
      </c>
      <c r="N12" s="22">
        <f>C256</f>
        <v>24.968789013732799</v>
      </c>
    </row>
    <row r="13" spans="1:19" ht="15.75" customHeight="1" thickBot="1" x14ac:dyDescent="0.2">
      <c r="A13" s="1" t="s">
        <v>15</v>
      </c>
      <c r="B13" s="1" t="s">
        <v>8</v>
      </c>
      <c r="C13" s="1">
        <v>0</v>
      </c>
      <c r="K13" s="12"/>
      <c r="L13" s="12"/>
      <c r="M13" s="12"/>
    </row>
    <row r="14" spans="1:19" ht="15.75" customHeight="1" x14ac:dyDescent="0.15">
      <c r="A14" s="1" t="s">
        <v>16</v>
      </c>
      <c r="B14" s="1" t="s">
        <v>10</v>
      </c>
      <c r="C14" s="1">
        <v>0</v>
      </c>
      <c r="K14" s="5"/>
      <c r="L14" s="24" t="s">
        <v>42</v>
      </c>
      <c r="M14" s="17" t="s">
        <v>43</v>
      </c>
    </row>
    <row r="15" spans="1:19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515.10566666666671</v>
      </c>
      <c r="M15" s="10"/>
      <c r="O15" s="12"/>
      <c r="P15" s="54"/>
      <c r="Q15" s="54"/>
      <c r="R15" s="54"/>
      <c r="S15" s="53"/>
    </row>
    <row r="16" spans="1:19" ht="15.75" customHeight="1" x14ac:dyDescent="0.15">
      <c r="A16" s="3" t="s">
        <v>17</v>
      </c>
      <c r="B16" s="3" t="s">
        <v>19</v>
      </c>
      <c r="C16" s="3">
        <v>509.637</v>
      </c>
      <c r="K16" s="8" t="s">
        <v>54</v>
      </c>
      <c r="L16" s="9">
        <f>AVERAGE(L5,L8,L11)</f>
        <v>666.00411489645933</v>
      </c>
      <c r="M16" s="11">
        <f>AVERAGE(M5,M8,M11)</f>
        <v>1040.9225054652568</v>
      </c>
      <c r="O16" s="6"/>
      <c r="P16" s="54"/>
      <c r="Q16" s="52"/>
      <c r="R16" s="52"/>
      <c r="S16" s="53"/>
    </row>
    <row r="17" spans="1:19" ht="15.75" customHeight="1" thickBot="1" x14ac:dyDescent="0.2">
      <c r="A17" s="3" t="s">
        <v>17</v>
      </c>
      <c r="B17" s="3" t="s">
        <v>20</v>
      </c>
      <c r="C17" s="3">
        <v>133</v>
      </c>
      <c r="K17" s="13" t="s">
        <v>55</v>
      </c>
      <c r="L17" s="14">
        <f>AVERAGE(L6,L9,L12)</f>
        <v>670.74682096041306</v>
      </c>
      <c r="M17" s="15">
        <f>AVERAGE(M6,M9,M12)</f>
        <v>796.91455621109969</v>
      </c>
      <c r="O17" s="6"/>
      <c r="P17" s="52"/>
      <c r="Q17" s="52"/>
      <c r="R17" s="52"/>
      <c r="S17" s="53"/>
    </row>
    <row r="18" spans="1:19" ht="15.75" customHeight="1" thickBot="1" x14ac:dyDescent="0.2">
      <c r="A18" s="3" t="s">
        <v>17</v>
      </c>
      <c r="B18" s="3" t="s">
        <v>21</v>
      </c>
      <c r="C18" s="3">
        <v>11655</v>
      </c>
    </row>
    <row r="19" spans="1:19" ht="15.75" customHeight="1" thickBot="1" x14ac:dyDescent="0.2">
      <c r="A19" s="3" t="s">
        <v>17</v>
      </c>
      <c r="B19" s="3" t="s">
        <v>22</v>
      </c>
      <c r="C19" s="3">
        <v>779</v>
      </c>
      <c r="K19" s="25" t="s">
        <v>57</v>
      </c>
      <c r="L19" s="26">
        <f>AVERAGE(N4:N12)</f>
        <v>24.971222649755209</v>
      </c>
    </row>
    <row r="20" spans="1:19" ht="15.75" customHeight="1" x14ac:dyDescent="0.15">
      <c r="A20" s="3" t="s">
        <v>17</v>
      </c>
      <c r="B20" s="3" t="s">
        <v>23</v>
      </c>
      <c r="C20" s="3">
        <v>915</v>
      </c>
    </row>
    <row r="21" spans="1:19" ht="15.75" customHeight="1" x14ac:dyDescent="0.15">
      <c r="A21" s="3" t="s">
        <v>17</v>
      </c>
      <c r="B21" s="3" t="s">
        <v>24</v>
      </c>
      <c r="C21" s="3">
        <v>1000</v>
      </c>
    </row>
    <row r="22" spans="1:19" ht="15.75" customHeight="1" x14ac:dyDescent="0.15">
      <c r="A22" s="1" t="s">
        <v>25</v>
      </c>
      <c r="B22" s="1" t="s">
        <v>18</v>
      </c>
      <c r="C22" s="1">
        <v>1</v>
      </c>
    </row>
    <row r="23" spans="1:19" ht="15.75" customHeight="1" x14ac:dyDescent="0.15">
      <c r="A23" s="1" t="s">
        <v>25</v>
      </c>
      <c r="B23" s="1" t="s">
        <v>19</v>
      </c>
      <c r="C23" s="1">
        <v>1340</v>
      </c>
    </row>
    <row r="24" spans="1:19" ht="15.75" customHeight="1" x14ac:dyDescent="0.15">
      <c r="A24" s="1" t="s">
        <v>25</v>
      </c>
      <c r="B24" s="1" t="s">
        <v>20</v>
      </c>
      <c r="C24" s="1">
        <v>1340</v>
      </c>
    </row>
    <row r="25" spans="1:19" ht="15.75" customHeight="1" x14ac:dyDescent="0.15">
      <c r="A25" s="1" t="s">
        <v>25</v>
      </c>
      <c r="B25" s="1" t="s">
        <v>21</v>
      </c>
      <c r="C25" s="1">
        <v>1340</v>
      </c>
    </row>
    <row r="26" spans="1:19" ht="15.75" customHeight="1" x14ac:dyDescent="0.15">
      <c r="A26" s="1" t="s">
        <v>25</v>
      </c>
      <c r="B26" s="1" t="s">
        <v>22</v>
      </c>
      <c r="C26" s="1">
        <v>1340</v>
      </c>
    </row>
    <row r="27" spans="1:19" ht="15.75" customHeight="1" x14ac:dyDescent="0.15">
      <c r="A27" s="1" t="s">
        <v>25</v>
      </c>
      <c r="B27" s="1" t="s">
        <v>23</v>
      </c>
      <c r="C27" s="1">
        <v>1340</v>
      </c>
    </row>
    <row r="29" spans="1:19" ht="15.75" customHeight="1" x14ac:dyDescent="0.15">
      <c r="A29" s="1" t="s">
        <v>0</v>
      </c>
    </row>
    <row r="30" spans="1:19" ht="15.75" customHeight="1" x14ac:dyDescent="0.15">
      <c r="A30" s="1" t="s">
        <v>26</v>
      </c>
    </row>
    <row r="31" spans="1:19" ht="15.75" customHeight="1" x14ac:dyDescent="0.15">
      <c r="A31" s="1" t="s">
        <v>2</v>
      </c>
      <c r="B31" s="1" t="s">
        <v>3</v>
      </c>
      <c r="C31" s="1">
        <v>40026</v>
      </c>
    </row>
    <row r="32" spans="1:19" ht="15.75" customHeight="1" x14ac:dyDescent="0.15">
      <c r="A32" s="1" t="s">
        <v>2</v>
      </c>
      <c r="B32" s="1" t="s">
        <v>4</v>
      </c>
      <c r="C32" s="1">
        <v>24.983760555638799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475</v>
      </c>
    </row>
    <row r="43" spans="1:3" ht="15.75" customHeight="1" x14ac:dyDescent="0.15">
      <c r="A43" s="3" t="s">
        <v>17</v>
      </c>
      <c r="B43" s="3" t="s">
        <v>19</v>
      </c>
      <c r="C43" s="3">
        <v>664.84</v>
      </c>
    </row>
    <row r="44" spans="1:3" ht="15.75" customHeight="1" x14ac:dyDescent="0.15">
      <c r="A44" s="3" t="s">
        <v>17</v>
      </c>
      <c r="B44" s="3" t="s">
        <v>20</v>
      </c>
      <c r="C44" s="3">
        <v>120</v>
      </c>
    </row>
    <row r="45" spans="1:3" ht="15.75" customHeight="1" x14ac:dyDescent="0.15">
      <c r="A45" s="3" t="s">
        <v>17</v>
      </c>
      <c r="B45" s="3" t="s">
        <v>21</v>
      </c>
      <c r="C45" s="3">
        <v>16047</v>
      </c>
    </row>
    <row r="46" spans="1:3" ht="15.75" customHeight="1" x14ac:dyDescent="0.15">
      <c r="A46" s="3" t="s">
        <v>17</v>
      </c>
      <c r="B46" s="3" t="s">
        <v>22</v>
      </c>
      <c r="C46" s="3">
        <v>812</v>
      </c>
    </row>
    <row r="47" spans="1:3" ht="15.75" customHeight="1" x14ac:dyDescent="0.15">
      <c r="A47" s="3" t="s">
        <v>17</v>
      </c>
      <c r="B47" s="3" t="s">
        <v>23</v>
      </c>
      <c r="C47" s="3">
        <v>1101</v>
      </c>
    </row>
    <row r="48" spans="1:3" ht="15.75" customHeight="1" x14ac:dyDescent="0.15">
      <c r="A48" s="3" t="s">
        <v>17</v>
      </c>
      <c r="B48" s="3" t="s">
        <v>24</v>
      </c>
      <c r="C48" s="3">
        <v>475</v>
      </c>
    </row>
    <row r="49" spans="1:3" ht="15.75" customHeight="1" x14ac:dyDescent="0.15">
      <c r="A49" s="1" t="s">
        <v>25</v>
      </c>
      <c r="B49" s="1" t="s">
        <v>18</v>
      </c>
      <c r="C49" s="1">
        <v>1</v>
      </c>
    </row>
    <row r="50" spans="1:3" ht="15.75" customHeight="1" x14ac:dyDescent="0.15">
      <c r="A50" s="1" t="s">
        <v>25</v>
      </c>
      <c r="B50" s="1" t="s">
        <v>19</v>
      </c>
      <c r="C50" s="1">
        <v>1710</v>
      </c>
    </row>
    <row r="51" spans="1:3" ht="15.75" customHeight="1" x14ac:dyDescent="0.15">
      <c r="A51" s="1" t="s">
        <v>25</v>
      </c>
      <c r="B51" s="1" t="s">
        <v>20</v>
      </c>
      <c r="C51" s="1">
        <v>1710</v>
      </c>
    </row>
    <row r="52" spans="1:3" ht="15.75" customHeight="1" x14ac:dyDescent="0.15">
      <c r="A52" s="1" t="s">
        <v>25</v>
      </c>
      <c r="B52" s="1" t="s">
        <v>21</v>
      </c>
      <c r="C52" s="1">
        <v>1710</v>
      </c>
    </row>
    <row r="53" spans="1:3" ht="15.75" customHeight="1" x14ac:dyDescent="0.15">
      <c r="A53" s="1" t="s">
        <v>25</v>
      </c>
      <c r="B53" s="1" t="s">
        <v>22</v>
      </c>
      <c r="C53" s="1">
        <v>1710</v>
      </c>
    </row>
    <row r="54" spans="1:3" ht="15.75" customHeight="1" x14ac:dyDescent="0.15">
      <c r="A54" s="1" t="s">
        <v>25</v>
      </c>
      <c r="B54" s="1" t="s">
        <v>23</v>
      </c>
      <c r="C54" s="1">
        <v>1710</v>
      </c>
    </row>
    <row r="55" spans="1:3" ht="15.75" customHeight="1" x14ac:dyDescent="0.15">
      <c r="A55" s="4" t="s">
        <v>27</v>
      </c>
      <c r="B55" s="4" t="s">
        <v>18</v>
      </c>
      <c r="C55" s="4">
        <v>525</v>
      </c>
    </row>
    <row r="56" spans="1:3" ht="15.75" customHeight="1" x14ac:dyDescent="0.15">
      <c r="A56" s="4" t="s">
        <v>27</v>
      </c>
      <c r="B56" s="4" t="s">
        <v>19</v>
      </c>
      <c r="C56" s="4">
        <v>1041.1447619047599</v>
      </c>
    </row>
    <row r="57" spans="1:3" ht="15.75" customHeight="1" x14ac:dyDescent="0.15">
      <c r="A57" s="4" t="s">
        <v>27</v>
      </c>
      <c r="B57" s="4" t="s">
        <v>20</v>
      </c>
      <c r="C57" s="4">
        <v>213</v>
      </c>
    </row>
    <row r="58" spans="1:3" ht="15.75" customHeight="1" x14ac:dyDescent="0.15">
      <c r="A58" s="4" t="s">
        <v>27</v>
      </c>
      <c r="B58" s="4" t="s">
        <v>21</v>
      </c>
      <c r="C58" s="4">
        <v>29615</v>
      </c>
    </row>
    <row r="59" spans="1:3" ht="15.75" customHeight="1" x14ac:dyDescent="0.15">
      <c r="A59" s="4" t="s">
        <v>27</v>
      </c>
      <c r="B59" s="4" t="s">
        <v>22</v>
      </c>
      <c r="C59" s="4">
        <v>1256</v>
      </c>
    </row>
    <row r="60" spans="1:3" ht="15.75" customHeight="1" x14ac:dyDescent="0.15">
      <c r="A60" s="4" t="s">
        <v>27</v>
      </c>
      <c r="B60" s="4" t="s">
        <v>23</v>
      </c>
      <c r="C60" s="4">
        <v>11711</v>
      </c>
    </row>
    <row r="61" spans="1:3" ht="15.75" customHeight="1" x14ac:dyDescent="0.15">
      <c r="A61" s="4" t="s">
        <v>27</v>
      </c>
      <c r="B61" s="4" t="s">
        <v>24</v>
      </c>
      <c r="C61" s="4">
        <v>525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40032</v>
      </c>
    </row>
    <row r="66" spans="1:3" ht="13" x14ac:dyDescent="0.15">
      <c r="A66" s="1" t="s">
        <v>2</v>
      </c>
      <c r="B66" s="1" t="s">
        <v>4</v>
      </c>
      <c r="C66" s="1">
        <v>24.980015987210201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99</v>
      </c>
    </row>
    <row r="77" spans="1:3" ht="13" x14ac:dyDescent="0.15">
      <c r="A77" s="3" t="s">
        <v>17</v>
      </c>
      <c r="B77" s="3" t="s">
        <v>19</v>
      </c>
      <c r="C77" s="3">
        <v>691.10101010101005</v>
      </c>
    </row>
    <row r="78" spans="1:3" ht="13" x14ac:dyDescent="0.15">
      <c r="A78" s="3" t="s">
        <v>17</v>
      </c>
      <c r="B78" s="3" t="s">
        <v>20</v>
      </c>
      <c r="C78" s="3">
        <v>147</v>
      </c>
    </row>
    <row r="79" spans="1:3" ht="13" x14ac:dyDescent="0.15">
      <c r="A79" s="3" t="s">
        <v>17</v>
      </c>
      <c r="B79" s="3" t="s">
        <v>21</v>
      </c>
      <c r="C79" s="3">
        <v>8615</v>
      </c>
    </row>
    <row r="80" spans="1:3" ht="13" x14ac:dyDescent="0.15">
      <c r="A80" s="3" t="s">
        <v>17</v>
      </c>
      <c r="B80" s="3" t="s">
        <v>22</v>
      </c>
      <c r="C80" s="3">
        <v>892</v>
      </c>
    </row>
    <row r="81" spans="1:3" ht="13" x14ac:dyDescent="0.15">
      <c r="A81" s="3" t="s">
        <v>17</v>
      </c>
      <c r="B81" s="3" t="s">
        <v>23</v>
      </c>
      <c r="C81" s="3">
        <v>1142</v>
      </c>
    </row>
    <row r="82" spans="1:3" ht="13" x14ac:dyDescent="0.15">
      <c r="A82" s="3" t="s">
        <v>17</v>
      </c>
      <c r="B82" s="3" t="s">
        <v>24</v>
      </c>
      <c r="C82" s="3">
        <v>99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1586</v>
      </c>
    </row>
    <row r="85" spans="1:3" ht="13" x14ac:dyDescent="0.15">
      <c r="A85" s="1" t="s">
        <v>25</v>
      </c>
      <c r="B85" s="1" t="s">
        <v>20</v>
      </c>
      <c r="C85" s="1">
        <v>1586</v>
      </c>
    </row>
    <row r="86" spans="1:3" ht="13" x14ac:dyDescent="0.15">
      <c r="A86" s="1" t="s">
        <v>25</v>
      </c>
      <c r="B86" s="1" t="s">
        <v>21</v>
      </c>
      <c r="C86" s="1">
        <v>1586</v>
      </c>
    </row>
    <row r="87" spans="1:3" ht="13" x14ac:dyDescent="0.15">
      <c r="A87" s="1" t="s">
        <v>25</v>
      </c>
      <c r="B87" s="1" t="s">
        <v>22</v>
      </c>
      <c r="C87" s="1">
        <v>1586</v>
      </c>
    </row>
    <row r="88" spans="1:3" ht="13" x14ac:dyDescent="0.15">
      <c r="A88" s="1" t="s">
        <v>25</v>
      </c>
      <c r="B88" s="1" t="s">
        <v>23</v>
      </c>
      <c r="C88" s="1">
        <v>1586</v>
      </c>
    </row>
    <row r="89" spans="1:3" ht="13" x14ac:dyDescent="0.15">
      <c r="A89" s="4" t="s">
        <v>27</v>
      </c>
      <c r="B89" s="4" t="s">
        <v>18</v>
      </c>
      <c r="C89" s="4">
        <v>901</v>
      </c>
    </row>
    <row r="90" spans="1:3" ht="13" x14ac:dyDescent="0.15">
      <c r="A90" s="4" t="s">
        <v>27</v>
      </c>
      <c r="B90" s="4" t="s">
        <v>19</v>
      </c>
      <c r="C90" s="4">
        <v>789.59045504994401</v>
      </c>
    </row>
    <row r="91" spans="1:3" ht="13" x14ac:dyDescent="0.15">
      <c r="A91" s="4" t="s">
        <v>27</v>
      </c>
      <c r="B91" s="4" t="s">
        <v>20</v>
      </c>
      <c r="C91" s="4">
        <v>135</v>
      </c>
    </row>
    <row r="92" spans="1:3" ht="13" x14ac:dyDescent="0.15">
      <c r="A92" s="4" t="s">
        <v>27</v>
      </c>
      <c r="B92" s="4" t="s">
        <v>21</v>
      </c>
      <c r="C92" s="4">
        <v>13943</v>
      </c>
    </row>
    <row r="93" spans="1:3" ht="13" x14ac:dyDescent="0.15">
      <c r="A93" s="4" t="s">
        <v>27</v>
      </c>
      <c r="B93" s="4" t="s">
        <v>22</v>
      </c>
      <c r="C93" s="4">
        <v>1092</v>
      </c>
    </row>
    <row r="94" spans="1:3" ht="13" x14ac:dyDescent="0.15">
      <c r="A94" s="4" t="s">
        <v>27</v>
      </c>
      <c r="B94" s="4" t="s">
        <v>23</v>
      </c>
      <c r="C94" s="4">
        <v>2691</v>
      </c>
    </row>
    <row r="95" spans="1:3" ht="13" x14ac:dyDescent="0.15">
      <c r="A95" s="4" t="s">
        <v>27</v>
      </c>
      <c r="B95" s="4" t="s">
        <v>24</v>
      </c>
      <c r="C95" s="4">
        <v>901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40021</v>
      </c>
    </row>
    <row r="100" spans="1:3" ht="13" x14ac:dyDescent="0.15">
      <c r="A100" s="1" t="s">
        <v>2</v>
      </c>
      <c r="B100" s="1" t="s">
        <v>4</v>
      </c>
      <c r="C100" s="1">
        <v>24.9868818870093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553.28099999999995</v>
      </c>
    </row>
    <row r="112" spans="1:3" ht="13" x14ac:dyDescent="0.15">
      <c r="A112" s="3" t="s">
        <v>17</v>
      </c>
      <c r="B112" s="3" t="s">
        <v>20</v>
      </c>
      <c r="C112" s="3">
        <v>119</v>
      </c>
    </row>
    <row r="113" spans="1:3" ht="13" x14ac:dyDescent="0.15">
      <c r="A113" s="3" t="s">
        <v>17</v>
      </c>
      <c r="B113" s="3" t="s">
        <v>21</v>
      </c>
      <c r="C113" s="3">
        <v>7375</v>
      </c>
    </row>
    <row r="114" spans="1:3" ht="13" x14ac:dyDescent="0.15">
      <c r="A114" s="3" t="s">
        <v>17</v>
      </c>
      <c r="B114" s="3" t="s">
        <v>22</v>
      </c>
      <c r="C114" s="3">
        <v>793</v>
      </c>
    </row>
    <row r="115" spans="1:3" ht="13" x14ac:dyDescent="0.15">
      <c r="A115" s="3" t="s">
        <v>17</v>
      </c>
      <c r="B115" s="3" t="s">
        <v>23</v>
      </c>
      <c r="C115" s="3">
        <v>923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1613</v>
      </c>
    </row>
    <row r="119" spans="1:3" ht="13" x14ac:dyDescent="0.15">
      <c r="A119" s="1" t="s">
        <v>25</v>
      </c>
      <c r="B119" s="1" t="s">
        <v>20</v>
      </c>
      <c r="C119" s="1">
        <v>1613</v>
      </c>
    </row>
    <row r="120" spans="1:3" ht="13" x14ac:dyDescent="0.15">
      <c r="A120" s="1" t="s">
        <v>25</v>
      </c>
      <c r="B120" s="1" t="s">
        <v>21</v>
      </c>
      <c r="C120" s="1">
        <v>1613</v>
      </c>
    </row>
    <row r="121" spans="1:3" ht="13" x14ac:dyDescent="0.15">
      <c r="A121" s="1" t="s">
        <v>25</v>
      </c>
      <c r="B121" s="1" t="s">
        <v>22</v>
      </c>
      <c r="C121" s="1">
        <v>1613</v>
      </c>
    </row>
    <row r="122" spans="1:3" ht="13" x14ac:dyDescent="0.15">
      <c r="A122" s="1" t="s">
        <v>25</v>
      </c>
      <c r="B122" s="1" t="s">
        <v>23</v>
      </c>
      <c r="C122" s="1">
        <v>1613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40040</v>
      </c>
    </row>
    <row r="127" spans="1:3" ht="13" x14ac:dyDescent="0.15">
      <c r="A127" s="1" t="s">
        <v>2</v>
      </c>
      <c r="B127" s="1" t="s">
        <v>4</v>
      </c>
      <c r="C127" s="1">
        <v>24.975024975024901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499</v>
      </c>
    </row>
    <row r="138" spans="1:3" ht="13" x14ac:dyDescent="0.15">
      <c r="A138" s="3" t="s">
        <v>17</v>
      </c>
      <c r="B138" s="3" t="s">
        <v>19</v>
      </c>
      <c r="C138" s="3">
        <v>654.22044088176301</v>
      </c>
    </row>
    <row r="139" spans="1:3" ht="13" x14ac:dyDescent="0.15">
      <c r="A139" s="3" t="s">
        <v>17</v>
      </c>
      <c r="B139" s="3" t="s">
        <v>20</v>
      </c>
      <c r="C139" s="3">
        <v>153</v>
      </c>
    </row>
    <row r="140" spans="1:3" ht="13" x14ac:dyDescent="0.15">
      <c r="A140" s="3" t="s">
        <v>17</v>
      </c>
      <c r="B140" s="3" t="s">
        <v>21</v>
      </c>
      <c r="C140" s="3">
        <v>27151</v>
      </c>
    </row>
    <row r="141" spans="1:3" ht="13" x14ac:dyDescent="0.15">
      <c r="A141" s="3" t="s">
        <v>17</v>
      </c>
      <c r="B141" s="3" t="s">
        <v>22</v>
      </c>
      <c r="C141" s="3">
        <v>806</v>
      </c>
    </row>
    <row r="142" spans="1:3" ht="13" x14ac:dyDescent="0.15">
      <c r="A142" s="3" t="s">
        <v>17</v>
      </c>
      <c r="B142" s="3" t="s">
        <v>23</v>
      </c>
      <c r="C142" s="3">
        <v>7515</v>
      </c>
    </row>
    <row r="143" spans="1:3" ht="13" x14ac:dyDescent="0.15">
      <c r="A143" s="3" t="s">
        <v>17</v>
      </c>
      <c r="B143" s="3" t="s">
        <v>24</v>
      </c>
      <c r="C143" s="3">
        <v>499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1374</v>
      </c>
    </row>
    <row r="146" spans="1:3" ht="13" x14ac:dyDescent="0.15">
      <c r="A146" s="1" t="s">
        <v>25</v>
      </c>
      <c r="B146" s="1" t="s">
        <v>20</v>
      </c>
      <c r="C146" s="1">
        <v>1374</v>
      </c>
    </row>
    <row r="147" spans="1:3" ht="13" x14ac:dyDescent="0.15">
      <c r="A147" s="1" t="s">
        <v>25</v>
      </c>
      <c r="B147" s="1" t="s">
        <v>21</v>
      </c>
      <c r="C147" s="1">
        <v>1374</v>
      </c>
    </row>
    <row r="148" spans="1:3" ht="13" x14ac:dyDescent="0.15">
      <c r="A148" s="1" t="s">
        <v>25</v>
      </c>
      <c r="B148" s="1" t="s">
        <v>22</v>
      </c>
      <c r="C148" s="1">
        <v>1374</v>
      </c>
    </row>
    <row r="149" spans="1:3" ht="13" x14ac:dyDescent="0.15">
      <c r="A149" s="1" t="s">
        <v>25</v>
      </c>
      <c r="B149" s="1" t="s">
        <v>23</v>
      </c>
      <c r="C149" s="1">
        <v>1374</v>
      </c>
    </row>
    <row r="150" spans="1:3" ht="13" x14ac:dyDescent="0.15">
      <c r="A150" s="4" t="s">
        <v>27</v>
      </c>
      <c r="B150" s="4" t="s">
        <v>18</v>
      </c>
      <c r="C150" s="4">
        <v>501</v>
      </c>
    </row>
    <row r="151" spans="1:3" ht="13" x14ac:dyDescent="0.15">
      <c r="A151" s="4" t="s">
        <v>27</v>
      </c>
      <c r="B151" s="4" t="s">
        <v>19</v>
      </c>
      <c r="C151" s="4">
        <v>1078.9281437125701</v>
      </c>
    </row>
    <row r="152" spans="1:3" ht="13" x14ac:dyDescent="0.15">
      <c r="A152" s="4" t="s">
        <v>27</v>
      </c>
      <c r="B152" s="4" t="s">
        <v>20</v>
      </c>
      <c r="C152" s="4">
        <v>200</v>
      </c>
    </row>
    <row r="153" spans="1:3" ht="13" x14ac:dyDescent="0.15">
      <c r="A153" s="4" t="s">
        <v>27</v>
      </c>
      <c r="B153" s="4" t="s">
        <v>21</v>
      </c>
      <c r="C153" s="4">
        <v>75775</v>
      </c>
    </row>
    <row r="154" spans="1:3" ht="13" x14ac:dyDescent="0.15">
      <c r="A154" s="4" t="s">
        <v>27</v>
      </c>
      <c r="B154" s="4" t="s">
        <v>22</v>
      </c>
      <c r="C154" s="4">
        <v>1229</v>
      </c>
    </row>
    <row r="155" spans="1:3" ht="13" x14ac:dyDescent="0.15">
      <c r="A155" s="4" t="s">
        <v>27</v>
      </c>
      <c r="B155" s="4" t="s">
        <v>23</v>
      </c>
      <c r="C155" s="4">
        <v>10775</v>
      </c>
    </row>
    <row r="156" spans="1:3" ht="13" x14ac:dyDescent="0.15">
      <c r="A156" s="4" t="s">
        <v>27</v>
      </c>
      <c r="B156" s="4" t="s">
        <v>24</v>
      </c>
      <c r="C156" s="4">
        <v>501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40036</v>
      </c>
    </row>
    <row r="161" spans="1:3" ht="13" x14ac:dyDescent="0.15">
      <c r="A161" s="1" t="s">
        <v>2</v>
      </c>
      <c r="B161" s="1" t="s">
        <v>4</v>
      </c>
      <c r="C161" s="1">
        <v>24.977520231791299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110</v>
      </c>
    </row>
    <row r="172" spans="1:3" ht="13" x14ac:dyDescent="0.15">
      <c r="A172" s="3" t="s">
        <v>17</v>
      </c>
      <c r="B172" s="3" t="s">
        <v>19</v>
      </c>
      <c r="C172" s="3">
        <v>722.09090909090901</v>
      </c>
    </row>
    <row r="173" spans="1:3" ht="13" x14ac:dyDescent="0.15">
      <c r="A173" s="3" t="s">
        <v>17</v>
      </c>
      <c r="B173" s="3" t="s">
        <v>20</v>
      </c>
      <c r="C173" s="3">
        <v>130</v>
      </c>
    </row>
    <row r="174" spans="1:3" ht="13" x14ac:dyDescent="0.15">
      <c r="A174" s="3" t="s">
        <v>17</v>
      </c>
      <c r="B174" s="3" t="s">
        <v>21</v>
      </c>
      <c r="C174" s="3">
        <v>13863</v>
      </c>
    </row>
    <row r="175" spans="1:3" ht="13" x14ac:dyDescent="0.15">
      <c r="A175" s="3" t="s">
        <v>17</v>
      </c>
      <c r="B175" s="3" t="s">
        <v>22</v>
      </c>
      <c r="C175" s="3">
        <v>911</v>
      </c>
    </row>
    <row r="176" spans="1:3" ht="13" x14ac:dyDescent="0.15">
      <c r="A176" s="3" t="s">
        <v>17</v>
      </c>
      <c r="B176" s="3" t="s">
        <v>23</v>
      </c>
      <c r="C176" s="3">
        <v>8839</v>
      </c>
    </row>
    <row r="177" spans="1:3" ht="13" x14ac:dyDescent="0.15">
      <c r="A177" s="3" t="s">
        <v>17</v>
      </c>
      <c r="B177" s="3" t="s">
        <v>24</v>
      </c>
      <c r="C177" s="3">
        <v>110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553</v>
      </c>
    </row>
    <row r="180" spans="1:3" ht="13" x14ac:dyDescent="0.15">
      <c r="A180" s="1" t="s">
        <v>25</v>
      </c>
      <c r="B180" s="1" t="s">
        <v>20</v>
      </c>
      <c r="C180" s="1">
        <v>553</v>
      </c>
    </row>
    <row r="181" spans="1:3" ht="13" x14ac:dyDescent="0.15">
      <c r="A181" s="1" t="s">
        <v>25</v>
      </c>
      <c r="B181" s="1" t="s">
        <v>21</v>
      </c>
      <c r="C181" s="1">
        <v>553</v>
      </c>
    </row>
    <row r="182" spans="1:3" ht="13" x14ac:dyDescent="0.15">
      <c r="A182" s="1" t="s">
        <v>25</v>
      </c>
      <c r="B182" s="1" t="s">
        <v>22</v>
      </c>
      <c r="C182" s="1">
        <v>553</v>
      </c>
    </row>
    <row r="183" spans="1:3" ht="13" x14ac:dyDescent="0.15">
      <c r="A183" s="1" t="s">
        <v>25</v>
      </c>
      <c r="B183" s="1" t="s">
        <v>23</v>
      </c>
      <c r="C183" s="1">
        <v>553</v>
      </c>
    </row>
    <row r="184" spans="1:3" ht="13" x14ac:dyDescent="0.15">
      <c r="A184" s="4" t="s">
        <v>27</v>
      </c>
      <c r="B184" s="4" t="s">
        <v>18</v>
      </c>
      <c r="C184" s="4">
        <v>890</v>
      </c>
    </row>
    <row r="185" spans="1:3" ht="13" x14ac:dyDescent="0.15">
      <c r="A185" s="4" t="s">
        <v>27</v>
      </c>
      <c r="B185" s="4" t="s">
        <v>19</v>
      </c>
      <c r="C185" s="4">
        <v>787.06179775280896</v>
      </c>
    </row>
    <row r="186" spans="1:3" ht="13" x14ac:dyDescent="0.15">
      <c r="A186" s="4" t="s">
        <v>27</v>
      </c>
      <c r="B186" s="4" t="s">
        <v>20</v>
      </c>
      <c r="C186" s="4">
        <v>151</v>
      </c>
    </row>
    <row r="187" spans="1:3" ht="13" x14ac:dyDescent="0.15">
      <c r="A187" s="4" t="s">
        <v>27</v>
      </c>
      <c r="B187" s="4" t="s">
        <v>21</v>
      </c>
      <c r="C187" s="4">
        <v>27423</v>
      </c>
    </row>
    <row r="188" spans="1:3" ht="13" x14ac:dyDescent="0.15">
      <c r="A188" s="4" t="s">
        <v>27</v>
      </c>
      <c r="B188" s="4" t="s">
        <v>22</v>
      </c>
      <c r="C188" s="4">
        <v>1046</v>
      </c>
    </row>
    <row r="189" spans="1:3" ht="13" x14ac:dyDescent="0.15">
      <c r="A189" s="4" t="s">
        <v>27</v>
      </c>
      <c r="B189" s="4" t="s">
        <v>23</v>
      </c>
      <c r="C189" s="4">
        <v>3597</v>
      </c>
    </row>
    <row r="190" spans="1:3" ht="13" x14ac:dyDescent="0.15">
      <c r="A190" s="4" t="s">
        <v>27</v>
      </c>
      <c r="B190" s="4" t="s">
        <v>24</v>
      </c>
      <c r="C190" s="4">
        <v>890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40051</v>
      </c>
    </row>
    <row r="195" spans="1:3" ht="13" x14ac:dyDescent="0.15">
      <c r="A195" s="1" t="s">
        <v>2</v>
      </c>
      <c r="B195" s="1" t="s">
        <v>4</v>
      </c>
      <c r="C195" s="1">
        <v>24.968165588874101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482.399</v>
      </c>
    </row>
    <row r="207" spans="1:3" ht="13" x14ac:dyDescent="0.15">
      <c r="A207" s="3" t="s">
        <v>17</v>
      </c>
      <c r="B207" s="3" t="s">
        <v>20</v>
      </c>
      <c r="C207" s="3">
        <v>132</v>
      </c>
    </row>
    <row r="208" spans="1:3" ht="13" x14ac:dyDescent="0.15">
      <c r="A208" s="3" t="s">
        <v>17</v>
      </c>
      <c r="B208" s="3" t="s">
        <v>21</v>
      </c>
      <c r="C208" s="3">
        <v>10759</v>
      </c>
    </row>
    <row r="209" spans="1:3" ht="13" x14ac:dyDescent="0.15">
      <c r="A209" s="3" t="s">
        <v>17</v>
      </c>
      <c r="B209" s="3" t="s">
        <v>22</v>
      </c>
      <c r="C209" s="3">
        <v>799</v>
      </c>
    </row>
    <row r="210" spans="1:3" ht="13" x14ac:dyDescent="0.15">
      <c r="A210" s="3" t="s">
        <v>17</v>
      </c>
      <c r="B210" s="3" t="s">
        <v>23</v>
      </c>
      <c r="C210" s="3">
        <v>977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989</v>
      </c>
    </row>
    <row r="214" spans="1:3" ht="13" x14ac:dyDescent="0.15">
      <c r="A214" s="1" t="s">
        <v>25</v>
      </c>
      <c r="B214" s="1" t="s">
        <v>20</v>
      </c>
      <c r="C214" s="1">
        <v>989</v>
      </c>
    </row>
    <row r="215" spans="1:3" ht="13" x14ac:dyDescent="0.15">
      <c r="A215" s="1" t="s">
        <v>25</v>
      </c>
      <c r="B215" s="1" t="s">
        <v>21</v>
      </c>
      <c r="C215" s="1">
        <v>989</v>
      </c>
    </row>
    <row r="216" spans="1:3" ht="13" x14ac:dyDescent="0.15">
      <c r="A216" s="1" t="s">
        <v>25</v>
      </c>
      <c r="B216" s="1" t="s">
        <v>22</v>
      </c>
      <c r="C216" s="1">
        <v>989</v>
      </c>
    </row>
    <row r="217" spans="1:3" ht="13" x14ac:dyDescent="0.15">
      <c r="A217" s="1" t="s">
        <v>25</v>
      </c>
      <c r="B217" s="1" t="s">
        <v>23</v>
      </c>
      <c r="C217" s="1">
        <v>989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40052</v>
      </c>
    </row>
    <row r="222" spans="1:3" ht="13" x14ac:dyDescent="0.15">
      <c r="A222" s="1" t="s">
        <v>2</v>
      </c>
      <c r="B222" s="1" t="s">
        <v>4</v>
      </c>
      <c r="C222" s="1">
        <v>24.967542195146301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499</v>
      </c>
    </row>
    <row r="233" spans="1:3" ht="13" x14ac:dyDescent="0.15">
      <c r="A233" s="3" t="s">
        <v>17</v>
      </c>
      <c r="B233" s="3" t="s">
        <v>19</v>
      </c>
      <c r="C233" s="3">
        <v>678.95190380761505</v>
      </c>
    </row>
    <row r="234" spans="1:3" ht="13" x14ac:dyDescent="0.15">
      <c r="A234" s="3" t="s">
        <v>17</v>
      </c>
      <c r="B234" s="3" t="s">
        <v>20</v>
      </c>
      <c r="C234" s="3">
        <v>157</v>
      </c>
    </row>
    <row r="235" spans="1:3" ht="13" x14ac:dyDescent="0.15">
      <c r="A235" s="3" t="s">
        <v>17</v>
      </c>
      <c r="B235" s="3" t="s">
        <v>21</v>
      </c>
      <c r="C235" s="3">
        <v>19631</v>
      </c>
    </row>
    <row r="236" spans="1:3" ht="13" x14ac:dyDescent="0.15">
      <c r="A236" s="3" t="s">
        <v>17</v>
      </c>
      <c r="B236" s="3" t="s">
        <v>22</v>
      </c>
      <c r="C236" s="3">
        <v>839</v>
      </c>
    </row>
    <row r="237" spans="1:3" ht="13" x14ac:dyDescent="0.15">
      <c r="A237" s="3" t="s">
        <v>17</v>
      </c>
      <c r="B237" s="3" t="s">
        <v>23</v>
      </c>
      <c r="C237" s="3">
        <v>1230</v>
      </c>
    </row>
    <row r="238" spans="1:3" ht="13" x14ac:dyDescent="0.15">
      <c r="A238" s="3" t="s">
        <v>17</v>
      </c>
      <c r="B238" s="3" t="s">
        <v>24</v>
      </c>
      <c r="C238" s="3">
        <v>499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1365</v>
      </c>
    </row>
    <row r="241" spans="1:3" ht="13" x14ac:dyDescent="0.15">
      <c r="A241" s="1" t="s">
        <v>25</v>
      </c>
      <c r="B241" s="1" t="s">
        <v>20</v>
      </c>
      <c r="C241" s="1">
        <v>1365</v>
      </c>
    </row>
    <row r="242" spans="1:3" ht="13" x14ac:dyDescent="0.15">
      <c r="A242" s="1" t="s">
        <v>25</v>
      </c>
      <c r="B242" s="1" t="s">
        <v>21</v>
      </c>
      <c r="C242" s="1">
        <v>1365</v>
      </c>
    </row>
    <row r="243" spans="1:3" ht="13" x14ac:dyDescent="0.15">
      <c r="A243" s="1" t="s">
        <v>25</v>
      </c>
      <c r="B243" s="1" t="s">
        <v>22</v>
      </c>
      <c r="C243" s="1">
        <v>1365</v>
      </c>
    </row>
    <row r="244" spans="1:3" ht="13" x14ac:dyDescent="0.15">
      <c r="A244" s="1" t="s">
        <v>25</v>
      </c>
      <c r="B244" s="1" t="s">
        <v>23</v>
      </c>
      <c r="C244" s="1">
        <v>1365</v>
      </c>
    </row>
    <row r="245" spans="1:3" ht="13" x14ac:dyDescent="0.15">
      <c r="A245" s="4" t="s">
        <v>27</v>
      </c>
      <c r="B245" s="4" t="s">
        <v>18</v>
      </c>
      <c r="C245" s="4">
        <v>501</v>
      </c>
    </row>
    <row r="246" spans="1:3" ht="13" x14ac:dyDescent="0.15">
      <c r="A246" s="4" t="s">
        <v>27</v>
      </c>
      <c r="B246" s="4" t="s">
        <v>19</v>
      </c>
      <c r="C246" s="4">
        <v>1002.6946107784401</v>
      </c>
    </row>
    <row r="247" spans="1:3" ht="13" x14ac:dyDescent="0.15">
      <c r="A247" s="4" t="s">
        <v>27</v>
      </c>
      <c r="B247" s="4" t="s">
        <v>20</v>
      </c>
      <c r="C247" s="4">
        <v>226</v>
      </c>
    </row>
    <row r="248" spans="1:3" ht="13" x14ac:dyDescent="0.15">
      <c r="A248" s="4" t="s">
        <v>27</v>
      </c>
      <c r="B248" s="4" t="s">
        <v>21</v>
      </c>
      <c r="C248" s="4">
        <v>25119</v>
      </c>
    </row>
    <row r="249" spans="1:3" ht="13" x14ac:dyDescent="0.15">
      <c r="A249" s="4" t="s">
        <v>27</v>
      </c>
      <c r="B249" s="4" t="s">
        <v>22</v>
      </c>
      <c r="C249" s="4">
        <v>1218</v>
      </c>
    </row>
    <row r="250" spans="1:3" ht="13" x14ac:dyDescent="0.15">
      <c r="A250" s="4" t="s">
        <v>27</v>
      </c>
      <c r="B250" s="4" t="s">
        <v>23</v>
      </c>
      <c r="C250" s="4">
        <v>8959</v>
      </c>
    </row>
    <row r="251" spans="1:3" ht="13" x14ac:dyDescent="0.15">
      <c r="A251" s="4" t="s">
        <v>27</v>
      </c>
      <c r="B251" s="4" t="s">
        <v>24</v>
      </c>
      <c r="C251" s="4">
        <v>501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40050</v>
      </c>
    </row>
    <row r="256" spans="1:3" ht="13" x14ac:dyDescent="0.15">
      <c r="A256" s="1" t="s">
        <v>2</v>
      </c>
      <c r="B256" s="1" t="s">
        <v>4</v>
      </c>
      <c r="C256" s="1">
        <v>24.968789013732799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103</v>
      </c>
    </row>
    <row r="267" spans="1:3" ht="13" x14ac:dyDescent="0.15">
      <c r="A267" s="3" t="s">
        <v>17</v>
      </c>
      <c r="B267" s="3" t="s">
        <v>19</v>
      </c>
      <c r="C267" s="3">
        <v>599.04854368932001</v>
      </c>
    </row>
    <row r="268" spans="1:3" ht="13" x14ac:dyDescent="0.15">
      <c r="A268" s="3" t="s">
        <v>17</v>
      </c>
      <c r="B268" s="3" t="s">
        <v>20</v>
      </c>
      <c r="C268" s="3">
        <v>180</v>
      </c>
    </row>
    <row r="269" spans="1:3" ht="13" x14ac:dyDescent="0.15">
      <c r="A269" s="3" t="s">
        <v>17</v>
      </c>
      <c r="B269" s="3" t="s">
        <v>21</v>
      </c>
      <c r="C269" s="3">
        <v>4091</v>
      </c>
    </row>
    <row r="270" spans="1:3" ht="13" x14ac:dyDescent="0.15">
      <c r="A270" s="3" t="s">
        <v>17</v>
      </c>
      <c r="B270" s="3" t="s">
        <v>22</v>
      </c>
      <c r="C270" s="3">
        <v>916</v>
      </c>
    </row>
    <row r="271" spans="1:3" ht="13" x14ac:dyDescent="0.15">
      <c r="A271" s="3" t="s">
        <v>17</v>
      </c>
      <c r="B271" s="3" t="s">
        <v>23</v>
      </c>
      <c r="C271" s="3">
        <v>1251</v>
      </c>
    </row>
    <row r="272" spans="1:3" ht="13" x14ac:dyDescent="0.15">
      <c r="A272" s="3" t="s">
        <v>17</v>
      </c>
      <c r="B272" s="3" t="s">
        <v>24</v>
      </c>
      <c r="C272" s="3">
        <v>103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498</v>
      </c>
    </row>
    <row r="275" spans="1:3" ht="13" x14ac:dyDescent="0.15">
      <c r="A275" s="1" t="s">
        <v>25</v>
      </c>
      <c r="B275" s="1" t="s">
        <v>20</v>
      </c>
      <c r="C275" s="1">
        <v>498</v>
      </c>
    </row>
    <row r="276" spans="1:3" ht="13" x14ac:dyDescent="0.15">
      <c r="A276" s="1" t="s">
        <v>25</v>
      </c>
      <c r="B276" s="1" t="s">
        <v>21</v>
      </c>
      <c r="C276" s="1">
        <v>498</v>
      </c>
    </row>
    <row r="277" spans="1:3" ht="13" x14ac:dyDescent="0.15">
      <c r="A277" s="1" t="s">
        <v>25</v>
      </c>
      <c r="B277" s="1" t="s">
        <v>22</v>
      </c>
      <c r="C277" s="1">
        <v>498</v>
      </c>
    </row>
    <row r="278" spans="1:3" ht="13" x14ac:dyDescent="0.15">
      <c r="A278" s="1" t="s">
        <v>25</v>
      </c>
      <c r="B278" s="1" t="s">
        <v>23</v>
      </c>
      <c r="C278" s="1">
        <v>498</v>
      </c>
    </row>
    <row r="279" spans="1:3" ht="13" x14ac:dyDescent="0.15">
      <c r="A279" s="4" t="s">
        <v>27</v>
      </c>
      <c r="B279" s="4" t="s">
        <v>18</v>
      </c>
      <c r="C279" s="4">
        <v>897</v>
      </c>
    </row>
    <row r="280" spans="1:3" ht="13" x14ac:dyDescent="0.15">
      <c r="A280" s="4" t="s">
        <v>27</v>
      </c>
      <c r="B280" s="4" t="s">
        <v>19</v>
      </c>
      <c r="C280" s="4">
        <v>814.091415830546</v>
      </c>
    </row>
    <row r="281" spans="1:3" ht="13" x14ac:dyDescent="0.15">
      <c r="A281" s="4" t="s">
        <v>27</v>
      </c>
      <c r="B281" s="4" t="s">
        <v>20</v>
      </c>
      <c r="C281" s="4">
        <v>168</v>
      </c>
    </row>
    <row r="282" spans="1:3" ht="13" x14ac:dyDescent="0.15">
      <c r="A282" s="4" t="s">
        <v>27</v>
      </c>
      <c r="B282" s="4" t="s">
        <v>21</v>
      </c>
      <c r="C282" s="4">
        <v>21455</v>
      </c>
    </row>
    <row r="283" spans="1:3" ht="13" x14ac:dyDescent="0.15">
      <c r="A283" s="4" t="s">
        <v>27</v>
      </c>
      <c r="B283" s="4" t="s">
        <v>22</v>
      </c>
      <c r="C283" s="4">
        <v>1198</v>
      </c>
    </row>
    <row r="284" spans="1:3" ht="13" x14ac:dyDescent="0.15">
      <c r="A284" s="4" t="s">
        <v>27</v>
      </c>
      <c r="B284" s="4" t="s">
        <v>23</v>
      </c>
      <c r="C284" s="4">
        <v>2293</v>
      </c>
    </row>
    <row r="285" spans="1:3" ht="13" x14ac:dyDescent="0.15">
      <c r="A285" s="4" t="s">
        <v>27</v>
      </c>
      <c r="B285" s="4" t="s">
        <v>24</v>
      </c>
      <c r="C285" s="4">
        <v>897</v>
      </c>
    </row>
  </sheetData>
  <mergeCells count="2">
    <mergeCell ref="K2:K3"/>
    <mergeCell ref="L2: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85"/>
  <sheetViews>
    <sheetView tabSelected="1" workbookViewId="0">
      <selection activeCell="K14" sqref="K14"/>
    </sheetView>
  </sheetViews>
  <sheetFormatPr baseColWidth="10" defaultColWidth="12.6640625" defaultRowHeight="15.75" customHeight="1" x14ac:dyDescent="0.15"/>
  <cols>
    <col min="9" max="9" width="17.33203125" bestFit="1" customWidth="1"/>
  </cols>
  <sheetData>
    <row r="1" spans="1:14" ht="15.75" customHeight="1" thickBot="1" x14ac:dyDescent="0.2"/>
    <row r="2" spans="1:14" ht="28" x14ac:dyDescent="0.15">
      <c r="A2" s="1" t="s">
        <v>0</v>
      </c>
      <c r="H2" s="16" t="s">
        <v>35</v>
      </c>
      <c r="I2" s="17" t="s">
        <v>36</v>
      </c>
      <c r="K2" s="27"/>
      <c r="L2" s="20" t="s">
        <v>41</v>
      </c>
      <c r="M2" s="20"/>
      <c r="N2" s="21" t="s">
        <v>56</v>
      </c>
    </row>
    <row r="3" spans="1:14" ht="15.75" customHeight="1" x14ac:dyDescent="0.15">
      <c r="A3" s="1" t="s">
        <v>1</v>
      </c>
      <c r="H3" s="8" t="s">
        <v>37</v>
      </c>
      <c r="I3" s="7" t="s">
        <v>38</v>
      </c>
      <c r="K3" s="28"/>
      <c r="L3" s="6" t="s">
        <v>42</v>
      </c>
      <c r="M3" s="6" t="s">
        <v>43</v>
      </c>
      <c r="N3" s="7"/>
    </row>
    <row r="4" spans="1:14" ht="15.75" customHeight="1" thickBot="1" x14ac:dyDescent="0.2">
      <c r="A4" s="1" t="s">
        <v>2</v>
      </c>
      <c r="B4" s="1" t="s">
        <v>3</v>
      </c>
      <c r="C4" s="1">
        <v>2020</v>
      </c>
      <c r="H4" s="13" t="s">
        <v>39</v>
      </c>
      <c r="I4" s="18" t="s">
        <v>40</v>
      </c>
      <c r="K4" s="8" t="s">
        <v>44</v>
      </c>
      <c r="L4" s="9">
        <f>C16</f>
        <v>340.68900000000002</v>
      </c>
      <c r="M4" s="12"/>
      <c r="N4" s="10">
        <f>C5</f>
        <v>495.04950495049502</v>
      </c>
    </row>
    <row r="5" spans="1:14" ht="15.75" customHeight="1" x14ac:dyDescent="0.15">
      <c r="A5" s="1" t="s">
        <v>2</v>
      </c>
      <c r="B5" s="1" t="s">
        <v>4</v>
      </c>
      <c r="C5" s="1">
        <v>495.04950495049502</v>
      </c>
      <c r="K5" s="8" t="s">
        <v>45</v>
      </c>
      <c r="L5" s="9">
        <f>C43</f>
        <v>296.02783725910001</v>
      </c>
      <c r="M5" s="19">
        <f>C56</f>
        <v>474.58724202626598</v>
      </c>
      <c r="N5" s="10">
        <f>C32</f>
        <v>495.29470034670601</v>
      </c>
    </row>
    <row r="6" spans="1:14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497.67289719626098</v>
      </c>
      <c r="M6" s="19">
        <f>C90</f>
        <v>574.41993281074997</v>
      </c>
      <c r="N6" s="10">
        <f>C66</f>
        <v>493.82716049382702</v>
      </c>
    </row>
    <row r="7" spans="1:14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470.53100000000001</v>
      </c>
      <c r="M7" s="12"/>
      <c r="N7" s="10">
        <f>C100</f>
        <v>493.58341559723499</v>
      </c>
    </row>
    <row r="8" spans="1:14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390.50733752620499</v>
      </c>
      <c r="M8" s="19">
        <f>C151</f>
        <v>640.86424474187299</v>
      </c>
      <c r="N8" s="10">
        <f>C127</f>
        <v>495.29470034670601</v>
      </c>
    </row>
    <row r="9" spans="1:14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447.4</v>
      </c>
      <c r="M9" s="19">
        <f>C185</f>
        <v>596.79337016574505</v>
      </c>
      <c r="N9" s="10">
        <f>C161</f>
        <v>495.04950495049502</v>
      </c>
    </row>
    <row r="10" spans="1:14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378.75799999999998</v>
      </c>
      <c r="M10" s="12"/>
      <c r="N10" s="10">
        <f>C195</f>
        <v>493.58341559723499</v>
      </c>
    </row>
    <row r="11" spans="1:14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367.69400000000002</v>
      </c>
      <c r="M11" s="19">
        <f>C246</f>
        <v>476.71199999999999</v>
      </c>
      <c r="N11" s="10">
        <f>C222</f>
        <v>494.55984174085</v>
      </c>
    </row>
    <row r="12" spans="1:14" ht="15.75" customHeight="1" thickBot="1" x14ac:dyDescent="0.2">
      <c r="A12" s="1" t="s">
        <v>14</v>
      </c>
      <c r="B12" s="1" t="s">
        <v>6</v>
      </c>
      <c r="C12" s="1">
        <v>0</v>
      </c>
      <c r="K12" s="13" t="s">
        <v>52</v>
      </c>
      <c r="L12" s="14">
        <f>C267</f>
        <v>439.94623655913898</v>
      </c>
      <c r="M12" s="23">
        <f>C280</f>
        <v>528.18853362734205</v>
      </c>
      <c r="N12" s="22">
        <f>C256</f>
        <v>495.54013875123798</v>
      </c>
    </row>
    <row r="13" spans="1:14" ht="15.75" customHeight="1" thickBot="1" x14ac:dyDescent="0.2">
      <c r="A13" s="1" t="s">
        <v>15</v>
      </c>
      <c r="B13" s="1" t="s">
        <v>8</v>
      </c>
      <c r="C13" s="1">
        <v>0</v>
      </c>
      <c r="K13" s="12"/>
      <c r="L13" s="12"/>
      <c r="M13" s="12"/>
    </row>
    <row r="14" spans="1:14" ht="15.75" customHeight="1" x14ac:dyDescent="0.15">
      <c r="A14" s="1" t="s">
        <v>16</v>
      </c>
      <c r="B14" s="1" t="s">
        <v>10</v>
      </c>
      <c r="C14" s="1">
        <v>0</v>
      </c>
      <c r="K14" s="5"/>
      <c r="L14" s="24" t="s">
        <v>42</v>
      </c>
      <c r="M14" s="17" t="s">
        <v>43</v>
      </c>
    </row>
    <row r="15" spans="1:14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396.65933333333334</v>
      </c>
      <c r="M15" s="10"/>
    </row>
    <row r="16" spans="1:14" ht="15.75" customHeight="1" x14ac:dyDescent="0.15">
      <c r="A16" s="3" t="s">
        <v>17</v>
      </c>
      <c r="B16" s="3" t="s">
        <v>19</v>
      </c>
      <c r="C16" s="3">
        <v>340.68900000000002</v>
      </c>
      <c r="K16" s="8" t="s">
        <v>54</v>
      </c>
      <c r="L16" s="9">
        <f>AVERAGE(L5,L8,L11)</f>
        <v>351.40972492843503</v>
      </c>
      <c r="M16" s="11">
        <f>AVERAGE(M5,M8,M11)</f>
        <v>530.72116225604634</v>
      </c>
    </row>
    <row r="17" spans="1:13" ht="15.75" customHeight="1" thickBot="1" x14ac:dyDescent="0.2">
      <c r="A17" s="3" t="s">
        <v>17</v>
      </c>
      <c r="B17" s="3" t="s">
        <v>20</v>
      </c>
      <c r="C17" s="3">
        <v>98</v>
      </c>
      <c r="K17" s="13" t="s">
        <v>55</v>
      </c>
      <c r="L17" s="14">
        <f>AVERAGE(L6,L9,L12)</f>
        <v>461.67304458513331</v>
      </c>
      <c r="M17" s="15">
        <f>AVERAGE(M6,M9,M12)</f>
        <v>566.46727886794577</v>
      </c>
    </row>
    <row r="18" spans="1:13" ht="15.75" customHeight="1" thickBot="1" x14ac:dyDescent="0.2">
      <c r="A18" s="3" t="s">
        <v>17</v>
      </c>
      <c r="B18" s="3" t="s">
        <v>21</v>
      </c>
      <c r="C18" s="3">
        <v>8147</v>
      </c>
    </row>
    <row r="19" spans="1:13" ht="15.75" customHeight="1" thickBot="1" x14ac:dyDescent="0.2">
      <c r="A19" s="3" t="s">
        <v>17</v>
      </c>
      <c r="B19" s="3" t="s">
        <v>22</v>
      </c>
      <c r="C19" s="3">
        <v>638</v>
      </c>
      <c r="K19" s="25" t="s">
        <v>57</v>
      </c>
      <c r="L19" s="26">
        <f>AVERAGE(N4:N12)</f>
        <v>494.64248697497646</v>
      </c>
    </row>
    <row r="20" spans="1:13" ht="15.75" customHeight="1" x14ac:dyDescent="0.15">
      <c r="A20" s="3" t="s">
        <v>17</v>
      </c>
      <c r="B20" s="3" t="s">
        <v>23</v>
      </c>
      <c r="C20" s="3">
        <v>675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552</v>
      </c>
    </row>
    <row r="24" spans="1:13" ht="15.75" customHeight="1" x14ac:dyDescent="0.15">
      <c r="A24" s="1" t="s">
        <v>25</v>
      </c>
      <c r="B24" s="1" t="s">
        <v>20</v>
      </c>
      <c r="C24" s="1">
        <v>552</v>
      </c>
    </row>
    <row r="25" spans="1:13" ht="15.75" customHeight="1" x14ac:dyDescent="0.15">
      <c r="A25" s="1" t="s">
        <v>25</v>
      </c>
      <c r="B25" s="1" t="s">
        <v>21</v>
      </c>
      <c r="C25" s="1">
        <v>552</v>
      </c>
    </row>
    <row r="26" spans="1:13" ht="15.75" customHeight="1" x14ac:dyDescent="0.15">
      <c r="A26" s="1" t="s">
        <v>25</v>
      </c>
      <c r="B26" s="1" t="s">
        <v>22</v>
      </c>
      <c r="C26" s="1">
        <v>552</v>
      </c>
    </row>
    <row r="27" spans="1:13" ht="15.75" customHeight="1" x14ac:dyDescent="0.15">
      <c r="A27" s="1" t="s">
        <v>25</v>
      </c>
      <c r="B27" s="1" t="s">
        <v>23</v>
      </c>
      <c r="C27" s="1">
        <v>552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2019</v>
      </c>
    </row>
    <row r="32" spans="1:13" ht="15.75" customHeight="1" x14ac:dyDescent="0.15">
      <c r="A32" s="1" t="s">
        <v>2</v>
      </c>
      <c r="B32" s="1" t="s">
        <v>4</v>
      </c>
      <c r="C32" s="1">
        <v>495.29470034670601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467</v>
      </c>
    </row>
    <row r="43" spans="1:3" ht="15.75" customHeight="1" x14ac:dyDescent="0.15">
      <c r="A43" s="3" t="s">
        <v>17</v>
      </c>
      <c r="B43" s="3" t="s">
        <v>19</v>
      </c>
      <c r="C43" s="3">
        <v>296.02783725910001</v>
      </c>
    </row>
    <row r="44" spans="1:3" ht="15.75" customHeight="1" x14ac:dyDescent="0.15">
      <c r="A44" s="3" t="s">
        <v>17</v>
      </c>
      <c r="B44" s="3" t="s">
        <v>20</v>
      </c>
      <c r="C44" s="3">
        <v>78</v>
      </c>
    </row>
    <row r="45" spans="1:3" ht="15.75" customHeight="1" x14ac:dyDescent="0.15">
      <c r="A45" s="3" t="s">
        <v>17</v>
      </c>
      <c r="B45" s="3" t="s">
        <v>21</v>
      </c>
      <c r="C45" s="3">
        <v>4563</v>
      </c>
    </row>
    <row r="46" spans="1:3" ht="15.75" customHeight="1" x14ac:dyDescent="0.15">
      <c r="A46" s="3" t="s">
        <v>17</v>
      </c>
      <c r="B46" s="3" t="s">
        <v>22</v>
      </c>
      <c r="C46" s="3">
        <v>626</v>
      </c>
    </row>
    <row r="47" spans="1:3" ht="15.75" customHeight="1" x14ac:dyDescent="0.15">
      <c r="A47" s="3" t="s">
        <v>17</v>
      </c>
      <c r="B47" s="3" t="s">
        <v>23</v>
      </c>
      <c r="C47" s="3">
        <v>710</v>
      </c>
    </row>
    <row r="48" spans="1:3" ht="15.75" customHeight="1" x14ac:dyDescent="0.15">
      <c r="A48" s="3" t="s">
        <v>17</v>
      </c>
      <c r="B48" s="3" t="s">
        <v>24</v>
      </c>
      <c r="C48" s="3">
        <v>467</v>
      </c>
    </row>
    <row r="49" spans="1:3" ht="15.75" customHeight="1" x14ac:dyDescent="0.15">
      <c r="A49" s="1" t="s">
        <v>25</v>
      </c>
      <c r="B49" s="1" t="s">
        <v>18</v>
      </c>
      <c r="C49" s="1">
        <v>1</v>
      </c>
    </row>
    <row r="50" spans="1:3" ht="15.75" customHeight="1" x14ac:dyDescent="0.15">
      <c r="A50" s="1" t="s">
        <v>25</v>
      </c>
      <c r="B50" s="1" t="s">
        <v>19</v>
      </c>
      <c r="C50" s="1">
        <v>504</v>
      </c>
    </row>
    <row r="51" spans="1:3" ht="15.75" customHeight="1" x14ac:dyDescent="0.15">
      <c r="A51" s="1" t="s">
        <v>25</v>
      </c>
      <c r="B51" s="1" t="s">
        <v>20</v>
      </c>
      <c r="C51" s="1">
        <v>504</v>
      </c>
    </row>
    <row r="52" spans="1:3" ht="15.75" customHeight="1" x14ac:dyDescent="0.15">
      <c r="A52" s="1" t="s">
        <v>25</v>
      </c>
      <c r="B52" s="1" t="s">
        <v>21</v>
      </c>
      <c r="C52" s="1">
        <v>504</v>
      </c>
    </row>
    <row r="53" spans="1:3" ht="15.75" customHeight="1" x14ac:dyDescent="0.15">
      <c r="A53" s="1" t="s">
        <v>25</v>
      </c>
      <c r="B53" s="1" t="s">
        <v>22</v>
      </c>
      <c r="C53" s="1">
        <v>504</v>
      </c>
    </row>
    <row r="54" spans="1:3" ht="15.75" customHeight="1" x14ac:dyDescent="0.15">
      <c r="A54" s="1" t="s">
        <v>25</v>
      </c>
      <c r="B54" s="1" t="s">
        <v>23</v>
      </c>
      <c r="C54" s="1">
        <v>504</v>
      </c>
    </row>
    <row r="55" spans="1:3" ht="15.75" customHeight="1" x14ac:dyDescent="0.15">
      <c r="A55" s="4" t="s">
        <v>27</v>
      </c>
      <c r="B55" s="4" t="s">
        <v>18</v>
      </c>
      <c r="C55" s="4">
        <v>533</v>
      </c>
    </row>
    <row r="56" spans="1:3" ht="15.75" customHeight="1" x14ac:dyDescent="0.15">
      <c r="A56" s="4" t="s">
        <v>27</v>
      </c>
      <c r="B56" s="4" t="s">
        <v>19</v>
      </c>
      <c r="C56" s="4">
        <v>474.58724202626598</v>
      </c>
    </row>
    <row r="57" spans="1:3" ht="15.75" customHeight="1" x14ac:dyDescent="0.15">
      <c r="A57" s="4" t="s">
        <v>27</v>
      </c>
      <c r="B57" s="4" t="s">
        <v>20</v>
      </c>
      <c r="C57" s="4">
        <v>127</v>
      </c>
    </row>
    <row r="58" spans="1:3" ht="15.75" customHeight="1" x14ac:dyDescent="0.15">
      <c r="A58" s="4" t="s">
        <v>27</v>
      </c>
      <c r="B58" s="4" t="s">
        <v>21</v>
      </c>
      <c r="C58" s="4">
        <v>29279</v>
      </c>
    </row>
    <row r="59" spans="1:3" ht="15.75" customHeight="1" x14ac:dyDescent="0.15">
      <c r="A59" s="4" t="s">
        <v>27</v>
      </c>
      <c r="B59" s="4" t="s">
        <v>22</v>
      </c>
      <c r="C59" s="4">
        <v>818</v>
      </c>
    </row>
    <row r="60" spans="1:3" ht="15.75" customHeight="1" x14ac:dyDescent="0.15">
      <c r="A60" s="4" t="s">
        <v>27</v>
      </c>
      <c r="B60" s="4" t="s">
        <v>23</v>
      </c>
      <c r="C60" s="4">
        <v>961</v>
      </c>
    </row>
    <row r="61" spans="1:3" ht="15.75" customHeight="1" x14ac:dyDescent="0.15">
      <c r="A61" s="4" t="s">
        <v>27</v>
      </c>
      <c r="B61" s="4" t="s">
        <v>24</v>
      </c>
      <c r="C61" s="4">
        <v>533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2025</v>
      </c>
    </row>
    <row r="66" spans="1:3" ht="13" x14ac:dyDescent="0.15">
      <c r="A66" s="1" t="s">
        <v>2</v>
      </c>
      <c r="B66" s="1" t="s">
        <v>4</v>
      </c>
      <c r="C66" s="1">
        <v>493.82716049382702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107</v>
      </c>
    </row>
    <row r="77" spans="1:3" ht="13" x14ac:dyDescent="0.15">
      <c r="A77" s="3" t="s">
        <v>17</v>
      </c>
      <c r="B77" s="3" t="s">
        <v>19</v>
      </c>
      <c r="C77" s="3">
        <v>497.67289719626098</v>
      </c>
    </row>
    <row r="78" spans="1:3" ht="13" x14ac:dyDescent="0.15">
      <c r="A78" s="3" t="s">
        <v>17</v>
      </c>
      <c r="B78" s="3" t="s">
        <v>20</v>
      </c>
      <c r="C78" s="3">
        <v>168</v>
      </c>
    </row>
    <row r="79" spans="1:3" ht="13" x14ac:dyDescent="0.15">
      <c r="A79" s="3" t="s">
        <v>17</v>
      </c>
      <c r="B79" s="3" t="s">
        <v>21</v>
      </c>
      <c r="C79" s="3">
        <v>4731</v>
      </c>
    </row>
    <row r="80" spans="1:3" ht="13" x14ac:dyDescent="0.15">
      <c r="A80" s="3" t="s">
        <v>17</v>
      </c>
      <c r="B80" s="3" t="s">
        <v>22</v>
      </c>
      <c r="C80" s="3">
        <v>721</v>
      </c>
    </row>
    <row r="81" spans="1:3" ht="13" x14ac:dyDescent="0.15">
      <c r="A81" s="3" t="s">
        <v>17</v>
      </c>
      <c r="B81" s="3" t="s">
        <v>23</v>
      </c>
      <c r="C81" s="3">
        <v>923</v>
      </c>
    </row>
    <row r="82" spans="1:3" ht="13" x14ac:dyDescent="0.15">
      <c r="A82" s="3" t="s">
        <v>17</v>
      </c>
      <c r="B82" s="3" t="s">
        <v>24</v>
      </c>
      <c r="C82" s="3">
        <v>107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1473</v>
      </c>
    </row>
    <row r="85" spans="1:3" ht="13" x14ac:dyDescent="0.15">
      <c r="A85" s="1" t="s">
        <v>25</v>
      </c>
      <c r="B85" s="1" t="s">
        <v>20</v>
      </c>
      <c r="C85" s="1">
        <v>1473</v>
      </c>
    </row>
    <row r="86" spans="1:3" ht="13" x14ac:dyDescent="0.15">
      <c r="A86" s="1" t="s">
        <v>25</v>
      </c>
      <c r="B86" s="1" t="s">
        <v>21</v>
      </c>
      <c r="C86" s="1">
        <v>1473</v>
      </c>
    </row>
    <row r="87" spans="1:3" ht="13" x14ac:dyDescent="0.15">
      <c r="A87" s="1" t="s">
        <v>25</v>
      </c>
      <c r="B87" s="1" t="s">
        <v>22</v>
      </c>
      <c r="C87" s="1">
        <v>1473</v>
      </c>
    </row>
    <row r="88" spans="1:3" ht="13" x14ac:dyDescent="0.15">
      <c r="A88" s="1" t="s">
        <v>25</v>
      </c>
      <c r="B88" s="1" t="s">
        <v>23</v>
      </c>
      <c r="C88" s="1">
        <v>1473</v>
      </c>
    </row>
    <row r="89" spans="1:3" ht="13" x14ac:dyDescent="0.15">
      <c r="A89" s="4" t="s">
        <v>27</v>
      </c>
      <c r="B89" s="4" t="s">
        <v>18</v>
      </c>
      <c r="C89" s="4">
        <v>893</v>
      </c>
    </row>
    <row r="90" spans="1:3" ht="13" x14ac:dyDescent="0.15">
      <c r="A90" s="4" t="s">
        <v>27</v>
      </c>
      <c r="B90" s="4" t="s">
        <v>19</v>
      </c>
      <c r="C90" s="4">
        <v>574.41993281074997</v>
      </c>
    </row>
    <row r="91" spans="1:3" ht="13" x14ac:dyDescent="0.15">
      <c r="A91" s="4" t="s">
        <v>27</v>
      </c>
      <c r="B91" s="4" t="s">
        <v>20</v>
      </c>
      <c r="C91" s="4">
        <v>116</v>
      </c>
    </row>
    <row r="92" spans="1:3" ht="13" x14ac:dyDescent="0.15">
      <c r="A92" s="4" t="s">
        <v>27</v>
      </c>
      <c r="B92" s="4" t="s">
        <v>21</v>
      </c>
      <c r="C92" s="4">
        <v>23215</v>
      </c>
    </row>
    <row r="93" spans="1:3" ht="13" x14ac:dyDescent="0.15">
      <c r="A93" s="4" t="s">
        <v>27</v>
      </c>
      <c r="B93" s="4" t="s">
        <v>22</v>
      </c>
      <c r="C93" s="4">
        <v>855</v>
      </c>
    </row>
    <row r="94" spans="1:3" ht="13" x14ac:dyDescent="0.15">
      <c r="A94" s="4" t="s">
        <v>27</v>
      </c>
      <c r="B94" s="4" t="s">
        <v>23</v>
      </c>
      <c r="C94" s="4">
        <v>1161</v>
      </c>
    </row>
    <row r="95" spans="1:3" ht="13" x14ac:dyDescent="0.15">
      <c r="A95" s="4" t="s">
        <v>27</v>
      </c>
      <c r="B95" s="4" t="s">
        <v>24</v>
      </c>
      <c r="C95" s="4">
        <v>893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2026</v>
      </c>
    </row>
    <row r="100" spans="1:3" ht="13" x14ac:dyDescent="0.15">
      <c r="A100" s="1" t="s">
        <v>2</v>
      </c>
      <c r="B100" s="1" t="s">
        <v>4</v>
      </c>
      <c r="C100" s="1">
        <v>493.58341559723499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470.53100000000001</v>
      </c>
    </row>
    <row r="112" spans="1:3" ht="13" x14ac:dyDescent="0.15">
      <c r="A112" s="3" t="s">
        <v>17</v>
      </c>
      <c r="B112" s="3" t="s">
        <v>20</v>
      </c>
      <c r="C112" s="3">
        <v>111</v>
      </c>
    </row>
    <row r="113" spans="1:3" ht="13" x14ac:dyDescent="0.15">
      <c r="A113" s="3" t="s">
        <v>17</v>
      </c>
      <c r="B113" s="3" t="s">
        <v>21</v>
      </c>
      <c r="C113" s="3">
        <v>8431</v>
      </c>
    </row>
    <row r="114" spans="1:3" ht="13" x14ac:dyDescent="0.15">
      <c r="A114" s="3" t="s">
        <v>17</v>
      </c>
      <c r="B114" s="3" t="s">
        <v>22</v>
      </c>
      <c r="C114" s="3">
        <v>673</v>
      </c>
    </row>
    <row r="115" spans="1:3" ht="13" x14ac:dyDescent="0.15">
      <c r="A115" s="3" t="s">
        <v>17</v>
      </c>
      <c r="B115" s="3" t="s">
        <v>23</v>
      </c>
      <c r="C115" s="3">
        <v>777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1156</v>
      </c>
    </row>
    <row r="119" spans="1:3" ht="13" x14ac:dyDescent="0.15">
      <c r="A119" s="1" t="s">
        <v>25</v>
      </c>
      <c r="B119" s="1" t="s">
        <v>20</v>
      </c>
      <c r="C119" s="1">
        <v>1156</v>
      </c>
    </row>
    <row r="120" spans="1:3" ht="13" x14ac:dyDescent="0.15">
      <c r="A120" s="1" t="s">
        <v>25</v>
      </c>
      <c r="B120" s="1" t="s">
        <v>21</v>
      </c>
      <c r="C120" s="1">
        <v>1156</v>
      </c>
    </row>
    <row r="121" spans="1:3" ht="13" x14ac:dyDescent="0.15">
      <c r="A121" s="1" t="s">
        <v>25</v>
      </c>
      <c r="B121" s="1" t="s">
        <v>22</v>
      </c>
      <c r="C121" s="1">
        <v>1156</v>
      </c>
    </row>
    <row r="122" spans="1:3" ht="13" x14ac:dyDescent="0.15">
      <c r="A122" s="1" t="s">
        <v>25</v>
      </c>
      <c r="B122" s="1" t="s">
        <v>23</v>
      </c>
      <c r="C122" s="1">
        <v>1156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2019</v>
      </c>
    </row>
    <row r="127" spans="1:3" ht="13" x14ac:dyDescent="0.15">
      <c r="A127" s="1" t="s">
        <v>2</v>
      </c>
      <c r="B127" s="1" t="s">
        <v>4</v>
      </c>
      <c r="C127" s="1">
        <v>495.29470034670601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477</v>
      </c>
    </row>
    <row r="138" spans="1:3" ht="13" x14ac:dyDescent="0.15">
      <c r="A138" s="3" t="s">
        <v>17</v>
      </c>
      <c r="B138" s="3" t="s">
        <v>19</v>
      </c>
      <c r="C138" s="3">
        <v>390.50733752620499</v>
      </c>
    </row>
    <row r="139" spans="1:3" ht="13" x14ac:dyDescent="0.15">
      <c r="A139" s="3" t="s">
        <v>17</v>
      </c>
      <c r="B139" s="3" t="s">
        <v>20</v>
      </c>
      <c r="C139" s="3">
        <v>88</v>
      </c>
    </row>
    <row r="140" spans="1:3" ht="13" x14ac:dyDescent="0.15">
      <c r="A140" s="3" t="s">
        <v>17</v>
      </c>
      <c r="B140" s="3" t="s">
        <v>21</v>
      </c>
      <c r="C140" s="3">
        <v>4659</v>
      </c>
    </row>
    <row r="141" spans="1:3" ht="13" x14ac:dyDescent="0.15">
      <c r="A141" s="3" t="s">
        <v>17</v>
      </c>
      <c r="B141" s="3" t="s">
        <v>22</v>
      </c>
      <c r="C141" s="3">
        <v>711</v>
      </c>
    </row>
    <row r="142" spans="1:3" ht="13" x14ac:dyDescent="0.15">
      <c r="A142" s="3" t="s">
        <v>17</v>
      </c>
      <c r="B142" s="3" t="s">
        <v>23</v>
      </c>
      <c r="C142" s="3">
        <v>800</v>
      </c>
    </row>
    <row r="143" spans="1:3" ht="13" x14ac:dyDescent="0.15">
      <c r="A143" s="3" t="s">
        <v>17</v>
      </c>
      <c r="B143" s="3" t="s">
        <v>24</v>
      </c>
      <c r="C143" s="3">
        <v>477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877</v>
      </c>
    </row>
    <row r="146" spans="1:3" ht="13" x14ac:dyDescent="0.15">
      <c r="A146" s="1" t="s">
        <v>25</v>
      </c>
      <c r="B146" s="1" t="s">
        <v>20</v>
      </c>
      <c r="C146" s="1">
        <v>877</v>
      </c>
    </row>
    <row r="147" spans="1:3" ht="13" x14ac:dyDescent="0.15">
      <c r="A147" s="1" t="s">
        <v>25</v>
      </c>
      <c r="B147" s="1" t="s">
        <v>21</v>
      </c>
      <c r="C147" s="1">
        <v>877</v>
      </c>
    </row>
    <row r="148" spans="1:3" ht="13" x14ac:dyDescent="0.15">
      <c r="A148" s="1" t="s">
        <v>25</v>
      </c>
      <c r="B148" s="1" t="s">
        <v>22</v>
      </c>
      <c r="C148" s="1">
        <v>877</v>
      </c>
    </row>
    <row r="149" spans="1:3" ht="13" x14ac:dyDescent="0.15">
      <c r="A149" s="1" t="s">
        <v>25</v>
      </c>
      <c r="B149" s="1" t="s">
        <v>23</v>
      </c>
      <c r="C149" s="1">
        <v>877</v>
      </c>
    </row>
    <row r="150" spans="1:3" ht="13" x14ac:dyDescent="0.15">
      <c r="A150" s="4" t="s">
        <v>27</v>
      </c>
      <c r="B150" s="4" t="s">
        <v>18</v>
      </c>
      <c r="C150" s="4">
        <v>523</v>
      </c>
    </row>
    <row r="151" spans="1:3" ht="13" x14ac:dyDescent="0.15">
      <c r="A151" s="4" t="s">
        <v>27</v>
      </c>
      <c r="B151" s="4" t="s">
        <v>19</v>
      </c>
      <c r="C151" s="4">
        <v>640.86424474187299</v>
      </c>
    </row>
    <row r="152" spans="1:3" ht="13" x14ac:dyDescent="0.15">
      <c r="A152" s="4" t="s">
        <v>27</v>
      </c>
      <c r="B152" s="4" t="s">
        <v>20</v>
      </c>
      <c r="C152" s="4">
        <v>137</v>
      </c>
    </row>
    <row r="153" spans="1:3" ht="13" x14ac:dyDescent="0.15">
      <c r="A153" s="4" t="s">
        <v>27</v>
      </c>
      <c r="B153" s="4" t="s">
        <v>21</v>
      </c>
      <c r="C153" s="4">
        <v>32863</v>
      </c>
    </row>
    <row r="154" spans="1:3" ht="13" x14ac:dyDescent="0.15">
      <c r="A154" s="4" t="s">
        <v>27</v>
      </c>
      <c r="B154" s="4" t="s">
        <v>22</v>
      </c>
      <c r="C154" s="4">
        <v>942</v>
      </c>
    </row>
    <row r="155" spans="1:3" ht="13" x14ac:dyDescent="0.15">
      <c r="A155" s="4" t="s">
        <v>27</v>
      </c>
      <c r="B155" s="4" t="s">
        <v>23</v>
      </c>
      <c r="C155" s="4">
        <v>1138</v>
      </c>
    </row>
    <row r="156" spans="1:3" ht="13" x14ac:dyDescent="0.15">
      <c r="A156" s="4" t="s">
        <v>27</v>
      </c>
      <c r="B156" s="4" t="s">
        <v>24</v>
      </c>
      <c r="C156" s="4">
        <v>523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2020</v>
      </c>
    </row>
    <row r="161" spans="1:3" ht="13" x14ac:dyDescent="0.15">
      <c r="A161" s="1" t="s">
        <v>2</v>
      </c>
      <c r="B161" s="1" t="s">
        <v>4</v>
      </c>
      <c r="C161" s="1">
        <v>495.04950495049502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95</v>
      </c>
    </row>
    <row r="172" spans="1:3" ht="13" x14ac:dyDescent="0.15">
      <c r="A172" s="3" t="s">
        <v>17</v>
      </c>
      <c r="B172" s="3" t="s">
        <v>19</v>
      </c>
      <c r="C172" s="3">
        <v>447.4</v>
      </c>
    </row>
    <row r="173" spans="1:3" ht="13" x14ac:dyDescent="0.15">
      <c r="A173" s="3" t="s">
        <v>17</v>
      </c>
      <c r="B173" s="3" t="s">
        <v>20</v>
      </c>
      <c r="C173" s="3">
        <v>106</v>
      </c>
    </row>
    <row r="174" spans="1:3" ht="13" x14ac:dyDescent="0.15">
      <c r="A174" s="3" t="s">
        <v>17</v>
      </c>
      <c r="B174" s="3" t="s">
        <v>21</v>
      </c>
      <c r="C174" s="3">
        <v>3731</v>
      </c>
    </row>
    <row r="175" spans="1:3" ht="13" x14ac:dyDescent="0.15">
      <c r="A175" s="3" t="s">
        <v>17</v>
      </c>
      <c r="B175" s="3" t="s">
        <v>22</v>
      </c>
      <c r="C175" s="3">
        <v>703</v>
      </c>
    </row>
    <row r="176" spans="1:3" ht="13" x14ac:dyDescent="0.15">
      <c r="A176" s="3" t="s">
        <v>17</v>
      </c>
      <c r="B176" s="3" t="s">
        <v>23</v>
      </c>
      <c r="C176" s="3">
        <v>754</v>
      </c>
    </row>
    <row r="177" spans="1:3" ht="13" x14ac:dyDescent="0.15">
      <c r="A177" s="3" t="s">
        <v>17</v>
      </c>
      <c r="B177" s="3" t="s">
        <v>24</v>
      </c>
      <c r="C177" s="3">
        <v>95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1340</v>
      </c>
    </row>
    <row r="180" spans="1:3" ht="13" x14ac:dyDescent="0.15">
      <c r="A180" s="1" t="s">
        <v>25</v>
      </c>
      <c r="B180" s="1" t="s">
        <v>20</v>
      </c>
      <c r="C180" s="1">
        <v>1340</v>
      </c>
    </row>
    <row r="181" spans="1:3" ht="13" x14ac:dyDescent="0.15">
      <c r="A181" s="1" t="s">
        <v>25</v>
      </c>
      <c r="B181" s="1" t="s">
        <v>21</v>
      </c>
      <c r="C181" s="1">
        <v>1340</v>
      </c>
    </row>
    <row r="182" spans="1:3" ht="13" x14ac:dyDescent="0.15">
      <c r="A182" s="1" t="s">
        <v>25</v>
      </c>
      <c r="B182" s="1" t="s">
        <v>22</v>
      </c>
      <c r="C182" s="1">
        <v>1340</v>
      </c>
    </row>
    <row r="183" spans="1:3" ht="13" x14ac:dyDescent="0.15">
      <c r="A183" s="1" t="s">
        <v>25</v>
      </c>
      <c r="B183" s="1" t="s">
        <v>23</v>
      </c>
      <c r="C183" s="1">
        <v>1340</v>
      </c>
    </row>
    <row r="184" spans="1:3" ht="13" x14ac:dyDescent="0.15">
      <c r="A184" s="4" t="s">
        <v>27</v>
      </c>
      <c r="B184" s="4" t="s">
        <v>18</v>
      </c>
      <c r="C184" s="4">
        <v>905</v>
      </c>
    </row>
    <row r="185" spans="1:3" ht="13" x14ac:dyDescent="0.15">
      <c r="A185" s="4" t="s">
        <v>27</v>
      </c>
      <c r="B185" s="4" t="s">
        <v>19</v>
      </c>
      <c r="C185" s="4">
        <v>596.79337016574505</v>
      </c>
    </row>
    <row r="186" spans="1:3" ht="13" x14ac:dyDescent="0.15">
      <c r="A186" s="4" t="s">
        <v>27</v>
      </c>
      <c r="B186" s="4" t="s">
        <v>20</v>
      </c>
      <c r="C186" s="4">
        <v>116</v>
      </c>
    </row>
    <row r="187" spans="1:3" ht="13" x14ac:dyDescent="0.15">
      <c r="A187" s="4" t="s">
        <v>27</v>
      </c>
      <c r="B187" s="4" t="s">
        <v>21</v>
      </c>
      <c r="C187" s="4">
        <v>32671</v>
      </c>
    </row>
    <row r="188" spans="1:3" ht="13" x14ac:dyDescent="0.15">
      <c r="A188" s="4" t="s">
        <v>27</v>
      </c>
      <c r="B188" s="4" t="s">
        <v>22</v>
      </c>
      <c r="C188" s="4">
        <v>887</v>
      </c>
    </row>
    <row r="189" spans="1:3" ht="13" x14ac:dyDescent="0.15">
      <c r="A189" s="4" t="s">
        <v>27</v>
      </c>
      <c r="B189" s="4" t="s">
        <v>23</v>
      </c>
      <c r="C189" s="4">
        <v>1046</v>
      </c>
    </row>
    <row r="190" spans="1:3" ht="13" x14ac:dyDescent="0.15">
      <c r="A190" s="4" t="s">
        <v>27</v>
      </c>
      <c r="B190" s="4" t="s">
        <v>24</v>
      </c>
      <c r="C190" s="4">
        <v>905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2026</v>
      </c>
    </row>
    <row r="195" spans="1:3" ht="13" x14ac:dyDescent="0.15">
      <c r="A195" s="1" t="s">
        <v>2</v>
      </c>
      <c r="B195" s="1" t="s">
        <v>4</v>
      </c>
      <c r="C195" s="1">
        <v>493.58341559723499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378.75799999999998</v>
      </c>
    </row>
    <row r="207" spans="1:3" ht="13" x14ac:dyDescent="0.15">
      <c r="A207" s="3" t="s">
        <v>17</v>
      </c>
      <c r="B207" s="3" t="s">
        <v>20</v>
      </c>
      <c r="C207" s="3">
        <v>101</v>
      </c>
    </row>
    <row r="208" spans="1:3" ht="13" x14ac:dyDescent="0.15">
      <c r="A208" s="3" t="s">
        <v>17</v>
      </c>
      <c r="B208" s="3" t="s">
        <v>21</v>
      </c>
      <c r="C208" s="3">
        <v>7119</v>
      </c>
    </row>
    <row r="209" spans="1:3" ht="13" x14ac:dyDescent="0.15">
      <c r="A209" s="3" t="s">
        <v>17</v>
      </c>
      <c r="B209" s="3" t="s">
        <v>22</v>
      </c>
      <c r="C209" s="3">
        <v>687</v>
      </c>
    </row>
    <row r="210" spans="1:3" ht="13" x14ac:dyDescent="0.15">
      <c r="A210" s="3" t="s">
        <v>17</v>
      </c>
      <c r="B210" s="3" t="s">
        <v>23</v>
      </c>
      <c r="C210" s="3">
        <v>778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534</v>
      </c>
    </row>
    <row r="214" spans="1:3" ht="13" x14ac:dyDescent="0.15">
      <c r="A214" s="1" t="s">
        <v>25</v>
      </c>
      <c r="B214" s="1" t="s">
        <v>20</v>
      </c>
      <c r="C214" s="1">
        <v>534</v>
      </c>
    </row>
    <row r="215" spans="1:3" ht="13" x14ac:dyDescent="0.15">
      <c r="A215" s="1" t="s">
        <v>25</v>
      </c>
      <c r="B215" s="1" t="s">
        <v>21</v>
      </c>
      <c r="C215" s="1">
        <v>534</v>
      </c>
    </row>
    <row r="216" spans="1:3" ht="13" x14ac:dyDescent="0.15">
      <c r="A216" s="1" t="s">
        <v>25</v>
      </c>
      <c r="B216" s="1" t="s">
        <v>22</v>
      </c>
      <c r="C216" s="1">
        <v>534</v>
      </c>
    </row>
    <row r="217" spans="1:3" ht="13" x14ac:dyDescent="0.15">
      <c r="A217" s="1" t="s">
        <v>25</v>
      </c>
      <c r="B217" s="1" t="s">
        <v>23</v>
      </c>
      <c r="C217" s="1">
        <v>534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2022</v>
      </c>
    </row>
    <row r="222" spans="1:3" ht="13" x14ac:dyDescent="0.15">
      <c r="A222" s="1" t="s">
        <v>2</v>
      </c>
      <c r="B222" s="1" t="s">
        <v>4</v>
      </c>
      <c r="C222" s="1">
        <v>494.55984174085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500</v>
      </c>
    </row>
    <row r="233" spans="1:3" ht="13" x14ac:dyDescent="0.15">
      <c r="A233" s="3" t="s">
        <v>17</v>
      </c>
      <c r="B233" s="3" t="s">
        <v>19</v>
      </c>
      <c r="C233" s="3">
        <v>367.69400000000002</v>
      </c>
    </row>
    <row r="234" spans="1:3" ht="13" x14ac:dyDescent="0.15">
      <c r="A234" s="3" t="s">
        <v>17</v>
      </c>
      <c r="B234" s="3" t="s">
        <v>20</v>
      </c>
      <c r="C234" s="3">
        <v>92</v>
      </c>
    </row>
    <row r="235" spans="1:3" ht="13" x14ac:dyDescent="0.15">
      <c r="A235" s="3" t="s">
        <v>17</v>
      </c>
      <c r="B235" s="3" t="s">
        <v>21</v>
      </c>
      <c r="C235" s="3">
        <v>9871</v>
      </c>
    </row>
    <row r="236" spans="1:3" ht="13" x14ac:dyDescent="0.15">
      <c r="A236" s="3" t="s">
        <v>17</v>
      </c>
      <c r="B236" s="3" t="s">
        <v>22</v>
      </c>
      <c r="C236" s="3">
        <v>681</v>
      </c>
    </row>
    <row r="237" spans="1:3" ht="13" x14ac:dyDescent="0.15">
      <c r="A237" s="3" t="s">
        <v>17</v>
      </c>
      <c r="B237" s="3" t="s">
        <v>23</v>
      </c>
      <c r="C237" s="3">
        <v>773</v>
      </c>
    </row>
    <row r="238" spans="1:3" ht="13" x14ac:dyDescent="0.15">
      <c r="A238" s="3" t="s">
        <v>17</v>
      </c>
      <c r="B238" s="3" t="s">
        <v>24</v>
      </c>
      <c r="C238" s="3">
        <v>500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551</v>
      </c>
    </row>
    <row r="241" spans="1:3" ht="13" x14ac:dyDescent="0.15">
      <c r="A241" s="1" t="s">
        <v>25</v>
      </c>
      <c r="B241" s="1" t="s">
        <v>20</v>
      </c>
      <c r="C241" s="1">
        <v>551</v>
      </c>
    </row>
    <row r="242" spans="1:3" ht="13" x14ac:dyDescent="0.15">
      <c r="A242" s="1" t="s">
        <v>25</v>
      </c>
      <c r="B242" s="1" t="s">
        <v>21</v>
      </c>
      <c r="C242" s="1">
        <v>551</v>
      </c>
    </row>
    <row r="243" spans="1:3" ht="13" x14ac:dyDescent="0.15">
      <c r="A243" s="1" t="s">
        <v>25</v>
      </c>
      <c r="B243" s="1" t="s">
        <v>22</v>
      </c>
      <c r="C243" s="1">
        <v>551</v>
      </c>
    </row>
    <row r="244" spans="1:3" ht="13" x14ac:dyDescent="0.15">
      <c r="A244" s="1" t="s">
        <v>25</v>
      </c>
      <c r="B244" s="1" t="s">
        <v>23</v>
      </c>
      <c r="C244" s="1">
        <v>551</v>
      </c>
    </row>
    <row r="245" spans="1:3" ht="13" x14ac:dyDescent="0.15">
      <c r="A245" s="4" t="s">
        <v>27</v>
      </c>
      <c r="B245" s="4" t="s">
        <v>18</v>
      </c>
      <c r="C245" s="4">
        <v>500</v>
      </c>
    </row>
    <row r="246" spans="1:3" ht="13" x14ac:dyDescent="0.15">
      <c r="A246" s="4" t="s">
        <v>27</v>
      </c>
      <c r="B246" s="4" t="s">
        <v>19</v>
      </c>
      <c r="C246" s="4">
        <v>476.71199999999999</v>
      </c>
    </row>
    <row r="247" spans="1:3" ht="13" x14ac:dyDescent="0.15">
      <c r="A247" s="4" t="s">
        <v>27</v>
      </c>
      <c r="B247" s="4" t="s">
        <v>20</v>
      </c>
      <c r="C247" s="4">
        <v>133</v>
      </c>
    </row>
    <row r="248" spans="1:3" ht="13" x14ac:dyDescent="0.15">
      <c r="A248" s="4" t="s">
        <v>27</v>
      </c>
      <c r="B248" s="4" t="s">
        <v>21</v>
      </c>
      <c r="C248" s="4">
        <v>10343</v>
      </c>
    </row>
    <row r="249" spans="1:3" ht="13" x14ac:dyDescent="0.15">
      <c r="A249" s="4" t="s">
        <v>27</v>
      </c>
      <c r="B249" s="4" t="s">
        <v>22</v>
      </c>
      <c r="C249" s="4">
        <v>881</v>
      </c>
    </row>
    <row r="250" spans="1:3" ht="13" x14ac:dyDescent="0.15">
      <c r="A250" s="4" t="s">
        <v>27</v>
      </c>
      <c r="B250" s="4" t="s">
        <v>23</v>
      </c>
      <c r="C250" s="4">
        <v>1003</v>
      </c>
    </row>
    <row r="251" spans="1:3" ht="13" x14ac:dyDescent="0.15">
      <c r="A251" s="4" t="s">
        <v>27</v>
      </c>
      <c r="B251" s="4" t="s">
        <v>24</v>
      </c>
      <c r="C251" s="4">
        <v>500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2018</v>
      </c>
    </row>
    <row r="256" spans="1:3" ht="13" x14ac:dyDescent="0.15">
      <c r="A256" s="1" t="s">
        <v>2</v>
      </c>
      <c r="B256" s="1" t="s">
        <v>4</v>
      </c>
      <c r="C256" s="1">
        <v>495.54013875123798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93</v>
      </c>
    </row>
    <row r="267" spans="1:3" ht="13" x14ac:dyDescent="0.15">
      <c r="A267" s="3" t="s">
        <v>17</v>
      </c>
      <c r="B267" s="3" t="s">
        <v>19</v>
      </c>
      <c r="C267" s="3">
        <v>439.94623655913898</v>
      </c>
    </row>
    <row r="268" spans="1:3" ht="13" x14ac:dyDescent="0.15">
      <c r="A268" s="3" t="s">
        <v>17</v>
      </c>
      <c r="B268" s="3" t="s">
        <v>20</v>
      </c>
      <c r="C268" s="3">
        <v>119</v>
      </c>
    </row>
    <row r="269" spans="1:3" ht="13" x14ac:dyDescent="0.15">
      <c r="A269" s="3" t="s">
        <v>17</v>
      </c>
      <c r="B269" s="3" t="s">
        <v>21</v>
      </c>
      <c r="C269" s="3">
        <v>4315</v>
      </c>
    </row>
    <row r="270" spans="1:3" ht="13" x14ac:dyDescent="0.15">
      <c r="A270" s="3" t="s">
        <v>17</v>
      </c>
      <c r="B270" s="3" t="s">
        <v>22</v>
      </c>
      <c r="C270" s="3">
        <v>731</v>
      </c>
    </row>
    <row r="271" spans="1:3" ht="13" x14ac:dyDescent="0.15">
      <c r="A271" s="3" t="s">
        <v>17</v>
      </c>
      <c r="B271" s="3" t="s">
        <v>23</v>
      </c>
      <c r="C271" s="3">
        <v>779</v>
      </c>
    </row>
    <row r="272" spans="1:3" ht="13" x14ac:dyDescent="0.15">
      <c r="A272" s="3" t="s">
        <v>17</v>
      </c>
      <c r="B272" s="3" t="s">
        <v>24</v>
      </c>
      <c r="C272" s="3">
        <v>93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489</v>
      </c>
    </row>
    <row r="275" spans="1:3" ht="13" x14ac:dyDescent="0.15">
      <c r="A275" s="1" t="s">
        <v>25</v>
      </c>
      <c r="B275" s="1" t="s">
        <v>20</v>
      </c>
      <c r="C275" s="1">
        <v>489</v>
      </c>
    </row>
    <row r="276" spans="1:3" ht="13" x14ac:dyDescent="0.15">
      <c r="A276" s="1" t="s">
        <v>25</v>
      </c>
      <c r="B276" s="1" t="s">
        <v>21</v>
      </c>
      <c r="C276" s="1">
        <v>489</v>
      </c>
    </row>
    <row r="277" spans="1:3" ht="13" x14ac:dyDescent="0.15">
      <c r="A277" s="1" t="s">
        <v>25</v>
      </c>
      <c r="B277" s="1" t="s">
        <v>22</v>
      </c>
      <c r="C277" s="1">
        <v>489</v>
      </c>
    </row>
    <row r="278" spans="1:3" ht="13" x14ac:dyDescent="0.15">
      <c r="A278" s="1" t="s">
        <v>25</v>
      </c>
      <c r="B278" s="1" t="s">
        <v>23</v>
      </c>
      <c r="C278" s="1">
        <v>489</v>
      </c>
    </row>
    <row r="279" spans="1:3" ht="13" x14ac:dyDescent="0.15">
      <c r="A279" s="4" t="s">
        <v>27</v>
      </c>
      <c r="B279" s="4" t="s">
        <v>18</v>
      </c>
      <c r="C279" s="4">
        <v>907</v>
      </c>
    </row>
    <row r="280" spans="1:3" ht="13" x14ac:dyDescent="0.15">
      <c r="A280" s="4" t="s">
        <v>27</v>
      </c>
      <c r="B280" s="4" t="s">
        <v>19</v>
      </c>
      <c r="C280" s="4">
        <v>528.18853362734205</v>
      </c>
    </row>
    <row r="281" spans="1:3" ht="13" x14ac:dyDescent="0.15">
      <c r="A281" s="4" t="s">
        <v>27</v>
      </c>
      <c r="B281" s="4" t="s">
        <v>20</v>
      </c>
      <c r="C281" s="4">
        <v>126</v>
      </c>
    </row>
    <row r="282" spans="1:3" ht="13" x14ac:dyDescent="0.15">
      <c r="A282" s="4" t="s">
        <v>27</v>
      </c>
      <c r="B282" s="4" t="s">
        <v>21</v>
      </c>
      <c r="C282" s="4">
        <v>24031</v>
      </c>
    </row>
    <row r="283" spans="1:3" ht="13" x14ac:dyDescent="0.15">
      <c r="A283" s="4" t="s">
        <v>27</v>
      </c>
      <c r="B283" s="4" t="s">
        <v>22</v>
      </c>
      <c r="C283" s="4">
        <v>859</v>
      </c>
    </row>
    <row r="284" spans="1:3" ht="13" x14ac:dyDescent="0.15">
      <c r="A284" s="4" t="s">
        <v>27</v>
      </c>
      <c r="B284" s="4" t="s">
        <v>23</v>
      </c>
      <c r="C284" s="4">
        <v>991</v>
      </c>
    </row>
    <row r="285" spans="1:3" ht="13" x14ac:dyDescent="0.15">
      <c r="A285" s="4" t="s">
        <v>27</v>
      </c>
      <c r="B285" s="4" t="s">
        <v>24</v>
      </c>
      <c r="C285" s="4">
        <v>907</v>
      </c>
    </row>
  </sheetData>
  <mergeCells count="2">
    <mergeCell ref="K2:K3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85"/>
  <sheetViews>
    <sheetView workbookViewId="0">
      <selection activeCell="G22" sqref="G22"/>
    </sheetView>
  </sheetViews>
  <sheetFormatPr baseColWidth="10" defaultColWidth="12.6640625" defaultRowHeight="15.75" customHeight="1" x14ac:dyDescent="0.15"/>
  <cols>
    <col min="9" max="9" width="17" customWidth="1"/>
    <col min="10" max="10" width="10.6640625" customWidth="1"/>
    <col min="11" max="11" width="14.6640625" customWidth="1"/>
    <col min="14" max="14" width="17.6640625" customWidth="1"/>
  </cols>
  <sheetData>
    <row r="1" spans="1:15" ht="15.75" customHeight="1" thickBot="1" x14ac:dyDescent="0.2"/>
    <row r="2" spans="1:15" ht="28" x14ac:dyDescent="0.15">
      <c r="A2" s="1" t="s">
        <v>0</v>
      </c>
      <c r="H2" s="16" t="s">
        <v>35</v>
      </c>
      <c r="I2" s="17" t="s">
        <v>36</v>
      </c>
      <c r="K2" s="27"/>
      <c r="L2" s="20" t="s">
        <v>41</v>
      </c>
      <c r="M2" s="20"/>
      <c r="N2" s="21" t="s">
        <v>56</v>
      </c>
    </row>
    <row r="3" spans="1:15" ht="15.75" customHeight="1" x14ac:dyDescent="0.15">
      <c r="A3" s="1" t="s">
        <v>1</v>
      </c>
      <c r="H3" s="8" t="s">
        <v>37</v>
      </c>
      <c r="I3" s="7" t="s">
        <v>38</v>
      </c>
      <c r="K3" s="28"/>
      <c r="L3" s="6" t="s">
        <v>42</v>
      </c>
      <c r="M3" s="6" t="s">
        <v>43</v>
      </c>
      <c r="N3" s="7"/>
      <c r="O3" s="2"/>
    </row>
    <row r="4" spans="1:15" ht="15.75" customHeight="1" thickBot="1" x14ac:dyDescent="0.2">
      <c r="A4" s="1" t="s">
        <v>2</v>
      </c>
      <c r="B4" s="1" t="s">
        <v>3</v>
      </c>
      <c r="C4" s="1">
        <v>1022</v>
      </c>
      <c r="H4" s="13" t="s">
        <v>39</v>
      </c>
      <c r="I4" s="18" t="s">
        <v>40</v>
      </c>
      <c r="K4" s="8" t="s">
        <v>44</v>
      </c>
      <c r="L4" s="9">
        <f>C16</f>
        <v>237.94</v>
      </c>
      <c r="M4" s="12"/>
      <c r="N4" s="10">
        <f>C5</f>
        <v>978.47358121330706</v>
      </c>
      <c r="O4" s="2"/>
    </row>
    <row r="5" spans="1:15" ht="15.75" customHeight="1" x14ac:dyDescent="0.15">
      <c r="A5" s="1" t="s">
        <v>2</v>
      </c>
      <c r="B5" s="1" t="s">
        <v>4</v>
      </c>
      <c r="C5" s="1">
        <v>978.47358121330706</v>
      </c>
      <c r="K5" s="8" t="s">
        <v>45</v>
      </c>
      <c r="L5" s="9">
        <f>C43</f>
        <v>260.01844262294998</v>
      </c>
      <c r="M5" s="19">
        <f>C56</f>
        <v>293.072265625</v>
      </c>
      <c r="N5" s="10">
        <f>C32</f>
        <v>976.5625</v>
      </c>
    </row>
    <row r="6" spans="1:15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379.56521739130397</v>
      </c>
      <c r="M6" s="19">
        <f>C90</f>
        <v>432.34691629955898</v>
      </c>
      <c r="N6" s="10">
        <f>C66</f>
        <v>962.46390760346401</v>
      </c>
    </row>
    <row r="7" spans="1:15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185.81399999999999</v>
      </c>
      <c r="M7" s="12"/>
      <c r="N7" s="10">
        <f>C100</f>
        <v>972.76264591439599</v>
      </c>
    </row>
    <row r="8" spans="1:15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213.805555555555</v>
      </c>
      <c r="M8" s="19">
        <f>C151</f>
        <v>284.28260869565202</v>
      </c>
      <c r="N8" s="10">
        <f>C127</f>
        <v>968.99224806201505</v>
      </c>
    </row>
    <row r="9" spans="1:15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365.56521739130397</v>
      </c>
      <c r="M9" s="19">
        <f>C185</f>
        <v>402.30396475770902</v>
      </c>
      <c r="N9" s="10">
        <f>C161</f>
        <v>974.65886939571101</v>
      </c>
    </row>
    <row r="10" spans="1:15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276.73500000000001</v>
      </c>
      <c r="M10" s="12"/>
      <c r="N10" s="10">
        <f>C195</f>
        <v>981.35426889106895</v>
      </c>
    </row>
    <row r="11" spans="1:15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274.86004056795099</v>
      </c>
      <c r="M11" s="19">
        <f>C246</f>
        <v>294.16173570019703</v>
      </c>
      <c r="N11" s="10">
        <f>C222</f>
        <v>974.65886939571101</v>
      </c>
    </row>
    <row r="12" spans="1:15" ht="15.75" customHeight="1" thickBot="1" x14ac:dyDescent="0.2">
      <c r="A12" s="1" t="s">
        <v>14</v>
      </c>
      <c r="B12" s="1" t="s">
        <v>6</v>
      </c>
      <c r="C12" s="1">
        <v>0</v>
      </c>
      <c r="K12" s="13" t="s">
        <v>52</v>
      </c>
      <c r="L12" s="14">
        <f>C267</f>
        <v>274.75555555555502</v>
      </c>
      <c r="M12" s="23">
        <f>C280</f>
        <v>328.51868131868099</v>
      </c>
      <c r="N12" s="22">
        <f>C256</f>
        <v>963.39113680154105</v>
      </c>
    </row>
    <row r="13" spans="1:15" ht="15.75" customHeight="1" thickBot="1" x14ac:dyDescent="0.2">
      <c r="A13" s="1" t="s">
        <v>15</v>
      </c>
      <c r="B13" s="1" t="s">
        <v>8</v>
      </c>
      <c r="C13" s="1">
        <v>0</v>
      </c>
      <c r="K13" s="12"/>
      <c r="L13" s="12"/>
      <c r="M13" s="12"/>
    </row>
    <row r="14" spans="1:15" ht="15.75" customHeight="1" x14ac:dyDescent="0.15">
      <c r="A14" s="1" t="s">
        <v>16</v>
      </c>
      <c r="B14" s="1" t="s">
        <v>10</v>
      </c>
      <c r="C14" s="1">
        <v>0</v>
      </c>
      <c r="K14" s="5"/>
      <c r="L14" s="24" t="s">
        <v>42</v>
      </c>
      <c r="M14" s="17" t="s">
        <v>43</v>
      </c>
    </row>
    <row r="15" spans="1:15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233.49633333333335</v>
      </c>
      <c r="M15" s="10"/>
    </row>
    <row r="16" spans="1:15" ht="15.75" customHeight="1" x14ac:dyDescent="0.15">
      <c r="A16" s="3" t="s">
        <v>17</v>
      </c>
      <c r="B16" s="3" t="s">
        <v>19</v>
      </c>
      <c r="C16" s="3">
        <v>237.94</v>
      </c>
      <c r="K16" s="8" t="s">
        <v>54</v>
      </c>
      <c r="L16" s="9">
        <f>AVERAGE(L5,L8,L11)</f>
        <v>249.56134624881869</v>
      </c>
      <c r="M16" s="11">
        <f>AVERAGE(M5,M8,M11)</f>
        <v>290.50553667361635</v>
      </c>
    </row>
    <row r="17" spans="1:13" ht="15.75" customHeight="1" thickBot="1" x14ac:dyDescent="0.2">
      <c r="A17" s="3" t="s">
        <v>17</v>
      </c>
      <c r="B17" s="3" t="s">
        <v>20</v>
      </c>
      <c r="C17" s="3">
        <v>72</v>
      </c>
      <c r="K17" s="13" t="s">
        <v>55</v>
      </c>
      <c r="L17" s="14">
        <f>AVERAGE(L6,L9,L12)</f>
        <v>339.96199677938768</v>
      </c>
      <c r="M17" s="15">
        <f>AVERAGE(M6,M9,M12)</f>
        <v>387.72318745864965</v>
      </c>
    </row>
    <row r="18" spans="1:13" ht="15.75" customHeight="1" thickBot="1" x14ac:dyDescent="0.2">
      <c r="A18" s="3" t="s">
        <v>17</v>
      </c>
      <c r="B18" s="3" t="s">
        <v>21</v>
      </c>
      <c r="C18" s="3">
        <v>11071</v>
      </c>
    </row>
    <row r="19" spans="1:13" ht="15.75" customHeight="1" thickBot="1" x14ac:dyDescent="0.2">
      <c r="A19" s="3" t="s">
        <v>17</v>
      </c>
      <c r="B19" s="3" t="s">
        <v>22</v>
      </c>
      <c r="C19" s="3">
        <v>494</v>
      </c>
      <c r="K19" s="25" t="s">
        <v>57</v>
      </c>
      <c r="L19" s="26">
        <f>AVERAGE(N4:N12)</f>
        <v>972.59089191969053</v>
      </c>
    </row>
    <row r="20" spans="1:13" ht="15.75" customHeight="1" x14ac:dyDescent="0.15">
      <c r="A20" s="3" t="s">
        <v>17</v>
      </c>
      <c r="B20" s="3" t="s">
        <v>23</v>
      </c>
      <c r="C20" s="3">
        <v>610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627</v>
      </c>
    </row>
    <row r="24" spans="1:13" ht="15.75" customHeight="1" x14ac:dyDescent="0.15">
      <c r="A24" s="1" t="s">
        <v>25</v>
      </c>
      <c r="B24" s="1" t="s">
        <v>20</v>
      </c>
      <c r="C24" s="1">
        <v>627</v>
      </c>
    </row>
    <row r="25" spans="1:13" ht="15.75" customHeight="1" x14ac:dyDescent="0.15">
      <c r="A25" s="1" t="s">
        <v>25</v>
      </c>
      <c r="B25" s="1" t="s">
        <v>21</v>
      </c>
      <c r="C25" s="1">
        <v>627</v>
      </c>
    </row>
    <row r="26" spans="1:13" ht="15.75" customHeight="1" x14ac:dyDescent="0.15">
      <c r="A26" s="1" t="s">
        <v>25</v>
      </c>
      <c r="B26" s="1" t="s">
        <v>22</v>
      </c>
      <c r="C26" s="1">
        <v>627</v>
      </c>
    </row>
    <row r="27" spans="1:13" ht="15.75" customHeight="1" x14ac:dyDescent="0.15">
      <c r="A27" s="1" t="s">
        <v>25</v>
      </c>
      <c r="B27" s="1" t="s">
        <v>23</v>
      </c>
      <c r="C27" s="1">
        <v>627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1024</v>
      </c>
    </row>
    <row r="32" spans="1:13" ht="15.75" customHeight="1" x14ac:dyDescent="0.15">
      <c r="A32" s="1" t="s">
        <v>2</v>
      </c>
      <c r="B32" s="1" t="s">
        <v>4</v>
      </c>
      <c r="C32" s="1">
        <v>976.5625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488</v>
      </c>
    </row>
    <row r="43" spans="1:3" ht="15.75" customHeight="1" x14ac:dyDescent="0.15">
      <c r="A43" s="3" t="s">
        <v>17</v>
      </c>
      <c r="B43" s="3" t="s">
        <v>19</v>
      </c>
      <c r="C43" s="3">
        <v>260.01844262294998</v>
      </c>
    </row>
    <row r="44" spans="1:3" ht="15.75" customHeight="1" x14ac:dyDescent="0.15">
      <c r="A44" s="3" t="s">
        <v>17</v>
      </c>
      <c r="B44" s="3" t="s">
        <v>20</v>
      </c>
      <c r="C44" s="3">
        <v>74</v>
      </c>
    </row>
    <row r="45" spans="1:3" ht="15.75" customHeight="1" x14ac:dyDescent="0.15">
      <c r="A45" s="3" t="s">
        <v>17</v>
      </c>
      <c r="B45" s="3" t="s">
        <v>21</v>
      </c>
      <c r="C45" s="3">
        <v>17087</v>
      </c>
    </row>
    <row r="46" spans="1:3" ht="15.75" customHeight="1" x14ac:dyDescent="0.15">
      <c r="A46" s="3" t="s">
        <v>17</v>
      </c>
      <c r="B46" s="3" t="s">
        <v>22</v>
      </c>
      <c r="C46" s="3">
        <v>521</v>
      </c>
    </row>
    <row r="47" spans="1:3" ht="15.75" customHeight="1" x14ac:dyDescent="0.15">
      <c r="A47" s="3" t="s">
        <v>17</v>
      </c>
      <c r="B47" s="3" t="s">
        <v>23</v>
      </c>
      <c r="C47" s="3">
        <v>571</v>
      </c>
    </row>
    <row r="48" spans="1:3" ht="15.75" customHeight="1" x14ac:dyDescent="0.15">
      <c r="A48" s="3" t="s">
        <v>17</v>
      </c>
      <c r="B48" s="3" t="s">
        <v>24</v>
      </c>
      <c r="C48" s="3">
        <v>488</v>
      </c>
    </row>
    <row r="49" spans="1:3" ht="15.75" customHeight="1" x14ac:dyDescent="0.15">
      <c r="A49" s="3" t="s">
        <v>25</v>
      </c>
      <c r="B49" s="3" t="s">
        <v>18</v>
      </c>
      <c r="C49" s="3">
        <v>1</v>
      </c>
    </row>
    <row r="50" spans="1:3" ht="15.75" customHeight="1" x14ac:dyDescent="0.15">
      <c r="A50" s="1" t="s">
        <v>25</v>
      </c>
      <c r="B50" s="1" t="s">
        <v>19</v>
      </c>
      <c r="C50" s="1">
        <v>1353</v>
      </c>
    </row>
    <row r="51" spans="1:3" ht="15.75" customHeight="1" x14ac:dyDescent="0.15">
      <c r="A51" s="1" t="s">
        <v>25</v>
      </c>
      <c r="B51" s="1" t="s">
        <v>20</v>
      </c>
      <c r="C51" s="1">
        <v>1353</v>
      </c>
    </row>
    <row r="52" spans="1:3" ht="15.75" customHeight="1" x14ac:dyDescent="0.15">
      <c r="A52" s="1" t="s">
        <v>25</v>
      </c>
      <c r="B52" s="1" t="s">
        <v>21</v>
      </c>
      <c r="C52" s="1">
        <v>1353</v>
      </c>
    </row>
    <row r="53" spans="1:3" ht="15.75" customHeight="1" x14ac:dyDescent="0.15">
      <c r="A53" s="1" t="s">
        <v>25</v>
      </c>
      <c r="B53" s="1" t="s">
        <v>22</v>
      </c>
      <c r="C53" s="1">
        <v>1353</v>
      </c>
    </row>
    <row r="54" spans="1:3" ht="15.75" customHeight="1" x14ac:dyDescent="0.15">
      <c r="A54" s="1" t="s">
        <v>25</v>
      </c>
      <c r="B54" s="1" t="s">
        <v>23</v>
      </c>
      <c r="C54" s="1">
        <v>1353</v>
      </c>
    </row>
    <row r="55" spans="1:3" ht="15.75" customHeight="1" x14ac:dyDescent="0.15">
      <c r="A55" s="4" t="s">
        <v>27</v>
      </c>
      <c r="B55" s="4" t="s">
        <v>18</v>
      </c>
      <c r="C55" s="4">
        <v>512</v>
      </c>
    </row>
    <row r="56" spans="1:3" ht="15.75" customHeight="1" x14ac:dyDescent="0.15">
      <c r="A56" s="4" t="s">
        <v>27</v>
      </c>
      <c r="B56" s="4" t="s">
        <v>19</v>
      </c>
      <c r="C56" s="4">
        <v>293.072265625</v>
      </c>
    </row>
    <row r="57" spans="1:3" ht="15.75" customHeight="1" x14ac:dyDescent="0.15">
      <c r="A57" s="4" t="s">
        <v>27</v>
      </c>
      <c r="B57" s="4" t="s">
        <v>20</v>
      </c>
      <c r="C57" s="4">
        <v>125</v>
      </c>
    </row>
    <row r="58" spans="1:3" ht="15.75" customHeight="1" x14ac:dyDescent="0.15">
      <c r="A58" s="4" t="s">
        <v>27</v>
      </c>
      <c r="B58" s="4" t="s">
        <v>21</v>
      </c>
      <c r="C58" s="4">
        <v>9831</v>
      </c>
    </row>
    <row r="59" spans="1:3" ht="15.75" customHeight="1" x14ac:dyDescent="0.15">
      <c r="A59" s="4" t="s">
        <v>27</v>
      </c>
      <c r="B59" s="4" t="s">
        <v>22</v>
      </c>
      <c r="C59" s="4">
        <v>684</v>
      </c>
    </row>
    <row r="60" spans="1:3" ht="15.75" customHeight="1" x14ac:dyDescent="0.15">
      <c r="A60" s="4" t="s">
        <v>27</v>
      </c>
      <c r="B60" s="4" t="s">
        <v>23</v>
      </c>
      <c r="C60" s="4">
        <v>822</v>
      </c>
    </row>
    <row r="61" spans="1:3" ht="15.75" customHeight="1" x14ac:dyDescent="0.15">
      <c r="A61" s="4" t="s">
        <v>27</v>
      </c>
      <c r="B61" s="4" t="s">
        <v>24</v>
      </c>
      <c r="C61" s="4">
        <v>512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1039</v>
      </c>
    </row>
    <row r="66" spans="1:3" ht="13" x14ac:dyDescent="0.15">
      <c r="A66" s="1" t="s">
        <v>2</v>
      </c>
      <c r="B66" s="1" t="s">
        <v>4</v>
      </c>
      <c r="C66" s="1">
        <v>962.46390760346401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92</v>
      </c>
    </row>
    <row r="77" spans="1:3" ht="13" x14ac:dyDescent="0.15">
      <c r="A77" s="3" t="s">
        <v>17</v>
      </c>
      <c r="B77" s="3" t="s">
        <v>19</v>
      </c>
      <c r="C77" s="3">
        <v>379.56521739130397</v>
      </c>
    </row>
    <row r="78" spans="1:3" ht="13" x14ac:dyDescent="0.15">
      <c r="A78" s="3" t="s">
        <v>17</v>
      </c>
      <c r="B78" s="3" t="s">
        <v>20</v>
      </c>
      <c r="C78" s="3">
        <v>92</v>
      </c>
    </row>
    <row r="79" spans="1:3" ht="13" x14ac:dyDescent="0.15">
      <c r="A79" s="3" t="s">
        <v>17</v>
      </c>
      <c r="B79" s="3" t="s">
        <v>21</v>
      </c>
      <c r="C79" s="3">
        <v>5559</v>
      </c>
    </row>
    <row r="80" spans="1:3" ht="13" x14ac:dyDescent="0.15">
      <c r="A80" s="3" t="s">
        <v>17</v>
      </c>
      <c r="B80" s="3" t="s">
        <v>22</v>
      </c>
      <c r="C80" s="3">
        <v>620</v>
      </c>
    </row>
    <row r="81" spans="1:3" ht="13" x14ac:dyDescent="0.15">
      <c r="A81" s="3" t="s">
        <v>17</v>
      </c>
      <c r="B81" s="3" t="s">
        <v>23</v>
      </c>
      <c r="C81" s="3">
        <v>727</v>
      </c>
    </row>
    <row r="82" spans="1:3" ht="13" x14ac:dyDescent="0.15">
      <c r="A82" s="3" t="s">
        <v>17</v>
      </c>
      <c r="B82" s="3" t="s">
        <v>24</v>
      </c>
      <c r="C82" s="3">
        <v>92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465</v>
      </c>
    </row>
    <row r="85" spans="1:3" ht="13" x14ac:dyDescent="0.15">
      <c r="A85" s="1" t="s">
        <v>25</v>
      </c>
      <c r="B85" s="1" t="s">
        <v>20</v>
      </c>
      <c r="C85" s="1">
        <v>465</v>
      </c>
    </row>
    <row r="86" spans="1:3" ht="13" x14ac:dyDescent="0.15">
      <c r="A86" s="1" t="s">
        <v>25</v>
      </c>
      <c r="B86" s="1" t="s">
        <v>21</v>
      </c>
      <c r="C86" s="1">
        <v>465</v>
      </c>
    </row>
    <row r="87" spans="1:3" ht="13" x14ac:dyDescent="0.15">
      <c r="A87" s="1" t="s">
        <v>25</v>
      </c>
      <c r="B87" s="1" t="s">
        <v>22</v>
      </c>
      <c r="C87" s="1">
        <v>465</v>
      </c>
    </row>
    <row r="88" spans="1:3" ht="13" x14ac:dyDescent="0.15">
      <c r="A88" s="1" t="s">
        <v>25</v>
      </c>
      <c r="B88" s="1" t="s">
        <v>23</v>
      </c>
      <c r="C88" s="1">
        <v>465</v>
      </c>
    </row>
    <row r="89" spans="1:3" ht="13" x14ac:dyDescent="0.15">
      <c r="A89" s="4" t="s">
        <v>27</v>
      </c>
      <c r="B89" s="4" t="s">
        <v>18</v>
      </c>
      <c r="C89" s="4">
        <v>908</v>
      </c>
    </row>
    <row r="90" spans="1:3" ht="13" x14ac:dyDescent="0.15">
      <c r="A90" s="4" t="s">
        <v>27</v>
      </c>
      <c r="B90" s="4" t="s">
        <v>19</v>
      </c>
      <c r="C90" s="4">
        <v>432.34691629955898</v>
      </c>
    </row>
    <row r="91" spans="1:3" ht="13" x14ac:dyDescent="0.15">
      <c r="A91" s="4" t="s">
        <v>27</v>
      </c>
      <c r="B91" s="4" t="s">
        <v>20</v>
      </c>
      <c r="C91" s="4">
        <v>107</v>
      </c>
    </row>
    <row r="92" spans="1:3" ht="13" x14ac:dyDescent="0.15">
      <c r="A92" s="4" t="s">
        <v>27</v>
      </c>
      <c r="B92" s="4" t="s">
        <v>21</v>
      </c>
      <c r="C92" s="4">
        <v>20207</v>
      </c>
    </row>
    <row r="93" spans="1:3" ht="13" x14ac:dyDescent="0.15">
      <c r="A93" s="4" t="s">
        <v>27</v>
      </c>
      <c r="B93" s="4" t="s">
        <v>22</v>
      </c>
      <c r="C93" s="4">
        <v>730</v>
      </c>
    </row>
    <row r="94" spans="1:3" ht="13" x14ac:dyDescent="0.15">
      <c r="A94" s="4" t="s">
        <v>27</v>
      </c>
      <c r="B94" s="4" t="s">
        <v>23</v>
      </c>
      <c r="C94" s="4">
        <v>816</v>
      </c>
    </row>
    <row r="95" spans="1:3" ht="13" x14ac:dyDescent="0.15">
      <c r="A95" s="4" t="s">
        <v>27</v>
      </c>
      <c r="B95" s="4" t="s">
        <v>24</v>
      </c>
      <c r="C95" s="4">
        <v>908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1028</v>
      </c>
    </row>
    <row r="100" spans="1:3" ht="13" x14ac:dyDescent="0.15">
      <c r="A100" s="1" t="s">
        <v>2</v>
      </c>
      <c r="B100" s="1" t="s">
        <v>4</v>
      </c>
      <c r="C100" s="1">
        <v>972.76264591439599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185.81399999999999</v>
      </c>
    </row>
    <row r="112" spans="1:3" ht="13" x14ac:dyDescent="0.15">
      <c r="A112" s="3" t="s">
        <v>17</v>
      </c>
      <c r="B112" s="3" t="s">
        <v>20</v>
      </c>
      <c r="C112" s="3">
        <v>66</v>
      </c>
    </row>
    <row r="113" spans="1:3" ht="13" x14ac:dyDescent="0.15">
      <c r="A113" s="3" t="s">
        <v>17</v>
      </c>
      <c r="B113" s="3" t="s">
        <v>21</v>
      </c>
      <c r="C113" s="3">
        <v>6995</v>
      </c>
    </row>
    <row r="114" spans="1:3" ht="13" x14ac:dyDescent="0.15">
      <c r="A114" s="3" t="s">
        <v>17</v>
      </c>
      <c r="B114" s="3" t="s">
        <v>22</v>
      </c>
      <c r="C114" s="3">
        <v>444</v>
      </c>
    </row>
    <row r="115" spans="1:3" ht="13" x14ac:dyDescent="0.15">
      <c r="A115" s="3" t="s">
        <v>17</v>
      </c>
      <c r="B115" s="3" t="s">
        <v>23</v>
      </c>
      <c r="C115" s="3">
        <v>561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601</v>
      </c>
    </row>
    <row r="119" spans="1:3" ht="13" x14ac:dyDescent="0.15">
      <c r="A119" s="1" t="s">
        <v>25</v>
      </c>
      <c r="B119" s="1" t="s">
        <v>20</v>
      </c>
      <c r="C119" s="1">
        <v>601</v>
      </c>
    </row>
    <row r="120" spans="1:3" ht="13" x14ac:dyDescent="0.15">
      <c r="A120" s="1" t="s">
        <v>25</v>
      </c>
      <c r="B120" s="1" t="s">
        <v>21</v>
      </c>
      <c r="C120" s="1">
        <v>601</v>
      </c>
    </row>
    <row r="121" spans="1:3" ht="13" x14ac:dyDescent="0.15">
      <c r="A121" s="1" t="s">
        <v>25</v>
      </c>
      <c r="B121" s="1" t="s">
        <v>22</v>
      </c>
      <c r="C121" s="1">
        <v>601</v>
      </c>
    </row>
    <row r="122" spans="1:3" ht="13" x14ac:dyDescent="0.15">
      <c r="A122" s="1" t="s">
        <v>25</v>
      </c>
      <c r="B122" s="1" t="s">
        <v>23</v>
      </c>
      <c r="C122" s="1">
        <v>601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1032</v>
      </c>
    </row>
    <row r="127" spans="1:3" ht="13" x14ac:dyDescent="0.15">
      <c r="A127" s="1" t="s">
        <v>2</v>
      </c>
      <c r="B127" s="1" t="s">
        <v>4</v>
      </c>
      <c r="C127" s="1">
        <v>968.99224806201505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540</v>
      </c>
    </row>
    <row r="138" spans="1:3" ht="13" x14ac:dyDescent="0.15">
      <c r="A138" s="3" t="s">
        <v>17</v>
      </c>
      <c r="B138" s="3" t="s">
        <v>19</v>
      </c>
      <c r="C138" s="3">
        <v>213.805555555555</v>
      </c>
    </row>
    <row r="139" spans="1:3" ht="13" x14ac:dyDescent="0.15">
      <c r="A139" s="3" t="s">
        <v>17</v>
      </c>
      <c r="B139" s="3" t="s">
        <v>20</v>
      </c>
      <c r="C139" s="3">
        <v>61</v>
      </c>
    </row>
    <row r="140" spans="1:3" ht="13" x14ac:dyDescent="0.15">
      <c r="A140" s="3" t="s">
        <v>17</v>
      </c>
      <c r="B140" s="3" t="s">
        <v>21</v>
      </c>
      <c r="C140" s="3">
        <v>9967</v>
      </c>
    </row>
    <row r="141" spans="1:3" ht="13" x14ac:dyDescent="0.15">
      <c r="A141" s="3" t="s">
        <v>17</v>
      </c>
      <c r="B141" s="3" t="s">
        <v>22</v>
      </c>
      <c r="C141" s="3">
        <v>390</v>
      </c>
    </row>
    <row r="142" spans="1:3" ht="13" x14ac:dyDescent="0.15">
      <c r="A142" s="3" t="s">
        <v>17</v>
      </c>
      <c r="B142" s="3" t="s">
        <v>23</v>
      </c>
      <c r="C142" s="3">
        <v>479</v>
      </c>
    </row>
    <row r="143" spans="1:3" ht="13" x14ac:dyDescent="0.15">
      <c r="A143" s="3" t="s">
        <v>17</v>
      </c>
      <c r="B143" s="3" t="s">
        <v>24</v>
      </c>
      <c r="C143" s="3">
        <v>540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485</v>
      </c>
    </row>
    <row r="146" spans="1:3" ht="13" x14ac:dyDescent="0.15">
      <c r="A146" s="1" t="s">
        <v>25</v>
      </c>
      <c r="B146" s="1" t="s">
        <v>20</v>
      </c>
      <c r="C146" s="1">
        <v>485</v>
      </c>
    </row>
    <row r="147" spans="1:3" ht="13" x14ac:dyDescent="0.15">
      <c r="A147" s="1" t="s">
        <v>25</v>
      </c>
      <c r="B147" s="1" t="s">
        <v>21</v>
      </c>
      <c r="C147" s="1">
        <v>485</v>
      </c>
    </row>
    <row r="148" spans="1:3" ht="13" x14ac:dyDescent="0.15">
      <c r="A148" s="1" t="s">
        <v>25</v>
      </c>
      <c r="B148" s="1" t="s">
        <v>22</v>
      </c>
      <c r="C148" s="1">
        <v>485</v>
      </c>
    </row>
    <row r="149" spans="1:3" ht="13" x14ac:dyDescent="0.15">
      <c r="A149" s="1" t="s">
        <v>25</v>
      </c>
      <c r="B149" s="1" t="s">
        <v>23</v>
      </c>
      <c r="C149" s="1">
        <v>485</v>
      </c>
    </row>
    <row r="150" spans="1:3" ht="13" x14ac:dyDescent="0.15">
      <c r="A150" s="4" t="s">
        <v>27</v>
      </c>
      <c r="B150" s="4" t="s">
        <v>18</v>
      </c>
      <c r="C150" s="4">
        <v>460</v>
      </c>
    </row>
    <row r="151" spans="1:3" ht="13" x14ac:dyDescent="0.15">
      <c r="A151" s="4" t="s">
        <v>27</v>
      </c>
      <c r="B151" s="4" t="s">
        <v>19</v>
      </c>
      <c r="C151" s="4">
        <v>284.28260869565202</v>
      </c>
    </row>
    <row r="152" spans="1:3" ht="13" x14ac:dyDescent="0.15">
      <c r="A152" s="4" t="s">
        <v>27</v>
      </c>
      <c r="B152" s="4" t="s">
        <v>20</v>
      </c>
      <c r="C152" s="4">
        <v>94</v>
      </c>
    </row>
    <row r="153" spans="1:3" ht="13" x14ac:dyDescent="0.15">
      <c r="A153" s="4" t="s">
        <v>27</v>
      </c>
      <c r="B153" s="4" t="s">
        <v>21</v>
      </c>
      <c r="C153" s="4">
        <v>21327</v>
      </c>
    </row>
    <row r="154" spans="1:3" ht="13" x14ac:dyDescent="0.15">
      <c r="A154" s="4" t="s">
        <v>27</v>
      </c>
      <c r="B154" s="4" t="s">
        <v>22</v>
      </c>
      <c r="C154" s="4">
        <v>520</v>
      </c>
    </row>
    <row r="155" spans="1:3" ht="13" x14ac:dyDescent="0.15">
      <c r="A155" s="4" t="s">
        <v>27</v>
      </c>
      <c r="B155" s="4" t="s">
        <v>23</v>
      </c>
      <c r="C155" s="4">
        <v>693</v>
      </c>
    </row>
    <row r="156" spans="1:3" ht="13" x14ac:dyDescent="0.15">
      <c r="A156" s="4" t="s">
        <v>27</v>
      </c>
      <c r="B156" s="4" t="s">
        <v>24</v>
      </c>
      <c r="C156" s="4">
        <v>460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1026</v>
      </c>
    </row>
    <row r="161" spans="1:3" ht="13" x14ac:dyDescent="0.15">
      <c r="A161" s="1" t="s">
        <v>2</v>
      </c>
      <c r="B161" s="1" t="s">
        <v>4</v>
      </c>
      <c r="C161" s="1">
        <v>974.65886939571101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92</v>
      </c>
    </row>
    <row r="172" spans="1:3" ht="13" x14ac:dyDescent="0.15">
      <c r="A172" s="3" t="s">
        <v>17</v>
      </c>
      <c r="B172" s="3" t="s">
        <v>19</v>
      </c>
      <c r="C172" s="3">
        <v>365.56521739130397</v>
      </c>
    </row>
    <row r="173" spans="1:3" ht="13" x14ac:dyDescent="0.15">
      <c r="A173" s="3" t="s">
        <v>17</v>
      </c>
      <c r="B173" s="3" t="s">
        <v>20</v>
      </c>
      <c r="C173" s="3">
        <v>110</v>
      </c>
    </row>
    <row r="174" spans="1:3" ht="13" x14ac:dyDescent="0.15">
      <c r="A174" s="3" t="s">
        <v>17</v>
      </c>
      <c r="B174" s="3" t="s">
        <v>21</v>
      </c>
      <c r="C174" s="3">
        <v>4891</v>
      </c>
    </row>
    <row r="175" spans="1:3" ht="13" x14ac:dyDescent="0.15">
      <c r="A175" s="3" t="s">
        <v>17</v>
      </c>
      <c r="B175" s="3" t="s">
        <v>22</v>
      </c>
      <c r="C175" s="3">
        <v>627</v>
      </c>
    </row>
    <row r="176" spans="1:3" ht="13" x14ac:dyDescent="0.15">
      <c r="A176" s="3" t="s">
        <v>17</v>
      </c>
      <c r="B176" s="3" t="s">
        <v>23</v>
      </c>
      <c r="C176" s="3">
        <v>721</v>
      </c>
    </row>
    <row r="177" spans="1:3" ht="13" x14ac:dyDescent="0.15">
      <c r="A177" s="3" t="s">
        <v>17</v>
      </c>
      <c r="B177" s="3" t="s">
        <v>24</v>
      </c>
      <c r="C177" s="3">
        <v>92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1403</v>
      </c>
    </row>
    <row r="180" spans="1:3" ht="13" x14ac:dyDescent="0.15">
      <c r="A180" s="1" t="s">
        <v>25</v>
      </c>
      <c r="B180" s="1" t="s">
        <v>20</v>
      </c>
      <c r="C180" s="1">
        <v>1403</v>
      </c>
    </row>
    <row r="181" spans="1:3" ht="13" x14ac:dyDescent="0.15">
      <c r="A181" s="1" t="s">
        <v>25</v>
      </c>
      <c r="B181" s="1" t="s">
        <v>21</v>
      </c>
      <c r="C181" s="1">
        <v>1403</v>
      </c>
    </row>
    <row r="182" spans="1:3" ht="13" x14ac:dyDescent="0.15">
      <c r="A182" s="1" t="s">
        <v>25</v>
      </c>
      <c r="B182" s="1" t="s">
        <v>22</v>
      </c>
      <c r="C182" s="1">
        <v>1403</v>
      </c>
    </row>
    <row r="183" spans="1:3" ht="13" x14ac:dyDescent="0.15">
      <c r="A183" s="1" t="s">
        <v>25</v>
      </c>
      <c r="B183" s="1" t="s">
        <v>23</v>
      </c>
      <c r="C183" s="1">
        <v>1403</v>
      </c>
    </row>
    <row r="184" spans="1:3" ht="13" x14ac:dyDescent="0.15">
      <c r="A184" s="4" t="s">
        <v>27</v>
      </c>
      <c r="B184" s="4" t="s">
        <v>18</v>
      </c>
      <c r="C184" s="4">
        <v>908</v>
      </c>
    </row>
    <row r="185" spans="1:3" ht="13" x14ac:dyDescent="0.15">
      <c r="A185" s="4" t="s">
        <v>27</v>
      </c>
      <c r="B185" s="4" t="s">
        <v>19</v>
      </c>
      <c r="C185" s="4">
        <v>402.30396475770902</v>
      </c>
    </row>
    <row r="186" spans="1:3" ht="13" x14ac:dyDescent="0.15">
      <c r="A186" s="4" t="s">
        <v>27</v>
      </c>
      <c r="B186" s="4" t="s">
        <v>20</v>
      </c>
      <c r="C186" s="4">
        <v>117</v>
      </c>
    </row>
    <row r="187" spans="1:3" ht="13" x14ac:dyDescent="0.15">
      <c r="A187" s="4" t="s">
        <v>27</v>
      </c>
      <c r="B187" s="4" t="s">
        <v>21</v>
      </c>
      <c r="C187" s="4">
        <v>25151</v>
      </c>
    </row>
    <row r="188" spans="1:3" ht="13" x14ac:dyDescent="0.15">
      <c r="A188" s="4" t="s">
        <v>27</v>
      </c>
      <c r="B188" s="4" t="s">
        <v>22</v>
      </c>
      <c r="C188" s="4">
        <v>685</v>
      </c>
    </row>
    <row r="189" spans="1:3" ht="13" x14ac:dyDescent="0.15">
      <c r="A189" s="4" t="s">
        <v>27</v>
      </c>
      <c r="B189" s="4" t="s">
        <v>23</v>
      </c>
      <c r="C189" s="4">
        <v>871</v>
      </c>
    </row>
    <row r="190" spans="1:3" ht="13" x14ac:dyDescent="0.15">
      <c r="A190" s="4" t="s">
        <v>27</v>
      </c>
      <c r="B190" s="4" t="s">
        <v>24</v>
      </c>
      <c r="C190" s="4">
        <v>908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1019</v>
      </c>
    </row>
    <row r="195" spans="1:3" ht="13" x14ac:dyDescent="0.15">
      <c r="A195" s="1" t="s">
        <v>2</v>
      </c>
      <c r="B195" s="1" t="s">
        <v>4</v>
      </c>
      <c r="C195" s="1">
        <v>981.35426889106895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276.73500000000001</v>
      </c>
    </row>
    <row r="207" spans="1:3" ht="13" x14ac:dyDescent="0.15">
      <c r="A207" s="3" t="s">
        <v>17</v>
      </c>
      <c r="B207" s="3" t="s">
        <v>20</v>
      </c>
      <c r="C207" s="3">
        <v>71</v>
      </c>
    </row>
    <row r="208" spans="1:3" ht="13" x14ac:dyDescent="0.15">
      <c r="A208" s="3" t="s">
        <v>17</v>
      </c>
      <c r="B208" s="3" t="s">
        <v>21</v>
      </c>
      <c r="C208" s="3">
        <v>13271</v>
      </c>
    </row>
    <row r="209" spans="1:3" ht="13" x14ac:dyDescent="0.15">
      <c r="A209" s="3" t="s">
        <v>17</v>
      </c>
      <c r="B209" s="3" t="s">
        <v>22</v>
      </c>
      <c r="C209" s="3">
        <v>493</v>
      </c>
    </row>
    <row r="210" spans="1:3" ht="13" x14ac:dyDescent="0.15">
      <c r="A210" s="3" t="s">
        <v>17</v>
      </c>
      <c r="B210" s="3" t="s">
        <v>23</v>
      </c>
      <c r="C210" s="3">
        <v>570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525</v>
      </c>
    </row>
    <row r="214" spans="1:3" ht="13" x14ac:dyDescent="0.15">
      <c r="A214" s="1" t="s">
        <v>25</v>
      </c>
      <c r="B214" s="1" t="s">
        <v>20</v>
      </c>
      <c r="C214" s="1">
        <v>525</v>
      </c>
    </row>
    <row r="215" spans="1:3" ht="13" x14ac:dyDescent="0.15">
      <c r="A215" s="1" t="s">
        <v>25</v>
      </c>
      <c r="B215" s="1" t="s">
        <v>21</v>
      </c>
      <c r="C215" s="1">
        <v>525</v>
      </c>
    </row>
    <row r="216" spans="1:3" ht="13" x14ac:dyDescent="0.15">
      <c r="A216" s="1" t="s">
        <v>25</v>
      </c>
      <c r="B216" s="1" t="s">
        <v>22</v>
      </c>
      <c r="C216" s="1">
        <v>525</v>
      </c>
    </row>
    <row r="217" spans="1:3" ht="13" x14ac:dyDescent="0.15">
      <c r="A217" s="1" t="s">
        <v>25</v>
      </c>
      <c r="B217" s="1" t="s">
        <v>23</v>
      </c>
      <c r="C217" s="1">
        <v>525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1026</v>
      </c>
    </row>
    <row r="222" spans="1:3" ht="13" x14ac:dyDescent="0.15">
      <c r="A222" s="1" t="s">
        <v>2</v>
      </c>
      <c r="B222" s="1" t="s">
        <v>4</v>
      </c>
      <c r="C222" s="1">
        <v>974.65886939571101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493</v>
      </c>
    </row>
    <row r="233" spans="1:3" ht="13" x14ac:dyDescent="0.15">
      <c r="A233" s="3" t="s">
        <v>17</v>
      </c>
      <c r="B233" s="3" t="s">
        <v>19</v>
      </c>
      <c r="C233" s="3">
        <v>274.86004056795099</v>
      </c>
    </row>
    <row r="234" spans="1:3" ht="13" x14ac:dyDescent="0.15">
      <c r="A234" s="3" t="s">
        <v>17</v>
      </c>
      <c r="B234" s="3" t="s">
        <v>20</v>
      </c>
      <c r="C234" s="3">
        <v>88</v>
      </c>
    </row>
    <row r="235" spans="1:3" ht="13" x14ac:dyDescent="0.15">
      <c r="A235" s="3" t="s">
        <v>17</v>
      </c>
      <c r="B235" s="3" t="s">
        <v>21</v>
      </c>
      <c r="C235" s="3">
        <v>27919</v>
      </c>
    </row>
    <row r="236" spans="1:3" ht="13" x14ac:dyDescent="0.15">
      <c r="A236" s="3" t="s">
        <v>17</v>
      </c>
      <c r="B236" s="3" t="s">
        <v>22</v>
      </c>
      <c r="C236" s="3">
        <v>497</v>
      </c>
    </row>
    <row r="237" spans="1:3" ht="13" x14ac:dyDescent="0.15">
      <c r="A237" s="3" t="s">
        <v>17</v>
      </c>
      <c r="B237" s="3" t="s">
        <v>23</v>
      </c>
      <c r="C237" s="3">
        <v>563</v>
      </c>
    </row>
    <row r="238" spans="1:3" ht="13" x14ac:dyDescent="0.15">
      <c r="A238" s="3" t="s">
        <v>17</v>
      </c>
      <c r="B238" s="3" t="s">
        <v>24</v>
      </c>
      <c r="C238" s="3">
        <v>493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472</v>
      </c>
    </row>
    <row r="241" spans="1:3" ht="13" x14ac:dyDescent="0.15">
      <c r="A241" s="1" t="s">
        <v>25</v>
      </c>
      <c r="B241" s="1" t="s">
        <v>20</v>
      </c>
      <c r="C241" s="1">
        <v>472</v>
      </c>
    </row>
    <row r="242" spans="1:3" ht="13" x14ac:dyDescent="0.15">
      <c r="A242" s="1" t="s">
        <v>25</v>
      </c>
      <c r="B242" s="1" t="s">
        <v>21</v>
      </c>
      <c r="C242" s="1">
        <v>472</v>
      </c>
    </row>
    <row r="243" spans="1:3" ht="13" x14ac:dyDescent="0.15">
      <c r="A243" s="1" t="s">
        <v>25</v>
      </c>
      <c r="B243" s="1" t="s">
        <v>22</v>
      </c>
      <c r="C243" s="1">
        <v>472</v>
      </c>
    </row>
    <row r="244" spans="1:3" ht="13" x14ac:dyDescent="0.15">
      <c r="A244" s="1" t="s">
        <v>25</v>
      </c>
      <c r="B244" s="1" t="s">
        <v>23</v>
      </c>
      <c r="C244" s="1">
        <v>472</v>
      </c>
    </row>
    <row r="245" spans="1:3" ht="13" x14ac:dyDescent="0.15">
      <c r="A245" s="4" t="s">
        <v>27</v>
      </c>
      <c r="B245" s="4" t="s">
        <v>18</v>
      </c>
      <c r="C245" s="4">
        <v>507</v>
      </c>
    </row>
    <row r="246" spans="1:3" ht="13" x14ac:dyDescent="0.15">
      <c r="A246" s="4" t="s">
        <v>27</v>
      </c>
      <c r="B246" s="4" t="s">
        <v>19</v>
      </c>
      <c r="C246" s="4">
        <v>294.16173570019703</v>
      </c>
    </row>
    <row r="247" spans="1:3" ht="13" x14ac:dyDescent="0.15">
      <c r="A247" s="4" t="s">
        <v>27</v>
      </c>
      <c r="B247" s="4" t="s">
        <v>20</v>
      </c>
      <c r="C247" s="4">
        <v>122</v>
      </c>
    </row>
    <row r="248" spans="1:3" ht="13" x14ac:dyDescent="0.15">
      <c r="A248" s="4" t="s">
        <v>27</v>
      </c>
      <c r="B248" s="4" t="s">
        <v>21</v>
      </c>
      <c r="C248" s="4">
        <v>7775</v>
      </c>
    </row>
    <row r="249" spans="1:3" ht="13" x14ac:dyDescent="0.15">
      <c r="A249" s="4" t="s">
        <v>27</v>
      </c>
      <c r="B249" s="4" t="s">
        <v>22</v>
      </c>
      <c r="C249" s="4">
        <v>659</v>
      </c>
    </row>
    <row r="250" spans="1:3" ht="13" x14ac:dyDescent="0.15">
      <c r="A250" s="4" t="s">
        <v>27</v>
      </c>
      <c r="B250" s="4" t="s">
        <v>23</v>
      </c>
      <c r="C250" s="4">
        <v>717</v>
      </c>
    </row>
    <row r="251" spans="1:3" ht="13" x14ac:dyDescent="0.15">
      <c r="A251" s="4" t="s">
        <v>27</v>
      </c>
      <c r="B251" s="4" t="s">
        <v>24</v>
      </c>
      <c r="C251" s="4">
        <v>507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1038</v>
      </c>
    </row>
    <row r="256" spans="1:3" ht="13" x14ac:dyDescent="0.15">
      <c r="A256" s="1" t="s">
        <v>2</v>
      </c>
      <c r="B256" s="1" t="s">
        <v>4</v>
      </c>
      <c r="C256" s="1">
        <v>963.39113680154105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90</v>
      </c>
    </row>
    <row r="267" spans="1:3" ht="13" x14ac:dyDescent="0.15">
      <c r="A267" s="3" t="s">
        <v>17</v>
      </c>
      <c r="B267" s="3" t="s">
        <v>19</v>
      </c>
      <c r="C267" s="3">
        <v>274.75555555555502</v>
      </c>
    </row>
    <row r="268" spans="1:3" ht="13" x14ac:dyDescent="0.15">
      <c r="A268" s="3" t="s">
        <v>17</v>
      </c>
      <c r="B268" s="3" t="s">
        <v>20</v>
      </c>
      <c r="C268" s="3">
        <v>114</v>
      </c>
    </row>
    <row r="269" spans="1:3" ht="13" x14ac:dyDescent="0.15">
      <c r="A269" s="3" t="s">
        <v>17</v>
      </c>
      <c r="B269" s="3" t="s">
        <v>21</v>
      </c>
      <c r="C269" s="3">
        <v>4235</v>
      </c>
    </row>
    <row r="270" spans="1:3" ht="13" x14ac:dyDescent="0.15">
      <c r="A270" s="3" t="s">
        <v>17</v>
      </c>
      <c r="B270" s="3" t="s">
        <v>22</v>
      </c>
      <c r="C270" s="3">
        <v>549</v>
      </c>
    </row>
    <row r="271" spans="1:3" ht="13" x14ac:dyDescent="0.15">
      <c r="A271" s="3" t="s">
        <v>17</v>
      </c>
      <c r="B271" s="3" t="s">
        <v>23</v>
      </c>
      <c r="C271" s="3">
        <v>658</v>
      </c>
    </row>
    <row r="272" spans="1:3" ht="13" x14ac:dyDescent="0.15">
      <c r="A272" s="3" t="s">
        <v>17</v>
      </c>
      <c r="B272" s="3" t="s">
        <v>24</v>
      </c>
      <c r="C272" s="3">
        <v>90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528</v>
      </c>
    </row>
    <row r="275" spans="1:3" ht="13" x14ac:dyDescent="0.15">
      <c r="A275" s="1" t="s">
        <v>25</v>
      </c>
      <c r="B275" s="1" t="s">
        <v>20</v>
      </c>
      <c r="C275" s="1">
        <v>528</v>
      </c>
    </row>
    <row r="276" spans="1:3" ht="13" x14ac:dyDescent="0.15">
      <c r="A276" s="1" t="s">
        <v>25</v>
      </c>
      <c r="B276" s="1" t="s">
        <v>21</v>
      </c>
      <c r="C276" s="1">
        <v>528</v>
      </c>
    </row>
    <row r="277" spans="1:3" ht="13" x14ac:dyDescent="0.15">
      <c r="A277" s="1" t="s">
        <v>25</v>
      </c>
      <c r="B277" s="1" t="s">
        <v>22</v>
      </c>
      <c r="C277" s="1">
        <v>528</v>
      </c>
    </row>
    <row r="278" spans="1:3" ht="13" x14ac:dyDescent="0.15">
      <c r="A278" s="1" t="s">
        <v>25</v>
      </c>
      <c r="B278" s="1" t="s">
        <v>23</v>
      </c>
      <c r="C278" s="1">
        <v>528</v>
      </c>
    </row>
    <row r="279" spans="1:3" ht="13" x14ac:dyDescent="0.15">
      <c r="A279" s="4" t="s">
        <v>27</v>
      </c>
      <c r="B279" s="4" t="s">
        <v>18</v>
      </c>
      <c r="C279" s="4">
        <v>910</v>
      </c>
    </row>
    <row r="280" spans="1:3" ht="13" x14ac:dyDescent="0.15">
      <c r="A280" s="4" t="s">
        <v>27</v>
      </c>
      <c r="B280" s="4" t="s">
        <v>19</v>
      </c>
      <c r="C280" s="4">
        <v>328.51868131868099</v>
      </c>
    </row>
    <row r="281" spans="1:3" ht="13" x14ac:dyDescent="0.15">
      <c r="A281" s="4" t="s">
        <v>27</v>
      </c>
      <c r="B281" s="4" t="s">
        <v>20</v>
      </c>
      <c r="C281" s="4">
        <v>104</v>
      </c>
    </row>
    <row r="282" spans="1:3" ht="13" x14ac:dyDescent="0.15">
      <c r="A282" s="4" t="s">
        <v>27</v>
      </c>
      <c r="B282" s="4" t="s">
        <v>21</v>
      </c>
      <c r="C282" s="4">
        <v>15271</v>
      </c>
    </row>
    <row r="283" spans="1:3" ht="13" x14ac:dyDescent="0.15">
      <c r="A283" s="4" t="s">
        <v>27</v>
      </c>
      <c r="B283" s="4" t="s">
        <v>22</v>
      </c>
      <c r="C283" s="4">
        <v>692</v>
      </c>
    </row>
    <row r="284" spans="1:3" ht="13" x14ac:dyDescent="0.15">
      <c r="A284" s="4" t="s">
        <v>27</v>
      </c>
      <c r="B284" s="4" t="s">
        <v>23</v>
      </c>
      <c r="C284" s="4">
        <v>847</v>
      </c>
    </row>
    <row r="285" spans="1:3" ht="13" x14ac:dyDescent="0.15">
      <c r="A285" s="4" t="s">
        <v>27</v>
      </c>
      <c r="B285" s="4" t="s">
        <v>24</v>
      </c>
      <c r="C285" s="4">
        <v>910</v>
      </c>
    </row>
  </sheetData>
  <mergeCells count="2">
    <mergeCell ref="L2:M2"/>
    <mergeCell ref="K2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D10F-DE65-A345-A543-886720C7F693}">
  <dimension ref="A1:S72"/>
  <sheetViews>
    <sheetView topLeftCell="A13" zoomScale="85" zoomScaleNormal="85" workbookViewId="0">
      <selection activeCell="M51" sqref="M51"/>
    </sheetView>
  </sheetViews>
  <sheetFormatPr baseColWidth="10" defaultRowHeight="16" x14ac:dyDescent="0.2"/>
  <cols>
    <col min="1" max="1" width="15.5" style="29" bestFit="1" customWidth="1"/>
    <col min="2" max="2" width="20.6640625" style="29" bestFit="1" customWidth="1"/>
    <col min="3" max="3" width="8.1640625" style="29" bestFit="1" customWidth="1"/>
    <col min="4" max="4" width="20" style="29" bestFit="1" customWidth="1"/>
    <col min="5" max="5" width="8.1640625" style="29" bestFit="1" customWidth="1"/>
    <col min="6" max="6" width="16.83203125" style="29" bestFit="1" customWidth="1"/>
    <col min="7" max="7" width="9" style="29" bestFit="1" customWidth="1"/>
    <col min="8" max="8" width="8.1640625" style="29" bestFit="1" customWidth="1"/>
    <col min="9" max="9" width="5.83203125" style="29" bestFit="1" customWidth="1"/>
    <col min="10" max="11" width="10.83203125" style="29"/>
    <col min="12" max="12" width="12.83203125" style="29" customWidth="1"/>
    <col min="13" max="13" width="8.1640625" style="29" bestFit="1" customWidth="1"/>
    <col min="14" max="14" width="13.6640625" style="29" bestFit="1" customWidth="1"/>
    <col min="15" max="15" width="10.33203125" style="29" bestFit="1" customWidth="1"/>
    <col min="16" max="16" width="16.83203125" style="29" customWidth="1"/>
    <col min="17" max="17" width="13.6640625" style="29" bestFit="1" customWidth="1"/>
    <col min="18" max="16384" width="10.83203125" style="29"/>
  </cols>
  <sheetData>
    <row r="1" spans="1:19" x14ac:dyDescent="0.2">
      <c r="A1" s="29" t="s">
        <v>94</v>
      </c>
      <c r="B1" s="29" t="s">
        <v>93</v>
      </c>
      <c r="C1" s="29" t="s">
        <v>92</v>
      </c>
      <c r="D1" s="29" t="s">
        <v>91</v>
      </c>
      <c r="E1" s="29" t="s">
        <v>90</v>
      </c>
      <c r="F1" s="29" t="s">
        <v>89</v>
      </c>
      <c r="G1" s="29" t="s">
        <v>88</v>
      </c>
      <c r="H1" s="29" t="s">
        <v>87</v>
      </c>
      <c r="I1" s="29" t="s">
        <v>86</v>
      </c>
    </row>
    <row r="2" spans="1:19" ht="17" thickBot="1" x14ac:dyDescent="0.25">
      <c r="A2" s="29" t="s">
        <v>85</v>
      </c>
      <c r="B2" s="29" t="s">
        <v>84</v>
      </c>
      <c r="C2" s="31">
        <v>1.2999999999999999E-3</v>
      </c>
      <c r="D2" s="32" t="s">
        <v>143</v>
      </c>
      <c r="E2" s="31">
        <v>4.0000000000000002E-4</v>
      </c>
      <c r="F2" s="32" t="s">
        <v>142</v>
      </c>
      <c r="G2" s="29" t="s">
        <v>135</v>
      </c>
      <c r="H2" s="29" t="s">
        <v>122</v>
      </c>
      <c r="I2" s="29">
        <v>7</v>
      </c>
    </row>
    <row r="3" spans="1:19" ht="34" x14ac:dyDescent="0.2">
      <c r="A3" s="29" t="s">
        <v>81</v>
      </c>
      <c r="B3" s="29" t="s">
        <v>80</v>
      </c>
      <c r="C3" s="31">
        <v>1.6999999999999999E-3</v>
      </c>
      <c r="D3" s="32" t="s">
        <v>141</v>
      </c>
      <c r="E3" s="31">
        <v>4.0000000000000002E-4</v>
      </c>
      <c r="F3" s="32" t="s">
        <v>140</v>
      </c>
      <c r="G3" s="29" t="s">
        <v>135</v>
      </c>
      <c r="H3" s="29" t="s">
        <v>122</v>
      </c>
      <c r="I3" s="29">
        <v>7</v>
      </c>
      <c r="L3" s="44"/>
      <c r="M3" s="45" t="s">
        <v>92</v>
      </c>
      <c r="N3" s="46" t="s">
        <v>151</v>
      </c>
      <c r="O3" s="46" t="s">
        <v>150</v>
      </c>
      <c r="P3" s="46" t="s">
        <v>149</v>
      </c>
      <c r="Q3" s="47" t="s">
        <v>148</v>
      </c>
    </row>
    <row r="4" spans="1:19" x14ac:dyDescent="0.2">
      <c r="A4" s="29" t="s">
        <v>77</v>
      </c>
      <c r="B4" s="29" t="s">
        <v>76</v>
      </c>
      <c r="C4" s="31">
        <v>1.6000000000000001E-3</v>
      </c>
      <c r="D4" s="32" t="s">
        <v>139</v>
      </c>
      <c r="E4" s="31">
        <v>4.0000000000000002E-4</v>
      </c>
      <c r="F4" s="32" t="s">
        <v>138</v>
      </c>
      <c r="G4" s="29" t="s">
        <v>135</v>
      </c>
      <c r="H4" s="29" t="s">
        <v>122</v>
      </c>
      <c r="I4" s="29">
        <v>7</v>
      </c>
      <c r="L4" s="48" t="s">
        <v>146</v>
      </c>
      <c r="M4" s="40">
        <v>1.2999999999999999E-3</v>
      </c>
      <c r="N4" s="41">
        <v>9.82</v>
      </c>
      <c r="O4" s="41">
        <f>S4/1024</f>
        <v>0.416015625</v>
      </c>
      <c r="P4" s="41">
        <v>6.3479999999999999</v>
      </c>
      <c r="Q4" s="34">
        <v>15.55</v>
      </c>
      <c r="S4" s="29">
        <v>426</v>
      </c>
    </row>
    <row r="5" spans="1:19" x14ac:dyDescent="0.2">
      <c r="A5" s="29" t="s">
        <v>72</v>
      </c>
      <c r="B5" s="29" t="s">
        <v>71</v>
      </c>
      <c r="C5" s="31">
        <v>1.5E-3</v>
      </c>
      <c r="D5" s="32" t="s">
        <v>137</v>
      </c>
      <c r="E5" s="31">
        <v>4.0000000000000002E-4</v>
      </c>
      <c r="F5" s="32" t="s">
        <v>136</v>
      </c>
      <c r="G5" s="29" t="s">
        <v>135</v>
      </c>
      <c r="H5" s="29" t="s">
        <v>134</v>
      </c>
      <c r="I5" s="29">
        <v>6</v>
      </c>
      <c r="L5" s="48" t="s">
        <v>145</v>
      </c>
      <c r="M5" s="40">
        <v>1.6999999999999999E-3</v>
      </c>
      <c r="N5" s="41">
        <v>9.82</v>
      </c>
      <c r="O5" s="41">
        <f t="shared" ref="O5:O8" si="0">S5/1024</f>
        <v>0.3935546875</v>
      </c>
      <c r="P5" s="41">
        <v>6.4340000000000002</v>
      </c>
      <c r="Q5" s="34">
        <v>15.55</v>
      </c>
      <c r="S5" s="29">
        <v>403</v>
      </c>
    </row>
    <row r="6" spans="1:19" x14ac:dyDescent="0.2">
      <c r="A6" s="29" t="s">
        <v>66</v>
      </c>
      <c r="B6" s="29" t="s">
        <v>65</v>
      </c>
      <c r="C6" s="30">
        <v>0</v>
      </c>
      <c r="D6" s="29" t="s">
        <v>58</v>
      </c>
      <c r="E6" s="30">
        <v>0</v>
      </c>
      <c r="F6" s="29" t="s">
        <v>58</v>
      </c>
      <c r="G6" s="29" t="s">
        <v>58</v>
      </c>
      <c r="I6" s="29">
        <v>0</v>
      </c>
      <c r="L6" s="48" t="s">
        <v>144</v>
      </c>
      <c r="M6" s="40">
        <v>1.6000000000000001E-3</v>
      </c>
      <c r="N6" s="41">
        <v>9.82</v>
      </c>
      <c r="O6" s="41">
        <f t="shared" si="0"/>
        <v>0.4052734375</v>
      </c>
      <c r="P6" s="41">
        <v>6.43</v>
      </c>
      <c r="Q6" s="34">
        <v>15.55</v>
      </c>
      <c r="S6" s="29">
        <v>415</v>
      </c>
    </row>
    <row r="7" spans="1:19" x14ac:dyDescent="0.2">
      <c r="A7" s="29" t="s">
        <v>64</v>
      </c>
      <c r="B7" s="29" t="s">
        <v>63</v>
      </c>
      <c r="C7" s="30">
        <v>0</v>
      </c>
      <c r="D7" s="29" t="s">
        <v>58</v>
      </c>
      <c r="E7" s="30">
        <v>0</v>
      </c>
      <c r="F7" s="29" t="s">
        <v>58</v>
      </c>
      <c r="G7" s="29" t="s">
        <v>58</v>
      </c>
      <c r="I7" s="29">
        <v>0</v>
      </c>
      <c r="L7" s="48" t="s">
        <v>147</v>
      </c>
      <c r="M7" s="40">
        <v>1.5E-3</v>
      </c>
      <c r="N7" s="41">
        <v>12.2</v>
      </c>
      <c r="O7" s="41">
        <v>32.5</v>
      </c>
      <c r="P7" s="41">
        <v>5.883</v>
      </c>
      <c r="Q7" s="34">
        <v>15.55</v>
      </c>
    </row>
    <row r="8" spans="1:19" x14ac:dyDescent="0.2">
      <c r="A8" s="29" t="s">
        <v>62</v>
      </c>
      <c r="B8" s="29" t="s">
        <v>61</v>
      </c>
      <c r="C8" s="30">
        <v>0</v>
      </c>
      <c r="D8" s="29" t="s">
        <v>58</v>
      </c>
      <c r="E8" s="30">
        <v>0</v>
      </c>
      <c r="F8" s="29" t="s">
        <v>58</v>
      </c>
      <c r="G8" s="29" t="s">
        <v>58</v>
      </c>
      <c r="I8" s="29">
        <v>0</v>
      </c>
      <c r="L8" s="48" t="s">
        <v>146</v>
      </c>
      <c r="M8" s="40">
        <v>1.6999999999999999E-3</v>
      </c>
      <c r="N8" s="41">
        <v>10</v>
      </c>
      <c r="O8" s="41">
        <f>S8/1024</f>
        <v>0.4462890625</v>
      </c>
      <c r="P8" s="41">
        <v>6.18</v>
      </c>
      <c r="Q8" s="34">
        <v>15.55</v>
      </c>
      <c r="S8" s="29">
        <v>457</v>
      </c>
    </row>
    <row r="9" spans="1:19" x14ac:dyDescent="0.2">
      <c r="A9" s="29" t="s">
        <v>60</v>
      </c>
      <c r="B9" s="29" t="s">
        <v>59</v>
      </c>
      <c r="C9" s="30">
        <v>0</v>
      </c>
      <c r="D9" s="29" t="s">
        <v>58</v>
      </c>
      <c r="E9" s="30">
        <v>0</v>
      </c>
      <c r="F9" s="29" t="s">
        <v>58</v>
      </c>
      <c r="G9" s="29" t="s">
        <v>58</v>
      </c>
      <c r="I9" s="29">
        <v>0</v>
      </c>
      <c r="L9" s="48" t="s">
        <v>145</v>
      </c>
      <c r="M9" s="40">
        <v>1.6999999999999999E-3</v>
      </c>
      <c r="N9" s="41">
        <v>10</v>
      </c>
      <c r="O9" s="41">
        <f t="shared" ref="O9:O10" si="1">S9/1024</f>
        <v>0.4228515625</v>
      </c>
      <c r="P9" s="41">
        <v>6.0819999999999999</v>
      </c>
      <c r="Q9" s="34">
        <v>15.55</v>
      </c>
      <c r="S9" s="29">
        <v>433</v>
      </c>
    </row>
    <row r="10" spans="1:19" x14ac:dyDescent="0.2">
      <c r="A10" s="29" t="s">
        <v>94</v>
      </c>
      <c r="B10" s="29" t="s">
        <v>93</v>
      </c>
      <c r="C10" s="29" t="s">
        <v>92</v>
      </c>
      <c r="D10" s="29" t="s">
        <v>91</v>
      </c>
      <c r="E10" s="29" t="s">
        <v>90</v>
      </c>
      <c r="F10" s="29" t="s">
        <v>89</v>
      </c>
      <c r="G10" s="29" t="s">
        <v>88</v>
      </c>
      <c r="H10" s="29" t="s">
        <v>87</v>
      </c>
      <c r="I10" s="29" t="s">
        <v>86</v>
      </c>
      <c r="L10" s="48" t="s">
        <v>144</v>
      </c>
      <c r="M10" s="40">
        <v>1.6000000000000001E-3</v>
      </c>
      <c r="N10" s="41">
        <v>10</v>
      </c>
      <c r="O10" s="41">
        <f t="shared" si="1"/>
        <v>0.4345703125</v>
      </c>
      <c r="P10" s="41">
        <v>6.109</v>
      </c>
      <c r="Q10" s="34">
        <v>15.55</v>
      </c>
      <c r="S10" s="29">
        <v>445</v>
      </c>
    </row>
    <row r="11" spans="1:19" x14ac:dyDescent="0.2">
      <c r="A11" s="29" t="s">
        <v>85</v>
      </c>
      <c r="B11" s="29" t="s">
        <v>84</v>
      </c>
      <c r="C11" s="31">
        <v>1.6999999999999999E-3</v>
      </c>
      <c r="D11" s="32" t="s">
        <v>132</v>
      </c>
      <c r="E11" s="31">
        <v>4.0000000000000002E-4</v>
      </c>
      <c r="F11" s="32" t="s">
        <v>131</v>
      </c>
      <c r="G11" s="29" t="s">
        <v>123</v>
      </c>
      <c r="H11" s="29" t="s">
        <v>126</v>
      </c>
      <c r="I11" s="29">
        <v>7</v>
      </c>
      <c r="L11" s="48" t="s">
        <v>147</v>
      </c>
      <c r="M11" s="40">
        <v>1.5E-3</v>
      </c>
      <c r="N11" s="41">
        <v>12.6</v>
      </c>
      <c r="O11" s="41">
        <v>35.299999999999997</v>
      </c>
      <c r="P11" s="41">
        <v>5.9219999999999997</v>
      </c>
      <c r="Q11" s="34">
        <v>15.55</v>
      </c>
    </row>
    <row r="12" spans="1:19" x14ac:dyDescent="0.2">
      <c r="A12" s="29" t="s">
        <v>81</v>
      </c>
      <c r="B12" s="29" t="s">
        <v>80</v>
      </c>
      <c r="C12" s="31">
        <v>1.6999999999999999E-3</v>
      </c>
      <c r="D12" s="32" t="s">
        <v>130</v>
      </c>
      <c r="E12" s="31">
        <v>4.0000000000000002E-4</v>
      </c>
      <c r="F12" s="32" t="s">
        <v>133</v>
      </c>
      <c r="G12" s="29" t="s">
        <v>123</v>
      </c>
      <c r="H12" s="29" t="s">
        <v>126</v>
      </c>
      <c r="I12" s="29">
        <v>7</v>
      </c>
      <c r="L12" s="48" t="s">
        <v>146</v>
      </c>
      <c r="M12" s="40">
        <v>1.6000000000000001E-3</v>
      </c>
      <c r="N12" s="41">
        <v>10</v>
      </c>
      <c r="O12" s="41">
        <f>S12/1024</f>
        <v>0.4462890625</v>
      </c>
      <c r="P12" s="41">
        <v>6.18</v>
      </c>
      <c r="Q12" s="34">
        <v>15.55</v>
      </c>
      <c r="S12" s="29">
        <v>457</v>
      </c>
    </row>
    <row r="13" spans="1:19" x14ac:dyDescent="0.2">
      <c r="A13" s="29" t="s">
        <v>77</v>
      </c>
      <c r="B13" s="29" t="s">
        <v>76</v>
      </c>
      <c r="C13" s="31">
        <v>1.6000000000000001E-3</v>
      </c>
      <c r="D13" s="32" t="s">
        <v>128</v>
      </c>
      <c r="E13" s="31">
        <v>4.0000000000000002E-4</v>
      </c>
      <c r="F13" s="32" t="s">
        <v>127</v>
      </c>
      <c r="G13" s="29" t="s">
        <v>123</v>
      </c>
      <c r="H13" s="29" t="s">
        <v>126</v>
      </c>
      <c r="I13" s="29">
        <v>7</v>
      </c>
      <c r="L13" s="48" t="s">
        <v>145</v>
      </c>
      <c r="M13" s="40">
        <v>1.6000000000000001E-3</v>
      </c>
      <c r="N13" s="41">
        <v>10</v>
      </c>
      <c r="O13" s="41">
        <f t="shared" ref="O13:O14" si="2">S13/1024</f>
        <v>0.423828125</v>
      </c>
      <c r="P13" s="41">
        <v>6.0819999999999999</v>
      </c>
      <c r="Q13" s="34">
        <v>15.55</v>
      </c>
      <c r="S13" s="29">
        <v>434</v>
      </c>
    </row>
    <row r="14" spans="1:19" x14ac:dyDescent="0.2">
      <c r="A14" s="29" t="s">
        <v>72</v>
      </c>
      <c r="B14" s="29" t="s">
        <v>71</v>
      </c>
      <c r="C14" s="31">
        <v>1.5E-3</v>
      </c>
      <c r="D14" s="32" t="s">
        <v>125</v>
      </c>
      <c r="E14" s="31">
        <v>4.0000000000000002E-4</v>
      </c>
      <c r="F14" s="32" t="s">
        <v>124</v>
      </c>
      <c r="G14" s="29" t="s">
        <v>123</v>
      </c>
      <c r="H14" s="29" t="s">
        <v>122</v>
      </c>
      <c r="I14" s="29">
        <v>6</v>
      </c>
      <c r="L14" s="48" t="s">
        <v>144</v>
      </c>
      <c r="M14" s="40">
        <v>1.5E-3</v>
      </c>
      <c r="N14" s="41">
        <v>10</v>
      </c>
      <c r="O14" s="41">
        <f t="shared" si="2"/>
        <v>0.4345703125</v>
      </c>
      <c r="P14" s="41">
        <v>6.109</v>
      </c>
      <c r="Q14" s="34">
        <v>15.55</v>
      </c>
      <c r="S14" s="29">
        <v>445</v>
      </c>
    </row>
    <row r="15" spans="1:19" x14ac:dyDescent="0.2">
      <c r="A15" s="29" t="s">
        <v>66</v>
      </c>
      <c r="B15" s="29" t="s">
        <v>65</v>
      </c>
      <c r="C15" s="30">
        <v>0</v>
      </c>
      <c r="D15" s="29" t="s">
        <v>58</v>
      </c>
      <c r="E15" s="30">
        <v>0</v>
      </c>
      <c r="F15" s="29" t="s">
        <v>58</v>
      </c>
      <c r="G15" s="29" t="s">
        <v>58</v>
      </c>
      <c r="I15" s="29">
        <v>0</v>
      </c>
      <c r="L15" s="48" t="s">
        <v>147</v>
      </c>
      <c r="M15" s="40">
        <v>1.5E-3</v>
      </c>
      <c r="N15" s="41">
        <v>12.6</v>
      </c>
      <c r="O15" s="41">
        <v>35.299999999999997</v>
      </c>
      <c r="P15" s="41">
        <v>5.9219999999999997</v>
      </c>
      <c r="Q15" s="34">
        <v>15.55</v>
      </c>
    </row>
    <row r="16" spans="1:19" x14ac:dyDescent="0.2">
      <c r="A16" s="29" t="s">
        <v>64</v>
      </c>
      <c r="B16" s="29" t="s">
        <v>63</v>
      </c>
      <c r="C16" s="30">
        <v>0</v>
      </c>
      <c r="D16" s="29" t="s">
        <v>58</v>
      </c>
      <c r="E16" s="30">
        <v>0</v>
      </c>
      <c r="F16" s="29" t="s">
        <v>58</v>
      </c>
      <c r="G16" s="29" t="s">
        <v>58</v>
      </c>
      <c r="I16" s="29">
        <v>0</v>
      </c>
      <c r="L16" s="48" t="s">
        <v>146</v>
      </c>
      <c r="M16" s="40">
        <v>1.9E-3</v>
      </c>
      <c r="N16" s="41">
        <v>11.3</v>
      </c>
      <c r="O16" s="41">
        <f>S16/1024</f>
        <v>0.4794921875</v>
      </c>
      <c r="P16" s="41">
        <v>6.4139999999999997</v>
      </c>
      <c r="Q16" s="34">
        <v>15.55</v>
      </c>
      <c r="S16" s="29">
        <v>491</v>
      </c>
    </row>
    <row r="17" spans="1:19" x14ac:dyDescent="0.2">
      <c r="A17" s="29" t="s">
        <v>62</v>
      </c>
      <c r="B17" s="29" t="s">
        <v>61</v>
      </c>
      <c r="C17" s="30">
        <v>0</v>
      </c>
      <c r="D17" s="29" t="s">
        <v>58</v>
      </c>
      <c r="E17" s="30">
        <v>0</v>
      </c>
      <c r="F17" s="29" t="s">
        <v>58</v>
      </c>
      <c r="G17" s="29" t="s">
        <v>58</v>
      </c>
      <c r="I17" s="29">
        <v>0</v>
      </c>
      <c r="L17" s="48" t="s">
        <v>145</v>
      </c>
      <c r="M17" s="40">
        <v>1.9E-3</v>
      </c>
      <c r="N17" s="41">
        <v>11.3</v>
      </c>
      <c r="O17" s="41">
        <f t="shared" ref="O17:O18" si="3">S17/1024</f>
        <v>0.45703125</v>
      </c>
      <c r="P17" s="41">
        <v>6.48</v>
      </c>
      <c r="Q17" s="34">
        <v>15.55</v>
      </c>
      <c r="S17" s="29">
        <v>468</v>
      </c>
    </row>
    <row r="18" spans="1:19" x14ac:dyDescent="0.2">
      <c r="A18" s="29" t="s">
        <v>60</v>
      </c>
      <c r="B18" s="29" t="s">
        <v>59</v>
      </c>
      <c r="C18" s="30">
        <v>0</v>
      </c>
      <c r="D18" s="29" t="s">
        <v>58</v>
      </c>
      <c r="E18" s="30">
        <v>0</v>
      </c>
      <c r="F18" s="29" t="s">
        <v>58</v>
      </c>
      <c r="G18" s="29" t="s">
        <v>58</v>
      </c>
      <c r="I18" s="29">
        <v>0</v>
      </c>
      <c r="L18" s="48" t="s">
        <v>144</v>
      </c>
      <c r="M18" s="40">
        <v>2E-3</v>
      </c>
      <c r="N18" s="41">
        <v>11.3</v>
      </c>
      <c r="O18" s="41">
        <f t="shared" si="3"/>
        <v>0.466796875</v>
      </c>
      <c r="P18" s="41">
        <v>6.492</v>
      </c>
      <c r="Q18" s="34">
        <v>15.55</v>
      </c>
      <c r="S18" s="29">
        <v>478</v>
      </c>
    </row>
    <row r="19" spans="1:19" x14ac:dyDescent="0.2">
      <c r="A19" s="29" t="s">
        <v>94</v>
      </c>
      <c r="B19" s="29" t="s">
        <v>93</v>
      </c>
      <c r="C19" s="29" t="s">
        <v>92</v>
      </c>
      <c r="D19" s="29" t="s">
        <v>91</v>
      </c>
      <c r="E19" s="29" t="s">
        <v>90</v>
      </c>
      <c r="F19" s="29" t="s">
        <v>89</v>
      </c>
      <c r="G19" s="29" t="s">
        <v>88</v>
      </c>
      <c r="H19" s="29" t="s">
        <v>87</v>
      </c>
      <c r="I19" s="29" t="s">
        <v>86</v>
      </c>
      <c r="L19" s="48" t="s">
        <v>147</v>
      </c>
      <c r="M19" s="40">
        <v>2.5700000000000001E-2</v>
      </c>
      <c r="N19" s="41">
        <v>14.1</v>
      </c>
      <c r="O19" s="41">
        <v>39.4</v>
      </c>
      <c r="P19" s="41">
        <v>6.125</v>
      </c>
      <c r="Q19" s="34">
        <v>15.55</v>
      </c>
    </row>
    <row r="20" spans="1:19" x14ac:dyDescent="0.2">
      <c r="A20" s="29" t="s">
        <v>85</v>
      </c>
      <c r="B20" s="29" t="s">
        <v>84</v>
      </c>
      <c r="C20" s="31">
        <v>1.6000000000000001E-3</v>
      </c>
      <c r="D20" s="32" t="s">
        <v>132</v>
      </c>
      <c r="E20" s="31">
        <v>4.0000000000000002E-4</v>
      </c>
      <c r="F20" s="32" t="s">
        <v>131</v>
      </c>
      <c r="G20" s="29" t="s">
        <v>123</v>
      </c>
      <c r="H20" s="29" t="s">
        <v>126</v>
      </c>
      <c r="I20" s="29">
        <v>7</v>
      </c>
      <c r="L20" s="48" t="s">
        <v>146</v>
      </c>
      <c r="M20" s="40">
        <v>2.0999999999999999E-3</v>
      </c>
      <c r="N20" s="41">
        <v>11.3</v>
      </c>
      <c r="O20" s="41">
        <f>S20/1024</f>
        <v>0.48046875</v>
      </c>
      <c r="P20" s="41">
        <v>6.0620000000000003</v>
      </c>
      <c r="Q20" s="34">
        <v>15.55</v>
      </c>
      <c r="S20" s="29">
        <v>492</v>
      </c>
    </row>
    <row r="21" spans="1:19" x14ac:dyDescent="0.2">
      <c r="A21" s="29" t="s">
        <v>81</v>
      </c>
      <c r="B21" s="29" t="s">
        <v>80</v>
      </c>
      <c r="C21" s="31">
        <v>1.6000000000000001E-3</v>
      </c>
      <c r="D21" s="32" t="s">
        <v>130</v>
      </c>
      <c r="E21" s="31">
        <v>4.0000000000000002E-4</v>
      </c>
      <c r="F21" s="32" t="s">
        <v>129</v>
      </c>
      <c r="G21" s="29" t="s">
        <v>123</v>
      </c>
      <c r="H21" s="29" t="s">
        <v>126</v>
      </c>
      <c r="I21" s="29">
        <v>7</v>
      </c>
      <c r="L21" s="48" t="s">
        <v>145</v>
      </c>
      <c r="M21" s="40">
        <v>2.0999999999999999E-3</v>
      </c>
      <c r="N21" s="41">
        <v>11.3</v>
      </c>
      <c r="O21" s="41">
        <f t="shared" ref="O21:O22" si="4">S21/1024</f>
        <v>0.45703125</v>
      </c>
      <c r="P21" s="41">
        <v>6.0350000000000001</v>
      </c>
      <c r="Q21" s="34">
        <v>15.55</v>
      </c>
      <c r="S21" s="29">
        <v>468</v>
      </c>
    </row>
    <row r="22" spans="1:19" x14ac:dyDescent="0.2">
      <c r="A22" s="29" t="s">
        <v>77</v>
      </c>
      <c r="B22" s="29" t="s">
        <v>76</v>
      </c>
      <c r="C22" s="31">
        <v>1.5E-3</v>
      </c>
      <c r="D22" s="32" t="s">
        <v>128</v>
      </c>
      <c r="E22" s="31">
        <v>4.0000000000000002E-4</v>
      </c>
      <c r="F22" s="32" t="s">
        <v>127</v>
      </c>
      <c r="G22" s="29" t="s">
        <v>123</v>
      </c>
      <c r="H22" s="29" t="s">
        <v>126</v>
      </c>
      <c r="I22" s="29">
        <v>7</v>
      </c>
      <c r="L22" s="48" t="s">
        <v>144</v>
      </c>
      <c r="M22" s="40">
        <v>1.6999999999999999E-3</v>
      </c>
      <c r="N22" s="41">
        <v>11.3</v>
      </c>
      <c r="O22" s="41">
        <f t="shared" si="4"/>
        <v>0.4677734375</v>
      </c>
      <c r="P22" s="41">
        <v>6.0549999999999997</v>
      </c>
      <c r="Q22" s="34">
        <v>15.55</v>
      </c>
      <c r="S22" s="29">
        <v>479</v>
      </c>
    </row>
    <row r="23" spans="1:19" x14ac:dyDescent="0.2">
      <c r="A23" s="29" t="s">
        <v>72</v>
      </c>
      <c r="B23" s="29" t="s">
        <v>71</v>
      </c>
      <c r="C23" s="31">
        <v>1.5E-3</v>
      </c>
      <c r="D23" s="32" t="s">
        <v>125</v>
      </c>
      <c r="E23" s="31">
        <v>4.0000000000000002E-4</v>
      </c>
      <c r="F23" s="32" t="s">
        <v>124</v>
      </c>
      <c r="G23" s="29" t="s">
        <v>123</v>
      </c>
      <c r="H23" s="29" t="s">
        <v>122</v>
      </c>
      <c r="I23" s="29">
        <v>6</v>
      </c>
      <c r="L23" s="48" t="s">
        <v>147</v>
      </c>
      <c r="M23" s="40">
        <v>7.7100000000000002E-2</v>
      </c>
      <c r="N23" s="41">
        <v>14.2</v>
      </c>
      <c r="O23" s="41">
        <v>40.700000000000003</v>
      </c>
      <c r="P23" s="41">
        <v>6.1210000000000004</v>
      </c>
      <c r="Q23" s="34">
        <v>15.55</v>
      </c>
    </row>
    <row r="24" spans="1:19" x14ac:dyDescent="0.2">
      <c r="A24" s="29" t="s">
        <v>66</v>
      </c>
      <c r="B24" s="29" t="s">
        <v>65</v>
      </c>
      <c r="C24" s="30">
        <v>0</v>
      </c>
      <c r="D24" s="29" t="s">
        <v>58</v>
      </c>
      <c r="E24" s="30">
        <v>0</v>
      </c>
      <c r="F24" s="29" t="s">
        <v>58</v>
      </c>
      <c r="G24" s="29" t="s">
        <v>58</v>
      </c>
      <c r="I24" s="29">
        <v>0</v>
      </c>
      <c r="L24" s="48" t="s">
        <v>146</v>
      </c>
      <c r="M24" s="40">
        <v>1.5E-3</v>
      </c>
      <c r="N24" s="41">
        <v>11.3</v>
      </c>
      <c r="O24" s="41">
        <f>S24/1024</f>
        <v>0.48046875</v>
      </c>
      <c r="P24" s="41">
        <v>6.0620000000000003</v>
      </c>
      <c r="Q24" s="34">
        <v>15.55</v>
      </c>
      <c r="S24" s="29">
        <v>492</v>
      </c>
    </row>
    <row r="25" spans="1:19" x14ac:dyDescent="0.2">
      <c r="A25" s="29" t="s">
        <v>64</v>
      </c>
      <c r="B25" s="29" t="s">
        <v>63</v>
      </c>
      <c r="C25" s="30">
        <v>0</v>
      </c>
      <c r="D25" s="29" t="s">
        <v>58</v>
      </c>
      <c r="E25" s="30">
        <v>0</v>
      </c>
      <c r="F25" s="29" t="s">
        <v>58</v>
      </c>
      <c r="G25" s="29" t="s">
        <v>58</v>
      </c>
      <c r="I25" s="29">
        <v>0</v>
      </c>
      <c r="L25" s="48" t="s">
        <v>145</v>
      </c>
      <c r="M25" s="40">
        <v>1.6999999999999999E-3</v>
      </c>
      <c r="N25" s="41">
        <v>11.3</v>
      </c>
      <c r="O25" s="41">
        <f t="shared" ref="O25:O26" si="5">S25/1024</f>
        <v>0.4580078125</v>
      </c>
      <c r="P25" s="41">
        <v>6.0350000000000001</v>
      </c>
      <c r="Q25" s="34">
        <v>15.55</v>
      </c>
      <c r="S25" s="29">
        <v>469</v>
      </c>
    </row>
    <row r="26" spans="1:19" x14ac:dyDescent="0.2">
      <c r="A26" s="29" t="s">
        <v>62</v>
      </c>
      <c r="B26" s="29" t="s">
        <v>61</v>
      </c>
      <c r="C26" s="30">
        <v>0</v>
      </c>
      <c r="D26" s="29" t="s">
        <v>58</v>
      </c>
      <c r="E26" s="30">
        <v>0</v>
      </c>
      <c r="F26" s="29" t="s">
        <v>58</v>
      </c>
      <c r="G26" s="29" t="s">
        <v>58</v>
      </c>
      <c r="I26" s="29">
        <v>0</v>
      </c>
      <c r="L26" s="48" t="s">
        <v>144</v>
      </c>
      <c r="M26" s="40">
        <v>1.8E-3</v>
      </c>
      <c r="N26" s="41">
        <v>11.3</v>
      </c>
      <c r="O26" s="41">
        <f t="shared" si="5"/>
        <v>0.4677734375</v>
      </c>
      <c r="P26" s="41">
        <v>6.0549999999999997</v>
      </c>
      <c r="Q26" s="34">
        <v>15.55</v>
      </c>
      <c r="S26" s="29">
        <v>479</v>
      </c>
    </row>
    <row r="27" spans="1:19" x14ac:dyDescent="0.2">
      <c r="A27" s="29" t="s">
        <v>60</v>
      </c>
      <c r="B27" s="29" t="s">
        <v>59</v>
      </c>
      <c r="C27" s="30">
        <v>0</v>
      </c>
      <c r="D27" s="29" t="s">
        <v>58</v>
      </c>
      <c r="E27" s="30">
        <v>0</v>
      </c>
      <c r="F27" s="29" t="s">
        <v>58</v>
      </c>
      <c r="G27" s="29" t="s">
        <v>58</v>
      </c>
      <c r="I27" s="29">
        <v>0</v>
      </c>
      <c r="L27" s="48" t="s">
        <v>147</v>
      </c>
      <c r="M27" s="40">
        <v>1.6000000000000001E-3</v>
      </c>
      <c r="N27" s="41">
        <v>14.2</v>
      </c>
      <c r="O27" s="41">
        <v>40.700000000000003</v>
      </c>
      <c r="P27" s="41">
        <v>6.1210000000000004</v>
      </c>
      <c r="Q27" s="34">
        <v>15.55</v>
      </c>
    </row>
    <row r="28" spans="1:19" x14ac:dyDescent="0.2">
      <c r="A28" s="29" t="s">
        <v>94</v>
      </c>
      <c r="B28" s="29" t="s">
        <v>93</v>
      </c>
      <c r="C28" s="29" t="s">
        <v>92</v>
      </c>
      <c r="D28" s="29" t="s">
        <v>91</v>
      </c>
      <c r="E28" s="29" t="s">
        <v>90</v>
      </c>
      <c r="F28" s="29" t="s">
        <v>89</v>
      </c>
      <c r="G28" s="29" t="s">
        <v>88</v>
      </c>
      <c r="H28" s="29" t="s">
        <v>87</v>
      </c>
      <c r="I28" s="29" t="s">
        <v>86</v>
      </c>
      <c r="L28" s="48" t="s">
        <v>146</v>
      </c>
      <c r="M28" s="40">
        <v>6.6E-3</v>
      </c>
      <c r="N28" s="41">
        <v>12.7</v>
      </c>
      <c r="O28" s="41">
        <f>S28/1024</f>
        <v>0.486328125</v>
      </c>
      <c r="P28" s="41">
        <v>6.359</v>
      </c>
      <c r="Q28" s="34">
        <v>15.55</v>
      </c>
      <c r="S28" s="29">
        <v>498</v>
      </c>
    </row>
    <row r="29" spans="1:19" x14ac:dyDescent="0.2">
      <c r="A29" s="29" t="s">
        <v>85</v>
      </c>
      <c r="B29" s="29" t="s">
        <v>84</v>
      </c>
      <c r="C29" s="31">
        <v>1.9E-3</v>
      </c>
      <c r="D29" s="32" t="s">
        <v>121</v>
      </c>
      <c r="E29" s="31">
        <v>4.0000000000000002E-4</v>
      </c>
      <c r="F29" s="32" t="s">
        <v>120</v>
      </c>
      <c r="G29" s="29" t="s">
        <v>105</v>
      </c>
      <c r="H29" s="29" t="s">
        <v>95</v>
      </c>
      <c r="I29" s="29">
        <v>7</v>
      </c>
      <c r="L29" s="48" t="s">
        <v>145</v>
      </c>
      <c r="M29" s="40">
        <v>6.3200000000000006E-2</v>
      </c>
      <c r="N29" s="41">
        <v>12.7</v>
      </c>
      <c r="O29" s="41">
        <f t="shared" ref="O29:O30" si="6">S29/1024</f>
        <v>0.4921875</v>
      </c>
      <c r="P29" s="41">
        <v>6.383</v>
      </c>
      <c r="Q29" s="34">
        <v>15.55</v>
      </c>
      <c r="S29" s="29">
        <v>504</v>
      </c>
    </row>
    <row r="30" spans="1:19" x14ac:dyDescent="0.2">
      <c r="A30" s="29" t="s">
        <v>81</v>
      </c>
      <c r="B30" s="29" t="s">
        <v>80</v>
      </c>
      <c r="C30" s="31">
        <v>1.9E-3</v>
      </c>
      <c r="D30" s="32" t="s">
        <v>119</v>
      </c>
      <c r="E30" s="31">
        <v>4.0000000000000002E-4</v>
      </c>
      <c r="F30" s="32" t="s">
        <v>113</v>
      </c>
      <c r="G30" s="29" t="s">
        <v>105</v>
      </c>
      <c r="H30" s="29" t="s">
        <v>95</v>
      </c>
      <c r="I30" s="29">
        <v>7</v>
      </c>
      <c r="L30" s="48" t="s">
        <v>144</v>
      </c>
      <c r="M30" s="40">
        <v>6.0400000000000002E-2</v>
      </c>
      <c r="N30" s="41">
        <v>12.7</v>
      </c>
      <c r="O30" s="41">
        <f t="shared" si="6"/>
        <v>0.5029296875</v>
      </c>
      <c r="P30" s="41">
        <v>6.391</v>
      </c>
      <c r="Q30" s="34">
        <v>15.55</v>
      </c>
      <c r="S30" s="29">
        <v>515</v>
      </c>
    </row>
    <row r="31" spans="1:19" x14ac:dyDescent="0.2">
      <c r="A31" s="29" t="s">
        <v>77</v>
      </c>
      <c r="B31" s="29" t="s">
        <v>76</v>
      </c>
      <c r="C31" s="31">
        <v>2E-3</v>
      </c>
      <c r="D31" s="32" t="s">
        <v>118</v>
      </c>
      <c r="E31" s="31">
        <v>4.0000000000000002E-4</v>
      </c>
      <c r="F31" s="32" t="s">
        <v>117</v>
      </c>
      <c r="G31" s="29" t="s">
        <v>105</v>
      </c>
      <c r="H31" s="29" t="s">
        <v>95</v>
      </c>
      <c r="I31" s="29">
        <v>7</v>
      </c>
      <c r="L31" s="48" t="s">
        <v>147</v>
      </c>
      <c r="M31" s="40">
        <v>0.14399999999999999</v>
      </c>
      <c r="N31" s="41">
        <v>15.58</v>
      </c>
      <c r="O31" s="41">
        <v>44.8</v>
      </c>
      <c r="P31" s="41">
        <v>6.1479999999999997</v>
      </c>
      <c r="Q31" s="34">
        <v>15.55</v>
      </c>
    </row>
    <row r="32" spans="1:19" x14ac:dyDescent="0.2">
      <c r="A32" s="29" t="s">
        <v>72</v>
      </c>
      <c r="B32" s="29" t="s">
        <v>71</v>
      </c>
      <c r="C32" s="31">
        <v>2.5700000000000001E-2</v>
      </c>
      <c r="D32" s="32" t="s">
        <v>116</v>
      </c>
      <c r="E32" s="31">
        <v>4.0000000000000002E-4</v>
      </c>
      <c r="F32" s="32" t="s">
        <v>115</v>
      </c>
      <c r="G32" s="29" t="s">
        <v>105</v>
      </c>
      <c r="H32" s="29" t="s">
        <v>114</v>
      </c>
      <c r="I32" s="29">
        <v>6</v>
      </c>
      <c r="L32" s="48" t="s">
        <v>146</v>
      </c>
      <c r="M32" s="40">
        <v>1.6000000000000001E-3</v>
      </c>
      <c r="N32" s="41">
        <v>12.7</v>
      </c>
      <c r="O32" s="41">
        <f>S32/1024</f>
        <v>0.5166015625</v>
      </c>
      <c r="P32" s="41">
        <v>6.359</v>
      </c>
      <c r="Q32" s="34">
        <v>15.55</v>
      </c>
      <c r="S32" s="29">
        <v>529</v>
      </c>
    </row>
    <row r="33" spans="1:19" x14ac:dyDescent="0.2">
      <c r="A33" s="29" t="s">
        <v>66</v>
      </c>
      <c r="B33" s="29" t="s">
        <v>65</v>
      </c>
      <c r="C33" s="30">
        <v>0</v>
      </c>
      <c r="D33" s="29" t="s">
        <v>58</v>
      </c>
      <c r="E33" s="30">
        <v>0</v>
      </c>
      <c r="F33" s="29" t="s">
        <v>58</v>
      </c>
      <c r="G33" s="29" t="s">
        <v>58</v>
      </c>
      <c r="I33" s="29">
        <v>0</v>
      </c>
      <c r="L33" s="48" t="s">
        <v>145</v>
      </c>
      <c r="M33" s="40">
        <v>1.6000000000000001E-3</v>
      </c>
      <c r="N33" s="41">
        <v>12.7</v>
      </c>
      <c r="O33" s="41">
        <f t="shared" ref="O33:O34" si="7">S33/1024</f>
        <v>0.4931640625</v>
      </c>
      <c r="P33" s="41">
        <v>6.3550000000000004</v>
      </c>
      <c r="Q33" s="34">
        <v>15.55</v>
      </c>
      <c r="S33" s="29">
        <v>505</v>
      </c>
    </row>
    <row r="34" spans="1:19" x14ac:dyDescent="0.2">
      <c r="A34" s="29" t="s">
        <v>64</v>
      </c>
      <c r="B34" s="29" t="s">
        <v>63</v>
      </c>
      <c r="C34" s="30">
        <v>0</v>
      </c>
      <c r="D34" s="29" t="s">
        <v>58</v>
      </c>
      <c r="E34" s="30">
        <v>0</v>
      </c>
      <c r="F34" s="29" t="s">
        <v>58</v>
      </c>
      <c r="G34" s="29" t="s">
        <v>58</v>
      </c>
      <c r="I34" s="29">
        <v>0</v>
      </c>
      <c r="L34" s="48" t="s">
        <v>144</v>
      </c>
      <c r="M34" s="40">
        <v>1.5E-3</v>
      </c>
      <c r="N34" s="41">
        <v>12.7</v>
      </c>
      <c r="O34" s="41">
        <f t="shared" si="7"/>
        <v>0.5029296875</v>
      </c>
      <c r="P34" s="41">
        <v>6.3630000000000004</v>
      </c>
      <c r="Q34" s="34">
        <v>15.55</v>
      </c>
      <c r="S34" s="29">
        <v>515</v>
      </c>
    </row>
    <row r="35" spans="1:19" ht="17" thickBot="1" x14ac:dyDescent="0.25">
      <c r="A35" s="29" t="s">
        <v>62</v>
      </c>
      <c r="B35" s="29" t="s">
        <v>61</v>
      </c>
      <c r="C35" s="30">
        <v>0</v>
      </c>
      <c r="D35" s="29" t="s">
        <v>58</v>
      </c>
      <c r="E35" s="30">
        <v>0</v>
      </c>
      <c r="F35" s="29" t="s">
        <v>58</v>
      </c>
      <c r="G35" s="29" t="s">
        <v>58</v>
      </c>
      <c r="I35" s="29">
        <v>0</v>
      </c>
      <c r="L35" s="49" t="s">
        <v>147</v>
      </c>
      <c r="M35" s="42">
        <v>1.5E-3</v>
      </c>
      <c r="N35" s="43">
        <v>15.8</v>
      </c>
      <c r="O35" s="43">
        <v>15.8</v>
      </c>
      <c r="P35" s="43">
        <v>6.1210000000000004</v>
      </c>
      <c r="Q35" s="35">
        <v>15.55</v>
      </c>
    </row>
    <row r="36" spans="1:19" ht="17" thickBot="1" x14ac:dyDescent="0.25">
      <c r="A36" s="29" t="s">
        <v>60</v>
      </c>
      <c r="B36" s="29" t="s">
        <v>59</v>
      </c>
      <c r="C36" s="30">
        <v>0</v>
      </c>
      <c r="D36" s="29" t="s">
        <v>58</v>
      </c>
      <c r="E36" s="30">
        <v>0</v>
      </c>
      <c r="F36" s="29" t="s">
        <v>58</v>
      </c>
      <c r="G36" s="29" t="s">
        <v>58</v>
      </c>
      <c r="I36" s="29">
        <v>0</v>
      </c>
      <c r="L36" s="33"/>
      <c r="M36" s="33"/>
      <c r="N36" s="33"/>
      <c r="O36" s="33"/>
      <c r="P36" s="33"/>
      <c r="Q36" s="33"/>
    </row>
    <row r="37" spans="1:19" ht="34" x14ac:dyDescent="0.2">
      <c r="A37" s="29" t="s">
        <v>94</v>
      </c>
      <c r="B37" s="29" t="s">
        <v>93</v>
      </c>
      <c r="C37" s="29" t="s">
        <v>92</v>
      </c>
      <c r="D37" s="29" t="s">
        <v>91</v>
      </c>
      <c r="E37" s="29" t="s">
        <v>90</v>
      </c>
      <c r="F37" s="29" t="s">
        <v>89</v>
      </c>
      <c r="G37" s="29" t="s">
        <v>88</v>
      </c>
      <c r="H37" s="29" t="s">
        <v>87</v>
      </c>
      <c r="I37" s="29" t="s">
        <v>86</v>
      </c>
      <c r="L37" s="44"/>
      <c r="M37" s="45" t="s">
        <v>92</v>
      </c>
      <c r="N37" s="46" t="s">
        <v>152</v>
      </c>
      <c r="O37" s="46" t="s">
        <v>152</v>
      </c>
      <c r="P37" s="46" t="s">
        <v>153</v>
      </c>
      <c r="Q37" s="47" t="s">
        <v>154</v>
      </c>
    </row>
    <row r="38" spans="1:19" x14ac:dyDescent="0.2">
      <c r="A38" s="29" t="s">
        <v>85</v>
      </c>
      <c r="B38" s="29" t="s">
        <v>84</v>
      </c>
      <c r="C38" s="31">
        <v>2.0999999999999999E-3</v>
      </c>
      <c r="D38" s="32" t="s">
        <v>112</v>
      </c>
      <c r="E38" s="31">
        <v>4.0000000000000002E-4</v>
      </c>
      <c r="F38" s="32" t="s">
        <v>111</v>
      </c>
      <c r="G38" s="29" t="s">
        <v>105</v>
      </c>
      <c r="H38" s="29" t="s">
        <v>95</v>
      </c>
      <c r="I38" s="29">
        <v>7</v>
      </c>
      <c r="L38" s="50" t="s">
        <v>144</v>
      </c>
      <c r="M38" s="36">
        <f>AVERAGE(M6,M10,M14,M18,M22,M26,M30,M34)</f>
        <v>9.0124999999999997E-3</v>
      </c>
      <c r="N38" s="37">
        <f>AVERAGE(N6,N10,N14,N18,N22,N26,N30,N34)</f>
        <v>11.14</v>
      </c>
      <c r="O38" s="37">
        <f>AVERAGE(O6,O10,O14,O18,O22,O26,O30,O34)</f>
        <v>0.4603271484375</v>
      </c>
      <c r="P38" s="37">
        <f>AVERAGE(P6,P10,P14,P18,P22,P26,P30,P34) * 1.048576</f>
        <v>6.5541242879999997</v>
      </c>
      <c r="Q38" s="34">
        <f xml:space="preserve"> 15.55 * 1.073741824</f>
        <v>16.6966853632</v>
      </c>
    </row>
    <row r="39" spans="1:19" x14ac:dyDescent="0.2">
      <c r="A39" s="29" t="s">
        <v>81</v>
      </c>
      <c r="B39" s="29" t="s">
        <v>80</v>
      </c>
      <c r="C39" s="31">
        <v>2.0999999999999999E-3</v>
      </c>
      <c r="D39" s="32" t="s">
        <v>110</v>
      </c>
      <c r="E39" s="31">
        <v>4.0000000000000002E-4</v>
      </c>
      <c r="F39" s="32" t="s">
        <v>113</v>
      </c>
      <c r="G39" s="29" t="s">
        <v>105</v>
      </c>
      <c r="H39" s="29" t="s">
        <v>95</v>
      </c>
      <c r="I39" s="29">
        <v>7</v>
      </c>
      <c r="L39" s="50" t="s">
        <v>145</v>
      </c>
      <c r="M39" s="36">
        <f>AVERAGE(M5,M9,M13,M17,M21,M25,M29,M33)</f>
        <v>9.4375000000000014E-3</v>
      </c>
      <c r="N39" s="37">
        <f>AVERAGE(N5,N9,N13,N17,N21,N25,N29,N33)</f>
        <v>11.14</v>
      </c>
      <c r="O39" s="37">
        <f>AVERAGE(O5,O9,O13,O17,O21,O25,O29,O33)</f>
        <v>0.44970703125</v>
      </c>
      <c r="P39" s="37">
        <f>AVERAGE(P5,P9,P13,P17,P21,P25,P29,P33) * 1.048576</f>
        <v>6.5386577919999995</v>
      </c>
      <c r="Q39" s="34">
        <f xml:space="preserve"> 15.55 * 1.073741824</f>
        <v>16.6966853632</v>
      </c>
    </row>
    <row r="40" spans="1:19" x14ac:dyDescent="0.2">
      <c r="A40" s="29" t="s">
        <v>77</v>
      </c>
      <c r="B40" s="29" t="s">
        <v>76</v>
      </c>
      <c r="C40" s="31">
        <v>1.6999999999999999E-3</v>
      </c>
      <c r="D40" s="32" t="s">
        <v>108</v>
      </c>
      <c r="E40" s="31">
        <v>4.0000000000000002E-4</v>
      </c>
      <c r="F40" s="32" t="s">
        <v>107</v>
      </c>
      <c r="G40" s="29" t="s">
        <v>105</v>
      </c>
      <c r="H40" s="29" t="s">
        <v>95</v>
      </c>
      <c r="I40" s="29">
        <v>7</v>
      </c>
      <c r="L40" s="50" t="s">
        <v>146</v>
      </c>
      <c r="M40" s="36">
        <f>AVERAGE(M4,M8,M12,M16,M20,M24,M28,M32)</f>
        <v>2.2875E-3</v>
      </c>
      <c r="N40" s="37">
        <f>AVERAGE(N4,N8,N12,N16,N20,N24,N28,N32)</f>
        <v>11.14</v>
      </c>
      <c r="O40" s="37">
        <f>AVERAGE(O4,O8,O12,O16,O20,O24,O28,O32)</f>
        <v>0.468994140625</v>
      </c>
      <c r="P40" s="37">
        <f>AVERAGE(P4,P8,P12,P16,P20,P24,P28,P32) * 1.048576</f>
        <v>6.5488814080000006</v>
      </c>
      <c r="Q40" s="34">
        <f xml:space="preserve"> 15.55 * 1.073741824</f>
        <v>16.6966853632</v>
      </c>
    </row>
    <row r="41" spans="1:19" ht="17" thickBot="1" x14ac:dyDescent="0.25">
      <c r="A41" s="29" t="s">
        <v>72</v>
      </c>
      <c r="B41" s="29" t="s">
        <v>71</v>
      </c>
      <c r="C41" s="31">
        <v>7.7100000000000002E-2</v>
      </c>
      <c r="D41" s="32" t="s">
        <v>70</v>
      </c>
      <c r="E41" s="31">
        <v>4.0000000000000002E-4</v>
      </c>
      <c r="F41" s="32" t="s">
        <v>106</v>
      </c>
      <c r="G41" s="29" t="s">
        <v>105</v>
      </c>
      <c r="H41" s="29" t="s">
        <v>104</v>
      </c>
      <c r="I41" s="29">
        <v>6</v>
      </c>
      <c r="L41" s="51" t="s">
        <v>147</v>
      </c>
      <c r="M41" s="38">
        <f>AVERAGE(M7,M11,M15,M19,M23,M27,M31,M35)</f>
        <v>3.1800000000000002E-2</v>
      </c>
      <c r="N41" s="39">
        <f>AVERAGE(N7,N11,N15,N19,N23,N27,N31,N35)</f>
        <v>13.91</v>
      </c>
      <c r="O41" s="39">
        <f>AVERAGE(O7,O11,O15,O19,O23,O27,O31,O35)</f>
        <v>35.5625</v>
      </c>
      <c r="P41" s="39">
        <f>AVERAGE(P7,P11,P15,P19,P23,P27,P31,P35) * 1.048576</f>
        <v>6.3390351360000006</v>
      </c>
      <c r="Q41" s="35">
        <f xml:space="preserve"> 15.55 * 1.073741824</f>
        <v>16.6966853632</v>
      </c>
    </row>
    <row r="42" spans="1:19" x14ac:dyDescent="0.2">
      <c r="A42" s="29" t="s">
        <v>66</v>
      </c>
      <c r="B42" s="29" t="s">
        <v>65</v>
      </c>
      <c r="C42" s="30">
        <v>0</v>
      </c>
      <c r="D42" s="29" t="s">
        <v>58</v>
      </c>
      <c r="E42" s="30">
        <v>0</v>
      </c>
      <c r="F42" s="29" t="s">
        <v>58</v>
      </c>
      <c r="G42" s="29" t="s">
        <v>58</v>
      </c>
      <c r="I42" s="29">
        <v>0</v>
      </c>
    </row>
    <row r="43" spans="1:19" x14ac:dyDescent="0.2">
      <c r="A43" s="29" t="s">
        <v>64</v>
      </c>
      <c r="B43" s="29" t="s">
        <v>63</v>
      </c>
      <c r="C43" s="30">
        <v>0</v>
      </c>
      <c r="D43" s="29" t="s">
        <v>58</v>
      </c>
      <c r="E43" s="30">
        <v>0</v>
      </c>
      <c r="F43" s="29" t="s">
        <v>58</v>
      </c>
      <c r="G43" s="29" t="s">
        <v>58</v>
      </c>
      <c r="I43" s="29">
        <v>0</v>
      </c>
    </row>
    <row r="44" spans="1:19" x14ac:dyDescent="0.2">
      <c r="A44" s="29" t="s">
        <v>62</v>
      </c>
      <c r="B44" s="29" t="s">
        <v>61</v>
      </c>
      <c r="C44" s="30">
        <v>0</v>
      </c>
      <c r="D44" s="29" t="s">
        <v>58</v>
      </c>
      <c r="E44" s="30">
        <v>0</v>
      </c>
      <c r="F44" s="29" t="s">
        <v>58</v>
      </c>
      <c r="G44" s="29" t="s">
        <v>58</v>
      </c>
      <c r="I44" s="29">
        <v>0</v>
      </c>
    </row>
    <row r="45" spans="1:19" x14ac:dyDescent="0.2">
      <c r="A45" s="29" t="s">
        <v>60</v>
      </c>
      <c r="B45" s="29" t="s">
        <v>59</v>
      </c>
      <c r="C45" s="30">
        <v>0</v>
      </c>
      <c r="D45" s="29" t="s">
        <v>58</v>
      </c>
      <c r="E45" s="30">
        <v>0</v>
      </c>
      <c r="F45" s="29" t="s">
        <v>58</v>
      </c>
      <c r="G45" s="29" t="s">
        <v>58</v>
      </c>
      <c r="I45" s="29">
        <v>0</v>
      </c>
    </row>
    <row r="46" spans="1:19" x14ac:dyDescent="0.2">
      <c r="A46" s="29" t="s">
        <v>94</v>
      </c>
      <c r="B46" s="29" t="s">
        <v>93</v>
      </c>
      <c r="C46" s="29" t="s">
        <v>92</v>
      </c>
      <c r="D46" s="29" t="s">
        <v>91</v>
      </c>
      <c r="E46" s="29" t="s">
        <v>90</v>
      </c>
      <c r="F46" s="29" t="s">
        <v>89</v>
      </c>
      <c r="G46" s="29" t="s">
        <v>88</v>
      </c>
      <c r="H46" s="29" t="s">
        <v>87</v>
      </c>
      <c r="I46" s="29" t="s">
        <v>86</v>
      </c>
    </row>
    <row r="47" spans="1:19" x14ac:dyDescent="0.2">
      <c r="A47" s="29" t="s">
        <v>85</v>
      </c>
      <c r="B47" s="29" t="s">
        <v>84</v>
      </c>
      <c r="C47" s="31">
        <v>1.5E-3</v>
      </c>
      <c r="D47" s="32" t="s">
        <v>112</v>
      </c>
      <c r="E47" s="31">
        <v>4.0000000000000002E-4</v>
      </c>
      <c r="F47" s="32" t="s">
        <v>111</v>
      </c>
      <c r="G47" s="29" t="s">
        <v>105</v>
      </c>
      <c r="H47" s="29" t="s">
        <v>95</v>
      </c>
      <c r="I47" s="29">
        <v>7</v>
      </c>
    </row>
    <row r="48" spans="1:19" x14ac:dyDescent="0.2">
      <c r="A48" s="29" t="s">
        <v>81</v>
      </c>
      <c r="B48" s="29" t="s">
        <v>80</v>
      </c>
      <c r="C48" s="31">
        <v>1.6999999999999999E-3</v>
      </c>
      <c r="D48" s="32" t="s">
        <v>110</v>
      </c>
      <c r="E48" s="31">
        <v>4.0000000000000002E-4</v>
      </c>
      <c r="F48" s="32" t="s">
        <v>109</v>
      </c>
      <c r="G48" s="29" t="s">
        <v>105</v>
      </c>
      <c r="H48" s="29" t="s">
        <v>95</v>
      </c>
      <c r="I48" s="29">
        <v>7</v>
      </c>
    </row>
    <row r="49" spans="1:9" x14ac:dyDescent="0.2">
      <c r="A49" s="29" t="s">
        <v>77</v>
      </c>
      <c r="B49" s="29" t="s">
        <v>76</v>
      </c>
      <c r="C49" s="31">
        <v>1.8E-3</v>
      </c>
      <c r="D49" s="32" t="s">
        <v>108</v>
      </c>
      <c r="E49" s="31">
        <v>4.0000000000000002E-4</v>
      </c>
      <c r="F49" s="32" t="s">
        <v>107</v>
      </c>
      <c r="G49" s="29" t="s">
        <v>105</v>
      </c>
      <c r="H49" s="29" t="s">
        <v>95</v>
      </c>
      <c r="I49" s="29">
        <v>7</v>
      </c>
    </row>
    <row r="50" spans="1:9" x14ac:dyDescent="0.2">
      <c r="A50" s="29" t="s">
        <v>72</v>
      </c>
      <c r="B50" s="29" t="s">
        <v>71</v>
      </c>
      <c r="C50" s="31">
        <v>1.6000000000000001E-3</v>
      </c>
      <c r="D50" s="32" t="s">
        <v>70</v>
      </c>
      <c r="E50" s="31">
        <v>4.0000000000000002E-4</v>
      </c>
      <c r="F50" s="32" t="s">
        <v>106</v>
      </c>
      <c r="G50" s="29" t="s">
        <v>105</v>
      </c>
      <c r="H50" s="29" t="s">
        <v>104</v>
      </c>
      <c r="I50" s="29">
        <v>6</v>
      </c>
    </row>
    <row r="51" spans="1:9" x14ac:dyDescent="0.2">
      <c r="A51" s="29" t="s">
        <v>66</v>
      </c>
      <c r="B51" s="29" t="s">
        <v>65</v>
      </c>
      <c r="C51" s="30">
        <v>0</v>
      </c>
      <c r="D51" s="29" t="s">
        <v>58</v>
      </c>
      <c r="E51" s="30">
        <v>0</v>
      </c>
      <c r="F51" s="29" t="s">
        <v>58</v>
      </c>
      <c r="G51" s="29" t="s">
        <v>58</v>
      </c>
      <c r="I51" s="29">
        <v>0</v>
      </c>
    </row>
    <row r="52" spans="1:9" x14ac:dyDescent="0.2">
      <c r="A52" s="29" t="s">
        <v>64</v>
      </c>
      <c r="B52" s="29" t="s">
        <v>63</v>
      </c>
      <c r="C52" s="30">
        <v>0</v>
      </c>
      <c r="D52" s="29" t="s">
        <v>58</v>
      </c>
      <c r="E52" s="30">
        <v>0</v>
      </c>
      <c r="F52" s="29" t="s">
        <v>58</v>
      </c>
      <c r="G52" s="29" t="s">
        <v>58</v>
      </c>
      <c r="I52" s="29">
        <v>0</v>
      </c>
    </row>
    <row r="53" spans="1:9" x14ac:dyDescent="0.2">
      <c r="A53" s="29" t="s">
        <v>62</v>
      </c>
      <c r="B53" s="29" t="s">
        <v>61</v>
      </c>
      <c r="C53" s="30">
        <v>0</v>
      </c>
      <c r="D53" s="29" t="s">
        <v>58</v>
      </c>
      <c r="E53" s="30">
        <v>0</v>
      </c>
      <c r="F53" s="29" t="s">
        <v>58</v>
      </c>
      <c r="G53" s="29" t="s">
        <v>58</v>
      </c>
      <c r="I53" s="29">
        <v>0</v>
      </c>
    </row>
    <row r="54" spans="1:9" x14ac:dyDescent="0.2">
      <c r="A54" s="29" t="s">
        <v>60</v>
      </c>
      <c r="B54" s="29" t="s">
        <v>59</v>
      </c>
      <c r="C54" s="30">
        <v>0</v>
      </c>
      <c r="D54" s="29" t="s">
        <v>58</v>
      </c>
      <c r="E54" s="30">
        <v>0</v>
      </c>
      <c r="F54" s="29" t="s">
        <v>58</v>
      </c>
      <c r="G54" s="29" t="s">
        <v>58</v>
      </c>
      <c r="I54" s="29">
        <v>0</v>
      </c>
    </row>
    <row r="55" spans="1:9" x14ac:dyDescent="0.2">
      <c r="A55" s="29" t="s">
        <v>94</v>
      </c>
      <c r="B55" s="29" t="s">
        <v>93</v>
      </c>
      <c r="C55" s="29" t="s">
        <v>92</v>
      </c>
      <c r="D55" s="29" t="s">
        <v>91</v>
      </c>
      <c r="E55" s="29" t="s">
        <v>90</v>
      </c>
      <c r="F55" s="29" t="s">
        <v>89</v>
      </c>
      <c r="G55" s="29" t="s">
        <v>88</v>
      </c>
      <c r="H55" s="29" t="s">
        <v>87</v>
      </c>
      <c r="I55" s="29" t="s">
        <v>86</v>
      </c>
    </row>
    <row r="56" spans="1:9" x14ac:dyDescent="0.2">
      <c r="A56" s="29" t="s">
        <v>85</v>
      </c>
      <c r="B56" s="29" t="s">
        <v>84</v>
      </c>
      <c r="C56" s="31">
        <v>6.6E-3</v>
      </c>
      <c r="D56" s="32" t="s">
        <v>83</v>
      </c>
      <c r="E56" s="31">
        <v>4.0000000000000002E-4</v>
      </c>
      <c r="F56" s="32" t="s">
        <v>103</v>
      </c>
      <c r="G56" s="29" t="s">
        <v>102</v>
      </c>
      <c r="H56" s="29" t="s">
        <v>95</v>
      </c>
      <c r="I56" s="29">
        <v>7</v>
      </c>
    </row>
    <row r="57" spans="1:9" x14ac:dyDescent="0.2">
      <c r="A57" s="29" t="s">
        <v>81</v>
      </c>
      <c r="B57" s="29" t="s">
        <v>80</v>
      </c>
      <c r="C57" s="31">
        <v>6.3200000000000006E-2</v>
      </c>
      <c r="D57" s="32" t="s">
        <v>101</v>
      </c>
      <c r="E57" s="31">
        <v>4.0000000000000002E-4</v>
      </c>
      <c r="F57" s="32" t="s">
        <v>100</v>
      </c>
      <c r="G57" s="29" t="s">
        <v>68</v>
      </c>
      <c r="H57" s="29" t="s">
        <v>99</v>
      </c>
      <c r="I57" s="29">
        <v>7</v>
      </c>
    </row>
    <row r="58" spans="1:9" x14ac:dyDescent="0.2">
      <c r="A58" s="29" t="s">
        <v>77</v>
      </c>
      <c r="B58" s="29" t="s">
        <v>76</v>
      </c>
      <c r="C58" s="31">
        <v>6.0400000000000002E-2</v>
      </c>
      <c r="D58" s="32" t="s">
        <v>98</v>
      </c>
      <c r="E58" s="31">
        <v>4.0000000000000002E-4</v>
      </c>
      <c r="F58" s="32" t="s">
        <v>74</v>
      </c>
      <c r="G58" s="29" t="s">
        <v>68</v>
      </c>
      <c r="H58" s="29" t="s">
        <v>97</v>
      </c>
      <c r="I58" s="29">
        <v>7</v>
      </c>
    </row>
    <row r="59" spans="1:9" x14ac:dyDescent="0.2">
      <c r="A59" s="29" t="s">
        <v>72</v>
      </c>
      <c r="B59" s="29" t="s">
        <v>71</v>
      </c>
      <c r="C59" s="31">
        <v>0.14399999999999999</v>
      </c>
      <c r="D59" s="32" t="s">
        <v>96</v>
      </c>
      <c r="E59" s="31">
        <v>4.0000000000000002E-4</v>
      </c>
      <c r="F59" s="32" t="s">
        <v>69</v>
      </c>
      <c r="G59" s="29" t="s">
        <v>68</v>
      </c>
      <c r="H59" s="29" t="s">
        <v>95</v>
      </c>
      <c r="I59" s="29">
        <v>6</v>
      </c>
    </row>
    <row r="60" spans="1:9" x14ac:dyDescent="0.2">
      <c r="A60" s="29" t="s">
        <v>66</v>
      </c>
      <c r="B60" s="29" t="s">
        <v>65</v>
      </c>
      <c r="C60" s="30">
        <v>0</v>
      </c>
      <c r="D60" s="29" t="s">
        <v>58</v>
      </c>
      <c r="E60" s="30">
        <v>0</v>
      </c>
      <c r="F60" s="29" t="s">
        <v>58</v>
      </c>
      <c r="G60" s="29" t="s">
        <v>58</v>
      </c>
      <c r="I60" s="29">
        <v>0</v>
      </c>
    </row>
    <row r="61" spans="1:9" x14ac:dyDescent="0.2">
      <c r="A61" s="29" t="s">
        <v>64</v>
      </c>
      <c r="B61" s="29" t="s">
        <v>63</v>
      </c>
      <c r="C61" s="30">
        <v>0</v>
      </c>
      <c r="D61" s="29" t="s">
        <v>58</v>
      </c>
      <c r="E61" s="30">
        <v>0</v>
      </c>
      <c r="F61" s="29" t="s">
        <v>58</v>
      </c>
      <c r="G61" s="29" t="s">
        <v>58</v>
      </c>
      <c r="I61" s="29">
        <v>0</v>
      </c>
    </row>
    <row r="62" spans="1:9" x14ac:dyDescent="0.2">
      <c r="A62" s="29" t="s">
        <v>62</v>
      </c>
      <c r="B62" s="29" t="s">
        <v>61</v>
      </c>
      <c r="C62" s="30">
        <v>0</v>
      </c>
      <c r="D62" s="29" t="s">
        <v>58</v>
      </c>
      <c r="E62" s="30">
        <v>0</v>
      </c>
      <c r="F62" s="29" t="s">
        <v>58</v>
      </c>
      <c r="G62" s="29" t="s">
        <v>58</v>
      </c>
      <c r="I62" s="29">
        <v>0</v>
      </c>
    </row>
    <row r="63" spans="1:9" x14ac:dyDescent="0.2">
      <c r="A63" s="29" t="s">
        <v>60</v>
      </c>
      <c r="B63" s="29" t="s">
        <v>59</v>
      </c>
      <c r="C63" s="30">
        <v>0</v>
      </c>
      <c r="D63" s="29" t="s">
        <v>58</v>
      </c>
      <c r="E63" s="30">
        <v>0</v>
      </c>
      <c r="F63" s="29" t="s">
        <v>58</v>
      </c>
      <c r="G63" s="29" t="s">
        <v>58</v>
      </c>
      <c r="I63" s="29">
        <v>0</v>
      </c>
    </row>
    <row r="64" spans="1:9" x14ac:dyDescent="0.2">
      <c r="A64" s="29" t="s">
        <v>94</v>
      </c>
      <c r="B64" s="29" t="s">
        <v>93</v>
      </c>
      <c r="C64" s="29" t="s">
        <v>92</v>
      </c>
      <c r="D64" s="29" t="s">
        <v>91</v>
      </c>
      <c r="E64" s="29" t="s">
        <v>90</v>
      </c>
      <c r="F64" s="29" t="s">
        <v>89</v>
      </c>
      <c r="G64" s="29" t="s">
        <v>88</v>
      </c>
      <c r="H64" s="29" t="s">
        <v>87</v>
      </c>
      <c r="I64" s="29" t="s">
        <v>86</v>
      </c>
    </row>
    <row r="65" spans="1:9" x14ac:dyDescent="0.2">
      <c r="A65" s="29" t="s">
        <v>85</v>
      </c>
      <c r="B65" s="29" t="s">
        <v>84</v>
      </c>
      <c r="C65" s="31">
        <v>1.6000000000000001E-3</v>
      </c>
      <c r="D65" s="32" t="s">
        <v>83</v>
      </c>
      <c r="E65" s="31">
        <v>4.0000000000000002E-4</v>
      </c>
      <c r="F65" s="32" t="s">
        <v>82</v>
      </c>
      <c r="G65" s="29" t="s">
        <v>68</v>
      </c>
      <c r="H65" s="29" t="s">
        <v>73</v>
      </c>
      <c r="I65" s="29">
        <v>7</v>
      </c>
    </row>
    <row r="66" spans="1:9" x14ac:dyDescent="0.2">
      <c r="A66" s="29" t="s">
        <v>81</v>
      </c>
      <c r="B66" s="29" t="s">
        <v>80</v>
      </c>
      <c r="C66" s="31">
        <v>1.6000000000000001E-3</v>
      </c>
      <c r="D66" s="32" t="s">
        <v>79</v>
      </c>
      <c r="E66" s="31">
        <v>4.0000000000000002E-4</v>
      </c>
      <c r="F66" s="32" t="s">
        <v>78</v>
      </c>
      <c r="G66" s="29" t="s">
        <v>68</v>
      </c>
      <c r="H66" s="29" t="s">
        <v>73</v>
      </c>
      <c r="I66" s="29">
        <v>7</v>
      </c>
    </row>
    <row r="67" spans="1:9" x14ac:dyDescent="0.2">
      <c r="A67" s="29" t="s">
        <v>77</v>
      </c>
      <c r="B67" s="29" t="s">
        <v>76</v>
      </c>
      <c r="C67" s="31">
        <v>1.5E-3</v>
      </c>
      <c r="D67" s="32" t="s">
        <v>75</v>
      </c>
      <c r="E67" s="31">
        <v>4.0000000000000002E-4</v>
      </c>
      <c r="F67" s="32" t="s">
        <v>74</v>
      </c>
      <c r="G67" s="29" t="s">
        <v>68</v>
      </c>
      <c r="H67" s="29" t="s">
        <v>73</v>
      </c>
      <c r="I67" s="29">
        <v>7</v>
      </c>
    </row>
    <row r="68" spans="1:9" x14ac:dyDescent="0.2">
      <c r="A68" s="29" t="s">
        <v>72</v>
      </c>
      <c r="B68" s="29" t="s">
        <v>71</v>
      </c>
      <c r="C68" s="31">
        <v>1.5E-3</v>
      </c>
      <c r="D68" s="32" t="s">
        <v>70</v>
      </c>
      <c r="E68" s="31">
        <v>4.0000000000000002E-4</v>
      </c>
      <c r="F68" s="32" t="s">
        <v>69</v>
      </c>
      <c r="G68" s="29" t="s">
        <v>68</v>
      </c>
      <c r="H68" s="29" t="s">
        <v>67</v>
      </c>
      <c r="I68" s="29">
        <v>6</v>
      </c>
    </row>
    <row r="69" spans="1:9" x14ac:dyDescent="0.2">
      <c r="A69" s="29" t="s">
        <v>66</v>
      </c>
      <c r="B69" s="29" t="s">
        <v>65</v>
      </c>
      <c r="C69" s="30">
        <v>0</v>
      </c>
      <c r="D69" s="29" t="s">
        <v>58</v>
      </c>
      <c r="E69" s="30">
        <v>0</v>
      </c>
      <c r="F69" s="29" t="s">
        <v>58</v>
      </c>
      <c r="G69" s="29" t="s">
        <v>58</v>
      </c>
      <c r="I69" s="29">
        <v>0</v>
      </c>
    </row>
    <row r="70" spans="1:9" x14ac:dyDescent="0.2">
      <c r="A70" s="29" t="s">
        <v>64</v>
      </c>
      <c r="B70" s="29" t="s">
        <v>63</v>
      </c>
      <c r="C70" s="30">
        <v>0</v>
      </c>
      <c r="D70" s="29" t="s">
        <v>58</v>
      </c>
      <c r="E70" s="30">
        <v>0</v>
      </c>
      <c r="F70" s="29" t="s">
        <v>58</v>
      </c>
      <c r="G70" s="29" t="s">
        <v>58</v>
      </c>
      <c r="I70" s="29">
        <v>0</v>
      </c>
    </row>
    <row r="71" spans="1:9" x14ac:dyDescent="0.2">
      <c r="A71" s="29" t="s">
        <v>62</v>
      </c>
      <c r="B71" s="29" t="s">
        <v>61</v>
      </c>
      <c r="C71" s="30">
        <v>0</v>
      </c>
      <c r="D71" s="29" t="s">
        <v>58</v>
      </c>
      <c r="E71" s="30">
        <v>0</v>
      </c>
      <c r="F71" s="29" t="s">
        <v>58</v>
      </c>
      <c r="G71" s="29" t="s">
        <v>58</v>
      </c>
      <c r="I71" s="29">
        <v>0</v>
      </c>
    </row>
    <row r="72" spans="1:9" x14ac:dyDescent="0.2">
      <c r="A72" s="29" t="s">
        <v>60</v>
      </c>
      <c r="B72" s="29" t="s">
        <v>59</v>
      </c>
      <c r="C72" s="30">
        <v>0</v>
      </c>
      <c r="D72" s="29" t="s">
        <v>58</v>
      </c>
      <c r="E72" s="30">
        <v>0</v>
      </c>
      <c r="F72" s="29" t="s">
        <v>58</v>
      </c>
      <c r="G72" s="29" t="s">
        <v>58</v>
      </c>
      <c r="I72" s="2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CAC3-55BC-944C-B7B3-C5C9963935EC}">
  <dimension ref="A1"/>
  <sheetViews>
    <sheetView workbookViewId="0">
      <selection activeCell="B6" sqref="B6"/>
    </sheetView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tps-25</vt:lpstr>
      <vt:lpstr>tps-500</vt:lpstr>
      <vt:lpstr>tps-1000</vt:lpstr>
      <vt:lpstr>cpu-mem-1000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Thierry Beaulieu</cp:lastModifiedBy>
  <dcterms:modified xsi:type="dcterms:W3CDTF">2023-12-05T15:03:55Z</dcterms:modified>
</cp:coreProperties>
</file>