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6C9F6A5E-558E-1844-AA16-0BB266199E51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<sst xmlns="http://schemas.openxmlformats.org/spreadsheetml/2006/main" count="2174" uniqueCount="157">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</sst>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 applyBorder="1"/>
    <xf numFmtId="0" fontId="0" fillId="0" borderId="5" xfId="0" applyBorder="1"/>
    <xf numFmtId="0" fontId="0" fillId="3" borderId="5" xfId="0" applyFill="1" applyBorder="1"/>
    <xf numFmtId="0" fontId="0" fillId="0" borderId="0" xfId="0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10" fontId="1" fillId="0" borderId="7" xfId="1" applyNumberFormat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General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Latencies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Average</a:t>
                </a:r>
                <a:r>
                  <a:rPr lang="en-US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1155700</xdr:colOff>
      <xdr:row>25</xdr:row>
      <xdr:rowOff>50800</xdr:rowOff>
    </xdr:from>
    <xdr:to>
      <xdr:col>15</xdr:col>
      <xdr:colOff>127000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27</xdr:row>
      <xdr:rowOff>12700</xdr:rowOff>
    </xdr:from>
    <xdr:to>
      <xdr:col>11</xdr:col>
      <xdr:colOff>190500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7" t="s">
        <v>35</v>
      </c>
      <c r="I2" s="18" t="s">
        <v>36</v>
      </c>
      <c r="K2" s="29"/>
      <c r="L2" s="21" t="s">
        <v>41</v>
      </c>
      <c r="M2" s="21"/>
      <c r="N2" s="22" t="s">
        <v>56</v>
      </c>
    </row>
    <row r="3" spans="1:19" ht="15.75" customHeight="1" x14ac:dyDescent="0.15">
      <c r="A3" s="1" t="s">
        <v>1</v>
      </c>
      <c r="H3" s="9" t="s">
        <v>37</v>
      </c>
      <c r="I3" s="8" t="s">
        <v>38</v>
      </c>
      <c r="K3" s="30"/>
      <c r="L3" s="7" t="s">
        <v>42</v>
      </c>
      <c r="M3" s="7" t="s">
        <v>43</v>
      </c>
      <c r="N3" s="8"/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4" t="s">
        <v>39</v>
      </c>
      <c r="I4" s="19" t="s">
        <v>40</v>
      </c>
      <c r="K4" s="9" t="s">
        <v>44</v>
      </c>
      <c r="L4" s="10">
        <f>C16</f>
        <v>509.637</v>
      </c>
      <c r="M4" s="13"/>
      <c r="N4" s="11">
        <f>C5</f>
        <v>24.933303413369199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9" t="s">
        <v>45</v>
      </c>
      <c r="L5" s="10">
        <f>C43</f>
        <v>664.84</v>
      </c>
      <c r="M5" s="20">
        <f>C56</f>
        <v>1041.1447619047599</v>
      </c>
      <c r="N5" s="11">
        <f>C32</f>
        <v>24.983760555638799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9" t="s">
        <v>46</v>
      </c>
      <c r="L6" s="10">
        <f>C77</f>
        <v>691.10101010101005</v>
      </c>
      <c r="M6" s="20">
        <f>C90</f>
        <v>789.59045504994401</v>
      </c>
      <c r="N6" s="11">
        <f>C66</f>
        <v>24.980015987210201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9" t="s">
        <v>47</v>
      </c>
      <c r="L7" s="10">
        <f>C111</f>
        <v>553.28099999999995</v>
      </c>
      <c r="M7" s="13"/>
      <c r="N7" s="11">
        <f>C100</f>
        <v>24.9868818870093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9" t="s">
        <v>48</v>
      </c>
      <c r="L8" s="10">
        <f>C138</f>
        <v>654.22044088176301</v>
      </c>
      <c r="M8" s="20">
        <f>C151</f>
        <v>1078.9281437125701</v>
      </c>
      <c r="N8" s="11">
        <f>C127</f>
        <v>24.975024975024901</v>
      </c>
    </row>
    <row r="9" spans="1:19" ht="15.75" customHeight="1" x14ac:dyDescent="0.15">
      <c r="A9" s="1" t="s">
        <v>11</v>
      </c>
      <c r="B9" s="1" t="s">
        <v>6</v>
      </c>
      <c r="C9" s="1">
        <v>0</v>
      </c>
      <c r="K9" s="9" t="s">
        <v>49</v>
      </c>
      <c r="L9" s="10">
        <f>C172</f>
        <v>722.09090909090901</v>
      </c>
      <c r="M9" s="20">
        <f>C185</f>
        <v>787.06179775280896</v>
      </c>
      <c r="N9" s="11">
        <f>C161</f>
        <v>24.977520231791299</v>
      </c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9" t="s">
        <v>50</v>
      </c>
      <c r="L10" s="10">
        <f>C206</f>
        <v>482.399</v>
      </c>
      <c r="M10" s="13"/>
      <c r="N10" s="11">
        <f>C195</f>
        <v>24.968165588874101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9" t="s">
        <v>51</v>
      </c>
      <c r="L11" s="10">
        <f>C233</f>
        <v>678.95190380761505</v>
      </c>
      <c r="M11" s="20">
        <f>C246</f>
        <v>1002.6946107784401</v>
      </c>
      <c r="N11" s="11">
        <f>C222</f>
        <v>24.967542195146301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4" t="s">
        <v>52</v>
      </c>
      <c r="L12" s="15">
        <f>C267</f>
        <v>599.04854368932001</v>
      </c>
      <c r="M12" s="25">
        <f>C280</f>
        <v>814.091415830546</v>
      </c>
      <c r="N12" s="24">
        <f>C256</f>
        <v>24.968789013732799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K13" s="13"/>
      <c r="L13" s="13"/>
      <c r="M13" s="13"/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6" t="s">
        <v>42</v>
      </c>
      <c r="M14" s="18" t="s">
        <v>43</v>
      </c>
    </row>
    <row r="15" spans="1:19" ht="15.75" customHeight="1" x14ac:dyDescent="0.15">
      <c r="A15" s="3" t="s">
        <v>17</v>
      </c>
      <c r="B15" s="3" t="s">
        <v>18</v>
      </c>
      <c r="C15" s="3">
        <v>1000</v>
      </c>
      <c r="K15" s="9" t="s">
        <v>53</v>
      </c>
      <c r="L15" s="10">
        <f>AVERAGE(L4,L7,L10)</f>
        <v>515.10566666666671</v>
      </c>
      <c r="M15" s="11"/>
      <c r="O15" s="13"/>
      <c r="P15" s="56"/>
      <c r="Q15" s="56"/>
      <c r="R15" s="56"/>
      <c r="S15" s="55"/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9" t="s">
        <v>54</v>
      </c>
      <c r="L16" s="10">
        <f>AVERAGE(L5,L8,L11)</f>
        <v>666.00411489645933</v>
      </c>
      <c r="M16" s="12">
        <f>AVERAGE(M5,M8,M11)</f>
        <v>1040.9225054652568</v>
      </c>
      <c r="O16" s="7"/>
      <c r="P16" s="56"/>
      <c r="Q16" s="54"/>
      <c r="R16" s="54"/>
      <c r="S16" s="55"/>
    </row>
    <row r="17" spans="1:19" ht="15.75" customHeight="1" thickBot="1" x14ac:dyDescent="0.2">
      <c r="A17" s="3" t="s">
        <v>17</v>
      </c>
      <c r="B17" s="3" t="s">
        <v>20</v>
      </c>
      <c r="C17" s="3">
        <v>133</v>
      </c>
      <c r="K17" s="14" t="s">
        <v>55</v>
      </c>
      <c r="L17" s="15">
        <f>AVERAGE(L6,L9,L12)</f>
        <v>670.74682096041306</v>
      </c>
      <c r="M17" s="16">
        <f>AVERAGE(M6,M9,M12)</f>
        <v>796.91455621109969</v>
      </c>
      <c r="O17" s="7"/>
      <c r="P17" s="54"/>
      <c r="Q17" s="54"/>
      <c r="R17" s="54"/>
      <c r="S17" s="55"/>
    </row>
    <row r="18" spans="1:19" ht="15.75" customHeight="1" thickBot="1" x14ac:dyDescent="0.2">
      <c r="A18" s="3" t="s">
        <v>17</v>
      </c>
      <c r="B18" s="3" t="s">
        <v>21</v>
      </c>
      <c r="C18" s="3">
        <v>11655</v>
      </c>
    </row>
    <row r="19" spans="1:19" ht="15.75" customHeight="1" thickBot="1" x14ac:dyDescent="0.2">
      <c r="A19" s="3" t="s">
        <v>17</v>
      </c>
      <c r="B19" s="3" t="s">
        <v>22</v>
      </c>
      <c r="C19" s="3">
        <v>779</v>
      </c>
      <c r="K19" s="27" t="s">
        <v>57</v>
      </c>
      <c r="L19" s="28">
        <f>AVERAGE(N4:N12)</f>
        <v>24.971222649755209</v>
      </c>
    </row>
    <row r="20" spans="1:19" ht="15.75" customHeight="1" x14ac:dyDescent="0.15">
      <c r="A20" s="3" t="s">
        <v>17</v>
      </c>
      <c r="B20" s="3" t="s">
        <v>23</v>
      </c>
      <c r="C20" s="3">
        <v>915</v>
      </c>
    </row>
    <row r="21" spans="1:19" ht="15.75" customHeight="1" x14ac:dyDescent="0.15">
      <c r="A21" s="3" t="s">
        <v>17</v>
      </c>
      <c r="B21" s="3" t="s">
        <v>24</v>
      </c>
      <c r="C21" s="3">
        <v>1000</v>
      </c>
    </row>
    <row r="22" spans="1:19" ht="15.75" customHeight="1" x14ac:dyDescent="0.15">
      <c r="A22" s="1" t="s">
        <v>25</v>
      </c>
      <c r="B22" s="1" t="s">
        <v>18</v>
      </c>
      <c r="C22" s="1">
        <v>1</v>
      </c>
    </row>
    <row r="23" spans="1:19" ht="15.75" customHeight="1" x14ac:dyDescent="0.15">
      <c r="A23" s="1" t="s">
        <v>25</v>
      </c>
      <c r="B23" s="1" t="s">
        <v>19</v>
      </c>
      <c r="C23" s="1">
        <v>1340</v>
      </c>
    </row>
    <row r="24" spans="1:19" ht="15.75" customHeight="1" x14ac:dyDescent="0.15">
      <c r="A24" s="1" t="s">
        <v>25</v>
      </c>
      <c r="B24" s="1" t="s">
        <v>20</v>
      </c>
      <c r="C24" s="1">
        <v>1340</v>
      </c>
    </row>
    <row r="25" spans="1:19" ht="15.75" customHeight="1" x14ac:dyDescent="0.15">
      <c r="A25" s="1" t="s">
        <v>25</v>
      </c>
      <c r="B25" s="1" t="s">
        <v>21</v>
      </c>
      <c r="C25" s="1">
        <v>1340</v>
      </c>
    </row>
    <row r="26" spans="1:19" ht="15.75" customHeight="1" x14ac:dyDescent="0.15">
      <c r="A26" s="1" t="s">
        <v>25</v>
      </c>
      <c r="B26" s="1" t="s">
        <v>22</v>
      </c>
      <c r="C26" s="1">
        <v>1340</v>
      </c>
    </row>
    <row r="27" spans="1:19" ht="15.75" customHeight="1" x14ac:dyDescent="0.15">
      <c r="A27" s="1" t="s">
        <v>25</v>
      </c>
      <c r="B27" s="1" t="s">
        <v>23</v>
      </c>
      <c r="C27" s="1">
        <v>1340</v>
      </c>
    </row>
    <row r="29" spans="1:19" ht="15.75" customHeight="1" x14ac:dyDescent="0.15">
      <c r="A29" s="1" t="s">
        <v>0</v>
      </c>
    </row>
    <row r="30" spans="1:19" ht="15.75" customHeight="1" x14ac:dyDescent="0.15">
      <c r="A30" s="1" t="s">
        <v>26</v>
      </c>
    </row>
    <row r="31" spans="1:19" ht="15.75" customHeight="1" x14ac:dyDescent="0.15">
      <c r="A31" s="1" t="s">
        <v>2</v>
      </c>
      <c r="B31" s="1" t="s">
        <v>3</v>
      </c>
      <c r="C31" s="1">
        <v>40026</v>
      </c>
    </row>
    <row r="32" spans="1:19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7" t="s">
        <v>35</v>
      </c>
      <c r="I2" s="18" t="s">
        <v>36</v>
      </c>
      <c r="K2" s="29"/>
      <c r="L2" s="21" t="s">
        <v>41</v>
      </c>
      <c r="M2" s="21"/>
      <c r="N2" s="22" t="s">
        <v>56</v>
      </c>
    </row>
    <row r="3" spans="1:14" ht="15.75" customHeight="1" x14ac:dyDescent="0.15">
      <c r="A3" s="1" t="s">
        <v>1</v>
      </c>
      <c r="H3" s="9" t="s">
        <v>37</v>
      </c>
      <c r="I3" s="8" t="s">
        <v>38</v>
      </c>
      <c r="K3" s="30"/>
      <c r="L3" s="7" t="s">
        <v>42</v>
      </c>
      <c r="M3" s="7" t="s">
        <v>43</v>
      </c>
      <c r="N3" s="8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4" t="s">
        <v>39</v>
      </c>
      <c r="I4" s="19" t="s">
        <v>40</v>
      </c>
      <c r="K4" s="9" t="s">
        <v>44</v>
      </c>
      <c r="L4" s="10">
        <f>C16</f>
        <v>340.68900000000002</v>
      </c>
      <c r="M4" s="13"/>
      <c r="N4" s="11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9" t="s">
        <v>45</v>
      </c>
      <c r="L5" s="10">
        <f>C43</f>
        <v>296.02783725910001</v>
      </c>
      <c r="M5" s="20">
        <f>C56</f>
        <v>474.58724202626598</v>
      </c>
      <c r="N5" s="11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9" t="s">
        <v>46</v>
      </c>
      <c r="L6" s="10">
        <f>C77</f>
        <v>497.67289719626098</v>
      </c>
      <c r="M6" s="20">
        <f>C90</f>
        <v>574.41993281074997</v>
      </c>
      <c r="N6" s="11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9" t="s">
        <v>47</v>
      </c>
      <c r="L7" s="10">
        <f>C111</f>
        <v>470.53100000000001</v>
      </c>
      <c r="M7" s="13"/>
      <c r="N7" s="11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9" t="s">
        <v>48</v>
      </c>
      <c r="L8" s="10">
        <f>C138</f>
        <v>390.50733752620499</v>
      </c>
      <c r="M8" s="20">
        <f>C151</f>
        <v>640.86424474187299</v>
      </c>
      <c r="N8" s="11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9" t="s">
        <v>49</v>
      </c>
      <c r="L9" s="10">
        <f>C172</f>
        <v>447.4</v>
      </c>
      <c r="M9" s="20">
        <f>C185</f>
        <v>596.79337016574505</v>
      </c>
      <c r="N9" s="11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9" t="s">
        <v>50</v>
      </c>
      <c r="L10" s="10">
        <f>C206</f>
        <v>378.75799999999998</v>
      </c>
      <c r="M10" s="13"/>
      <c r="N10" s="11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9" t="s">
        <v>51</v>
      </c>
      <c r="L11" s="10">
        <f>C233</f>
        <v>367.69400000000002</v>
      </c>
      <c r="M11" s="20">
        <f>C246</f>
        <v>476.71199999999999</v>
      </c>
      <c r="N11" s="11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4" t="s">
        <v>52</v>
      </c>
      <c r="L12" s="15">
        <f>C267</f>
        <v>439.94623655913898</v>
      </c>
      <c r="M12" s="25">
        <f>C280</f>
        <v>528.18853362734205</v>
      </c>
      <c r="N12" s="24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3"/>
      <c r="L13" s="13"/>
      <c r="M13" s="13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6" t="s">
        <v>42</v>
      </c>
      <c r="M14" s="18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9" t="s">
        <v>53</v>
      </c>
      <c r="L15" s="10">
        <f>AVERAGE(L4,L7,L10)</f>
        <v>396.65933333333334</v>
      </c>
      <c r="M15" s="11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9" t="s">
        <v>54</v>
      </c>
      <c r="L16" s="10">
        <f>AVERAGE(L5,L8,L11)</f>
        <v>351.40972492843503</v>
      </c>
      <c r="M16" s="12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4" t="s">
        <v>55</v>
      </c>
      <c r="L17" s="15">
        <f>AVERAGE(L6,L9,L12)</f>
        <v>461.67304458513331</v>
      </c>
      <c r="M17" s="16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7" t="s">
        <v>57</v>
      </c>
      <c r="L19" s="28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7" t="s">
        <v>35</v>
      </c>
      <c r="I2" s="18" t="s">
        <v>36</v>
      </c>
      <c r="K2" s="29"/>
      <c r="L2" s="21" t="s">
        <v>41</v>
      </c>
      <c r="M2" s="21"/>
      <c r="N2" s="22" t="s">
        <v>56</v>
      </c>
    </row>
    <row r="3" spans="1:15" ht="15.75" customHeight="1" x14ac:dyDescent="0.15">
      <c r="A3" s="1" t="s">
        <v>1</v>
      </c>
      <c r="H3" s="9" t="s">
        <v>37</v>
      </c>
      <c r="I3" s="8" t="s">
        <v>38</v>
      </c>
      <c r="K3" s="30"/>
      <c r="L3" s="7" t="s">
        <v>42</v>
      </c>
      <c r="M3" s="7" t="s">
        <v>43</v>
      </c>
      <c r="N3" s="8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4" t="s">
        <v>39</v>
      </c>
      <c r="I4" s="19" t="s">
        <v>40</v>
      </c>
      <c r="K4" s="9" t="s">
        <v>44</v>
      </c>
      <c r="L4" s="10">
        <f>C16</f>
        <v>237.94</v>
      </c>
      <c r="M4" s="13"/>
      <c r="N4" s="11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9" t="s">
        <v>45</v>
      </c>
      <c r="L5" s="10">
        <f>C43</f>
        <v>260.01844262294998</v>
      </c>
      <c r="M5" s="20">
        <f>C56</f>
        <v>293.072265625</v>
      </c>
      <c r="N5" s="11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9" t="s">
        <v>46</v>
      </c>
      <c r="L6" s="10">
        <f>C77</f>
        <v>379.56521739130397</v>
      </c>
      <c r="M6" s="20">
        <f>C90</f>
        <v>432.34691629955898</v>
      </c>
      <c r="N6" s="11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9" t="s">
        <v>47</v>
      </c>
      <c r="L7" s="10">
        <f>C111</f>
        <v>185.81399999999999</v>
      </c>
      <c r="M7" s="13"/>
      <c r="N7" s="11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9" t="s">
        <v>48</v>
      </c>
      <c r="L8" s="10">
        <f>C138</f>
        <v>213.805555555555</v>
      </c>
      <c r="M8" s="20">
        <f>C151</f>
        <v>284.28260869565202</v>
      </c>
      <c r="N8" s="11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9" t="s">
        <v>49</v>
      </c>
      <c r="L9" s="10">
        <f>C172</f>
        <v>365.56521739130397</v>
      </c>
      <c r="M9" s="20">
        <f>C185</f>
        <v>402.30396475770902</v>
      </c>
      <c r="N9" s="11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9" t="s">
        <v>50</v>
      </c>
      <c r="L10" s="10">
        <f>C206</f>
        <v>276.73500000000001</v>
      </c>
      <c r="M10" s="13"/>
      <c r="N10" s="11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9" t="s">
        <v>51</v>
      </c>
      <c r="L11" s="10">
        <f>C233</f>
        <v>274.86004056795099</v>
      </c>
      <c r="M11" s="20">
        <f>C246</f>
        <v>294.16173570019703</v>
      </c>
      <c r="N11" s="11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4" t="s">
        <v>52</v>
      </c>
      <c r="L12" s="15">
        <f>C267</f>
        <v>274.75555555555502</v>
      </c>
      <c r="M12" s="25">
        <f>C280</f>
        <v>328.51868131868099</v>
      </c>
      <c r="N12" s="24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  <c r="K13" s="13"/>
      <c r="L13" s="13"/>
      <c r="M13" s="13"/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6" t="s">
        <v>42</v>
      </c>
      <c r="M14" s="18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9" t="s">
        <v>53</v>
      </c>
      <c r="L15" s="10">
        <f>AVERAGE(L4,L7,L10)</f>
        <v>233.49633333333335</v>
      </c>
      <c r="M15" s="11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9" t="s">
        <v>54</v>
      </c>
      <c r="L16" s="10">
        <f>AVERAGE(L5,L8,L11)</f>
        <v>249.56134624881869</v>
      </c>
      <c r="M16" s="12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4" t="s">
        <v>55</v>
      </c>
      <c r="L17" s="15">
        <f>AVERAGE(L6,L9,L12)</f>
        <v>339.96199677938768</v>
      </c>
      <c r="M17" s="16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7" t="s">
        <v>57</v>
      </c>
      <c r="L19" s="28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M51" sqref="M51"/>
    </sheetView>
  </sheetViews>
  <sheetFormatPr baseColWidth="10" defaultRowHeight="16" x14ac:dyDescent="0.2"/>
  <cols>
    <col min="1" max="1" width="15.5" style="31" bestFit="1" customWidth="1"/>
    <col min="2" max="2" width="20.6640625" style="31" bestFit="1" customWidth="1"/>
    <col min="3" max="3" width="8.1640625" style="31" bestFit="1" customWidth="1"/>
    <col min="4" max="4" width="20" style="31" bestFit="1" customWidth="1"/>
    <col min="5" max="5" width="8.1640625" style="31" bestFit="1" customWidth="1"/>
    <col min="6" max="6" width="16.83203125" style="31" bestFit="1" customWidth="1"/>
    <col min="7" max="7" width="9" style="31" bestFit="1" customWidth="1"/>
    <col min="8" max="8" width="8.1640625" style="31" bestFit="1" customWidth="1"/>
    <col min="9" max="9" width="5.83203125" style="31" bestFit="1" customWidth="1"/>
    <col min="10" max="11" width="10.83203125" style="31"/>
    <col min="12" max="12" width="12.83203125" style="31" customWidth="1"/>
    <col min="13" max="13" width="8.1640625" style="31" bestFit="1" customWidth="1"/>
    <col min="14" max="14" width="13.6640625" style="31" bestFit="1" customWidth="1"/>
    <col min="15" max="15" width="10.33203125" style="31" bestFit="1" customWidth="1"/>
    <col min="16" max="16" width="16.83203125" style="31" customWidth="1"/>
    <col min="17" max="17" width="13.6640625" style="31" bestFit="1" customWidth="1"/>
    <col min="18" max="16384" width="10.83203125" style="31"/>
  </cols>
  <sheetData>
    <row r="1" spans="1:19" x14ac:dyDescent="0.2">
      <c r="A1" s="31" t="s">
        <v>94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87</v>
      </c>
      <c r="I1" s="31" t="s">
        <v>86</v>
      </c>
    </row>
    <row r="2" spans="1:19" ht="17" thickBot="1" x14ac:dyDescent="0.25">
      <c r="A2" s="31" t="s">
        <v>85</v>
      </c>
      <c r="B2" s="31" t="s">
        <v>84</v>
      </c>
      <c r="C2" s="33">
        <v>1.2999999999999999E-3</v>
      </c>
      <c r="D2" s="34" t="s">
        <v>143</v>
      </c>
      <c r="E2" s="33">
        <v>4.0000000000000002E-4</v>
      </c>
      <c r="F2" s="34" t="s">
        <v>142</v>
      </c>
      <c r="G2" s="31" t="s">
        <v>135</v>
      </c>
      <c r="H2" s="31" t="s">
        <v>122</v>
      </c>
      <c r="I2" s="31">
        <v>7</v>
      </c>
    </row>
    <row r="3" spans="1:19" ht="34" x14ac:dyDescent="0.2">
      <c r="A3" s="31" t="s">
        <v>81</v>
      </c>
      <c r="B3" s="31" t="s">
        <v>80</v>
      </c>
      <c r="C3" s="33">
        <v>1.6999999999999999E-3</v>
      </c>
      <c r="D3" s="34" t="s">
        <v>141</v>
      </c>
      <c r="E3" s="33">
        <v>4.0000000000000002E-4</v>
      </c>
      <c r="F3" s="34" t="s">
        <v>140</v>
      </c>
      <c r="G3" s="31" t="s">
        <v>135</v>
      </c>
      <c r="H3" s="31" t="s">
        <v>122</v>
      </c>
      <c r="I3" s="31">
        <v>7</v>
      </c>
      <c r="L3" s="46"/>
      <c r="M3" s="47" t="s">
        <v>92</v>
      </c>
      <c r="N3" s="48" t="s">
        <v>151</v>
      </c>
      <c r="O3" s="48" t="s">
        <v>150</v>
      </c>
      <c r="P3" s="48" t="s">
        <v>149</v>
      </c>
      <c r="Q3" s="49" t="s">
        <v>148</v>
      </c>
    </row>
    <row r="4" spans="1:19" x14ac:dyDescent="0.2">
      <c r="A4" s="31" t="s">
        <v>77</v>
      </c>
      <c r="B4" s="31" t="s">
        <v>76</v>
      </c>
      <c r="C4" s="33">
        <v>1.6000000000000001E-3</v>
      </c>
      <c r="D4" s="34" t="s">
        <v>139</v>
      </c>
      <c r="E4" s="33">
        <v>4.0000000000000002E-4</v>
      </c>
      <c r="F4" s="34" t="s">
        <v>138</v>
      </c>
      <c r="G4" s="31" t="s">
        <v>135</v>
      </c>
      <c r="H4" s="31" t="s">
        <v>122</v>
      </c>
      <c r="I4" s="31">
        <v>7</v>
      </c>
      <c r="L4" s="50" t="s">
        <v>146</v>
      </c>
      <c r="M4" s="42">
        <v>1.2999999999999999E-3</v>
      </c>
      <c r="N4" s="43">
        <v>9.82</v>
      </c>
      <c r="O4" s="43">
        <f>S4/1024</f>
        <v>0.416015625</v>
      </c>
      <c r="P4" s="43">
        <v>6.3479999999999999</v>
      </c>
      <c r="Q4" s="36">
        <v>15.55</v>
      </c>
      <c r="S4" s="31">
        <v>426</v>
      </c>
    </row>
    <row r="5" spans="1:19" x14ac:dyDescent="0.2">
      <c r="A5" s="31" t="s">
        <v>72</v>
      </c>
      <c r="B5" s="31" t="s">
        <v>71</v>
      </c>
      <c r="C5" s="33">
        <v>1.5E-3</v>
      </c>
      <c r="D5" s="34" t="s">
        <v>137</v>
      </c>
      <c r="E5" s="33">
        <v>4.0000000000000002E-4</v>
      </c>
      <c r="F5" s="34" t="s">
        <v>136</v>
      </c>
      <c r="G5" s="31" t="s">
        <v>135</v>
      </c>
      <c r="H5" s="31" t="s">
        <v>134</v>
      </c>
      <c r="I5" s="31">
        <v>6</v>
      </c>
      <c r="L5" s="50" t="s">
        <v>145</v>
      </c>
      <c r="M5" s="42">
        <v>1.6999999999999999E-3</v>
      </c>
      <c r="N5" s="43">
        <v>9.82</v>
      </c>
      <c r="O5" s="43">
        <f t="shared" ref="O5:O8" si="0">S5/1024</f>
        <v>0.3935546875</v>
      </c>
      <c r="P5" s="43">
        <v>6.4340000000000002</v>
      </c>
      <c r="Q5" s="36">
        <v>15.55</v>
      </c>
      <c r="S5" s="31">
        <v>403</v>
      </c>
    </row>
    <row r="6" spans="1:19" x14ac:dyDescent="0.2">
      <c r="A6" s="31" t="s">
        <v>66</v>
      </c>
      <c r="B6" s="31" t="s">
        <v>65</v>
      </c>
      <c r="C6" s="32">
        <v>0</v>
      </c>
      <c r="D6" s="31" t="s">
        <v>58</v>
      </c>
      <c r="E6" s="32">
        <v>0</v>
      </c>
      <c r="F6" s="31" t="s">
        <v>58</v>
      </c>
      <c r="G6" s="31" t="s">
        <v>58</v>
      </c>
      <c r="I6" s="31">
        <v>0</v>
      </c>
      <c r="L6" s="50" t="s">
        <v>144</v>
      </c>
      <c r="M6" s="42">
        <v>1.6000000000000001E-3</v>
      </c>
      <c r="N6" s="43">
        <v>9.82</v>
      </c>
      <c r="O6" s="43">
        <f t="shared" si="0"/>
        <v>0.4052734375</v>
      </c>
      <c r="P6" s="43">
        <v>6.43</v>
      </c>
      <c r="Q6" s="36">
        <v>15.55</v>
      </c>
      <c r="S6" s="31">
        <v>415</v>
      </c>
    </row>
    <row r="7" spans="1:19" x14ac:dyDescent="0.2">
      <c r="A7" s="31" t="s">
        <v>64</v>
      </c>
      <c r="B7" s="31" t="s">
        <v>63</v>
      </c>
      <c r="C7" s="32">
        <v>0</v>
      </c>
      <c r="D7" s="31" t="s">
        <v>58</v>
      </c>
      <c r="E7" s="32">
        <v>0</v>
      </c>
      <c r="F7" s="31" t="s">
        <v>58</v>
      </c>
      <c r="G7" s="31" t="s">
        <v>58</v>
      </c>
      <c r="I7" s="31">
        <v>0</v>
      </c>
      <c r="L7" s="50" t="s">
        <v>147</v>
      </c>
      <c r="M7" s="42">
        <v>1.5E-3</v>
      </c>
      <c r="N7" s="43">
        <v>12.2</v>
      </c>
      <c r="O7" s="43">
        <v>32.5</v>
      </c>
      <c r="P7" s="43">
        <v>5.883</v>
      </c>
      <c r="Q7" s="36">
        <v>15.55</v>
      </c>
    </row>
    <row r="8" spans="1:19" x14ac:dyDescent="0.2">
      <c r="A8" s="31" t="s">
        <v>62</v>
      </c>
      <c r="B8" s="31" t="s">
        <v>61</v>
      </c>
      <c r="C8" s="32">
        <v>0</v>
      </c>
      <c r="D8" s="31" t="s">
        <v>58</v>
      </c>
      <c r="E8" s="32">
        <v>0</v>
      </c>
      <c r="F8" s="31" t="s">
        <v>58</v>
      </c>
      <c r="G8" s="31" t="s">
        <v>58</v>
      </c>
      <c r="I8" s="31">
        <v>0</v>
      </c>
      <c r="L8" s="50" t="s">
        <v>146</v>
      </c>
      <c r="M8" s="42">
        <v>1.6999999999999999E-3</v>
      </c>
      <c r="N8" s="43">
        <v>10</v>
      </c>
      <c r="O8" s="43">
        <f>S8/1024</f>
        <v>0.4462890625</v>
      </c>
      <c r="P8" s="43">
        <v>6.18</v>
      </c>
      <c r="Q8" s="36">
        <v>15.55</v>
      </c>
      <c r="S8" s="31">
        <v>457</v>
      </c>
    </row>
    <row r="9" spans="1:19" x14ac:dyDescent="0.2">
      <c r="A9" s="31" t="s">
        <v>60</v>
      </c>
      <c r="B9" s="31" t="s">
        <v>59</v>
      </c>
      <c r="C9" s="32">
        <v>0</v>
      </c>
      <c r="D9" s="31" t="s">
        <v>58</v>
      </c>
      <c r="E9" s="32">
        <v>0</v>
      </c>
      <c r="F9" s="31" t="s">
        <v>58</v>
      </c>
      <c r="G9" s="31" t="s">
        <v>58</v>
      </c>
      <c r="I9" s="31">
        <v>0</v>
      </c>
      <c r="L9" s="50" t="s">
        <v>145</v>
      </c>
      <c r="M9" s="42">
        <v>1.6999999999999999E-3</v>
      </c>
      <c r="N9" s="43">
        <v>10</v>
      </c>
      <c r="O9" s="43">
        <f t="shared" ref="O9:O10" si="1">S9/1024</f>
        <v>0.4228515625</v>
      </c>
      <c r="P9" s="43">
        <v>6.0819999999999999</v>
      </c>
      <c r="Q9" s="36">
        <v>15.55</v>
      </c>
      <c r="S9" s="31">
        <v>433</v>
      </c>
    </row>
    <row r="10" spans="1:19" x14ac:dyDescent="0.2">
      <c r="A10" s="31" t="s">
        <v>94</v>
      </c>
      <c r="B10" s="31" t="s">
        <v>93</v>
      </c>
      <c r="C10" s="31" t="s">
        <v>92</v>
      </c>
      <c r="D10" s="31" t="s">
        <v>91</v>
      </c>
      <c r="E10" s="31" t="s">
        <v>90</v>
      </c>
      <c r="F10" s="31" t="s">
        <v>89</v>
      </c>
      <c r="G10" s="31" t="s">
        <v>88</v>
      </c>
      <c r="H10" s="31" t="s">
        <v>87</v>
      </c>
      <c r="I10" s="31" t="s">
        <v>86</v>
      </c>
      <c r="L10" s="50" t="s">
        <v>144</v>
      </c>
      <c r="M10" s="42">
        <v>1.6000000000000001E-3</v>
      </c>
      <c r="N10" s="43">
        <v>10</v>
      </c>
      <c r="O10" s="43">
        <f t="shared" si="1"/>
        <v>0.4345703125</v>
      </c>
      <c r="P10" s="43">
        <v>6.109</v>
      </c>
      <c r="Q10" s="36">
        <v>15.55</v>
      </c>
      <c r="S10" s="31">
        <v>445</v>
      </c>
    </row>
    <row r="11" spans="1:19" x14ac:dyDescent="0.2">
      <c r="A11" s="31" t="s">
        <v>85</v>
      </c>
      <c r="B11" s="31" t="s">
        <v>84</v>
      </c>
      <c r="C11" s="33">
        <v>1.6999999999999999E-3</v>
      </c>
      <c r="D11" s="34" t="s">
        <v>132</v>
      </c>
      <c r="E11" s="33">
        <v>4.0000000000000002E-4</v>
      </c>
      <c r="F11" s="34" t="s">
        <v>131</v>
      </c>
      <c r="G11" s="31" t="s">
        <v>123</v>
      </c>
      <c r="H11" s="31" t="s">
        <v>126</v>
      </c>
      <c r="I11" s="31">
        <v>7</v>
      </c>
      <c r="L11" s="50" t="s">
        <v>147</v>
      </c>
      <c r="M11" s="42">
        <v>1.5E-3</v>
      </c>
      <c r="N11" s="43">
        <v>12.6</v>
      </c>
      <c r="O11" s="43">
        <v>35.299999999999997</v>
      </c>
      <c r="P11" s="43">
        <v>5.9219999999999997</v>
      </c>
      <c r="Q11" s="36">
        <v>15.55</v>
      </c>
    </row>
    <row r="12" spans="1:19" x14ac:dyDescent="0.2">
      <c r="A12" s="31" t="s">
        <v>81</v>
      </c>
      <c r="B12" s="31" t="s">
        <v>80</v>
      </c>
      <c r="C12" s="33">
        <v>1.6999999999999999E-3</v>
      </c>
      <c r="D12" s="34" t="s">
        <v>130</v>
      </c>
      <c r="E12" s="33">
        <v>4.0000000000000002E-4</v>
      </c>
      <c r="F12" s="34" t="s">
        <v>133</v>
      </c>
      <c r="G12" s="31" t="s">
        <v>123</v>
      </c>
      <c r="H12" s="31" t="s">
        <v>126</v>
      </c>
      <c r="I12" s="31">
        <v>7</v>
      </c>
      <c r="L12" s="50" t="s">
        <v>146</v>
      </c>
      <c r="M12" s="42">
        <v>1.6000000000000001E-3</v>
      </c>
      <c r="N12" s="43">
        <v>10</v>
      </c>
      <c r="O12" s="43">
        <f>S12/1024</f>
        <v>0.4462890625</v>
      </c>
      <c r="P12" s="43">
        <v>6.18</v>
      </c>
      <c r="Q12" s="36">
        <v>15.55</v>
      </c>
      <c r="S12" s="31">
        <v>457</v>
      </c>
    </row>
    <row r="13" spans="1:19" x14ac:dyDescent="0.2">
      <c r="A13" s="31" t="s">
        <v>77</v>
      </c>
      <c r="B13" s="31" t="s">
        <v>76</v>
      </c>
      <c r="C13" s="33">
        <v>1.6000000000000001E-3</v>
      </c>
      <c r="D13" s="34" t="s">
        <v>128</v>
      </c>
      <c r="E13" s="33">
        <v>4.0000000000000002E-4</v>
      </c>
      <c r="F13" s="34" t="s">
        <v>127</v>
      </c>
      <c r="G13" s="31" t="s">
        <v>123</v>
      </c>
      <c r="H13" s="31" t="s">
        <v>126</v>
      </c>
      <c r="I13" s="31">
        <v>7</v>
      </c>
      <c r="L13" s="50" t="s">
        <v>145</v>
      </c>
      <c r="M13" s="42">
        <v>1.6000000000000001E-3</v>
      </c>
      <c r="N13" s="43">
        <v>10</v>
      </c>
      <c r="O13" s="43">
        <f t="shared" ref="O13:O14" si="2">S13/1024</f>
        <v>0.423828125</v>
      </c>
      <c r="P13" s="43">
        <v>6.0819999999999999</v>
      </c>
      <c r="Q13" s="36">
        <v>15.55</v>
      </c>
      <c r="S13" s="31">
        <v>434</v>
      </c>
    </row>
    <row r="14" spans="1:19" x14ac:dyDescent="0.2">
      <c r="A14" s="31" t="s">
        <v>72</v>
      </c>
      <c r="B14" s="31" t="s">
        <v>71</v>
      </c>
      <c r="C14" s="33">
        <v>1.5E-3</v>
      </c>
      <c r="D14" s="34" t="s">
        <v>125</v>
      </c>
      <c r="E14" s="33">
        <v>4.0000000000000002E-4</v>
      </c>
      <c r="F14" s="34" t="s">
        <v>124</v>
      </c>
      <c r="G14" s="31" t="s">
        <v>123</v>
      </c>
      <c r="H14" s="31" t="s">
        <v>122</v>
      </c>
      <c r="I14" s="31">
        <v>6</v>
      </c>
      <c r="L14" s="50" t="s">
        <v>144</v>
      </c>
      <c r="M14" s="42">
        <v>1.5E-3</v>
      </c>
      <c r="N14" s="43">
        <v>10</v>
      </c>
      <c r="O14" s="43">
        <f t="shared" si="2"/>
        <v>0.4345703125</v>
      </c>
      <c r="P14" s="43">
        <v>6.109</v>
      </c>
      <c r="Q14" s="36">
        <v>15.55</v>
      </c>
      <c r="S14" s="31">
        <v>445</v>
      </c>
    </row>
    <row r="15" spans="1:19" x14ac:dyDescent="0.2">
      <c r="A15" s="31" t="s">
        <v>66</v>
      </c>
      <c r="B15" s="31" t="s">
        <v>65</v>
      </c>
      <c r="C15" s="32">
        <v>0</v>
      </c>
      <c r="D15" s="31" t="s">
        <v>58</v>
      </c>
      <c r="E15" s="32">
        <v>0</v>
      </c>
      <c r="F15" s="31" t="s">
        <v>58</v>
      </c>
      <c r="G15" s="31" t="s">
        <v>58</v>
      </c>
      <c r="I15" s="31">
        <v>0</v>
      </c>
      <c r="L15" s="50" t="s">
        <v>147</v>
      </c>
      <c r="M15" s="42">
        <v>1.5E-3</v>
      </c>
      <c r="N15" s="43">
        <v>12.6</v>
      </c>
      <c r="O15" s="43">
        <v>35.299999999999997</v>
      </c>
      <c r="P15" s="43">
        <v>5.9219999999999997</v>
      </c>
      <c r="Q15" s="36">
        <v>15.55</v>
      </c>
    </row>
    <row r="16" spans="1:19" x14ac:dyDescent="0.2">
      <c r="A16" s="31" t="s">
        <v>64</v>
      </c>
      <c r="B16" s="31" t="s">
        <v>63</v>
      </c>
      <c r="C16" s="32">
        <v>0</v>
      </c>
      <c r="D16" s="31" t="s">
        <v>58</v>
      </c>
      <c r="E16" s="32">
        <v>0</v>
      </c>
      <c r="F16" s="31" t="s">
        <v>58</v>
      </c>
      <c r="G16" s="31" t="s">
        <v>58</v>
      </c>
      <c r="I16" s="31">
        <v>0</v>
      </c>
      <c r="L16" s="50" t="s">
        <v>146</v>
      </c>
      <c r="M16" s="42">
        <v>1.9E-3</v>
      </c>
      <c r="N16" s="43">
        <v>11.3</v>
      </c>
      <c r="O16" s="43">
        <f>S16/1024</f>
        <v>0.4794921875</v>
      </c>
      <c r="P16" s="43">
        <v>6.4139999999999997</v>
      </c>
      <c r="Q16" s="36">
        <v>15.55</v>
      </c>
      <c r="S16" s="31">
        <v>491</v>
      </c>
    </row>
    <row r="17" spans="1:19" x14ac:dyDescent="0.2">
      <c r="A17" s="31" t="s">
        <v>62</v>
      </c>
      <c r="B17" s="31" t="s">
        <v>61</v>
      </c>
      <c r="C17" s="32">
        <v>0</v>
      </c>
      <c r="D17" s="31" t="s">
        <v>58</v>
      </c>
      <c r="E17" s="32">
        <v>0</v>
      </c>
      <c r="F17" s="31" t="s">
        <v>58</v>
      </c>
      <c r="G17" s="31" t="s">
        <v>58</v>
      </c>
      <c r="I17" s="31">
        <v>0</v>
      </c>
      <c r="L17" s="50" t="s">
        <v>145</v>
      </c>
      <c r="M17" s="42">
        <v>1.9E-3</v>
      </c>
      <c r="N17" s="43">
        <v>11.3</v>
      </c>
      <c r="O17" s="43">
        <f t="shared" ref="O17:O18" si="3">S17/1024</f>
        <v>0.45703125</v>
      </c>
      <c r="P17" s="43">
        <v>6.48</v>
      </c>
      <c r="Q17" s="36">
        <v>15.55</v>
      </c>
      <c r="S17" s="31">
        <v>468</v>
      </c>
    </row>
    <row r="18" spans="1:19" x14ac:dyDescent="0.2">
      <c r="A18" s="31" t="s">
        <v>60</v>
      </c>
      <c r="B18" s="31" t="s">
        <v>59</v>
      </c>
      <c r="C18" s="32">
        <v>0</v>
      </c>
      <c r="D18" s="31" t="s">
        <v>58</v>
      </c>
      <c r="E18" s="32">
        <v>0</v>
      </c>
      <c r="F18" s="31" t="s">
        <v>58</v>
      </c>
      <c r="G18" s="31" t="s">
        <v>58</v>
      </c>
      <c r="I18" s="31">
        <v>0</v>
      </c>
      <c r="L18" s="50" t="s">
        <v>144</v>
      </c>
      <c r="M18" s="42">
        <v>2E-3</v>
      </c>
      <c r="N18" s="43">
        <v>11.3</v>
      </c>
      <c r="O18" s="43">
        <f t="shared" si="3"/>
        <v>0.466796875</v>
      </c>
      <c r="P18" s="43">
        <v>6.492</v>
      </c>
      <c r="Q18" s="36">
        <v>15.55</v>
      </c>
      <c r="S18" s="31">
        <v>478</v>
      </c>
    </row>
    <row r="19" spans="1:19" x14ac:dyDescent="0.2">
      <c r="A19" s="31" t="s">
        <v>94</v>
      </c>
      <c r="B19" s="31" t="s">
        <v>93</v>
      </c>
      <c r="C19" s="31" t="s">
        <v>92</v>
      </c>
      <c r="D19" s="31" t="s">
        <v>91</v>
      </c>
      <c r="E19" s="31" t="s">
        <v>90</v>
      </c>
      <c r="F19" s="31" t="s">
        <v>89</v>
      </c>
      <c r="G19" s="31" t="s">
        <v>88</v>
      </c>
      <c r="H19" s="31" t="s">
        <v>87</v>
      </c>
      <c r="I19" s="31" t="s">
        <v>86</v>
      </c>
      <c r="L19" s="50" t="s">
        <v>147</v>
      </c>
      <c r="M19" s="42">
        <v>2.5700000000000001E-2</v>
      </c>
      <c r="N19" s="43">
        <v>14.1</v>
      </c>
      <c r="O19" s="43">
        <v>39.4</v>
      </c>
      <c r="P19" s="43">
        <v>6.125</v>
      </c>
      <c r="Q19" s="36">
        <v>15.55</v>
      </c>
    </row>
    <row r="20" spans="1:19" x14ac:dyDescent="0.2">
      <c r="A20" s="31" t="s">
        <v>85</v>
      </c>
      <c r="B20" s="31" t="s">
        <v>84</v>
      </c>
      <c r="C20" s="33">
        <v>1.6000000000000001E-3</v>
      </c>
      <c r="D20" s="34" t="s">
        <v>132</v>
      </c>
      <c r="E20" s="33">
        <v>4.0000000000000002E-4</v>
      </c>
      <c r="F20" s="34" t="s">
        <v>131</v>
      </c>
      <c r="G20" s="31" t="s">
        <v>123</v>
      </c>
      <c r="H20" s="31" t="s">
        <v>126</v>
      </c>
      <c r="I20" s="31">
        <v>7</v>
      </c>
      <c r="L20" s="50" t="s">
        <v>146</v>
      </c>
      <c r="M20" s="42">
        <v>2.0999999999999999E-3</v>
      </c>
      <c r="N20" s="43">
        <v>11.3</v>
      </c>
      <c r="O20" s="43">
        <f>S20/1024</f>
        <v>0.48046875</v>
      </c>
      <c r="P20" s="43">
        <v>6.0620000000000003</v>
      </c>
      <c r="Q20" s="36">
        <v>15.55</v>
      </c>
      <c r="S20" s="31">
        <v>492</v>
      </c>
    </row>
    <row r="21" spans="1:19" x14ac:dyDescent="0.2">
      <c r="A21" s="31" t="s">
        <v>81</v>
      </c>
      <c r="B21" s="31" t="s">
        <v>80</v>
      </c>
      <c r="C21" s="33">
        <v>1.6000000000000001E-3</v>
      </c>
      <c r="D21" s="34" t="s">
        <v>130</v>
      </c>
      <c r="E21" s="33">
        <v>4.0000000000000002E-4</v>
      </c>
      <c r="F21" s="34" t="s">
        <v>129</v>
      </c>
      <c r="G21" s="31" t="s">
        <v>123</v>
      </c>
      <c r="H21" s="31" t="s">
        <v>126</v>
      </c>
      <c r="I21" s="31">
        <v>7</v>
      </c>
      <c r="L21" s="50" t="s">
        <v>145</v>
      </c>
      <c r="M21" s="42">
        <v>2.0999999999999999E-3</v>
      </c>
      <c r="N21" s="43">
        <v>11.3</v>
      </c>
      <c r="O21" s="43">
        <f t="shared" ref="O21:O22" si="4">S21/1024</f>
        <v>0.45703125</v>
      </c>
      <c r="P21" s="43">
        <v>6.0350000000000001</v>
      </c>
      <c r="Q21" s="36">
        <v>15.55</v>
      </c>
      <c r="S21" s="31">
        <v>468</v>
      </c>
    </row>
    <row r="22" spans="1:19" x14ac:dyDescent="0.2">
      <c r="A22" s="31" t="s">
        <v>77</v>
      </c>
      <c r="B22" s="31" t="s">
        <v>76</v>
      </c>
      <c r="C22" s="33">
        <v>1.5E-3</v>
      </c>
      <c r="D22" s="34" t="s">
        <v>128</v>
      </c>
      <c r="E22" s="33">
        <v>4.0000000000000002E-4</v>
      </c>
      <c r="F22" s="34" t="s">
        <v>127</v>
      </c>
      <c r="G22" s="31" t="s">
        <v>123</v>
      </c>
      <c r="H22" s="31" t="s">
        <v>126</v>
      </c>
      <c r="I22" s="31">
        <v>7</v>
      </c>
      <c r="L22" s="50" t="s">
        <v>144</v>
      </c>
      <c r="M22" s="42">
        <v>1.6999999999999999E-3</v>
      </c>
      <c r="N22" s="43">
        <v>11.3</v>
      </c>
      <c r="O22" s="43">
        <f t="shared" si="4"/>
        <v>0.4677734375</v>
      </c>
      <c r="P22" s="43">
        <v>6.0549999999999997</v>
      </c>
      <c r="Q22" s="36">
        <v>15.55</v>
      </c>
      <c r="S22" s="31">
        <v>479</v>
      </c>
    </row>
    <row r="23" spans="1:19" x14ac:dyDescent="0.2">
      <c r="A23" s="31" t="s">
        <v>72</v>
      </c>
      <c r="B23" s="31" t="s">
        <v>71</v>
      </c>
      <c r="C23" s="33">
        <v>1.5E-3</v>
      </c>
      <c r="D23" s="34" t="s">
        <v>125</v>
      </c>
      <c r="E23" s="33">
        <v>4.0000000000000002E-4</v>
      </c>
      <c r="F23" s="34" t="s">
        <v>124</v>
      </c>
      <c r="G23" s="31" t="s">
        <v>123</v>
      </c>
      <c r="H23" s="31" t="s">
        <v>122</v>
      </c>
      <c r="I23" s="31">
        <v>6</v>
      </c>
      <c r="L23" s="50" t="s">
        <v>147</v>
      </c>
      <c r="M23" s="42">
        <v>7.7100000000000002E-2</v>
      </c>
      <c r="N23" s="43">
        <v>14.2</v>
      </c>
      <c r="O23" s="43">
        <v>40.700000000000003</v>
      </c>
      <c r="P23" s="43">
        <v>6.1210000000000004</v>
      </c>
      <c r="Q23" s="36">
        <v>15.55</v>
      </c>
    </row>
    <row r="24" spans="1:19" x14ac:dyDescent="0.2">
      <c r="A24" s="31" t="s">
        <v>66</v>
      </c>
      <c r="B24" s="31" t="s">
        <v>65</v>
      </c>
      <c r="C24" s="32">
        <v>0</v>
      </c>
      <c r="D24" s="31" t="s">
        <v>58</v>
      </c>
      <c r="E24" s="32">
        <v>0</v>
      </c>
      <c r="F24" s="31" t="s">
        <v>58</v>
      </c>
      <c r="G24" s="31" t="s">
        <v>58</v>
      </c>
      <c r="I24" s="31">
        <v>0</v>
      </c>
      <c r="L24" s="50" t="s">
        <v>146</v>
      </c>
      <c r="M24" s="42">
        <v>1.5E-3</v>
      </c>
      <c r="N24" s="43">
        <v>11.3</v>
      </c>
      <c r="O24" s="43">
        <f>S24/1024</f>
        <v>0.48046875</v>
      </c>
      <c r="P24" s="43">
        <v>6.0620000000000003</v>
      </c>
      <c r="Q24" s="36">
        <v>15.55</v>
      </c>
      <c r="S24" s="31">
        <v>492</v>
      </c>
    </row>
    <row r="25" spans="1:19" x14ac:dyDescent="0.2">
      <c r="A25" s="31" t="s">
        <v>64</v>
      </c>
      <c r="B25" s="31" t="s">
        <v>63</v>
      </c>
      <c r="C25" s="32">
        <v>0</v>
      </c>
      <c r="D25" s="31" t="s">
        <v>58</v>
      </c>
      <c r="E25" s="32">
        <v>0</v>
      </c>
      <c r="F25" s="31" t="s">
        <v>58</v>
      </c>
      <c r="G25" s="31" t="s">
        <v>58</v>
      </c>
      <c r="I25" s="31">
        <v>0</v>
      </c>
      <c r="L25" s="50" t="s">
        <v>145</v>
      </c>
      <c r="M25" s="42">
        <v>1.6999999999999999E-3</v>
      </c>
      <c r="N25" s="43">
        <v>11.3</v>
      </c>
      <c r="O25" s="43">
        <f t="shared" ref="O25:O26" si="5">S25/1024</f>
        <v>0.4580078125</v>
      </c>
      <c r="P25" s="43">
        <v>6.0350000000000001</v>
      </c>
      <c r="Q25" s="36">
        <v>15.55</v>
      </c>
      <c r="S25" s="31">
        <v>469</v>
      </c>
    </row>
    <row r="26" spans="1:19" x14ac:dyDescent="0.2">
      <c r="A26" s="31" t="s">
        <v>62</v>
      </c>
      <c r="B26" s="31" t="s">
        <v>61</v>
      </c>
      <c r="C26" s="32">
        <v>0</v>
      </c>
      <c r="D26" s="31" t="s">
        <v>58</v>
      </c>
      <c r="E26" s="32">
        <v>0</v>
      </c>
      <c r="F26" s="31" t="s">
        <v>58</v>
      </c>
      <c r="G26" s="31" t="s">
        <v>58</v>
      </c>
      <c r="I26" s="31">
        <v>0</v>
      </c>
      <c r="L26" s="50" t="s">
        <v>144</v>
      </c>
      <c r="M26" s="42">
        <v>1.8E-3</v>
      </c>
      <c r="N26" s="43">
        <v>11.3</v>
      </c>
      <c r="O26" s="43">
        <f t="shared" si="5"/>
        <v>0.4677734375</v>
      </c>
      <c r="P26" s="43">
        <v>6.0549999999999997</v>
      </c>
      <c r="Q26" s="36">
        <v>15.55</v>
      </c>
      <c r="S26" s="31">
        <v>479</v>
      </c>
    </row>
    <row r="27" spans="1:19" x14ac:dyDescent="0.2">
      <c r="A27" s="31" t="s">
        <v>60</v>
      </c>
      <c r="B27" s="31" t="s">
        <v>59</v>
      </c>
      <c r="C27" s="32">
        <v>0</v>
      </c>
      <c r="D27" s="31" t="s">
        <v>58</v>
      </c>
      <c r="E27" s="32">
        <v>0</v>
      </c>
      <c r="F27" s="31" t="s">
        <v>58</v>
      </c>
      <c r="G27" s="31" t="s">
        <v>58</v>
      </c>
      <c r="I27" s="31">
        <v>0</v>
      </c>
      <c r="L27" s="50" t="s">
        <v>147</v>
      </c>
      <c r="M27" s="42">
        <v>1.6000000000000001E-3</v>
      </c>
      <c r="N27" s="43">
        <v>14.2</v>
      </c>
      <c r="O27" s="43">
        <v>40.700000000000003</v>
      </c>
      <c r="P27" s="43">
        <v>6.1210000000000004</v>
      </c>
      <c r="Q27" s="36">
        <v>15.55</v>
      </c>
    </row>
    <row r="28" spans="1:19" x14ac:dyDescent="0.2">
      <c r="A28" s="31" t="s">
        <v>94</v>
      </c>
      <c r="B28" s="31" t="s">
        <v>93</v>
      </c>
      <c r="C28" s="31" t="s">
        <v>92</v>
      </c>
      <c r="D28" s="31" t="s">
        <v>91</v>
      </c>
      <c r="E28" s="31" t="s">
        <v>90</v>
      </c>
      <c r="F28" s="31" t="s">
        <v>89</v>
      </c>
      <c r="G28" s="31" t="s">
        <v>88</v>
      </c>
      <c r="H28" s="31" t="s">
        <v>87</v>
      </c>
      <c r="I28" s="31" t="s">
        <v>86</v>
      </c>
      <c r="L28" s="50" t="s">
        <v>146</v>
      </c>
      <c r="M28" s="42">
        <v>6.6E-3</v>
      </c>
      <c r="N28" s="43">
        <v>12.7</v>
      </c>
      <c r="O28" s="43">
        <f>S28/1024</f>
        <v>0.486328125</v>
      </c>
      <c r="P28" s="43">
        <v>6.359</v>
      </c>
      <c r="Q28" s="36">
        <v>15.55</v>
      </c>
      <c r="S28" s="31">
        <v>498</v>
      </c>
    </row>
    <row r="29" spans="1:19" x14ac:dyDescent="0.2">
      <c r="A29" s="31" t="s">
        <v>85</v>
      </c>
      <c r="B29" s="31" t="s">
        <v>84</v>
      </c>
      <c r="C29" s="33">
        <v>1.9E-3</v>
      </c>
      <c r="D29" s="34" t="s">
        <v>121</v>
      </c>
      <c r="E29" s="33">
        <v>4.0000000000000002E-4</v>
      </c>
      <c r="F29" s="34" t="s">
        <v>120</v>
      </c>
      <c r="G29" s="31" t="s">
        <v>105</v>
      </c>
      <c r="H29" s="31" t="s">
        <v>95</v>
      </c>
      <c r="I29" s="31">
        <v>7</v>
      </c>
      <c r="L29" s="50" t="s">
        <v>145</v>
      </c>
      <c r="M29" s="42">
        <v>6.3200000000000006E-2</v>
      </c>
      <c r="N29" s="43">
        <v>12.7</v>
      </c>
      <c r="O29" s="43">
        <f t="shared" ref="O29:O30" si="6">S29/1024</f>
        <v>0.4921875</v>
      </c>
      <c r="P29" s="43">
        <v>6.383</v>
      </c>
      <c r="Q29" s="36">
        <v>15.55</v>
      </c>
      <c r="S29" s="31">
        <v>504</v>
      </c>
    </row>
    <row r="30" spans="1:19" x14ac:dyDescent="0.2">
      <c r="A30" s="31" t="s">
        <v>81</v>
      </c>
      <c r="B30" s="31" t="s">
        <v>80</v>
      </c>
      <c r="C30" s="33">
        <v>1.9E-3</v>
      </c>
      <c r="D30" s="34" t="s">
        <v>119</v>
      </c>
      <c r="E30" s="33">
        <v>4.0000000000000002E-4</v>
      </c>
      <c r="F30" s="34" t="s">
        <v>113</v>
      </c>
      <c r="G30" s="31" t="s">
        <v>105</v>
      </c>
      <c r="H30" s="31" t="s">
        <v>95</v>
      </c>
      <c r="I30" s="31">
        <v>7</v>
      </c>
      <c r="L30" s="50" t="s">
        <v>144</v>
      </c>
      <c r="M30" s="42">
        <v>6.0400000000000002E-2</v>
      </c>
      <c r="N30" s="43">
        <v>12.7</v>
      </c>
      <c r="O30" s="43">
        <f t="shared" si="6"/>
        <v>0.5029296875</v>
      </c>
      <c r="P30" s="43">
        <v>6.391</v>
      </c>
      <c r="Q30" s="36">
        <v>15.55</v>
      </c>
      <c r="S30" s="31">
        <v>515</v>
      </c>
    </row>
    <row r="31" spans="1:19" x14ac:dyDescent="0.2">
      <c r="A31" s="31" t="s">
        <v>77</v>
      </c>
      <c r="B31" s="31" t="s">
        <v>76</v>
      </c>
      <c r="C31" s="33">
        <v>2E-3</v>
      </c>
      <c r="D31" s="34" t="s">
        <v>118</v>
      </c>
      <c r="E31" s="33">
        <v>4.0000000000000002E-4</v>
      </c>
      <c r="F31" s="34" t="s">
        <v>117</v>
      </c>
      <c r="G31" s="31" t="s">
        <v>105</v>
      </c>
      <c r="H31" s="31" t="s">
        <v>95</v>
      </c>
      <c r="I31" s="31">
        <v>7</v>
      </c>
      <c r="L31" s="50" t="s">
        <v>147</v>
      </c>
      <c r="M31" s="42">
        <v>0.14399999999999999</v>
      </c>
      <c r="N31" s="43">
        <v>15.58</v>
      </c>
      <c r="O31" s="43">
        <v>44.8</v>
      </c>
      <c r="P31" s="43">
        <v>6.1479999999999997</v>
      </c>
      <c r="Q31" s="36">
        <v>15.55</v>
      </c>
    </row>
    <row r="32" spans="1:19" x14ac:dyDescent="0.2">
      <c r="A32" s="31" t="s">
        <v>72</v>
      </c>
      <c r="B32" s="31" t="s">
        <v>71</v>
      </c>
      <c r="C32" s="33">
        <v>2.5700000000000001E-2</v>
      </c>
      <c r="D32" s="34" t="s">
        <v>116</v>
      </c>
      <c r="E32" s="33">
        <v>4.0000000000000002E-4</v>
      </c>
      <c r="F32" s="34" t="s">
        <v>115</v>
      </c>
      <c r="G32" s="31" t="s">
        <v>105</v>
      </c>
      <c r="H32" s="31" t="s">
        <v>114</v>
      </c>
      <c r="I32" s="31">
        <v>6</v>
      </c>
      <c r="L32" s="50" t="s">
        <v>146</v>
      </c>
      <c r="M32" s="42">
        <v>1.6000000000000001E-3</v>
      </c>
      <c r="N32" s="43">
        <v>12.7</v>
      </c>
      <c r="O32" s="43">
        <f>S32/1024</f>
        <v>0.5166015625</v>
      </c>
      <c r="P32" s="43">
        <v>6.359</v>
      </c>
      <c r="Q32" s="36">
        <v>15.55</v>
      </c>
      <c r="S32" s="31">
        <v>529</v>
      </c>
    </row>
    <row r="33" spans="1:19" x14ac:dyDescent="0.2">
      <c r="A33" s="31" t="s">
        <v>66</v>
      </c>
      <c r="B33" s="31" t="s">
        <v>65</v>
      </c>
      <c r="C33" s="32">
        <v>0</v>
      </c>
      <c r="D33" s="31" t="s">
        <v>58</v>
      </c>
      <c r="E33" s="32">
        <v>0</v>
      </c>
      <c r="F33" s="31" t="s">
        <v>58</v>
      </c>
      <c r="G33" s="31" t="s">
        <v>58</v>
      </c>
      <c r="I33" s="31">
        <v>0</v>
      </c>
      <c r="L33" s="50" t="s">
        <v>145</v>
      </c>
      <c r="M33" s="42">
        <v>1.6000000000000001E-3</v>
      </c>
      <c r="N33" s="43">
        <v>12.7</v>
      </c>
      <c r="O33" s="43">
        <f t="shared" ref="O33:O34" si="7">S33/1024</f>
        <v>0.4931640625</v>
      </c>
      <c r="P33" s="43">
        <v>6.3550000000000004</v>
      </c>
      <c r="Q33" s="36">
        <v>15.55</v>
      </c>
      <c r="S33" s="31">
        <v>505</v>
      </c>
    </row>
    <row r="34" spans="1:19" x14ac:dyDescent="0.2">
      <c r="A34" s="31" t="s">
        <v>64</v>
      </c>
      <c r="B34" s="31" t="s">
        <v>63</v>
      </c>
      <c r="C34" s="32">
        <v>0</v>
      </c>
      <c r="D34" s="31" t="s">
        <v>58</v>
      </c>
      <c r="E34" s="32">
        <v>0</v>
      </c>
      <c r="F34" s="31" t="s">
        <v>58</v>
      </c>
      <c r="G34" s="31" t="s">
        <v>58</v>
      </c>
      <c r="I34" s="31">
        <v>0</v>
      </c>
      <c r="L34" s="50" t="s">
        <v>144</v>
      </c>
      <c r="M34" s="42">
        <v>1.5E-3</v>
      </c>
      <c r="N34" s="43">
        <v>12.7</v>
      </c>
      <c r="O34" s="43">
        <f t="shared" si="7"/>
        <v>0.5029296875</v>
      </c>
      <c r="P34" s="43">
        <v>6.3630000000000004</v>
      </c>
      <c r="Q34" s="36">
        <v>15.55</v>
      </c>
      <c r="S34" s="31">
        <v>515</v>
      </c>
    </row>
    <row r="35" spans="1:19" ht="17" thickBot="1" x14ac:dyDescent="0.25">
      <c r="A35" s="31" t="s">
        <v>62</v>
      </c>
      <c r="B35" s="31" t="s">
        <v>61</v>
      </c>
      <c r="C35" s="32">
        <v>0</v>
      </c>
      <c r="D35" s="31" t="s">
        <v>58</v>
      </c>
      <c r="E35" s="32">
        <v>0</v>
      </c>
      <c r="F35" s="31" t="s">
        <v>58</v>
      </c>
      <c r="G35" s="31" t="s">
        <v>58</v>
      </c>
      <c r="I35" s="31">
        <v>0</v>
      </c>
      <c r="L35" s="51" t="s">
        <v>147</v>
      </c>
      <c r="M35" s="44">
        <v>1.5E-3</v>
      </c>
      <c r="N35" s="45">
        <v>15.8</v>
      </c>
      <c r="O35" s="45">
        <v>15.8</v>
      </c>
      <c r="P35" s="45">
        <v>6.1210000000000004</v>
      </c>
      <c r="Q35" s="37">
        <v>15.55</v>
      </c>
    </row>
    <row r="36" spans="1:19" ht="17" thickBot="1" x14ac:dyDescent="0.25">
      <c r="A36" s="31" t="s">
        <v>60</v>
      </c>
      <c r="B36" s="31" t="s">
        <v>59</v>
      </c>
      <c r="C36" s="32">
        <v>0</v>
      </c>
      <c r="D36" s="31" t="s">
        <v>58</v>
      </c>
      <c r="E36" s="32">
        <v>0</v>
      </c>
      <c r="F36" s="31" t="s">
        <v>58</v>
      </c>
      <c r="G36" s="31" t="s">
        <v>58</v>
      </c>
      <c r="I36" s="31">
        <v>0</v>
      </c>
      <c r="L36" s="35"/>
      <c r="M36" s="35"/>
      <c r="N36" s="35"/>
      <c r="O36" s="35"/>
      <c r="P36" s="35"/>
      <c r="Q36" s="35"/>
    </row>
    <row r="37" spans="1:19" ht="34" x14ac:dyDescent="0.2">
      <c r="A37" s="31" t="s">
        <v>94</v>
      </c>
      <c r="B37" s="31" t="s">
        <v>93</v>
      </c>
      <c r="C37" s="31" t="s">
        <v>92</v>
      </c>
      <c r="D37" s="31" t="s">
        <v>91</v>
      </c>
      <c r="E37" s="31" t="s">
        <v>90</v>
      </c>
      <c r="F37" s="31" t="s">
        <v>89</v>
      </c>
      <c r="G37" s="31" t="s">
        <v>88</v>
      </c>
      <c r="H37" s="31" t="s">
        <v>87</v>
      </c>
      <c r="I37" s="31" t="s">
        <v>86</v>
      </c>
      <c r="L37" s="46"/>
      <c r="M37" s="47" t="s">
        <v>92</v>
      </c>
      <c r="N37" s="48" t="s">
        <v>152</v>
      </c>
      <c r="O37" s="48" t="s">
        <v>152</v>
      </c>
      <c r="P37" s="48" t="s">
        <v>153</v>
      </c>
      <c r="Q37" s="49" t="s">
        <v>154</v>
      </c>
    </row>
    <row r="38" spans="1:19" x14ac:dyDescent="0.2">
      <c r="A38" s="31" t="s">
        <v>85</v>
      </c>
      <c r="B38" s="31" t="s">
        <v>84</v>
      </c>
      <c r="C38" s="33">
        <v>2.0999999999999999E-3</v>
      </c>
      <c r="D38" s="34" t="s">
        <v>112</v>
      </c>
      <c r="E38" s="33">
        <v>4.0000000000000002E-4</v>
      </c>
      <c r="F38" s="34" t="s">
        <v>111</v>
      </c>
      <c r="G38" s="31" t="s">
        <v>105</v>
      </c>
      <c r="H38" s="31" t="s">
        <v>95</v>
      </c>
      <c r="I38" s="31">
        <v>7</v>
      </c>
      <c r="L38" s="52" t="s">
        <v>144</v>
      </c>
      <c r="M38" s="38">
        <f>AVERAGE(M6,M10,M14,M18,M22,M26,M30,M34)</f>
        <v>9.0124999999999997E-3</v>
      </c>
      <c r="N38" s="39">
        <f>AVERAGE(N6,N10,N14,N18,N22,N26,N30,N34)</f>
        <v>11.14</v>
      </c>
      <c r="O38" s="39">
        <f>AVERAGE(O6,O10,O14,O18,O22,O26,O30,O34)</f>
        <v>0.4603271484375</v>
      </c>
      <c r="P38" s="39">
        <f>AVERAGE(P6,P10,P14,P18,P22,P26,P30,P34) * 1.048576</f>
        <v>6.5541242879999997</v>
      </c>
      <c r="Q38" s="36">
        <f xml:space="preserve"> 15.55 * 1.073741824</f>
        <v>16.6966853632</v>
      </c>
    </row>
    <row r="39" spans="1:19" x14ac:dyDescent="0.2">
      <c r="A39" s="31" t="s">
        <v>81</v>
      </c>
      <c r="B39" s="31" t="s">
        <v>80</v>
      </c>
      <c r="C39" s="33">
        <v>2.0999999999999999E-3</v>
      </c>
      <c r="D39" s="34" t="s">
        <v>110</v>
      </c>
      <c r="E39" s="33">
        <v>4.0000000000000002E-4</v>
      </c>
      <c r="F39" s="34" t="s">
        <v>113</v>
      </c>
      <c r="G39" s="31" t="s">
        <v>105</v>
      </c>
      <c r="H39" s="31" t="s">
        <v>95</v>
      </c>
      <c r="I39" s="31">
        <v>7</v>
      </c>
      <c r="L39" s="52" t="s">
        <v>145</v>
      </c>
      <c r="M39" s="38">
        <f>AVERAGE(M5,M9,M13,M17,M21,M25,M29,M33)</f>
        <v>9.4375000000000014E-3</v>
      </c>
      <c r="N39" s="39">
        <f>AVERAGE(N5,N9,N13,N17,N21,N25,N29,N33)</f>
        <v>11.14</v>
      </c>
      <c r="O39" s="39">
        <f>AVERAGE(O5,O9,O13,O17,O21,O25,O29,O33)</f>
        <v>0.44970703125</v>
      </c>
      <c r="P39" s="39">
        <f>AVERAGE(P5,P9,P13,P17,P21,P25,P29,P33) * 1.048576</f>
        <v>6.5386577919999995</v>
      </c>
      <c r="Q39" s="36">
        <f xml:space="preserve"> 15.55 * 1.073741824</f>
        <v>16.6966853632</v>
      </c>
    </row>
    <row r="40" spans="1:19" x14ac:dyDescent="0.2">
      <c r="A40" s="31" t="s">
        <v>77</v>
      </c>
      <c r="B40" s="31" t="s">
        <v>76</v>
      </c>
      <c r="C40" s="33">
        <v>1.6999999999999999E-3</v>
      </c>
      <c r="D40" s="34" t="s">
        <v>108</v>
      </c>
      <c r="E40" s="33">
        <v>4.0000000000000002E-4</v>
      </c>
      <c r="F40" s="34" t="s">
        <v>107</v>
      </c>
      <c r="G40" s="31" t="s">
        <v>105</v>
      </c>
      <c r="H40" s="31" t="s">
        <v>95</v>
      </c>
      <c r="I40" s="31">
        <v>7</v>
      </c>
      <c r="L40" s="52" t="s">
        <v>146</v>
      </c>
      <c r="M40" s="38">
        <f>AVERAGE(M4,M8,M12,M16,M20,M24,M28,M32)</f>
        <v>2.2875E-3</v>
      </c>
      <c r="N40" s="39">
        <f>AVERAGE(N4,N8,N12,N16,N20,N24,N28,N32)</f>
        <v>11.14</v>
      </c>
      <c r="O40" s="39">
        <f>AVERAGE(O4,O8,O12,O16,O20,O24,O28,O32)</f>
        <v>0.468994140625</v>
      </c>
      <c r="P40" s="39">
        <f>AVERAGE(P4,P8,P12,P16,P20,P24,P28,P32) * 1.048576</f>
        <v>6.5488814080000006</v>
      </c>
      <c r="Q40" s="36">
        <f xml:space="preserve"> 15.55 * 1.073741824</f>
        <v>16.6966853632</v>
      </c>
    </row>
    <row r="41" spans="1:19" ht="17" thickBot="1" x14ac:dyDescent="0.25">
      <c r="A41" s="31" t="s">
        <v>72</v>
      </c>
      <c r="B41" s="31" t="s">
        <v>71</v>
      </c>
      <c r="C41" s="33">
        <v>7.7100000000000002E-2</v>
      </c>
      <c r="D41" s="34" t="s">
        <v>70</v>
      </c>
      <c r="E41" s="33">
        <v>4.0000000000000002E-4</v>
      </c>
      <c r="F41" s="34" t="s">
        <v>106</v>
      </c>
      <c r="G41" s="31" t="s">
        <v>105</v>
      </c>
      <c r="H41" s="31" t="s">
        <v>104</v>
      </c>
      <c r="I41" s="31">
        <v>6</v>
      </c>
      <c r="L41" s="53" t="s">
        <v>147</v>
      </c>
      <c r="M41" s="40">
        <f>AVERAGE(M7,M11,M15,M19,M23,M27,M31,M35)</f>
        <v>3.1800000000000002E-2</v>
      </c>
      <c r="N41" s="41">
        <f>AVERAGE(N7,N11,N15,N19,N23,N27,N31,N35)</f>
        <v>13.91</v>
      </c>
      <c r="O41" s="41">
        <f>AVERAGE(O7,O11,O15,O19,O23,O27,O31,O35)</f>
        <v>35.5625</v>
      </c>
      <c r="P41" s="41">
        <f>AVERAGE(P7,P11,P15,P19,P23,P27,P31,P35) * 1.048576</f>
        <v>6.3390351360000006</v>
      </c>
      <c r="Q41" s="37">
        <f xml:space="preserve"> 15.55 * 1.073741824</f>
        <v>16.6966853632</v>
      </c>
    </row>
    <row r="42" spans="1:19" x14ac:dyDescent="0.2">
      <c r="A42" s="31" t="s">
        <v>66</v>
      </c>
      <c r="B42" s="31" t="s">
        <v>65</v>
      </c>
      <c r="C42" s="32">
        <v>0</v>
      </c>
      <c r="D42" s="31" t="s">
        <v>58</v>
      </c>
      <c r="E42" s="32">
        <v>0</v>
      </c>
      <c r="F42" s="31" t="s">
        <v>58</v>
      </c>
      <c r="G42" s="31" t="s">
        <v>58</v>
      </c>
      <c r="I42" s="31">
        <v>0</v>
      </c>
    </row>
    <row r="43" spans="1:19" x14ac:dyDescent="0.2">
      <c r="A43" s="31" t="s">
        <v>64</v>
      </c>
      <c r="B43" s="31" t="s">
        <v>63</v>
      </c>
      <c r="C43" s="32">
        <v>0</v>
      </c>
      <c r="D43" s="31" t="s">
        <v>58</v>
      </c>
      <c r="E43" s="32">
        <v>0</v>
      </c>
      <c r="F43" s="31" t="s">
        <v>58</v>
      </c>
      <c r="G43" s="31" t="s">
        <v>58</v>
      </c>
      <c r="I43" s="31">
        <v>0</v>
      </c>
    </row>
    <row r="44" spans="1:19" x14ac:dyDescent="0.2">
      <c r="A44" s="31" t="s">
        <v>62</v>
      </c>
      <c r="B44" s="31" t="s">
        <v>61</v>
      </c>
      <c r="C44" s="32">
        <v>0</v>
      </c>
      <c r="D44" s="31" t="s">
        <v>58</v>
      </c>
      <c r="E44" s="32">
        <v>0</v>
      </c>
      <c r="F44" s="31" t="s">
        <v>58</v>
      </c>
      <c r="G44" s="31" t="s">
        <v>58</v>
      </c>
      <c r="I44" s="31">
        <v>0</v>
      </c>
    </row>
    <row r="45" spans="1:19" x14ac:dyDescent="0.2">
      <c r="A45" s="31" t="s">
        <v>60</v>
      </c>
      <c r="B45" s="31" t="s">
        <v>59</v>
      </c>
      <c r="C45" s="32">
        <v>0</v>
      </c>
      <c r="D45" s="31" t="s">
        <v>58</v>
      </c>
      <c r="E45" s="32">
        <v>0</v>
      </c>
      <c r="F45" s="31" t="s">
        <v>58</v>
      </c>
      <c r="G45" s="31" t="s">
        <v>58</v>
      </c>
      <c r="I45" s="31">
        <v>0</v>
      </c>
    </row>
    <row r="46" spans="1:19" x14ac:dyDescent="0.2">
      <c r="A46" s="31" t="s">
        <v>94</v>
      </c>
      <c r="B46" s="31" t="s">
        <v>93</v>
      </c>
      <c r="C46" s="31" t="s">
        <v>92</v>
      </c>
      <c r="D46" s="31" t="s">
        <v>91</v>
      </c>
      <c r="E46" s="31" t="s">
        <v>90</v>
      </c>
      <c r="F46" s="31" t="s">
        <v>89</v>
      </c>
      <c r="G46" s="31" t="s">
        <v>88</v>
      </c>
      <c r="H46" s="31" t="s">
        <v>87</v>
      </c>
      <c r="I46" s="31" t="s">
        <v>86</v>
      </c>
    </row>
    <row r="47" spans="1:19" x14ac:dyDescent="0.2">
      <c r="A47" s="31" t="s">
        <v>85</v>
      </c>
      <c r="B47" s="31" t="s">
        <v>84</v>
      </c>
      <c r="C47" s="33">
        <v>1.5E-3</v>
      </c>
      <c r="D47" s="34" t="s">
        <v>112</v>
      </c>
      <c r="E47" s="33">
        <v>4.0000000000000002E-4</v>
      </c>
      <c r="F47" s="34" t="s">
        <v>111</v>
      </c>
      <c r="G47" s="31" t="s">
        <v>105</v>
      </c>
      <c r="H47" s="31" t="s">
        <v>95</v>
      </c>
      <c r="I47" s="31">
        <v>7</v>
      </c>
    </row>
    <row r="48" spans="1:19" x14ac:dyDescent="0.2">
      <c r="A48" s="31" t="s">
        <v>81</v>
      </c>
      <c r="B48" s="31" t="s">
        <v>80</v>
      </c>
      <c r="C48" s="33">
        <v>1.6999999999999999E-3</v>
      </c>
      <c r="D48" s="34" t="s">
        <v>110</v>
      </c>
      <c r="E48" s="33">
        <v>4.0000000000000002E-4</v>
      </c>
      <c r="F48" s="34" t="s">
        <v>109</v>
      </c>
      <c r="G48" s="31" t="s">
        <v>105</v>
      </c>
      <c r="H48" s="31" t="s">
        <v>95</v>
      </c>
      <c r="I48" s="31">
        <v>7</v>
      </c>
    </row>
    <row r="49" spans="1:9" x14ac:dyDescent="0.2">
      <c r="A49" s="31" t="s">
        <v>77</v>
      </c>
      <c r="B49" s="31" t="s">
        <v>76</v>
      </c>
      <c r="C49" s="33">
        <v>1.8E-3</v>
      </c>
      <c r="D49" s="34" t="s">
        <v>108</v>
      </c>
      <c r="E49" s="33">
        <v>4.0000000000000002E-4</v>
      </c>
      <c r="F49" s="34" t="s">
        <v>107</v>
      </c>
      <c r="G49" s="31" t="s">
        <v>105</v>
      </c>
      <c r="H49" s="31" t="s">
        <v>95</v>
      </c>
      <c r="I49" s="31">
        <v>7</v>
      </c>
    </row>
    <row r="50" spans="1:9" x14ac:dyDescent="0.2">
      <c r="A50" s="31" t="s">
        <v>72</v>
      </c>
      <c r="B50" s="31" t="s">
        <v>71</v>
      </c>
      <c r="C50" s="33">
        <v>1.6000000000000001E-3</v>
      </c>
      <c r="D50" s="34" t="s">
        <v>70</v>
      </c>
      <c r="E50" s="33">
        <v>4.0000000000000002E-4</v>
      </c>
      <c r="F50" s="34" t="s">
        <v>106</v>
      </c>
      <c r="G50" s="31" t="s">
        <v>105</v>
      </c>
      <c r="H50" s="31" t="s">
        <v>104</v>
      </c>
      <c r="I50" s="31">
        <v>6</v>
      </c>
    </row>
    <row r="51" spans="1:9" x14ac:dyDescent="0.2">
      <c r="A51" s="31" t="s">
        <v>66</v>
      </c>
      <c r="B51" s="31" t="s">
        <v>65</v>
      </c>
      <c r="C51" s="32">
        <v>0</v>
      </c>
      <c r="D51" s="31" t="s">
        <v>58</v>
      </c>
      <c r="E51" s="32">
        <v>0</v>
      </c>
      <c r="F51" s="31" t="s">
        <v>58</v>
      </c>
      <c r="G51" s="31" t="s">
        <v>58</v>
      </c>
      <c r="I51" s="31">
        <v>0</v>
      </c>
    </row>
    <row r="52" spans="1:9" x14ac:dyDescent="0.2">
      <c r="A52" s="31" t="s">
        <v>64</v>
      </c>
      <c r="B52" s="31" t="s">
        <v>63</v>
      </c>
      <c r="C52" s="32">
        <v>0</v>
      </c>
      <c r="D52" s="31" t="s">
        <v>58</v>
      </c>
      <c r="E52" s="32">
        <v>0</v>
      </c>
      <c r="F52" s="31" t="s">
        <v>58</v>
      </c>
      <c r="G52" s="31" t="s">
        <v>58</v>
      </c>
      <c r="I52" s="31">
        <v>0</v>
      </c>
    </row>
    <row r="53" spans="1:9" x14ac:dyDescent="0.2">
      <c r="A53" s="31" t="s">
        <v>62</v>
      </c>
      <c r="B53" s="31" t="s">
        <v>61</v>
      </c>
      <c r="C53" s="32">
        <v>0</v>
      </c>
      <c r="D53" s="31" t="s">
        <v>58</v>
      </c>
      <c r="E53" s="32">
        <v>0</v>
      </c>
      <c r="F53" s="31" t="s">
        <v>58</v>
      </c>
      <c r="G53" s="31" t="s">
        <v>58</v>
      </c>
      <c r="I53" s="31">
        <v>0</v>
      </c>
    </row>
    <row r="54" spans="1:9" x14ac:dyDescent="0.2">
      <c r="A54" s="31" t="s">
        <v>60</v>
      </c>
      <c r="B54" s="31" t="s">
        <v>59</v>
      </c>
      <c r="C54" s="32">
        <v>0</v>
      </c>
      <c r="D54" s="31" t="s">
        <v>58</v>
      </c>
      <c r="E54" s="32">
        <v>0</v>
      </c>
      <c r="F54" s="31" t="s">
        <v>58</v>
      </c>
      <c r="G54" s="31" t="s">
        <v>58</v>
      </c>
      <c r="I54" s="31">
        <v>0</v>
      </c>
    </row>
    <row r="55" spans="1:9" x14ac:dyDescent="0.2">
      <c r="A55" s="31" t="s">
        <v>94</v>
      </c>
      <c r="B55" s="31" t="s">
        <v>93</v>
      </c>
      <c r="C55" s="31" t="s">
        <v>92</v>
      </c>
      <c r="D55" s="31" t="s">
        <v>91</v>
      </c>
      <c r="E55" s="31" t="s">
        <v>90</v>
      </c>
      <c r="F55" s="31" t="s">
        <v>89</v>
      </c>
      <c r="G55" s="31" t="s">
        <v>88</v>
      </c>
      <c r="H55" s="31" t="s">
        <v>87</v>
      </c>
      <c r="I55" s="31" t="s">
        <v>86</v>
      </c>
    </row>
    <row r="56" spans="1:9" x14ac:dyDescent="0.2">
      <c r="A56" s="31" t="s">
        <v>85</v>
      </c>
      <c r="B56" s="31" t="s">
        <v>84</v>
      </c>
      <c r="C56" s="33">
        <v>6.6E-3</v>
      </c>
      <c r="D56" s="34" t="s">
        <v>83</v>
      </c>
      <c r="E56" s="33">
        <v>4.0000000000000002E-4</v>
      </c>
      <c r="F56" s="34" t="s">
        <v>103</v>
      </c>
      <c r="G56" s="31" t="s">
        <v>102</v>
      </c>
      <c r="H56" s="31" t="s">
        <v>95</v>
      </c>
      <c r="I56" s="31">
        <v>7</v>
      </c>
    </row>
    <row r="57" spans="1:9" x14ac:dyDescent="0.2">
      <c r="A57" s="31" t="s">
        <v>81</v>
      </c>
      <c r="B57" s="31" t="s">
        <v>80</v>
      </c>
      <c r="C57" s="33">
        <v>6.3200000000000006E-2</v>
      </c>
      <c r="D57" s="34" t="s">
        <v>101</v>
      </c>
      <c r="E57" s="33">
        <v>4.0000000000000002E-4</v>
      </c>
      <c r="F57" s="34" t="s">
        <v>100</v>
      </c>
      <c r="G57" s="31" t="s">
        <v>68</v>
      </c>
      <c r="H57" s="31" t="s">
        <v>99</v>
      </c>
      <c r="I57" s="31">
        <v>7</v>
      </c>
    </row>
    <row r="58" spans="1:9" x14ac:dyDescent="0.2">
      <c r="A58" s="31" t="s">
        <v>77</v>
      </c>
      <c r="B58" s="31" t="s">
        <v>76</v>
      </c>
      <c r="C58" s="33">
        <v>6.0400000000000002E-2</v>
      </c>
      <c r="D58" s="34" t="s">
        <v>98</v>
      </c>
      <c r="E58" s="33">
        <v>4.0000000000000002E-4</v>
      </c>
      <c r="F58" s="34" t="s">
        <v>74</v>
      </c>
      <c r="G58" s="31" t="s">
        <v>68</v>
      </c>
      <c r="H58" s="31" t="s">
        <v>97</v>
      </c>
      <c r="I58" s="31">
        <v>7</v>
      </c>
    </row>
    <row r="59" spans="1:9" x14ac:dyDescent="0.2">
      <c r="A59" s="31" t="s">
        <v>72</v>
      </c>
      <c r="B59" s="31" t="s">
        <v>71</v>
      </c>
      <c r="C59" s="33">
        <v>0.14399999999999999</v>
      </c>
      <c r="D59" s="34" t="s">
        <v>96</v>
      </c>
      <c r="E59" s="33">
        <v>4.0000000000000002E-4</v>
      </c>
      <c r="F59" s="34" t="s">
        <v>69</v>
      </c>
      <c r="G59" s="31" t="s">
        <v>68</v>
      </c>
      <c r="H59" s="31" t="s">
        <v>95</v>
      </c>
      <c r="I59" s="31">
        <v>6</v>
      </c>
    </row>
    <row r="60" spans="1:9" x14ac:dyDescent="0.2">
      <c r="A60" s="31" t="s">
        <v>66</v>
      </c>
      <c r="B60" s="31" t="s">
        <v>65</v>
      </c>
      <c r="C60" s="32">
        <v>0</v>
      </c>
      <c r="D60" s="31" t="s">
        <v>58</v>
      </c>
      <c r="E60" s="32">
        <v>0</v>
      </c>
      <c r="F60" s="31" t="s">
        <v>58</v>
      </c>
      <c r="G60" s="31" t="s">
        <v>58</v>
      </c>
      <c r="I60" s="31">
        <v>0</v>
      </c>
    </row>
    <row r="61" spans="1:9" x14ac:dyDescent="0.2">
      <c r="A61" s="31" t="s">
        <v>64</v>
      </c>
      <c r="B61" s="31" t="s">
        <v>63</v>
      </c>
      <c r="C61" s="32">
        <v>0</v>
      </c>
      <c r="D61" s="31" t="s">
        <v>58</v>
      </c>
      <c r="E61" s="32">
        <v>0</v>
      </c>
      <c r="F61" s="31" t="s">
        <v>58</v>
      </c>
      <c r="G61" s="31" t="s">
        <v>58</v>
      </c>
      <c r="I61" s="31">
        <v>0</v>
      </c>
    </row>
    <row r="62" spans="1:9" x14ac:dyDescent="0.2">
      <c r="A62" s="31" t="s">
        <v>62</v>
      </c>
      <c r="B62" s="31" t="s">
        <v>61</v>
      </c>
      <c r="C62" s="32">
        <v>0</v>
      </c>
      <c r="D62" s="31" t="s">
        <v>58</v>
      </c>
      <c r="E62" s="32">
        <v>0</v>
      </c>
      <c r="F62" s="31" t="s">
        <v>58</v>
      </c>
      <c r="G62" s="31" t="s">
        <v>58</v>
      </c>
      <c r="I62" s="31">
        <v>0</v>
      </c>
    </row>
    <row r="63" spans="1:9" x14ac:dyDescent="0.2">
      <c r="A63" s="31" t="s">
        <v>60</v>
      </c>
      <c r="B63" s="31" t="s">
        <v>59</v>
      </c>
      <c r="C63" s="32">
        <v>0</v>
      </c>
      <c r="D63" s="31" t="s">
        <v>58</v>
      </c>
      <c r="E63" s="32">
        <v>0</v>
      </c>
      <c r="F63" s="31" t="s">
        <v>58</v>
      </c>
      <c r="G63" s="31" t="s">
        <v>58</v>
      </c>
      <c r="I63" s="31">
        <v>0</v>
      </c>
    </row>
    <row r="64" spans="1:9" x14ac:dyDescent="0.2">
      <c r="A64" s="31" t="s">
        <v>94</v>
      </c>
      <c r="B64" s="31" t="s">
        <v>93</v>
      </c>
      <c r="C64" s="31" t="s">
        <v>92</v>
      </c>
      <c r="D64" s="31" t="s">
        <v>91</v>
      </c>
      <c r="E64" s="31" t="s">
        <v>90</v>
      </c>
      <c r="F64" s="31" t="s">
        <v>89</v>
      </c>
      <c r="G64" s="31" t="s">
        <v>88</v>
      </c>
      <c r="H64" s="31" t="s">
        <v>87</v>
      </c>
      <c r="I64" s="31" t="s">
        <v>86</v>
      </c>
    </row>
    <row r="65" spans="1:9" x14ac:dyDescent="0.2">
      <c r="A65" s="31" t="s">
        <v>85</v>
      </c>
      <c r="B65" s="31" t="s">
        <v>84</v>
      </c>
      <c r="C65" s="33">
        <v>1.6000000000000001E-3</v>
      </c>
      <c r="D65" s="34" t="s">
        <v>83</v>
      </c>
      <c r="E65" s="33">
        <v>4.0000000000000002E-4</v>
      </c>
      <c r="F65" s="34" t="s">
        <v>82</v>
      </c>
      <c r="G65" s="31" t="s">
        <v>68</v>
      </c>
      <c r="H65" s="31" t="s">
        <v>73</v>
      </c>
      <c r="I65" s="31">
        <v>7</v>
      </c>
    </row>
    <row r="66" spans="1:9" x14ac:dyDescent="0.2">
      <c r="A66" s="31" t="s">
        <v>81</v>
      </c>
      <c r="B66" s="31" t="s">
        <v>80</v>
      </c>
      <c r="C66" s="33">
        <v>1.6000000000000001E-3</v>
      </c>
      <c r="D66" s="34" t="s">
        <v>79</v>
      </c>
      <c r="E66" s="33">
        <v>4.0000000000000002E-4</v>
      </c>
      <c r="F66" s="34" t="s">
        <v>78</v>
      </c>
      <c r="G66" s="31" t="s">
        <v>68</v>
      </c>
      <c r="H66" s="31" t="s">
        <v>73</v>
      </c>
      <c r="I66" s="31">
        <v>7</v>
      </c>
    </row>
    <row r="67" spans="1:9" x14ac:dyDescent="0.2">
      <c r="A67" s="31" t="s">
        <v>77</v>
      </c>
      <c r="B67" s="31" t="s">
        <v>76</v>
      </c>
      <c r="C67" s="33">
        <v>1.5E-3</v>
      </c>
      <c r="D67" s="34" t="s">
        <v>75</v>
      </c>
      <c r="E67" s="33">
        <v>4.0000000000000002E-4</v>
      </c>
      <c r="F67" s="34" t="s">
        <v>74</v>
      </c>
      <c r="G67" s="31" t="s">
        <v>68</v>
      </c>
      <c r="H67" s="31" t="s">
        <v>73</v>
      </c>
      <c r="I67" s="31">
        <v>7</v>
      </c>
    </row>
    <row r="68" spans="1:9" x14ac:dyDescent="0.2">
      <c r="A68" s="31" t="s">
        <v>72</v>
      </c>
      <c r="B68" s="31" t="s">
        <v>71</v>
      </c>
      <c r="C68" s="33">
        <v>1.5E-3</v>
      </c>
      <c r="D68" s="34" t="s">
        <v>70</v>
      </c>
      <c r="E68" s="33">
        <v>4.0000000000000002E-4</v>
      </c>
      <c r="F68" s="34" t="s">
        <v>69</v>
      </c>
      <c r="G68" s="31" t="s">
        <v>68</v>
      </c>
      <c r="H68" s="31" t="s">
        <v>67</v>
      </c>
      <c r="I68" s="31">
        <v>6</v>
      </c>
    </row>
    <row r="69" spans="1:9" x14ac:dyDescent="0.2">
      <c r="A69" s="31" t="s">
        <v>66</v>
      </c>
      <c r="B69" s="31" t="s">
        <v>65</v>
      </c>
      <c r="C69" s="32">
        <v>0</v>
      </c>
      <c r="D69" s="31" t="s">
        <v>58</v>
      </c>
      <c r="E69" s="32">
        <v>0</v>
      </c>
      <c r="F69" s="31" t="s">
        <v>58</v>
      </c>
      <c r="G69" s="31" t="s">
        <v>58</v>
      </c>
      <c r="I69" s="31">
        <v>0</v>
      </c>
    </row>
    <row r="70" spans="1:9" x14ac:dyDescent="0.2">
      <c r="A70" s="31" t="s">
        <v>64</v>
      </c>
      <c r="B70" s="31" t="s">
        <v>63</v>
      </c>
      <c r="C70" s="32">
        <v>0</v>
      </c>
      <c r="D70" s="31" t="s">
        <v>58</v>
      </c>
      <c r="E70" s="32">
        <v>0</v>
      </c>
      <c r="F70" s="31" t="s">
        <v>58</v>
      </c>
      <c r="G70" s="31" t="s">
        <v>58</v>
      </c>
      <c r="I70" s="31">
        <v>0</v>
      </c>
    </row>
    <row r="71" spans="1:9" x14ac:dyDescent="0.2">
      <c r="A71" s="31" t="s">
        <v>62</v>
      </c>
      <c r="B71" s="31" t="s">
        <v>61</v>
      </c>
      <c r="C71" s="32">
        <v>0</v>
      </c>
      <c r="D71" s="31" t="s">
        <v>58</v>
      </c>
      <c r="E71" s="32">
        <v>0</v>
      </c>
      <c r="F71" s="31" t="s">
        <v>58</v>
      </c>
      <c r="G71" s="31" t="s">
        <v>58</v>
      </c>
      <c r="I71" s="31">
        <v>0</v>
      </c>
    </row>
    <row r="72" spans="1:9" x14ac:dyDescent="0.2">
      <c r="A72" s="31" t="s">
        <v>60</v>
      </c>
      <c r="B72" s="31" t="s">
        <v>59</v>
      </c>
      <c r="C72" s="32">
        <v>0</v>
      </c>
      <c r="D72" s="31" t="s">
        <v>58</v>
      </c>
      <c r="E72" s="32">
        <v>0</v>
      </c>
      <c r="F72" s="31" t="s">
        <v>58</v>
      </c>
      <c r="G72" s="31" t="s">
        <v>58</v>
      </c>
      <c r="I72" s="3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abSelected="1" workbookViewId="0">
      <selection activeCell="M35" sqref="M35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57" t="s">
        <v>42</v>
      </c>
      <c r="E7" s="58" t="s">
        <v>43</v>
      </c>
      <c r="G7" s="5"/>
      <c r="H7" s="57" t="s">
        <v>42</v>
      </c>
      <c r="I7" s="58" t="s">
        <v>43</v>
      </c>
      <c r="K7" s="5"/>
      <c r="L7" s="57" t="s">
        <v>42</v>
      </c>
      <c r="M7" s="58" t="s">
        <v>43</v>
      </c>
    </row>
    <row r="8" spans="3:13" x14ac:dyDescent="0.15">
      <c r="C8" s="6" t="s">
        <v>53</v>
      </c>
      <c r="D8" s="13">
        <v>515.10566666666671</v>
      </c>
      <c r="E8" s="11"/>
      <c r="G8" s="6" t="s">
        <v>53</v>
      </c>
      <c r="H8" s="13">
        <v>396.65933333333334</v>
      </c>
      <c r="I8" s="11"/>
      <c r="K8" s="6" t="s">
        <v>53</v>
      </c>
      <c r="L8" s="13">
        <v>233.49633333333335</v>
      </c>
      <c r="M8" s="11"/>
    </row>
    <row r="9" spans="3:13" x14ac:dyDescent="0.15">
      <c r="C9" s="6" t="s">
        <v>54</v>
      </c>
      <c r="D9" s="13">
        <v>666.00411489645933</v>
      </c>
      <c r="E9" s="11">
        <v>1040.9225054652568</v>
      </c>
      <c r="G9" s="6" t="s">
        <v>54</v>
      </c>
      <c r="H9" s="13">
        <v>351.40972492843503</v>
      </c>
      <c r="I9" s="11">
        <v>530.72116225604634</v>
      </c>
      <c r="K9" s="6" t="s">
        <v>54</v>
      </c>
      <c r="L9" s="13">
        <v>249.56134624881869</v>
      </c>
      <c r="M9" s="11">
        <v>290.50553667361635</v>
      </c>
    </row>
    <row r="10" spans="3:13" x14ac:dyDescent="0.15">
      <c r="C10" s="6" t="s">
        <v>55</v>
      </c>
      <c r="D10" s="13">
        <v>670.74682096041306</v>
      </c>
      <c r="E10" s="11">
        <v>796.91455621109969</v>
      </c>
      <c r="G10" s="6" t="s">
        <v>55</v>
      </c>
      <c r="H10" s="13">
        <v>461.67304458513331</v>
      </c>
      <c r="I10" s="11">
        <v>566.46727886794577</v>
      </c>
      <c r="K10" s="6" t="s">
        <v>55</v>
      </c>
      <c r="L10" s="13">
        <v>339.96199677938768</v>
      </c>
      <c r="M10" s="11">
        <v>387.72318745864965</v>
      </c>
    </row>
    <row r="11" spans="3:13" x14ac:dyDescent="0.15">
      <c r="C11" s="6"/>
      <c r="D11" s="13"/>
      <c r="E11" s="11"/>
      <c r="G11" s="6"/>
      <c r="H11" s="13"/>
      <c r="I11" s="11"/>
      <c r="K11" s="6"/>
      <c r="L11" s="13"/>
      <c r="M11" s="11"/>
    </row>
    <row r="12" spans="3:13" ht="14" thickBot="1" x14ac:dyDescent="0.2">
      <c r="C12" s="59" t="s">
        <v>57</v>
      </c>
      <c r="D12" s="23">
        <v>24.971222649755209</v>
      </c>
      <c r="E12" s="24"/>
      <c r="G12" s="59" t="s">
        <v>57</v>
      </c>
      <c r="H12" s="23">
        <v>494.64248697497646</v>
      </c>
      <c r="I12" s="24"/>
      <c r="K12" s="59" t="s">
        <v>57</v>
      </c>
      <c r="L12" s="23">
        <v>972.59089191969053</v>
      </c>
      <c r="M12" s="24"/>
    </row>
    <row r="18" spans="3:11" ht="14" thickBot="1" x14ac:dyDescent="0.2"/>
    <row r="19" spans="3:11" ht="19" customHeight="1" x14ac:dyDescent="0.15">
      <c r="C19" s="70" t="s">
        <v>42</v>
      </c>
      <c r="D19" s="71"/>
      <c r="E19" s="71"/>
      <c r="F19" s="72"/>
      <c r="G19" s="61"/>
      <c r="H19" s="60"/>
      <c r="I19" s="70" t="s">
        <v>155</v>
      </c>
      <c r="J19" s="71"/>
      <c r="K19" s="72"/>
    </row>
    <row r="20" spans="3:11" ht="28" x14ac:dyDescent="0.15">
      <c r="C20" s="74" t="s">
        <v>35</v>
      </c>
      <c r="D20" s="73" t="s">
        <v>37</v>
      </c>
      <c r="E20" s="73" t="s">
        <v>39</v>
      </c>
      <c r="F20" s="75" t="s">
        <v>156</v>
      </c>
      <c r="G20" s="61"/>
      <c r="H20" s="62"/>
      <c r="I20" s="74" t="s">
        <v>37</v>
      </c>
      <c r="J20" s="73" t="s">
        <v>39</v>
      </c>
      <c r="K20" s="75" t="s">
        <v>156</v>
      </c>
    </row>
    <row r="21" spans="3:11" x14ac:dyDescent="0.15">
      <c r="C21" s="64">
        <f>D8</f>
        <v>515.10566666666671</v>
      </c>
      <c r="D21" s="65">
        <f>D9</f>
        <v>666.00411489645933</v>
      </c>
      <c r="E21" s="65">
        <f>D10</f>
        <v>670.74682096041306</v>
      </c>
      <c r="F21" s="66">
        <f>D12</f>
        <v>24.971222649755209</v>
      </c>
      <c r="G21" s="61"/>
      <c r="H21" s="61"/>
      <c r="I21" s="64">
        <f>E9</f>
        <v>1040.9225054652568</v>
      </c>
      <c r="J21" s="65">
        <f>E10</f>
        <v>796.91455621109969</v>
      </c>
      <c r="K21" s="66">
        <f>D12</f>
        <v>24.971222649755209</v>
      </c>
    </row>
    <row r="22" spans="3:11" x14ac:dyDescent="0.15">
      <c r="C22" s="64">
        <f>H8</f>
        <v>396.65933333333334</v>
      </c>
      <c r="D22" s="65">
        <f>H9</f>
        <v>351.40972492843503</v>
      </c>
      <c r="E22" s="65">
        <f>H10</f>
        <v>461.67304458513331</v>
      </c>
      <c r="F22" s="66">
        <f>H12</f>
        <v>494.64248697497646</v>
      </c>
      <c r="G22" s="61"/>
      <c r="H22" s="61"/>
      <c r="I22" s="64">
        <f>I9</f>
        <v>530.72116225604634</v>
      </c>
      <c r="J22" s="63">
        <f>I10</f>
        <v>566.46727886794577</v>
      </c>
      <c r="K22" s="66">
        <f>H12</f>
        <v>494.64248697497646</v>
      </c>
    </row>
    <row r="23" spans="3:11" ht="14" thickBot="1" x14ac:dyDescent="0.2">
      <c r="C23" s="67">
        <f>L8</f>
        <v>233.49633333333335</v>
      </c>
      <c r="D23" s="68">
        <f>L9</f>
        <v>249.56134624881869</v>
      </c>
      <c r="E23" s="68">
        <f>L10</f>
        <v>339.96199677938768</v>
      </c>
      <c r="F23" s="69">
        <f>L12</f>
        <v>972.59089191969053</v>
      </c>
      <c r="G23" s="61"/>
      <c r="H23" s="61"/>
      <c r="I23" s="67">
        <f>M9</f>
        <v>290.50553667361635</v>
      </c>
      <c r="J23" s="68">
        <f>M10</f>
        <v>387.72318745864965</v>
      </c>
      <c r="K23" s="69">
        <f>L12</f>
        <v>972.59089191969053</v>
      </c>
    </row>
    <row r="24" spans="3:11" x14ac:dyDescent="0.15">
      <c r="C24" s="61"/>
      <c r="D24" s="61"/>
      <c r="E24" s="61"/>
      <c r="F24" s="61"/>
      <c r="G24" s="61"/>
      <c r="H24" s="61"/>
      <c r="I24" s="61"/>
      <c r="J24" s="61"/>
      <c r="K24" s="6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modified xsi:type="dcterms:W3CDTF">2023-12-05T15:18:19Z</dcterms:modified>
</cp:coreProperties>
</file>