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thigus\Downloads\Covid19+Analysis+Files\Files\"/>
    </mc:Choice>
  </mc:AlternateContent>
  <xr:revisionPtr revIDLastSave="0" documentId="13_ncr:1_{BB3AB60A-8D92-4F87-972A-1D919D891E49}" xr6:coauthVersionLast="36" xr6:coauthVersionMax="47" xr10:uidLastSave="{00000000-0000-0000-0000-000000000000}"/>
  <bookViews>
    <workbookView xWindow="-120" yWindow="-120" windowWidth="29040" windowHeight="16440" tabRatio="805" activeTab="6" xr2:uid="{00000000-000D-0000-FFFF-FFFF00000000}"/>
  </bookViews>
  <sheets>
    <sheet name="Total Sales" sheetId="18" r:id="rId1"/>
    <sheet name="Country BarChart Worksheet" sheetId="20" r:id="rId2"/>
    <sheet name="Top 5 Customers" sheetId="21"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<sst xmlns="http://schemas.openxmlformats.org/spreadsheetml/2006/main" count="11128" uniqueCount="6220">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</sst>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dd\-mmm\-yyyy"/>
    <numFmt numFmtId="168" formatCode="0.0\ &quot;Kg&quot;"/>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7" fontId="0" fillId="0" borderId="0" xfId="0" applyNumberFormat="1"/>
    <xf numFmtId="3" fontId="0" fillId="0" borderId="0" xfId="0" applyNumberFormat="1"/>
    <xf numFmtId="170" fontId="0" fillId="0" borderId="0" xfId="0" applyNumberFormat="1"/>
  </cellXfs>
  <cellStyles count="2">
    <cellStyle name="Currency" xfId="1" builtinId="4"/>
    <cellStyle name="Normal" xfId="0" builtinId="0"/>
  </cellStyles>
  <dxfs count="16">
    <dxf>
      <font>
        <b/>
        <i val="0"/>
        <sz val="11"/>
        <color theme="0"/>
        <name val="Calibri"/>
        <family val="2"/>
        <scheme val="minor"/>
      </font>
    </dxf>
    <dxf>
      <font>
        <b/>
        <i val="0"/>
        <sz val="11"/>
        <color theme="0"/>
        <name val="Calibri"/>
        <family val="2"/>
        <scheme val="minor"/>
      </font>
      <fill>
        <patternFill>
          <fgColor auto="1"/>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D27B8083-5EA9-404C-A50A-473048B6D055}">
      <tableStyleElement type="wholeTable" dxfId="1"/>
      <tableStyleElement type="headerRow" dxfId="0"/>
    </tableStyle>
    <tableStyle name="Purple Timeline style" pivot="0" table="0" count="9" xr9:uid="{2A0747BA-5189-4C54-ACC5-D777C13F4D43}">
      <tableStyleElement type="wholeTable" dxfId="4"/>
      <tableStyleElement type="headerRow" dxfId="3"/>
    </tableStyle>
  </tableStyles>
  <colors>
    <mruColors>
      <color rgb="FF89FA50"/>
      <color rgb="FF284780"/>
      <color rgb="FF3C1464"/>
      <color rgb="FFAFFFD3"/>
      <color rgb="FF00EE6C"/>
      <color rgb="FF005024"/>
      <color rgb="FFAB73E3"/>
      <color rgb="FFD9C0F2"/>
    </mruColors>
  </colors>
  <extLst>
    <ext xmlns:x14="http://schemas.microsoft.com/office/spreadsheetml/2009/9/main" uri="{46F421CA-312F-682f-3DD2-61675219B42D}">
      <x14:dxfs count="4">
        <dxf>
          <font>
            <b/>
            <i val="0"/>
            <sz val="11"/>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002060"/>
            </patternFill>
          </fill>
        </dxf>
        <dxf>
          <fill>
            <patternFill patternType="solid">
              <fgColor theme="0" tint="-0.14990691854609822"/>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sz val="9"/>
            <color theme="0"/>
            <name val="Calibri"/>
            <family val="2"/>
            <scheme val="minor"/>
          </font>
        </dxf>
        <dxf>
          <font>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lumMod val="75000"/>
              </a:schemeClr>
            </a:solidFill>
            <a:round/>
          </a:ln>
          <a:effectLst/>
        </c:spPr>
        <c:marker>
          <c:symbol val="none"/>
        </c:marker>
      </c:pivotFmt>
      <c:pivotFmt>
        <c:idx val="9"/>
        <c:spPr>
          <a:ln w="28575" cap="rnd">
            <a:solidFill>
              <a:schemeClr val="accent2">
                <a:lumMod val="75000"/>
              </a:schemeClr>
            </a:solidFill>
            <a:round/>
          </a:ln>
          <a:effectLst/>
        </c:spPr>
        <c:marker>
          <c:symbol val="none"/>
        </c:marker>
      </c:pivotFmt>
      <c:pivotFmt>
        <c:idx val="10"/>
        <c:spPr>
          <a:ln w="28575" cap="rnd">
            <a:solidFill>
              <a:schemeClr val="accent6">
                <a:lumMod val="50000"/>
              </a:schemeClr>
            </a:solidFill>
            <a:round/>
          </a:ln>
          <a:effectLst/>
        </c:spPr>
        <c:marker>
          <c:symbol val="none"/>
        </c:marker>
      </c:pivotFmt>
      <c:pivotFmt>
        <c:idx val="11"/>
        <c:spPr>
          <a:ln w="28575" cap="rnd">
            <a:solidFill>
              <a:schemeClr val="accent4"/>
            </a:solidFill>
            <a:round/>
          </a:ln>
          <a:effectLst/>
        </c:spPr>
        <c:marker>
          <c:symbol val="none"/>
        </c:marker>
      </c:pivotFmt>
      <c:pivotFmt>
        <c:idx val="12"/>
        <c:spPr>
          <a:ln w="28575" cap="rnd">
            <a:solidFill>
              <a:schemeClr val="accent1">
                <a:lumMod val="75000"/>
              </a:schemeClr>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9AB-499D-B324-4EB54C5BD0EF}"/>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9AB-499D-B324-4EB54C5BD0EF}"/>
            </c:ext>
          </c:extLst>
        </c:ser>
        <c:ser>
          <c:idx val="2"/>
          <c:order val="2"/>
          <c:tx>
            <c:strRef>
              <c:f>'Total Sales'!$E$3:$E$4</c:f>
              <c:strCache>
                <c:ptCount val="1"/>
                <c:pt idx="0">
                  <c:v>Librica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79AB-499D-B324-4EB54C5BD0E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9AB-499D-B324-4EB54C5BD0EF}"/>
            </c:ext>
          </c:extLst>
        </c:ser>
        <c:dLbls>
          <c:showLegendKey val="0"/>
          <c:showVal val="0"/>
          <c:showCatName val="0"/>
          <c:showSerName val="0"/>
          <c:showPercent val="0"/>
          <c:showBubbleSize val="0"/>
        </c:dLbls>
        <c:smooth val="0"/>
        <c:axId val="18313360"/>
        <c:axId val="1965424912"/>
      </c:lineChart>
      <c:catAx>
        <c:axId val="18313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5424912"/>
        <c:crosses val="autoZero"/>
        <c:auto val="1"/>
        <c:lblAlgn val="ctr"/>
        <c:lblOffset val="100"/>
        <c:noMultiLvlLbl val="0"/>
      </c:catAx>
      <c:valAx>
        <c:axId val="196542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313360"/>
        <c:crosses val="autoZero"/>
        <c:crossBetween val="between"/>
      </c:valAx>
      <c:spPr>
        <a:solidFill>
          <a:srgbClr val="D9C0F2"/>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Worksheet!PivotTable1</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 BarChart Worksheet'!$B$3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6BB9-4668-B57D-F6EB1C166CE5}"/>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6BB9-4668-B57D-F6EB1C166CE5}"/>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6BB9-4668-B57D-F6EB1C166C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Worksheet'!$A$4:$A$6</c:f>
              <c:strCache>
                <c:ptCount val="3"/>
                <c:pt idx="0">
                  <c:v>United Kingdom</c:v>
                </c:pt>
                <c:pt idx="1">
                  <c:v>Ireland</c:v>
                </c:pt>
                <c:pt idx="2">
                  <c:v>United States</c:v>
                </c:pt>
              </c:strCache>
            </c:strRef>
          </c:cat>
          <c:val>
            <c:numRef>
              <c:f>'Country BarChart Worksheet'!$B$4:$B$6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BB9-4668-B57D-F6EB1C166CE5}"/>
            </c:ext>
          </c:extLst>
        </c:ser>
        <c:dLbls>
          <c:dLblPos val="outEnd"/>
          <c:showLegendKey val="0"/>
          <c:showVal val="1"/>
          <c:showCatName val="0"/>
          <c:showSerName val="0"/>
          <c:showPercent val="0"/>
          <c:showBubbleSize val="0"/>
        </c:dLbls>
        <c:gapWidth val="182"/>
        <c:axId val="1962386704"/>
        <c:axId val="1965426160"/>
      </c:barChart>
      <c:catAx>
        <c:axId val="196238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5426160"/>
        <c:crosses val="autoZero"/>
        <c:auto val="1"/>
        <c:lblAlgn val="ctr"/>
        <c:lblOffset val="100"/>
        <c:noMultiLvlLbl val="0"/>
      </c:catAx>
      <c:valAx>
        <c:axId val="196542616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238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302-4255-A6BA-3393D0AAC76F}"/>
              </c:ext>
            </c:extLst>
          </c:dPt>
          <c:dPt>
            <c:idx val="1"/>
            <c:invertIfNegative val="0"/>
            <c:bubble3D val="0"/>
            <c:extLst>
              <c:ext xmlns:c16="http://schemas.microsoft.com/office/drawing/2014/chart" uri="{C3380CC4-5D6E-409C-BE32-E72D297353CC}">
                <c16:uniqueId val="{00000001-7302-4255-A6BA-3393D0AAC76F}"/>
              </c:ext>
            </c:extLst>
          </c:dPt>
          <c:dPt>
            <c:idx val="2"/>
            <c:invertIfNegative val="0"/>
            <c:bubble3D val="0"/>
            <c:extLst>
              <c:ext xmlns:c16="http://schemas.microsoft.com/office/drawing/2014/chart" uri="{C3380CC4-5D6E-409C-BE32-E72D297353CC}">
                <c16:uniqueId val="{00000002-7302-4255-A6BA-3393D0AAC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302-4255-A6BA-3393D0AAC76F}"/>
            </c:ext>
          </c:extLst>
        </c:ser>
        <c:dLbls>
          <c:dLblPos val="outEnd"/>
          <c:showLegendKey val="0"/>
          <c:showVal val="1"/>
          <c:showCatName val="0"/>
          <c:showSerName val="0"/>
          <c:showPercent val="0"/>
          <c:showBubbleSize val="0"/>
        </c:dLbls>
        <c:gapWidth val="182"/>
        <c:axId val="1962386704"/>
        <c:axId val="1965426160"/>
      </c:barChart>
      <c:catAx>
        <c:axId val="196238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5426160"/>
        <c:crosses val="autoZero"/>
        <c:auto val="1"/>
        <c:lblAlgn val="ctr"/>
        <c:lblOffset val="100"/>
        <c:noMultiLvlLbl val="0"/>
      </c:catAx>
      <c:valAx>
        <c:axId val="196542616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238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2">
          <a:extLst>
            <a:ext uri="{FF2B5EF4-FFF2-40B4-BE49-F238E27FC236}">
              <a16:creationId xmlns:a16="http://schemas.microsoft.com/office/drawing/2014/main" id="{BB22053A-3A9A-449C-BDC7-817E48CABDB1}"/>
            </a:ext>
          </a:extLst>
        </xdr:cNvPr>
        <xdr:cNvSpPr/>
      </xdr:nvSpPr>
      <xdr:spPr>
        <a:xfrm>
          <a:off x="114300" y="57150"/>
          <a:ext cx="15240000" cy="5715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114299</xdr:colOff>
      <xdr:row>14</xdr:row>
      <xdr:rowOff>0</xdr:rowOff>
    </xdr:from>
    <xdr:to>
      <xdr:col>15</xdr:col>
      <xdr:colOff>28574</xdr:colOff>
      <xdr:row>41</xdr:row>
      <xdr:rowOff>0</xdr:rowOff>
    </xdr:to>
    <xdr:graphicFrame macro="">
      <xdr:nvGraphicFramePr>
        <xdr:cNvPr id="4" name="Chart 3">
          <a:extLst>
            <a:ext uri="{FF2B5EF4-FFF2-40B4-BE49-F238E27FC236}">
              <a16:creationId xmlns:a16="http://schemas.microsoft.com/office/drawing/2014/main" id="{2E076900-9978-4A88-A540-E6245BCFA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19049</xdr:rowOff>
    </xdr:from>
    <xdr:to>
      <xdr:col>19</xdr:col>
      <xdr:colOff>533400</xdr:colOff>
      <xdr:row>13</xdr:row>
      <xdr:rowOff>190499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3CA8BCE-A17D-498B-8504-456C19B9486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657224"/>
              <a:ext cx="11506200" cy="17240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542926</xdr:colOff>
      <xdr:row>8</xdr:row>
      <xdr:rowOff>95250</xdr:rowOff>
    </xdr:from>
    <xdr:to>
      <xdr:col>22</xdr:col>
      <xdr:colOff>600076</xdr:colOff>
      <xdr:row>14</xdr:row>
      <xdr:rowOff>19050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CDD1375-A423-43D5-BD0A-CF2FE845C2E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30026" y="1304925"/>
              <a:ext cx="188595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542926</xdr:colOff>
      <xdr:row>5</xdr:row>
      <xdr:rowOff>19050</xdr:rowOff>
    </xdr:from>
    <xdr:to>
      <xdr:col>26</xdr:col>
      <xdr:colOff>19050</xdr:colOff>
      <xdr:row>8</xdr:row>
      <xdr:rowOff>85725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04B190C-1B39-4C3F-A7E5-E79F27D3B3C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30026" y="657225"/>
              <a:ext cx="3743324"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609599</xdr:colOff>
      <xdr:row>8</xdr:row>
      <xdr:rowOff>85725</xdr:rowOff>
    </xdr:from>
    <xdr:to>
      <xdr:col>26</xdr:col>
      <xdr:colOff>28574</xdr:colOff>
      <xdr:row>14</xdr:row>
      <xdr:rowOff>57150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BC9A7B7-EC88-46CE-BD07-F0BC0C5B2BD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25499" y="1295400"/>
              <a:ext cx="185737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xdr:colOff>
      <xdr:row>14</xdr:row>
      <xdr:rowOff>19050</xdr:rowOff>
    </xdr:from>
    <xdr:to>
      <xdr:col>26</xdr:col>
      <xdr:colOff>38100</xdr:colOff>
      <xdr:row>26</xdr:row>
      <xdr:rowOff>95250</xdr:rowOff>
    </xdr:to>
    <xdr:graphicFrame macro="">
      <xdr:nvGraphicFramePr>
        <xdr:cNvPr id="9" name="Chart 8">
          <a:extLst>
            <a:ext uri="{FF2B5EF4-FFF2-40B4-BE49-F238E27FC236}">
              <a16:creationId xmlns:a16="http://schemas.microsoft.com/office/drawing/2014/main" id="{B6A548E9-F0B8-4CAE-9DD9-3171248D4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xdr:colOff>
      <xdr:row>26</xdr:row>
      <xdr:rowOff>114300</xdr:rowOff>
    </xdr:from>
    <xdr:to>
      <xdr:col>26</xdr:col>
      <xdr:colOff>38100</xdr:colOff>
      <xdr:row>41</xdr:row>
      <xdr:rowOff>0</xdr:rowOff>
    </xdr:to>
    <xdr:graphicFrame macro="">
      <xdr:nvGraphicFramePr>
        <xdr:cNvPr id="10" name="Chart 9">
          <a:extLst>
            <a:ext uri="{FF2B5EF4-FFF2-40B4-BE49-F238E27FC236}">
              <a16:creationId xmlns:a16="http://schemas.microsoft.com/office/drawing/2014/main" id="{38956C19-5010-489E-A774-FF9AF9CB2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gulla, Saikiran" refreshedDate="45426.883604861112" createdVersion="6" refreshedVersion="6" minRefreshableVersion="3" recordCount="1000" xr:uid="{B48FD478-5539-4478-9CD5-8ABAF2E0882E}">
  <cacheSource type="worksheet">
    <worksheetSource name="OrdersTable"/>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94573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295DB-930E-40E9-BDCD-0DEFD8B6AD44}" name="PivotTable1" cacheId="2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8">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5">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 chart="17" format="12">
      <pivotArea type="data" outline="0" fieldPosition="0">
        <references count="4">
          <reference field="4294967294" count="1" selected="0">
            <x v="0"/>
          </reference>
          <reference field="1" count="1" selected="0">
            <x v="1"/>
          </reference>
          <reference field="13" count="1" selected="0">
            <x v="0"/>
          </reference>
          <reference field="16"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83ED6-0DA8-449A-9E7A-C85BE164AC3E}" name="PivotTable1" cacheId="2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2">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12">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7" count="1" selected="0">
            <x v="1"/>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7956EE-949A-4E52-BC8A-4BF4F21D72A0}" name="PivotTable1" cacheId="2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5">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3">
    <chartFormat chart="15" format="1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1E40935-79E7-42A6-A289-8851CBC545EA}" sourceName="Size">
  <pivotTables>
    <pivotTable tabId="18" name="PivotTable1"/>
    <pivotTable tabId="20" name="PivotTable1"/>
    <pivotTable tabId="21" name="PivotTable1"/>
  </pivotTables>
  <data>
    <tabular pivotCacheId="9945739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B64ADAE-6E0E-430F-96DB-FCAB536D71C9}" sourceName="Roast Type Name">
  <pivotTables>
    <pivotTable tabId="18" name="PivotTable1"/>
    <pivotTable tabId="20" name="PivotTable1"/>
    <pivotTable tabId="21" name="PivotTable1"/>
  </pivotTables>
  <data>
    <tabular pivotCacheId="9945739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D7D511-6D6D-4CFB-BF12-9BAFECFA01E2}" sourceName="Loyalty Card">
  <pivotTables>
    <pivotTable tabId="18" name="PivotTable1"/>
    <pivotTable tabId="20" name="PivotTable1"/>
    <pivotTable tabId="21" name="PivotTable1"/>
  </pivotTables>
  <data>
    <tabular pivotCacheId="9945739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42584DA-4822-41AF-8722-7A882A47EBA9}" cache="Slicer_Size" caption="Size" columnCount="2" style="Purple slicer" rowHeight="241300"/>
  <slicer name="Roast Type Name" xr10:uid="{91D8ECEB-8FCC-41F7-A725-8B6BC8684B6D}" cache="Slicer_Roast_Type_Name" caption="Roast Type Name" columnCount="3" style="Purple slicer" rowHeight="241300"/>
  <slicer name="Loyalty Card" xr10:uid="{818242FE-474B-4E66-A5C1-A167A58ADC8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5677E7-C7DD-47C1-AD3B-CFB663346035}" name="OrdersTable" displayName="OrdersTable" ref="A1:P1001" totalsRowShown="0" headerRowDxfId="5">
  <autoFilter ref="A1:P1001" xr:uid="{E998AC32-9925-425D-BA4F-316C624B5D31}"/>
  <tableColumns count="16">
    <tableColumn id="1" xr3:uid="{EFB00E99-7C8D-4973-BCED-BD94981C884B}" name="Order ID" dataDxfId="15"/>
    <tableColumn id="2" xr3:uid="{3AC8078F-4C89-425D-AA3F-1EFB24A7ACD4}" name="Order Date" dataDxfId="14"/>
    <tableColumn id="3" xr3:uid="{A4011430-78E8-4FF7-915C-E9B0EAC78979}" name="Customer ID" dataDxfId="13"/>
    <tableColumn id="4" xr3:uid="{4F24851E-76A6-4FA4-86B3-C9986E832BA3}" name="Product ID"/>
    <tableColumn id="5" xr3:uid="{3CCCAF48-ED9F-4E1B-81B9-B300AD2CCFA4}" name="Quantity" dataDxfId="12"/>
    <tableColumn id="6" xr3:uid="{4DAC4408-6CAD-4784-BCA6-CA5F086F6FF6}" name="Customer Name" dataDxfId="11">
      <calculatedColumnFormula>VLOOKUP(C2,customers!$A$1:$I$1001,2,0)</calculatedColumnFormula>
    </tableColumn>
    <tableColumn id="7" xr3:uid="{D871CB31-086B-49E9-AE82-4D032729CF0D}" name="Email" dataDxfId="10">
      <calculatedColumnFormula>IF(VLOOKUP(C2,customers!$A$1:$I$1001,3,0)=0,"",(VLOOKUP(C2,customers!$A$1:$I$1001,3,0)))</calculatedColumnFormula>
    </tableColumn>
    <tableColumn id="8" xr3:uid="{79B648F0-0055-4999-AE3A-C92A7046BA75}" name="Country" dataDxfId="9">
      <calculatedColumnFormula>VLOOKUP(C2,customers!$A$1:$I$1001,7,0)</calculatedColumnFormula>
    </tableColumn>
    <tableColumn id="9" xr3:uid="{7EC55E68-5FEA-4AF9-81D5-863B51BD85BD}" name="Coffee Type">
      <calculatedColumnFormula>INDEX(products!$A$1:$G$49,MATCH(orders!$D2,products!$A$1:$A$49,0),MATCH(orders!I$1,products!$A$1:$G$1,0))</calculatedColumnFormula>
    </tableColumn>
    <tableColumn id="10" xr3:uid="{49EE0F29-3FD6-460A-9856-D6597DE6AF9B}" name="Roast Type">
      <calculatedColumnFormula>INDEX(products!$A$1:$G$49,MATCH(orders!$D2,products!$A$1:$A$49,0),MATCH(orders!J$1,products!$A$1:$G$1,0))</calculatedColumnFormula>
    </tableColumn>
    <tableColumn id="11" xr3:uid="{8B0147F0-D829-46DA-9987-FA7A2FBFED56}" name="Size" dataDxfId="8">
      <calculatedColumnFormula>INDEX(products!$A$1:$G$49,MATCH(orders!$D2,products!$A$1:$A$49,0),MATCH(orders!K$1,products!$A$1:$G$1,0))</calculatedColumnFormula>
    </tableColumn>
    <tableColumn id="12" xr3:uid="{B5974812-F8AD-4019-8034-E2BBC2B96E88}" name="Unit Price" dataDxfId="7" dataCellStyle="Currency">
      <calculatedColumnFormula>INDEX(products!$A$1:$G$49,MATCH(orders!$D2,products!$A$1:$A$49,0),MATCH(orders!L$1,products!$A$1:$G$1,0))</calculatedColumnFormula>
    </tableColumn>
    <tableColumn id="13" xr3:uid="{11A3012F-4CF4-478B-9FE9-5F97BC72719C}" name="Sales" dataDxfId="6" dataCellStyle="Currency">
      <calculatedColumnFormula>L2*E2</calculatedColumnFormula>
    </tableColumn>
    <tableColumn id="14" xr3:uid="{BC47B345-9C06-4B67-AA83-BE038CA9D991}" name="Coffee Type Name">
      <calculatedColumnFormula>IF(I2="Rob","Robusta",IF(I2="Exc","Excelsa",IF(I2="Ara","Arabica",IF(I2="Lib","Librica",""))))</calculatedColumnFormula>
    </tableColumn>
    <tableColumn id="15" xr3:uid="{A7C4E021-8FF8-4761-B07A-50A0AE9462B3}" name="Roast Type Name">
      <calculatedColumnFormula>IF(J2="M","Medium",IF(J2="L","Light",IF(J2="D","Dark","")))</calculatedColumnFormula>
    </tableColumn>
    <tableColumn id="16" xr3:uid="{3A2D08C4-F930-44EE-A054-DEA2978F7F70}" name="Loyalty Card" dataDxfId="2">
      <calculatedColumnFormula>VLOOKUP(OrdersTable[[#This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2240E5-5031-4951-975E-C3F24F78F941}" sourceName="Order Date">
  <pivotTables>
    <pivotTable tabId="18" name="PivotTable1"/>
    <pivotTable tabId="20" name="PivotTable1"/>
    <pivotTable tabId="21" name="PivotTable1"/>
  </pivotTables>
  <state minimalRefreshVersion="6" lastRefreshVersion="6" pivotCacheId="9945739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90C80D-C53C-496F-BD6A-4F3C476C840E}" cache="NativeTimeline_Order_Date" caption="Order Date" level="2" selectionLevel="2" scrollPosition="2019-04-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09EF9-A231-4FCF-89DC-04BB987665FB}">
  <dimension ref="A3:F48"/>
  <sheetViews>
    <sheetView workbookViewId="0">
      <selection activeCell="AB15" sqref="AB15"/>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6.7109375" bestFit="1" customWidth="1"/>
    <col min="6" max="6" width="8.140625" bestFit="1" customWidth="1"/>
  </cols>
  <sheetData>
    <row r="3" spans="1:6" x14ac:dyDescent="0.25">
      <c r="A3" s="7" t="s">
        <v>6219</v>
      </c>
      <c r="C3" s="7" t="s">
        <v>6196</v>
      </c>
    </row>
    <row r="4" spans="1:6" x14ac:dyDescent="0.25">
      <c r="A4" s="7" t="s">
        <v>6214</v>
      </c>
      <c r="B4" s="7" t="s">
        <v>1</v>
      </c>
      <c r="C4" t="s">
        <v>6215</v>
      </c>
      <c r="D4" t="s">
        <v>6216</v>
      </c>
      <c r="E4" t="s">
        <v>6217</v>
      </c>
      <c r="F4" t="s">
        <v>6218</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6199</v>
      </c>
      <c r="C17" s="9">
        <v>47.25</v>
      </c>
      <c r="D17" s="9">
        <v>65.805000000000007</v>
      </c>
      <c r="E17" s="9">
        <v>274.67500000000001</v>
      </c>
      <c r="F17" s="9">
        <v>179.22</v>
      </c>
    </row>
    <row r="18" spans="1:6" x14ac:dyDescent="0.25">
      <c r="B18" s="8" t="s">
        <v>6200</v>
      </c>
      <c r="C18" s="9">
        <v>745.44999999999993</v>
      </c>
      <c r="D18" s="9">
        <v>428.88499999999999</v>
      </c>
      <c r="E18" s="9">
        <v>194.17499999999998</v>
      </c>
      <c r="F18" s="9">
        <v>429.82999999999993</v>
      </c>
    </row>
    <row r="19" spans="1:6" x14ac:dyDescent="0.25">
      <c r="B19" s="8" t="s">
        <v>6201</v>
      </c>
      <c r="C19" s="9">
        <v>130.47</v>
      </c>
      <c r="D19" s="9">
        <v>271.48500000000001</v>
      </c>
      <c r="E19" s="9">
        <v>281.20499999999998</v>
      </c>
      <c r="F19" s="9">
        <v>231.63000000000002</v>
      </c>
    </row>
    <row r="20" spans="1:6" x14ac:dyDescent="0.25">
      <c r="B20" s="8" t="s">
        <v>6202</v>
      </c>
      <c r="C20" s="9">
        <v>27</v>
      </c>
      <c r="D20" s="9">
        <v>347.26</v>
      </c>
      <c r="E20" s="9">
        <v>147.51</v>
      </c>
      <c r="F20" s="9">
        <v>240.04</v>
      </c>
    </row>
    <row r="21" spans="1:6" x14ac:dyDescent="0.25">
      <c r="B21" s="8" t="s">
        <v>6203</v>
      </c>
      <c r="C21" s="9">
        <v>255.11499999999995</v>
      </c>
      <c r="D21" s="9">
        <v>541.73</v>
      </c>
      <c r="E21" s="9">
        <v>83.43</v>
      </c>
      <c r="F21" s="9">
        <v>59.079999999999991</v>
      </c>
    </row>
    <row r="22" spans="1:6" x14ac:dyDescent="0.25">
      <c r="B22" s="8" t="s">
        <v>6204</v>
      </c>
      <c r="C22" s="9">
        <v>584.78999999999985</v>
      </c>
      <c r="D22" s="9">
        <v>357.42999999999995</v>
      </c>
      <c r="E22" s="9">
        <v>355.34</v>
      </c>
      <c r="F22" s="9">
        <v>140.88</v>
      </c>
    </row>
    <row r="23" spans="1:6" x14ac:dyDescent="0.25">
      <c r="B23" s="8" t="s">
        <v>6205</v>
      </c>
      <c r="C23" s="9">
        <v>430.62</v>
      </c>
      <c r="D23" s="9">
        <v>227.42500000000001</v>
      </c>
      <c r="E23" s="9">
        <v>236.315</v>
      </c>
      <c r="F23" s="9">
        <v>414.58499999999992</v>
      </c>
    </row>
    <row r="24" spans="1:6" x14ac:dyDescent="0.25">
      <c r="B24" s="8" t="s">
        <v>6206</v>
      </c>
      <c r="C24" s="9">
        <v>22.5</v>
      </c>
      <c r="D24" s="9">
        <v>77.72</v>
      </c>
      <c r="E24" s="9">
        <v>60.5</v>
      </c>
      <c r="F24" s="9">
        <v>139.67999999999998</v>
      </c>
    </row>
    <row r="25" spans="1:6" x14ac:dyDescent="0.25">
      <c r="B25" s="8" t="s">
        <v>6207</v>
      </c>
      <c r="C25" s="9">
        <v>126.14999999999999</v>
      </c>
      <c r="D25" s="9">
        <v>195.11</v>
      </c>
      <c r="E25" s="9">
        <v>89.13</v>
      </c>
      <c r="F25" s="9">
        <v>302.65999999999997</v>
      </c>
    </row>
    <row r="26" spans="1:6" x14ac:dyDescent="0.25">
      <c r="B26" s="8" t="s">
        <v>6208</v>
      </c>
      <c r="C26" s="9">
        <v>376.03</v>
      </c>
      <c r="D26" s="9">
        <v>523.24</v>
      </c>
      <c r="E26" s="9">
        <v>440.96499999999997</v>
      </c>
      <c r="F26" s="9">
        <v>174.46999999999997</v>
      </c>
    </row>
    <row r="27" spans="1:6" x14ac:dyDescent="0.25">
      <c r="B27" s="8" t="s">
        <v>6209</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6212</v>
      </c>
      <c r="B29" s="8" t="s">
        <v>6199</v>
      </c>
      <c r="C29" s="9">
        <v>258.34500000000003</v>
      </c>
      <c r="D29" s="9">
        <v>139.625</v>
      </c>
      <c r="E29" s="9">
        <v>279.52000000000004</v>
      </c>
      <c r="F29" s="9">
        <v>160.19499999999999</v>
      </c>
    </row>
    <row r="30" spans="1:6" x14ac:dyDescent="0.25">
      <c r="B30" s="8" t="s">
        <v>6200</v>
      </c>
      <c r="C30" s="9">
        <v>342.2</v>
      </c>
      <c r="D30" s="9">
        <v>284.24999999999994</v>
      </c>
      <c r="E30" s="9">
        <v>251.83</v>
      </c>
      <c r="F30" s="9">
        <v>80.550000000000011</v>
      </c>
    </row>
    <row r="31" spans="1:6" x14ac:dyDescent="0.25">
      <c r="B31" s="8" t="s">
        <v>6201</v>
      </c>
      <c r="C31" s="9">
        <v>418.30499999999989</v>
      </c>
      <c r="D31" s="9">
        <v>468.125</v>
      </c>
      <c r="E31" s="9">
        <v>405.05500000000006</v>
      </c>
      <c r="F31" s="9">
        <v>253.15499999999997</v>
      </c>
    </row>
    <row r="32" spans="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1A465-1DF1-4738-AC58-92C54154E88E}">
  <dimension ref="A3:B6"/>
  <sheetViews>
    <sheetView workbookViewId="0">
      <selection activeCell="A5" sqref="A4:A6"/>
    </sheetView>
  </sheetViews>
  <sheetFormatPr defaultRowHeight="15" x14ac:dyDescent="0.25"/>
  <cols>
    <col min="1" max="1" width="15.42578125" bestFit="1" customWidth="1"/>
    <col min="2" max="2" width="12.140625" bestFit="1" customWidth="1"/>
    <col min="3" max="3" width="6.7109375" bestFit="1" customWidth="1"/>
    <col min="4" max="6" width="8.140625" bestFit="1" customWidth="1"/>
  </cols>
  <sheetData>
    <row r="3" spans="1:2" x14ac:dyDescent="0.25">
      <c r="A3" s="7"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A932B-0138-41B1-8FAB-8A3284818E1D}">
  <dimension ref="A3:B8"/>
  <sheetViews>
    <sheetView workbookViewId="0">
      <selection activeCell="A4" sqref="A4"/>
    </sheetView>
  </sheetViews>
  <sheetFormatPr defaultRowHeight="15" x14ac:dyDescent="0.25"/>
  <cols>
    <col min="1" max="1" width="17.7109375" bestFit="1" customWidth="1"/>
    <col min="2" max="2" width="12.140625" bestFit="1" customWidth="1"/>
    <col min="3" max="3" width="6.7109375" bestFit="1" customWidth="1"/>
    <col min="4" max="6" width="8.140625" bestFit="1" customWidth="1"/>
  </cols>
  <sheetData>
    <row r="3" spans="1:2" x14ac:dyDescent="0.25">
      <c r="A3" s="7"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B34" sqref="A34:XFD34"/>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2.7109375" style="6" customWidth="1"/>
    <col min="13" max="13" width="9" style="6"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IF(I2="Rob","Robusta",IF(I2="Exc","Excelsa",IF(I2="Ara","Arabica",IF(I2="Lib","Librica",""))))</f>
        <v>Robusta</v>
      </c>
      <c r="O2" t="str">
        <f>IF(J2="M","Medium",IF(J2="L","Light",IF(J2="D","Dark","")))</f>
        <v>Medium</v>
      </c>
      <c r="P2" t="str">
        <f>VLOOKUP(OrdersTable[[#This Row],[Customer ID]],customers!$A$1:$I$1001,9,0)</f>
        <v>Yes</v>
      </c>
    </row>
    <row r="3" spans="1:16" x14ac:dyDescent="0.25">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IF(I3="Rob","Robusta",IF(I3="Exc","Excelsa",IF(I3="Ara","Arabica",IF(I3="Lib","Librica",""))))</f>
        <v>Excelsa</v>
      </c>
      <c r="O3" t="str">
        <f t="shared" ref="O3:O66" si="2">IF(J3="M","Medium",IF(J3="L","Light",IF(J3="D","Dark","")))</f>
        <v>Medium</v>
      </c>
      <c r="P3" t="str">
        <f>VLOOKUP(OrdersTable[[#This Row],[Customer ID]],customers!$A$1:$I$1001,9,0)</f>
        <v>Yes</v>
      </c>
    </row>
    <row r="4" spans="1:16" x14ac:dyDescent="0.25">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VLOOKUP(OrdersTable[[#This Row],[Customer ID]],customers!$A$1:$I$1001,9,0)</f>
        <v>Yes</v>
      </c>
    </row>
    <row r="5" spans="1:16" x14ac:dyDescent="0.25">
      <c r="A5" s="2" t="s">
        <v>512</v>
      </c>
      <c r="B5" s="3">
        <v>44392</v>
      </c>
      <c r="C5" s="2" t="s">
        <v>513</v>
      </c>
      <c r="D5" t="s">
        <v>6141</v>
      </c>
      <c r="E5" s="2">
        <v>2</v>
      </c>
      <c r="F5" s="2" t="str">
        <f>VLOOKUP(C5,customers!$A$1:$I$1001,2,0)</f>
        <v>Christoffer O' Shea</v>
      </c>
      <c r="G5" s="2" t="str">
        <f>IF(VLOOKUP(C5,customers!$A$1:$I$1001,3,0)=0,"",(VLOOKUP(C5,customers!$A$1:$I$1001,3,0)))</f>
        <v/>
      </c>
      <c r="H5" s="2" t="str">
        <f>VLOOKUP(C5,customers!$A$1:$I$1001,7,0)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VLOOKUP(OrdersTable[[#This Row],[Customer ID]],customers!$A$1:$I$1001,9,0)</f>
        <v>No</v>
      </c>
    </row>
    <row r="6" spans="1:16" x14ac:dyDescent="0.25">
      <c r="A6" s="2" t="s">
        <v>512</v>
      </c>
      <c r="B6" s="3">
        <v>44392</v>
      </c>
      <c r="C6" s="2" t="s">
        <v>513</v>
      </c>
      <c r="D6" t="s">
        <v>6142</v>
      </c>
      <c r="E6" s="2">
        <v>2</v>
      </c>
      <c r="F6" s="2" t="str">
        <f>VLOOKUP(C6,customers!$A$1:$I$1001,2,0)</f>
        <v>Christoffer O' Shea</v>
      </c>
      <c r="G6" s="2" t="str">
        <f>IF(VLOOKUP(C6,customers!$A$1:$I$1001,3,0)=0,"",(VLOOKUP(C6,customers!$A$1:$I$1001,3,0)))</f>
        <v/>
      </c>
      <c r="H6" s="2" t="str">
        <f>VLOOKUP(C6,customers!$A$1:$I$1001,7,0)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VLOOKUP(OrdersTable[[#This Row],[Customer ID]],customers!$A$1:$I$1001,9,0)</f>
        <v>No</v>
      </c>
    </row>
    <row r="7" spans="1:16" x14ac:dyDescent="0.25">
      <c r="A7" s="2" t="s">
        <v>519</v>
      </c>
      <c r="B7" s="3">
        <v>44412</v>
      </c>
      <c r="C7" s="2" t="s">
        <v>520</v>
      </c>
      <c r="D7" t="s">
        <v>6143</v>
      </c>
      <c r="E7" s="2">
        <v>3</v>
      </c>
      <c r="F7" s="2" t="str">
        <f>VLOOKUP(C7,customers!$A$1:$I$1001,2,0)</f>
        <v>Beryle Cottier</v>
      </c>
      <c r="G7" s="2" t="str">
        <f>IF(VLOOKUP(C7,customers!$A$1:$I$1001,3,0)=0,"",(VLOOKUP(C7,customers!$A$1:$I$1001,3,0)))</f>
        <v/>
      </c>
      <c r="H7" s="2" t="str">
        <f>VLOOKUP(C7,customers!$A$1:$I$1001,7,0)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Librica</v>
      </c>
      <c r="O7" t="str">
        <f t="shared" si="2"/>
        <v>Dark</v>
      </c>
      <c r="P7" t="str">
        <f>VLOOKUP(OrdersTable[[#This Row],[Customer ID]],customers!$A$1:$I$1001,9,0)</f>
        <v>No</v>
      </c>
    </row>
    <row r="8" spans="1:16" x14ac:dyDescent="0.25">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VLOOKUP(OrdersTable[[#This Row],[Customer ID]],customers!$A$1:$I$1001,9,0)</f>
        <v>Yes</v>
      </c>
    </row>
    <row r="9" spans="1:16" x14ac:dyDescent="0.25">
      <c r="A9" s="2" t="s">
        <v>530</v>
      </c>
      <c r="B9" s="3">
        <v>44701</v>
      </c>
      <c r="C9" s="2" t="s">
        <v>531</v>
      </c>
      <c r="D9" t="s">
        <v>6145</v>
      </c>
      <c r="E9" s="2">
        <v>1</v>
      </c>
      <c r="F9" s="2" t="str">
        <f>VLOOKUP(C9,customers!$A$1:$I$1001,2,0)</f>
        <v>Melvin Wharfe</v>
      </c>
      <c r="G9" s="2" t="str">
        <f>IF(VLOOKUP(C9,customers!$A$1:$I$1001,3,0)=0,"",(VLOOKUP(C9,customers!$A$1:$I$1001,3,0)))</f>
        <v/>
      </c>
      <c r="H9" s="2" t="str">
        <f>VLOOKUP(C9,customers!$A$1:$I$1001,7,0)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Librica</v>
      </c>
      <c r="O9" t="str">
        <f t="shared" si="2"/>
        <v>Light</v>
      </c>
      <c r="P9" t="str">
        <f>VLOOKUP(OrdersTable[[#This Row],[Customer ID]],customers!$A$1:$I$1001,9,0)</f>
        <v>Yes</v>
      </c>
    </row>
    <row r="10" spans="1:16" x14ac:dyDescent="0.25">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VLOOKUP(OrdersTable[[#This Row],[Customer ID]],customers!$A$1:$I$1001,9,0)</f>
        <v>No</v>
      </c>
    </row>
    <row r="11" spans="1:16" x14ac:dyDescent="0.25">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VLOOKUP(OrdersTable[[#This Row],[Customer ID]],customers!$A$1:$I$1001,9,0)</f>
        <v>No</v>
      </c>
    </row>
    <row r="12" spans="1:16" x14ac:dyDescent="0.25">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VLOOKUP(OrdersTable[[#This Row],[Customer ID]],customers!$A$1:$I$1001,9,0)</f>
        <v>No</v>
      </c>
    </row>
    <row r="13" spans="1:16" x14ac:dyDescent="0.25">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VLOOKUP(OrdersTable[[#This Row],[Customer ID]],customers!$A$1:$I$1001,9,0)</f>
        <v>Yes</v>
      </c>
    </row>
    <row r="14" spans="1:16" x14ac:dyDescent="0.25">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VLOOKUP(OrdersTable[[#This Row],[Customer ID]],customers!$A$1:$I$1001,9,0)</f>
        <v>No</v>
      </c>
    </row>
    <row r="15" spans="1:16" x14ac:dyDescent="0.25">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VLOOKUP(OrdersTable[[#This Row],[Customer ID]],customers!$A$1:$I$1001,9,0)</f>
        <v>No</v>
      </c>
    </row>
    <row r="16" spans="1:16" x14ac:dyDescent="0.25">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Librica</v>
      </c>
      <c r="O16" t="str">
        <f t="shared" si="2"/>
        <v>Dark</v>
      </c>
      <c r="P16" t="str">
        <f>VLOOKUP(OrdersTable[[#This Row],[Customer ID]],customers!$A$1:$I$1001,9,0)</f>
        <v>Yes</v>
      </c>
    </row>
    <row r="17" spans="1:16" x14ac:dyDescent="0.25">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VLOOKUP(OrdersTable[[#This Row],[Customer ID]],customers!$A$1:$I$1001,9,0)</f>
        <v>No</v>
      </c>
    </row>
    <row r="18" spans="1:16" x14ac:dyDescent="0.25">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VLOOKUP(OrdersTable[[#This Row],[Customer ID]],customers!$A$1:$I$1001,9,0)</f>
        <v>No</v>
      </c>
    </row>
    <row r="19" spans="1:16" x14ac:dyDescent="0.25">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VLOOKUP(OrdersTable[[#This Row],[Customer ID]],customers!$A$1:$I$1001,9,0)</f>
        <v>No</v>
      </c>
    </row>
    <row r="20" spans="1:16" x14ac:dyDescent="0.25">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VLOOKUP(OrdersTable[[#This Row],[Customer ID]],customers!$A$1:$I$1001,9,0)</f>
        <v>Yes</v>
      </c>
    </row>
    <row r="21" spans="1:16" x14ac:dyDescent="0.25">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VLOOKUP(OrdersTable[[#This Row],[Customer ID]],customers!$A$1:$I$1001,9,0)</f>
        <v>Yes</v>
      </c>
    </row>
    <row r="22" spans="1:16" x14ac:dyDescent="0.25">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VLOOKUP(OrdersTable[[#This Row],[Customer ID]],customers!$A$1:$I$1001,9,0)</f>
        <v>Yes</v>
      </c>
    </row>
    <row r="23" spans="1:16" x14ac:dyDescent="0.25">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VLOOKUP(OrdersTable[[#This Row],[Customer ID]],customers!$A$1:$I$1001,9,0)</f>
        <v>No</v>
      </c>
    </row>
    <row r="24" spans="1:16" x14ac:dyDescent="0.25">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VLOOKUP(OrdersTable[[#This Row],[Customer ID]],customers!$A$1:$I$1001,9,0)</f>
        <v>Yes</v>
      </c>
    </row>
    <row r="25" spans="1:16" x14ac:dyDescent="0.25">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VLOOKUP(OrdersTable[[#This Row],[Customer ID]],customers!$A$1:$I$1001,9,0)</f>
        <v>Yes</v>
      </c>
    </row>
    <row r="26" spans="1:16" x14ac:dyDescent="0.25">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VLOOKUP(OrdersTable[[#This Row],[Customer ID]],customers!$A$1:$I$1001,9,0)</f>
        <v>No</v>
      </c>
    </row>
    <row r="27" spans="1:16" x14ac:dyDescent="0.25">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VLOOKUP(OrdersTable[[#This Row],[Customer ID]],customers!$A$1:$I$1001,9,0)</f>
        <v>Yes</v>
      </c>
    </row>
    <row r="28" spans="1:16" x14ac:dyDescent="0.25">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VLOOKUP(OrdersTable[[#This Row],[Customer ID]],customers!$A$1:$I$1001,9,0)</f>
        <v>Yes</v>
      </c>
    </row>
    <row r="29" spans="1:16" x14ac:dyDescent="0.25">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VLOOKUP(OrdersTable[[#This Row],[Customer ID]],customers!$A$1:$I$1001,9,0)</f>
        <v>No</v>
      </c>
    </row>
    <row r="30" spans="1:16" x14ac:dyDescent="0.25">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VLOOKUP(OrdersTable[[#This Row],[Customer ID]],customers!$A$1:$I$1001,9,0)</f>
        <v>No</v>
      </c>
    </row>
    <row r="31" spans="1:16" x14ac:dyDescent="0.25">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VLOOKUP(OrdersTable[[#This Row],[Customer ID]],customers!$A$1:$I$1001,9,0)</f>
        <v>Yes</v>
      </c>
    </row>
    <row r="32" spans="1:16" x14ac:dyDescent="0.25">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Librica</v>
      </c>
      <c r="O32" t="str">
        <f t="shared" si="2"/>
        <v>Medium</v>
      </c>
      <c r="P32" t="str">
        <f>VLOOKUP(OrdersTable[[#This Row],[Customer ID]],customers!$A$1:$I$1001,9,0)</f>
        <v>No</v>
      </c>
    </row>
    <row r="33" spans="1:16" x14ac:dyDescent="0.25">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VLOOKUP(OrdersTable[[#This Row],[Customer ID]],customers!$A$1:$I$1001,9,0)</f>
        <v>No</v>
      </c>
    </row>
    <row r="34" spans="1:16" x14ac:dyDescent="0.25">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Librica</v>
      </c>
      <c r="O34" t="str">
        <f t="shared" si="2"/>
        <v>Medium</v>
      </c>
      <c r="P34" t="str">
        <f>VLOOKUP(OrdersTable[[#This Row],[Customer ID]],customers!$A$1:$I$1001,9,0)</f>
        <v>No</v>
      </c>
    </row>
    <row r="35" spans="1:16" x14ac:dyDescent="0.25">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Librica</v>
      </c>
      <c r="O35" t="str">
        <f t="shared" si="2"/>
        <v>Light</v>
      </c>
      <c r="P35" t="str">
        <f>VLOOKUP(OrdersTable[[#This Row],[Customer ID]],customers!$A$1:$I$1001,9,0)</f>
        <v>No</v>
      </c>
    </row>
    <row r="36" spans="1:16" x14ac:dyDescent="0.25">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Librica</v>
      </c>
      <c r="O36" t="str">
        <f t="shared" si="2"/>
        <v>Light</v>
      </c>
      <c r="P36" t="str">
        <f>VLOOKUP(OrdersTable[[#This Row],[Customer ID]],customers!$A$1:$I$1001,9,0)</f>
        <v>Yes</v>
      </c>
    </row>
    <row r="37" spans="1:16" x14ac:dyDescent="0.25">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VLOOKUP(OrdersTable[[#This Row],[Customer ID]],customers!$A$1:$I$1001,9,0)</f>
        <v>No</v>
      </c>
    </row>
    <row r="38" spans="1:16" x14ac:dyDescent="0.25">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Librica</v>
      </c>
      <c r="O38" t="str">
        <f t="shared" si="2"/>
        <v>Medium</v>
      </c>
      <c r="P38" t="str">
        <f>VLOOKUP(OrdersTable[[#This Row],[Customer ID]],customers!$A$1:$I$1001,9,0)</f>
        <v>No</v>
      </c>
    </row>
    <row r="39" spans="1:16" x14ac:dyDescent="0.25">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Librica</v>
      </c>
      <c r="O39" t="str">
        <f t="shared" si="2"/>
        <v>Light</v>
      </c>
      <c r="P39" t="str">
        <f>VLOOKUP(OrdersTable[[#This Row],[Customer ID]],customers!$A$1:$I$1001,9,0)</f>
        <v>No</v>
      </c>
    </row>
    <row r="40" spans="1:16" x14ac:dyDescent="0.25">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VLOOKUP(OrdersTable[[#This Row],[Customer ID]],customers!$A$1:$I$1001,9,0)</f>
        <v>No</v>
      </c>
    </row>
    <row r="41" spans="1:16" x14ac:dyDescent="0.25">
      <c r="A41" s="2" t="s">
        <v>711</v>
      </c>
      <c r="B41" s="3">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VLOOKUP(OrdersTable[[#This Row],[Customer ID]],customers!$A$1:$I$1001,9,0)</f>
        <v>Yes</v>
      </c>
    </row>
    <row r="42" spans="1:16" x14ac:dyDescent="0.25">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Librica</v>
      </c>
      <c r="O42" t="str">
        <f t="shared" si="2"/>
        <v>Medium</v>
      </c>
      <c r="P42" t="str">
        <f>VLOOKUP(OrdersTable[[#This Row],[Customer ID]],customers!$A$1:$I$1001,9,0)</f>
        <v>No</v>
      </c>
    </row>
    <row r="43" spans="1:16" x14ac:dyDescent="0.25">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VLOOKUP(OrdersTable[[#This Row],[Customer ID]],customers!$A$1:$I$1001,9,0)</f>
        <v>Yes</v>
      </c>
    </row>
    <row r="44" spans="1:16" x14ac:dyDescent="0.25">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VLOOKUP(OrdersTable[[#This Row],[Customer ID]],customers!$A$1:$I$1001,9,0)</f>
        <v>Yes</v>
      </c>
    </row>
    <row r="45" spans="1:16" x14ac:dyDescent="0.25">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Librica</v>
      </c>
      <c r="O45" t="str">
        <f t="shared" si="2"/>
        <v>Light</v>
      </c>
      <c r="P45" t="str">
        <f>VLOOKUP(OrdersTable[[#This Row],[Customer ID]],customers!$A$1:$I$1001,9,0)</f>
        <v>No</v>
      </c>
    </row>
    <row r="46" spans="1:16" x14ac:dyDescent="0.25">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VLOOKUP(OrdersTable[[#This Row],[Customer ID]],customers!$A$1:$I$1001,9,0)</f>
        <v>Yes</v>
      </c>
    </row>
    <row r="47" spans="1:16" x14ac:dyDescent="0.25">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Librica</v>
      </c>
      <c r="O47" t="str">
        <f t="shared" si="2"/>
        <v>Dark</v>
      </c>
      <c r="P47" t="str">
        <f>VLOOKUP(OrdersTable[[#This Row],[Customer ID]],customers!$A$1:$I$1001,9,0)</f>
        <v>No</v>
      </c>
    </row>
    <row r="48" spans="1:16" x14ac:dyDescent="0.25">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VLOOKUP(OrdersTable[[#This Row],[Customer ID]],customers!$A$1:$I$1001,9,0)</f>
        <v>Yes</v>
      </c>
    </row>
    <row r="49" spans="1:16" x14ac:dyDescent="0.25">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VLOOKUP(OrdersTable[[#This Row],[Customer ID]],customers!$A$1:$I$1001,9,0)</f>
        <v>Yes</v>
      </c>
    </row>
    <row r="50" spans="1:16" x14ac:dyDescent="0.25">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VLOOKUP(OrdersTable[[#This Row],[Customer ID]],customers!$A$1:$I$1001,9,0)</f>
        <v>No</v>
      </c>
    </row>
    <row r="51" spans="1:16" x14ac:dyDescent="0.25">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VLOOKUP(OrdersTable[[#This Row],[Customer ID]],customers!$A$1:$I$1001,9,0)</f>
        <v>No</v>
      </c>
    </row>
    <row r="52" spans="1:16" x14ac:dyDescent="0.25">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Librica</v>
      </c>
      <c r="O52" t="str">
        <f t="shared" si="2"/>
        <v>Dark</v>
      </c>
      <c r="P52" t="str">
        <f>VLOOKUP(OrdersTable[[#This Row],[Customer ID]],customers!$A$1:$I$1001,9,0)</f>
        <v>No</v>
      </c>
    </row>
    <row r="53" spans="1:16" x14ac:dyDescent="0.25">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Librica</v>
      </c>
      <c r="O53" t="str">
        <f t="shared" si="2"/>
        <v>Light</v>
      </c>
      <c r="P53" t="str">
        <f>VLOOKUP(OrdersTable[[#This Row],[Customer ID]],customers!$A$1:$I$1001,9,0)</f>
        <v>Yes</v>
      </c>
    </row>
    <row r="54" spans="1:16" x14ac:dyDescent="0.25">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VLOOKUP(OrdersTable[[#This Row],[Customer ID]],customers!$A$1:$I$1001,9,0)</f>
        <v>No</v>
      </c>
    </row>
    <row r="55" spans="1:16" x14ac:dyDescent="0.25">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Librica</v>
      </c>
      <c r="O55" t="str">
        <f t="shared" si="2"/>
        <v>Light</v>
      </c>
      <c r="P55" t="str">
        <f>VLOOKUP(OrdersTable[[#This Row],[Customer ID]],customers!$A$1:$I$1001,9,0)</f>
        <v>No</v>
      </c>
    </row>
    <row r="56" spans="1:16" x14ac:dyDescent="0.25">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Librica</v>
      </c>
      <c r="O56" t="str">
        <f t="shared" si="2"/>
        <v>Medium</v>
      </c>
      <c r="P56" t="str">
        <f>VLOOKUP(OrdersTable[[#This Row],[Customer ID]],customers!$A$1:$I$1001,9,0)</f>
        <v>No</v>
      </c>
    </row>
    <row r="57" spans="1:16" x14ac:dyDescent="0.25">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Librica</v>
      </c>
      <c r="O57" t="str">
        <f t="shared" si="2"/>
        <v>Light</v>
      </c>
      <c r="P57" t="str">
        <f>VLOOKUP(OrdersTable[[#This Row],[Customer ID]],customers!$A$1:$I$1001,9,0)</f>
        <v>No</v>
      </c>
    </row>
    <row r="58" spans="1:16" x14ac:dyDescent="0.25">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VLOOKUP(OrdersTable[[#This Row],[Customer ID]],customers!$A$1:$I$1001,9,0)</f>
        <v>Yes</v>
      </c>
    </row>
    <row r="59" spans="1:16" x14ac:dyDescent="0.25">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VLOOKUP(OrdersTable[[#This Row],[Customer ID]],customers!$A$1:$I$1001,9,0)</f>
        <v>No</v>
      </c>
    </row>
    <row r="60" spans="1:16" x14ac:dyDescent="0.25">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Librica</v>
      </c>
      <c r="O60" t="str">
        <f t="shared" si="2"/>
        <v>Dark</v>
      </c>
      <c r="P60" t="str">
        <f>VLOOKUP(OrdersTable[[#This Row],[Customer ID]],customers!$A$1:$I$1001,9,0)</f>
        <v>Yes</v>
      </c>
    </row>
    <row r="61" spans="1:16" x14ac:dyDescent="0.25">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Librica</v>
      </c>
      <c r="O61" t="str">
        <f t="shared" si="2"/>
        <v>Medium</v>
      </c>
      <c r="P61" t="str">
        <f>VLOOKUP(OrdersTable[[#This Row],[Customer ID]],customers!$A$1:$I$1001,9,0)</f>
        <v>Yes</v>
      </c>
    </row>
    <row r="62" spans="1:16" x14ac:dyDescent="0.25">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VLOOKUP(OrdersTable[[#This Row],[Customer ID]],customers!$A$1:$I$1001,9,0)</f>
        <v>No</v>
      </c>
    </row>
    <row r="63" spans="1:16" x14ac:dyDescent="0.25">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VLOOKUP(OrdersTable[[#This Row],[Customer ID]],customers!$A$1:$I$1001,9,0)</f>
        <v>Yes</v>
      </c>
    </row>
    <row r="64" spans="1:16" x14ac:dyDescent="0.25">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Librica</v>
      </c>
      <c r="O64" t="str">
        <f t="shared" si="2"/>
        <v>Light</v>
      </c>
      <c r="P64" t="str">
        <f>VLOOKUP(OrdersTable[[#This Row],[Customer ID]],customers!$A$1:$I$1001,9,0)</f>
        <v>Yes</v>
      </c>
    </row>
    <row r="65" spans="1:16" x14ac:dyDescent="0.25">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VLOOKUP(OrdersTable[[#This Row],[Customer ID]],customers!$A$1:$I$1001,9,0)</f>
        <v>No</v>
      </c>
    </row>
    <row r="66" spans="1:16" x14ac:dyDescent="0.25">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VLOOKUP(OrdersTable[[#This Row],[Customer ID]],customers!$A$1:$I$1001,9,0)</f>
        <v>Yes</v>
      </c>
    </row>
    <row r="67" spans="1:16" x14ac:dyDescent="0.25">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IF(I67="Rob","Robusta",IF(I67="Exc","Excelsa",IF(I67="Ara","Arabica",IF(I67="Lib","Librica",""))))</f>
        <v>Robusta</v>
      </c>
      <c r="O67" t="str">
        <f t="shared" ref="O67:O130" si="5">IF(J67="M","Medium",IF(J67="L","Light",IF(J67="D","Dark","")))</f>
        <v>Dark</v>
      </c>
      <c r="P67" t="str">
        <f>VLOOKUP(OrdersTable[[#This Row],[Customer ID]],customers!$A$1:$I$1001,9,0)</f>
        <v>Yes</v>
      </c>
    </row>
    <row r="68" spans="1:16" x14ac:dyDescent="0.25">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VLOOKUP(OrdersTable[[#This Row],[Customer ID]],customers!$A$1:$I$1001,9,0)</f>
        <v>Yes</v>
      </c>
    </row>
    <row r="69" spans="1:16" x14ac:dyDescent="0.25">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Librica</v>
      </c>
      <c r="O69" t="str">
        <f t="shared" si="5"/>
        <v>Light</v>
      </c>
      <c r="P69" t="str">
        <f>VLOOKUP(OrdersTable[[#This Row],[Customer ID]],customers!$A$1:$I$1001,9,0)</f>
        <v>No</v>
      </c>
    </row>
    <row r="70" spans="1:16" x14ac:dyDescent="0.25">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VLOOKUP(OrdersTable[[#This Row],[Customer ID]],customers!$A$1:$I$1001,9,0)</f>
        <v>No</v>
      </c>
    </row>
    <row r="71" spans="1:16" x14ac:dyDescent="0.25">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VLOOKUP(OrdersTable[[#This Row],[Customer ID]],customers!$A$1:$I$1001,9,0)</f>
        <v>Yes</v>
      </c>
    </row>
    <row r="72" spans="1:16" x14ac:dyDescent="0.25">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VLOOKUP(OrdersTable[[#This Row],[Customer ID]],customers!$A$1:$I$1001,9,0)</f>
        <v>No</v>
      </c>
    </row>
    <row r="73" spans="1:16" x14ac:dyDescent="0.25">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Librica</v>
      </c>
      <c r="O73" t="str">
        <f t="shared" si="5"/>
        <v>Light</v>
      </c>
      <c r="P73" t="str">
        <f>VLOOKUP(OrdersTable[[#This Row],[Customer ID]],customers!$A$1:$I$1001,9,0)</f>
        <v>No</v>
      </c>
    </row>
    <row r="74" spans="1:16" x14ac:dyDescent="0.25">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VLOOKUP(OrdersTable[[#This Row],[Customer ID]],customers!$A$1:$I$1001,9,0)</f>
        <v>No</v>
      </c>
    </row>
    <row r="75" spans="1:16" x14ac:dyDescent="0.25">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Librica</v>
      </c>
      <c r="O75" t="str">
        <f t="shared" si="5"/>
        <v>Medium</v>
      </c>
      <c r="P75" t="str">
        <f>VLOOKUP(OrdersTable[[#This Row],[Customer ID]],customers!$A$1:$I$1001,9,0)</f>
        <v>Yes</v>
      </c>
    </row>
    <row r="76" spans="1:16" x14ac:dyDescent="0.25">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VLOOKUP(OrdersTable[[#This Row],[Customer ID]],customers!$A$1:$I$1001,9,0)</f>
        <v>Yes</v>
      </c>
    </row>
    <row r="77" spans="1:16" x14ac:dyDescent="0.25">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VLOOKUP(OrdersTable[[#This Row],[Customer ID]],customers!$A$1:$I$1001,9,0)</f>
        <v>Yes</v>
      </c>
    </row>
    <row r="78" spans="1:16" x14ac:dyDescent="0.25">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VLOOKUP(OrdersTable[[#This Row],[Customer ID]],customers!$A$1:$I$1001,9,0)</f>
        <v>Yes</v>
      </c>
    </row>
    <row r="79" spans="1:16" x14ac:dyDescent="0.25">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VLOOKUP(OrdersTable[[#This Row],[Customer ID]],customers!$A$1:$I$1001,9,0)</f>
        <v>No</v>
      </c>
    </row>
    <row r="80" spans="1:16" x14ac:dyDescent="0.25">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VLOOKUP(OrdersTable[[#This Row],[Customer ID]],customers!$A$1:$I$1001,9,0)</f>
        <v>Yes</v>
      </c>
    </row>
    <row r="81" spans="1:16" x14ac:dyDescent="0.25">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VLOOKUP(OrdersTable[[#This Row],[Customer ID]],customers!$A$1:$I$1001,9,0)</f>
        <v>No</v>
      </c>
    </row>
    <row r="82" spans="1:16" x14ac:dyDescent="0.25">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VLOOKUP(OrdersTable[[#This Row],[Customer ID]],customers!$A$1:$I$1001,9,0)</f>
        <v>Yes</v>
      </c>
    </row>
    <row r="83" spans="1:16" x14ac:dyDescent="0.25">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Librica</v>
      </c>
      <c r="O83" t="str">
        <f t="shared" si="5"/>
        <v>Light</v>
      </c>
      <c r="P83" t="str">
        <f>VLOOKUP(OrdersTable[[#This Row],[Customer ID]],customers!$A$1:$I$1001,9,0)</f>
        <v>Yes</v>
      </c>
    </row>
    <row r="84" spans="1:16" x14ac:dyDescent="0.25">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Librica</v>
      </c>
      <c r="O84" t="str">
        <f t="shared" si="5"/>
        <v>Medium</v>
      </c>
      <c r="P84" t="str">
        <f>VLOOKUP(OrdersTable[[#This Row],[Customer ID]],customers!$A$1:$I$1001,9,0)</f>
        <v>Yes</v>
      </c>
    </row>
    <row r="85" spans="1:16" x14ac:dyDescent="0.25">
      <c r="A85" s="2" t="s">
        <v>960</v>
      </c>
      <c r="B85" s="3">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VLOOKUP(OrdersTable[[#This Row],[Customer ID]],customers!$A$1:$I$1001,9,0)</f>
        <v>Yes</v>
      </c>
    </row>
    <row r="86" spans="1:16" x14ac:dyDescent="0.25">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Librica</v>
      </c>
      <c r="O86" t="str">
        <f t="shared" si="5"/>
        <v>Light</v>
      </c>
      <c r="P86" t="str">
        <f>VLOOKUP(OrdersTable[[#This Row],[Customer ID]],customers!$A$1:$I$1001,9,0)</f>
        <v>No</v>
      </c>
    </row>
    <row r="87" spans="1:16" x14ac:dyDescent="0.25">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VLOOKUP(OrdersTable[[#This Row],[Customer ID]],customers!$A$1:$I$1001,9,0)</f>
        <v>No</v>
      </c>
    </row>
    <row r="88" spans="1:16" x14ac:dyDescent="0.25">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VLOOKUP(OrdersTable[[#This Row],[Customer ID]],customers!$A$1:$I$1001,9,0)</f>
        <v>No</v>
      </c>
    </row>
    <row r="89" spans="1:16" x14ac:dyDescent="0.25">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VLOOKUP(OrdersTable[[#This Row],[Customer ID]],customers!$A$1:$I$1001,9,0)</f>
        <v>No</v>
      </c>
    </row>
    <row r="90" spans="1:16" x14ac:dyDescent="0.25">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VLOOKUP(OrdersTable[[#This Row],[Customer ID]],customers!$A$1:$I$1001,9,0)</f>
        <v>No</v>
      </c>
    </row>
    <row r="91" spans="1:16" x14ac:dyDescent="0.25">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VLOOKUP(OrdersTable[[#This Row],[Customer ID]],customers!$A$1:$I$1001,9,0)</f>
        <v>No</v>
      </c>
    </row>
    <row r="92" spans="1:16" x14ac:dyDescent="0.25">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VLOOKUP(OrdersTable[[#This Row],[Customer ID]],customers!$A$1:$I$1001,9,0)</f>
        <v>Yes</v>
      </c>
    </row>
    <row r="93" spans="1:16" x14ac:dyDescent="0.25">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VLOOKUP(OrdersTable[[#This Row],[Customer ID]],customers!$A$1:$I$1001,9,0)</f>
        <v>No</v>
      </c>
    </row>
    <row r="94" spans="1:16" x14ac:dyDescent="0.25">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VLOOKUP(OrdersTable[[#This Row],[Customer ID]],customers!$A$1:$I$1001,9,0)</f>
        <v>Yes</v>
      </c>
    </row>
    <row r="95" spans="1:16" x14ac:dyDescent="0.25">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VLOOKUP(OrdersTable[[#This Row],[Customer ID]],customers!$A$1:$I$1001,9,0)</f>
        <v>Yes</v>
      </c>
    </row>
    <row r="96" spans="1:16" x14ac:dyDescent="0.25">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VLOOKUP(OrdersTable[[#This Row],[Customer ID]],customers!$A$1:$I$1001,9,0)</f>
        <v>Yes</v>
      </c>
    </row>
    <row r="97" spans="1:16" x14ac:dyDescent="0.25">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VLOOKUP(OrdersTable[[#This Row],[Customer ID]],customers!$A$1:$I$1001,9,0)</f>
        <v>No</v>
      </c>
    </row>
    <row r="98" spans="1:16" x14ac:dyDescent="0.25">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VLOOKUP(OrdersTable[[#This Row],[Customer ID]],customers!$A$1:$I$1001,9,0)</f>
        <v>No</v>
      </c>
    </row>
    <row r="99" spans="1:16" x14ac:dyDescent="0.25">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VLOOKUP(OrdersTable[[#This Row],[Customer ID]],customers!$A$1:$I$1001,9,0)</f>
        <v>No</v>
      </c>
    </row>
    <row r="100" spans="1:16" x14ac:dyDescent="0.25">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VLOOKUP(OrdersTable[[#This Row],[Customer ID]],customers!$A$1:$I$1001,9,0)</f>
        <v>No</v>
      </c>
    </row>
    <row r="101" spans="1:16" x14ac:dyDescent="0.25">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Librica</v>
      </c>
      <c r="O101" t="str">
        <f t="shared" si="5"/>
        <v>Medium</v>
      </c>
      <c r="P101" t="str">
        <f>VLOOKUP(OrdersTable[[#This Row],[Customer ID]],customers!$A$1:$I$1001,9,0)</f>
        <v>Yes</v>
      </c>
    </row>
    <row r="102" spans="1:16" x14ac:dyDescent="0.25">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VLOOKUP(OrdersTable[[#This Row],[Customer ID]],customers!$A$1:$I$1001,9,0)</f>
        <v>Yes</v>
      </c>
    </row>
    <row r="103" spans="1:16" x14ac:dyDescent="0.25">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Librica</v>
      </c>
      <c r="O103" t="str">
        <f t="shared" si="5"/>
        <v>Dark</v>
      </c>
      <c r="P103" t="str">
        <f>VLOOKUP(OrdersTable[[#This Row],[Customer ID]],customers!$A$1:$I$1001,9,0)</f>
        <v>Yes</v>
      </c>
    </row>
    <row r="104" spans="1:16" x14ac:dyDescent="0.25">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Librica</v>
      </c>
      <c r="O104" t="str">
        <f t="shared" si="5"/>
        <v>Dark</v>
      </c>
      <c r="P104" t="str">
        <f>VLOOKUP(OrdersTable[[#This Row],[Customer ID]],customers!$A$1:$I$1001,9,0)</f>
        <v>Yes</v>
      </c>
    </row>
    <row r="105" spans="1:16" x14ac:dyDescent="0.25">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VLOOKUP(OrdersTable[[#This Row],[Customer ID]],customers!$A$1:$I$1001,9,0)</f>
        <v>No</v>
      </c>
    </row>
    <row r="106" spans="1:16" x14ac:dyDescent="0.25">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Librica</v>
      </c>
      <c r="O106" t="str">
        <f t="shared" si="5"/>
        <v>Medium</v>
      </c>
      <c r="P106" t="str">
        <f>VLOOKUP(OrdersTable[[#This Row],[Customer ID]],customers!$A$1:$I$1001,9,0)</f>
        <v>No</v>
      </c>
    </row>
    <row r="107" spans="1:16" x14ac:dyDescent="0.25">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VLOOKUP(OrdersTable[[#This Row],[Customer ID]],customers!$A$1:$I$1001,9,0)</f>
        <v>Yes</v>
      </c>
    </row>
    <row r="108" spans="1:16" x14ac:dyDescent="0.25">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VLOOKUP(OrdersTable[[#This Row],[Customer ID]],customers!$A$1:$I$1001,9,0)</f>
        <v>No</v>
      </c>
    </row>
    <row r="109" spans="1:16" x14ac:dyDescent="0.25">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VLOOKUP(OrdersTable[[#This Row],[Customer ID]],customers!$A$1:$I$1001,9,0)</f>
        <v>Yes</v>
      </c>
    </row>
    <row r="110" spans="1:16" x14ac:dyDescent="0.25">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VLOOKUP(OrdersTable[[#This Row],[Customer ID]],customers!$A$1:$I$1001,9,0)</f>
        <v>No</v>
      </c>
    </row>
    <row r="111" spans="1:16" x14ac:dyDescent="0.25">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Librica</v>
      </c>
      <c r="O111" t="str">
        <f t="shared" si="5"/>
        <v>Dark</v>
      </c>
      <c r="P111" t="str">
        <f>VLOOKUP(OrdersTable[[#This Row],[Customer ID]],customers!$A$1:$I$1001,9,0)</f>
        <v>Yes</v>
      </c>
    </row>
    <row r="112" spans="1:16" x14ac:dyDescent="0.25">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VLOOKUP(OrdersTable[[#This Row],[Customer ID]],customers!$A$1:$I$1001,9,0)</f>
        <v>Yes</v>
      </c>
    </row>
    <row r="113" spans="1:16" x14ac:dyDescent="0.25">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VLOOKUP(OrdersTable[[#This Row],[Customer ID]],customers!$A$1:$I$1001,9,0)</f>
        <v>No</v>
      </c>
    </row>
    <row r="114" spans="1:16" x14ac:dyDescent="0.25">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VLOOKUP(OrdersTable[[#This Row],[Customer ID]],customers!$A$1:$I$1001,9,0)</f>
        <v>No</v>
      </c>
    </row>
    <row r="115" spans="1:16" x14ac:dyDescent="0.25">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Librica</v>
      </c>
      <c r="O115" t="str">
        <f t="shared" si="5"/>
        <v>Medium</v>
      </c>
      <c r="P115" t="str">
        <f>VLOOKUP(OrdersTable[[#This Row],[Customer ID]],customers!$A$1:$I$1001,9,0)</f>
        <v>No</v>
      </c>
    </row>
    <row r="116" spans="1:16" x14ac:dyDescent="0.25">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VLOOKUP(OrdersTable[[#This Row],[Customer ID]],customers!$A$1:$I$1001,9,0)</f>
        <v>No</v>
      </c>
    </row>
    <row r="117" spans="1:16" x14ac:dyDescent="0.25">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Librica</v>
      </c>
      <c r="O117" t="str">
        <f t="shared" si="5"/>
        <v>Light</v>
      </c>
      <c r="P117" t="str">
        <f>VLOOKUP(OrdersTable[[#This Row],[Customer ID]],customers!$A$1:$I$1001,9,0)</f>
        <v>No</v>
      </c>
    </row>
    <row r="118" spans="1:16" x14ac:dyDescent="0.25">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Librica</v>
      </c>
      <c r="O118" t="str">
        <f t="shared" si="5"/>
        <v>Light</v>
      </c>
      <c r="P118" t="str">
        <f>VLOOKUP(OrdersTable[[#This Row],[Customer ID]],customers!$A$1:$I$1001,9,0)</f>
        <v>Yes</v>
      </c>
    </row>
    <row r="119" spans="1:16" x14ac:dyDescent="0.25">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Librica</v>
      </c>
      <c r="O119" t="str">
        <f t="shared" si="5"/>
        <v>Light</v>
      </c>
      <c r="P119" t="str">
        <f>VLOOKUP(OrdersTable[[#This Row],[Customer ID]],customers!$A$1:$I$1001,9,0)</f>
        <v>No</v>
      </c>
    </row>
    <row r="120" spans="1:16" x14ac:dyDescent="0.25">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VLOOKUP(OrdersTable[[#This Row],[Customer ID]],customers!$A$1:$I$1001,9,0)</f>
        <v>Yes</v>
      </c>
    </row>
    <row r="121" spans="1:16" x14ac:dyDescent="0.25">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VLOOKUP(OrdersTable[[#This Row],[Customer ID]],customers!$A$1:$I$1001,9,0)</f>
        <v>No</v>
      </c>
    </row>
    <row r="122" spans="1:16" x14ac:dyDescent="0.25">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VLOOKUP(OrdersTable[[#This Row],[Customer ID]],customers!$A$1:$I$1001,9,0)</f>
        <v>No</v>
      </c>
    </row>
    <row r="123" spans="1:16" x14ac:dyDescent="0.25">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VLOOKUP(OrdersTable[[#This Row],[Customer ID]],customers!$A$1:$I$1001,9,0)</f>
        <v>No</v>
      </c>
    </row>
    <row r="124" spans="1:16" x14ac:dyDescent="0.25">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VLOOKUP(OrdersTable[[#This Row],[Customer ID]],customers!$A$1:$I$1001,9,0)</f>
        <v>Yes</v>
      </c>
    </row>
    <row r="125" spans="1:16" x14ac:dyDescent="0.25">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Librica</v>
      </c>
      <c r="O125" t="str">
        <f t="shared" si="5"/>
        <v>Light</v>
      </c>
      <c r="P125" t="str">
        <f>VLOOKUP(OrdersTable[[#This Row],[Customer ID]],customers!$A$1:$I$1001,9,0)</f>
        <v>No</v>
      </c>
    </row>
    <row r="126" spans="1:16" x14ac:dyDescent="0.25">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Librica</v>
      </c>
      <c r="O126" t="str">
        <f t="shared" si="5"/>
        <v>Medium</v>
      </c>
      <c r="P126" t="str">
        <f>VLOOKUP(OrdersTable[[#This Row],[Customer ID]],customers!$A$1:$I$1001,9,0)</f>
        <v>Yes</v>
      </c>
    </row>
    <row r="127" spans="1:16" x14ac:dyDescent="0.25">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Librica</v>
      </c>
      <c r="O127" t="str">
        <f t="shared" si="5"/>
        <v>Medium</v>
      </c>
      <c r="P127" t="str">
        <f>VLOOKUP(OrdersTable[[#This Row],[Customer ID]],customers!$A$1:$I$1001,9,0)</f>
        <v>Yes</v>
      </c>
    </row>
    <row r="128" spans="1:16" x14ac:dyDescent="0.25">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VLOOKUP(OrdersTable[[#This Row],[Customer ID]],customers!$A$1:$I$1001,9,0)</f>
        <v>No</v>
      </c>
    </row>
    <row r="129" spans="1:16" x14ac:dyDescent="0.25">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Librica</v>
      </c>
      <c r="O129" t="str">
        <f t="shared" si="5"/>
        <v>Dark</v>
      </c>
      <c r="P129" t="str">
        <f>VLOOKUP(OrdersTable[[#This Row],[Customer ID]],customers!$A$1:$I$1001,9,0)</f>
        <v>No</v>
      </c>
    </row>
    <row r="130" spans="1:16" x14ac:dyDescent="0.25">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VLOOKUP(OrdersTable[[#This Row],[Customer ID]],customers!$A$1:$I$1001,9,0)</f>
        <v>No</v>
      </c>
    </row>
    <row r="131" spans="1:16" x14ac:dyDescent="0.25">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IF(I131="Rob","Robusta",IF(I131="Exc","Excelsa",IF(I131="Ara","Arabica",IF(I131="Lib","Librica",""))))</f>
        <v>Excelsa</v>
      </c>
      <c r="O131" t="str">
        <f t="shared" ref="O131:O194" si="8">IF(J131="M","Medium",IF(J131="L","Light",IF(J131="D","Dark","")))</f>
        <v>Dark</v>
      </c>
      <c r="P131" t="str">
        <f>VLOOKUP(OrdersTable[[#This Row],[Customer ID]],customers!$A$1:$I$1001,9,0)</f>
        <v>Yes</v>
      </c>
    </row>
    <row r="132" spans="1:16" x14ac:dyDescent="0.25">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VLOOKUP(OrdersTable[[#This Row],[Customer ID]],customers!$A$1:$I$1001,9,0)</f>
        <v>Yes</v>
      </c>
    </row>
    <row r="133" spans="1:16" x14ac:dyDescent="0.25">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VLOOKUP(OrdersTable[[#This Row],[Customer ID]],customers!$A$1:$I$1001,9,0)</f>
        <v>Yes</v>
      </c>
    </row>
    <row r="134" spans="1:16" x14ac:dyDescent="0.25">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VLOOKUP(OrdersTable[[#This Row],[Customer ID]],customers!$A$1:$I$1001,9,0)</f>
        <v>Yes</v>
      </c>
    </row>
    <row r="135" spans="1:16" x14ac:dyDescent="0.25">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Librica</v>
      </c>
      <c r="O135" t="str">
        <f t="shared" si="8"/>
        <v>Dark</v>
      </c>
      <c r="P135" t="str">
        <f>VLOOKUP(OrdersTable[[#This Row],[Customer ID]],customers!$A$1:$I$1001,9,0)</f>
        <v>No</v>
      </c>
    </row>
    <row r="136" spans="1:16" x14ac:dyDescent="0.25">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VLOOKUP(OrdersTable[[#This Row],[Customer ID]],customers!$A$1:$I$1001,9,0)</f>
        <v>Yes</v>
      </c>
    </row>
    <row r="137" spans="1:16" x14ac:dyDescent="0.25">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VLOOKUP(OrdersTable[[#This Row],[Customer ID]],customers!$A$1:$I$1001,9,0)</f>
        <v>Yes</v>
      </c>
    </row>
    <row r="138" spans="1:16" x14ac:dyDescent="0.25">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VLOOKUP(OrdersTable[[#This Row],[Customer ID]],customers!$A$1:$I$1001,9,0)</f>
        <v>No</v>
      </c>
    </row>
    <row r="139" spans="1:16" x14ac:dyDescent="0.25">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VLOOKUP(OrdersTable[[#This Row],[Customer ID]],customers!$A$1:$I$1001,9,0)</f>
        <v>No</v>
      </c>
    </row>
    <row r="140" spans="1:16" x14ac:dyDescent="0.25">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VLOOKUP(OrdersTable[[#This Row],[Customer ID]],customers!$A$1:$I$1001,9,0)</f>
        <v>No</v>
      </c>
    </row>
    <row r="141" spans="1:16" x14ac:dyDescent="0.25">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Librica</v>
      </c>
      <c r="O141" t="str">
        <f t="shared" si="8"/>
        <v>Dark</v>
      </c>
      <c r="P141" t="str">
        <f>VLOOKUP(OrdersTable[[#This Row],[Customer ID]],customers!$A$1:$I$1001,9,0)</f>
        <v>Yes</v>
      </c>
    </row>
    <row r="142" spans="1:16" x14ac:dyDescent="0.25">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Librica</v>
      </c>
      <c r="O142" t="str">
        <f t="shared" si="8"/>
        <v>Dark</v>
      </c>
      <c r="P142" t="str">
        <f>VLOOKUP(OrdersTable[[#This Row],[Customer ID]],customers!$A$1:$I$1001,9,0)</f>
        <v>Yes</v>
      </c>
    </row>
    <row r="143" spans="1:16" x14ac:dyDescent="0.25">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VLOOKUP(OrdersTable[[#This Row],[Customer ID]],customers!$A$1:$I$1001,9,0)</f>
        <v>Yes</v>
      </c>
    </row>
    <row r="144" spans="1:16" x14ac:dyDescent="0.25">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VLOOKUP(OrdersTable[[#This Row],[Customer ID]],customers!$A$1:$I$1001,9,0)</f>
        <v>Yes</v>
      </c>
    </row>
    <row r="145" spans="1:16" x14ac:dyDescent="0.25">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Librica</v>
      </c>
      <c r="O145" t="str">
        <f t="shared" si="8"/>
        <v>Medium</v>
      </c>
      <c r="P145" t="str">
        <f>VLOOKUP(OrdersTable[[#This Row],[Customer ID]],customers!$A$1:$I$1001,9,0)</f>
        <v>No</v>
      </c>
    </row>
    <row r="146" spans="1:16" x14ac:dyDescent="0.25">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VLOOKUP(OrdersTable[[#This Row],[Customer ID]],customers!$A$1:$I$1001,9,0)</f>
        <v>Yes</v>
      </c>
    </row>
    <row r="147" spans="1:16" x14ac:dyDescent="0.25">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Librica</v>
      </c>
      <c r="O147" t="str">
        <f t="shared" si="8"/>
        <v>Medium</v>
      </c>
      <c r="P147" t="str">
        <f>VLOOKUP(OrdersTable[[#This Row],[Customer ID]],customers!$A$1:$I$1001,9,0)</f>
        <v>No</v>
      </c>
    </row>
    <row r="148" spans="1:16" x14ac:dyDescent="0.25">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Librica</v>
      </c>
      <c r="O148" t="str">
        <f t="shared" si="8"/>
        <v>Medium</v>
      </c>
      <c r="P148" t="str">
        <f>VLOOKUP(OrdersTable[[#This Row],[Customer ID]],customers!$A$1:$I$1001,9,0)</f>
        <v>No</v>
      </c>
    </row>
    <row r="149" spans="1:16" x14ac:dyDescent="0.25">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VLOOKUP(OrdersTable[[#This Row],[Customer ID]],customers!$A$1:$I$1001,9,0)</f>
        <v>No</v>
      </c>
    </row>
    <row r="150" spans="1:16" x14ac:dyDescent="0.25">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VLOOKUP(OrdersTable[[#This Row],[Customer ID]],customers!$A$1:$I$1001,9,0)</f>
        <v>Yes</v>
      </c>
    </row>
    <row r="151" spans="1:16" x14ac:dyDescent="0.25">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VLOOKUP(OrdersTable[[#This Row],[Customer ID]],customers!$A$1:$I$1001,9,0)</f>
        <v>Yes</v>
      </c>
    </row>
    <row r="152" spans="1:16" x14ac:dyDescent="0.25">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Librica</v>
      </c>
      <c r="O152" t="str">
        <f t="shared" si="8"/>
        <v>Dark</v>
      </c>
      <c r="P152" t="str">
        <f>VLOOKUP(OrdersTable[[#This Row],[Customer ID]],customers!$A$1:$I$1001,9,0)</f>
        <v>Yes</v>
      </c>
    </row>
    <row r="153" spans="1:16" x14ac:dyDescent="0.25">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VLOOKUP(OrdersTable[[#This Row],[Customer ID]],customers!$A$1:$I$1001,9,0)</f>
        <v>Yes</v>
      </c>
    </row>
    <row r="154" spans="1:16" x14ac:dyDescent="0.25">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VLOOKUP(OrdersTable[[#This Row],[Customer ID]],customers!$A$1:$I$1001,9,0)</f>
        <v>Yes</v>
      </c>
    </row>
    <row r="155" spans="1:16" x14ac:dyDescent="0.25">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VLOOKUP(OrdersTable[[#This Row],[Customer ID]],customers!$A$1:$I$1001,9,0)</f>
        <v>No</v>
      </c>
    </row>
    <row r="156" spans="1:16" x14ac:dyDescent="0.25">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VLOOKUP(OrdersTable[[#This Row],[Customer ID]],customers!$A$1:$I$1001,9,0)</f>
        <v>No</v>
      </c>
    </row>
    <row r="157" spans="1:16" x14ac:dyDescent="0.25">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VLOOKUP(OrdersTable[[#This Row],[Customer ID]],customers!$A$1:$I$1001,9,0)</f>
        <v>Yes</v>
      </c>
    </row>
    <row r="158" spans="1:16" x14ac:dyDescent="0.25">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VLOOKUP(OrdersTable[[#This Row],[Customer ID]],customers!$A$1:$I$1001,9,0)</f>
        <v>Yes</v>
      </c>
    </row>
    <row r="159" spans="1:16" x14ac:dyDescent="0.25">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VLOOKUP(OrdersTable[[#This Row],[Customer ID]],customers!$A$1:$I$1001,9,0)</f>
        <v>No</v>
      </c>
    </row>
    <row r="160" spans="1:16" x14ac:dyDescent="0.25">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VLOOKUP(OrdersTable[[#This Row],[Customer ID]],customers!$A$1:$I$1001,9,0)</f>
        <v>Yes</v>
      </c>
    </row>
    <row r="161" spans="1:16" x14ac:dyDescent="0.25">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Librica</v>
      </c>
      <c r="O161" t="str">
        <f t="shared" si="8"/>
        <v>Light</v>
      </c>
      <c r="P161" t="str">
        <f>VLOOKUP(OrdersTable[[#This Row],[Customer ID]],customers!$A$1:$I$1001,9,0)</f>
        <v>No</v>
      </c>
    </row>
    <row r="162" spans="1:16" x14ac:dyDescent="0.25">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VLOOKUP(OrdersTable[[#This Row],[Customer ID]],customers!$A$1:$I$1001,9,0)</f>
        <v>No</v>
      </c>
    </row>
    <row r="163" spans="1:16" x14ac:dyDescent="0.25">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VLOOKUP(OrdersTable[[#This Row],[Customer ID]],customers!$A$1:$I$1001,9,0)</f>
        <v>No</v>
      </c>
    </row>
    <row r="164" spans="1:16" x14ac:dyDescent="0.25">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VLOOKUP(OrdersTable[[#This Row],[Customer ID]],customers!$A$1:$I$1001,9,0)</f>
        <v>Yes</v>
      </c>
    </row>
    <row r="165" spans="1:16" x14ac:dyDescent="0.25">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VLOOKUP(OrdersTable[[#This Row],[Customer ID]],customers!$A$1:$I$1001,9,0)</f>
        <v>No</v>
      </c>
    </row>
    <row r="166" spans="1:16" x14ac:dyDescent="0.25">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VLOOKUP(OrdersTable[[#This Row],[Customer ID]],customers!$A$1:$I$1001,9,0)</f>
        <v>No</v>
      </c>
    </row>
    <row r="167" spans="1:16" x14ac:dyDescent="0.25">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VLOOKUP(OrdersTable[[#This Row],[Customer ID]],customers!$A$1:$I$1001,9,0)</f>
        <v>Yes</v>
      </c>
    </row>
    <row r="168" spans="1:16" x14ac:dyDescent="0.25">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VLOOKUP(OrdersTable[[#This Row],[Customer ID]],customers!$A$1:$I$1001,9,0)</f>
        <v>Yes</v>
      </c>
    </row>
    <row r="169" spans="1:16" x14ac:dyDescent="0.25">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VLOOKUP(OrdersTable[[#This Row],[Customer ID]],customers!$A$1:$I$1001,9,0)</f>
        <v>Yes</v>
      </c>
    </row>
    <row r="170" spans="1:16" x14ac:dyDescent="0.25">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VLOOKUP(OrdersTable[[#This Row],[Customer ID]],customers!$A$1:$I$1001,9,0)</f>
        <v>No</v>
      </c>
    </row>
    <row r="171" spans="1:16" x14ac:dyDescent="0.25">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VLOOKUP(OrdersTable[[#This Row],[Customer ID]],customers!$A$1:$I$1001,9,0)</f>
        <v>No</v>
      </c>
    </row>
    <row r="172" spans="1:16" x14ac:dyDescent="0.25">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VLOOKUP(OrdersTable[[#This Row],[Customer ID]],customers!$A$1:$I$1001,9,0)</f>
        <v>No</v>
      </c>
    </row>
    <row r="173" spans="1:16" x14ac:dyDescent="0.25">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VLOOKUP(OrdersTable[[#This Row],[Customer ID]],customers!$A$1:$I$1001,9,0)</f>
        <v>Yes</v>
      </c>
    </row>
    <row r="174" spans="1:16" x14ac:dyDescent="0.25">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VLOOKUP(OrdersTable[[#This Row],[Customer ID]],customers!$A$1:$I$1001,9,0)</f>
        <v>No</v>
      </c>
    </row>
    <row r="175" spans="1:16" x14ac:dyDescent="0.25">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VLOOKUP(OrdersTable[[#This Row],[Customer ID]],customers!$A$1:$I$1001,9,0)</f>
        <v>No</v>
      </c>
    </row>
    <row r="176" spans="1:16" x14ac:dyDescent="0.25">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VLOOKUP(OrdersTable[[#This Row],[Customer ID]],customers!$A$1:$I$1001,9,0)</f>
        <v>Yes</v>
      </c>
    </row>
    <row r="177" spans="1:16" x14ac:dyDescent="0.25">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VLOOKUP(OrdersTable[[#This Row],[Customer ID]],customers!$A$1:$I$1001,9,0)</f>
        <v>Yes</v>
      </c>
    </row>
    <row r="178" spans="1:16" x14ac:dyDescent="0.25">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VLOOKUP(OrdersTable[[#This Row],[Customer ID]],customers!$A$1:$I$1001,9,0)</f>
        <v>Yes</v>
      </c>
    </row>
    <row r="179" spans="1:16" x14ac:dyDescent="0.25">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VLOOKUP(OrdersTable[[#This Row],[Customer ID]],customers!$A$1:$I$1001,9,0)</f>
        <v>Yes</v>
      </c>
    </row>
    <row r="180" spans="1:16" x14ac:dyDescent="0.25">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VLOOKUP(OrdersTable[[#This Row],[Customer ID]],customers!$A$1:$I$1001,9,0)</f>
        <v>No</v>
      </c>
    </row>
    <row r="181" spans="1:16" x14ac:dyDescent="0.25">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VLOOKUP(OrdersTable[[#This Row],[Customer ID]],customers!$A$1:$I$1001,9,0)</f>
        <v>No</v>
      </c>
    </row>
    <row r="182" spans="1:16" x14ac:dyDescent="0.25">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VLOOKUP(OrdersTable[[#This Row],[Customer ID]],customers!$A$1:$I$1001,9,0)</f>
        <v>No</v>
      </c>
    </row>
    <row r="183" spans="1:16" x14ac:dyDescent="0.25">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VLOOKUP(OrdersTable[[#This Row],[Customer ID]],customers!$A$1:$I$1001,9,0)</f>
        <v>No</v>
      </c>
    </row>
    <row r="184" spans="1:16" x14ac:dyDescent="0.25">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VLOOKUP(OrdersTable[[#This Row],[Customer ID]],customers!$A$1:$I$1001,9,0)</f>
        <v>No</v>
      </c>
    </row>
    <row r="185" spans="1:16" x14ac:dyDescent="0.25">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VLOOKUP(OrdersTable[[#This Row],[Customer ID]],customers!$A$1:$I$1001,9,0)</f>
        <v>No</v>
      </c>
    </row>
    <row r="186" spans="1:16" x14ac:dyDescent="0.25">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VLOOKUP(OrdersTable[[#This Row],[Customer ID]],customers!$A$1:$I$1001,9,0)</f>
        <v>No</v>
      </c>
    </row>
    <row r="187" spans="1:16" x14ac:dyDescent="0.25">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VLOOKUP(OrdersTable[[#This Row],[Customer ID]],customers!$A$1:$I$1001,9,0)</f>
        <v>Yes</v>
      </c>
    </row>
    <row r="188" spans="1:16" x14ac:dyDescent="0.25">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VLOOKUP(OrdersTable[[#This Row],[Customer ID]],customers!$A$1:$I$1001,9,0)</f>
        <v>No</v>
      </c>
    </row>
    <row r="189" spans="1:16" x14ac:dyDescent="0.25">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Librica</v>
      </c>
      <c r="O189" t="str">
        <f t="shared" si="8"/>
        <v>Medium</v>
      </c>
      <c r="P189" t="str">
        <f>VLOOKUP(OrdersTable[[#This Row],[Customer ID]],customers!$A$1:$I$1001,9,0)</f>
        <v>Yes</v>
      </c>
    </row>
    <row r="190" spans="1:16" x14ac:dyDescent="0.25">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VLOOKUP(OrdersTable[[#This Row],[Customer ID]],customers!$A$1:$I$1001,9,0)</f>
        <v>Yes</v>
      </c>
    </row>
    <row r="191" spans="1:16" x14ac:dyDescent="0.25">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Librica</v>
      </c>
      <c r="O191" t="str">
        <f t="shared" si="8"/>
        <v>Medium</v>
      </c>
      <c r="P191" t="str">
        <f>VLOOKUP(OrdersTable[[#This Row],[Customer ID]],customers!$A$1:$I$1001,9,0)</f>
        <v>Yes</v>
      </c>
    </row>
    <row r="192" spans="1:16" x14ac:dyDescent="0.25">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Librica</v>
      </c>
      <c r="O192" t="str">
        <f t="shared" si="8"/>
        <v>Medium</v>
      </c>
      <c r="P192" t="str">
        <f>VLOOKUP(OrdersTable[[#This Row],[Customer ID]],customers!$A$1:$I$1001,9,0)</f>
        <v>Yes</v>
      </c>
    </row>
    <row r="193" spans="1:16" x14ac:dyDescent="0.25">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Librica</v>
      </c>
      <c r="O193" t="str">
        <f t="shared" si="8"/>
        <v>Dark</v>
      </c>
      <c r="P193" t="str">
        <f>VLOOKUP(OrdersTable[[#This Row],[Customer ID]],customers!$A$1:$I$1001,9,0)</f>
        <v>Yes</v>
      </c>
    </row>
    <row r="194" spans="1:16" x14ac:dyDescent="0.25">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VLOOKUP(OrdersTable[[#This Row],[Customer ID]],customers!$A$1:$I$1001,9,0)</f>
        <v>Yes</v>
      </c>
    </row>
    <row r="195" spans="1:16" x14ac:dyDescent="0.25">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IF(I195="Rob","Robusta",IF(I195="Exc","Excelsa",IF(I195="Ara","Arabica",IF(I195="Lib","Librica",""))))</f>
        <v>Excelsa</v>
      </c>
      <c r="O195" t="str">
        <f t="shared" ref="O195:O258" si="11">IF(J195="M","Medium",IF(J195="L","Light",IF(J195="D","Dark","")))</f>
        <v>Light</v>
      </c>
      <c r="P195" t="str">
        <f>VLOOKUP(OrdersTable[[#This Row],[Customer ID]],customers!$A$1:$I$1001,9,0)</f>
        <v>No</v>
      </c>
    </row>
    <row r="196" spans="1:16" x14ac:dyDescent="0.25">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VLOOKUP(OrdersTable[[#This Row],[Customer ID]],customers!$A$1:$I$1001,9,0)</f>
        <v>No</v>
      </c>
    </row>
    <row r="197" spans="1:16" x14ac:dyDescent="0.25">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VLOOKUP(OrdersTable[[#This Row],[Customer ID]],customers!$A$1:$I$1001,9,0)</f>
        <v>No</v>
      </c>
    </row>
    <row r="198" spans="1:16" x14ac:dyDescent="0.25">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VLOOKUP(OrdersTable[[#This Row],[Customer ID]],customers!$A$1:$I$1001,9,0)</f>
        <v>No</v>
      </c>
    </row>
    <row r="199" spans="1:16" x14ac:dyDescent="0.25">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Librica</v>
      </c>
      <c r="O199" t="str">
        <f t="shared" si="11"/>
        <v>Dark</v>
      </c>
      <c r="P199" t="str">
        <f>VLOOKUP(OrdersTable[[#This Row],[Customer ID]],customers!$A$1:$I$1001,9,0)</f>
        <v>No</v>
      </c>
    </row>
    <row r="200" spans="1:16" x14ac:dyDescent="0.25">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Librica</v>
      </c>
      <c r="O200" t="str">
        <f t="shared" si="11"/>
        <v>Dark</v>
      </c>
      <c r="P200" t="str">
        <f>VLOOKUP(OrdersTable[[#This Row],[Customer ID]],customers!$A$1:$I$1001,9,0)</f>
        <v>No</v>
      </c>
    </row>
    <row r="201" spans="1:16" x14ac:dyDescent="0.25">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Librica</v>
      </c>
      <c r="O201" t="str">
        <f t="shared" si="11"/>
        <v>Light</v>
      </c>
      <c r="P201" t="str">
        <f>VLOOKUP(OrdersTable[[#This Row],[Customer ID]],customers!$A$1:$I$1001,9,0)</f>
        <v>No</v>
      </c>
    </row>
    <row r="202" spans="1:16" x14ac:dyDescent="0.25">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VLOOKUP(OrdersTable[[#This Row],[Customer ID]],customers!$A$1:$I$1001,9,0)</f>
        <v>No</v>
      </c>
    </row>
    <row r="203" spans="1:16" x14ac:dyDescent="0.25">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Librica</v>
      </c>
      <c r="O203" t="str">
        <f t="shared" si="11"/>
        <v>Light</v>
      </c>
      <c r="P203" t="str">
        <f>VLOOKUP(OrdersTable[[#This Row],[Customer ID]],customers!$A$1:$I$1001,9,0)</f>
        <v>No</v>
      </c>
    </row>
    <row r="204" spans="1:16" x14ac:dyDescent="0.25">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Librica</v>
      </c>
      <c r="O204" t="str">
        <f t="shared" si="11"/>
        <v>Dark</v>
      </c>
      <c r="P204" t="str">
        <f>VLOOKUP(OrdersTable[[#This Row],[Customer ID]],customers!$A$1:$I$1001,9,0)</f>
        <v>Yes</v>
      </c>
    </row>
    <row r="205" spans="1:16" x14ac:dyDescent="0.25">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Librica</v>
      </c>
      <c r="O205" t="str">
        <f t="shared" si="11"/>
        <v>Light</v>
      </c>
      <c r="P205" t="str">
        <f>VLOOKUP(OrdersTable[[#This Row],[Customer ID]],customers!$A$1:$I$1001,9,0)</f>
        <v>No</v>
      </c>
    </row>
    <row r="206" spans="1:16" x14ac:dyDescent="0.25">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VLOOKUP(OrdersTable[[#This Row],[Customer ID]],customers!$A$1:$I$1001,9,0)</f>
        <v>No</v>
      </c>
    </row>
    <row r="207" spans="1:16" x14ac:dyDescent="0.25">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VLOOKUP(OrdersTable[[#This Row],[Customer ID]],customers!$A$1:$I$1001,9,0)</f>
        <v>Yes</v>
      </c>
    </row>
    <row r="208" spans="1:16" x14ac:dyDescent="0.25">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VLOOKUP(OrdersTable[[#This Row],[Customer ID]],customers!$A$1:$I$1001,9,0)</f>
        <v>No</v>
      </c>
    </row>
    <row r="209" spans="1:16" x14ac:dyDescent="0.25">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VLOOKUP(OrdersTable[[#This Row],[Customer ID]],customers!$A$1:$I$1001,9,0)</f>
        <v>Yes</v>
      </c>
    </row>
    <row r="210" spans="1:16" x14ac:dyDescent="0.25">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VLOOKUP(OrdersTable[[#This Row],[Customer ID]],customers!$A$1:$I$1001,9,0)</f>
        <v>Yes</v>
      </c>
    </row>
    <row r="211" spans="1:16" x14ac:dyDescent="0.25">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VLOOKUP(OrdersTable[[#This Row],[Customer ID]],customers!$A$1:$I$1001,9,0)</f>
        <v>No</v>
      </c>
    </row>
    <row r="212" spans="1:16" x14ac:dyDescent="0.25">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Librica</v>
      </c>
      <c r="O212" t="str">
        <f t="shared" si="11"/>
        <v>Dark</v>
      </c>
      <c r="P212" t="str">
        <f>VLOOKUP(OrdersTable[[#This Row],[Customer ID]],customers!$A$1:$I$1001,9,0)</f>
        <v>Yes</v>
      </c>
    </row>
    <row r="213" spans="1:16" x14ac:dyDescent="0.25">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VLOOKUP(OrdersTable[[#This Row],[Customer ID]],customers!$A$1:$I$1001,9,0)</f>
        <v>No</v>
      </c>
    </row>
    <row r="214" spans="1:16" x14ac:dyDescent="0.25">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VLOOKUP(OrdersTable[[#This Row],[Customer ID]],customers!$A$1:$I$1001,9,0)</f>
        <v>Yes</v>
      </c>
    </row>
    <row r="215" spans="1:16" x14ac:dyDescent="0.25">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VLOOKUP(OrdersTable[[#This Row],[Customer ID]],customers!$A$1:$I$1001,9,0)</f>
        <v>No</v>
      </c>
    </row>
    <row r="216" spans="1:16" x14ac:dyDescent="0.25">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Librica</v>
      </c>
      <c r="O216" t="str">
        <f t="shared" si="11"/>
        <v>Light</v>
      </c>
      <c r="P216" t="str">
        <f>VLOOKUP(OrdersTable[[#This Row],[Customer ID]],customers!$A$1:$I$1001,9,0)</f>
        <v>No</v>
      </c>
    </row>
    <row r="217" spans="1:16" x14ac:dyDescent="0.25">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Librica</v>
      </c>
      <c r="O217" t="str">
        <f t="shared" si="11"/>
        <v>Dark</v>
      </c>
      <c r="P217" t="str">
        <f>VLOOKUP(OrdersTable[[#This Row],[Customer ID]],customers!$A$1:$I$1001,9,0)</f>
        <v>No</v>
      </c>
    </row>
    <row r="218" spans="1:16" x14ac:dyDescent="0.25">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Librica</v>
      </c>
      <c r="O218" t="str">
        <f t="shared" si="11"/>
        <v>Medium</v>
      </c>
      <c r="P218" t="str">
        <f>VLOOKUP(OrdersTable[[#This Row],[Customer ID]],customers!$A$1:$I$1001,9,0)</f>
        <v>Yes</v>
      </c>
    </row>
    <row r="219" spans="1:16" x14ac:dyDescent="0.25">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VLOOKUP(OrdersTable[[#This Row],[Customer ID]],customers!$A$1:$I$1001,9,0)</f>
        <v>No</v>
      </c>
    </row>
    <row r="220" spans="1:16" x14ac:dyDescent="0.25">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VLOOKUP(OrdersTable[[#This Row],[Customer ID]],customers!$A$1:$I$1001,9,0)</f>
        <v>Yes</v>
      </c>
    </row>
    <row r="221" spans="1:16" x14ac:dyDescent="0.25">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VLOOKUP(OrdersTable[[#This Row],[Customer ID]],customers!$A$1:$I$1001,9,0)</f>
        <v>No</v>
      </c>
    </row>
    <row r="222" spans="1:16" x14ac:dyDescent="0.25">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VLOOKUP(OrdersTable[[#This Row],[Customer ID]],customers!$A$1:$I$1001,9,0)</f>
        <v>No</v>
      </c>
    </row>
    <row r="223" spans="1:16" x14ac:dyDescent="0.25">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VLOOKUP(OrdersTable[[#This Row],[Customer ID]],customers!$A$1:$I$1001,9,0)</f>
        <v>Yes</v>
      </c>
    </row>
    <row r="224" spans="1:16" x14ac:dyDescent="0.25">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Librica</v>
      </c>
      <c r="O224" t="str">
        <f t="shared" si="11"/>
        <v>Dark</v>
      </c>
      <c r="P224" t="str">
        <f>VLOOKUP(OrdersTable[[#This Row],[Customer ID]],customers!$A$1:$I$1001,9,0)</f>
        <v>No</v>
      </c>
    </row>
    <row r="225" spans="1:16" x14ac:dyDescent="0.25">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VLOOKUP(OrdersTable[[#This Row],[Customer ID]],customers!$A$1:$I$1001,9,0)</f>
        <v>Yes</v>
      </c>
    </row>
    <row r="226" spans="1:16" x14ac:dyDescent="0.25">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Librica</v>
      </c>
      <c r="O226" t="str">
        <f t="shared" si="11"/>
        <v>Dark</v>
      </c>
      <c r="P226" t="str">
        <f>VLOOKUP(OrdersTable[[#This Row],[Customer ID]],customers!$A$1:$I$1001,9,0)</f>
        <v>Yes</v>
      </c>
    </row>
    <row r="227" spans="1:16" x14ac:dyDescent="0.25">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VLOOKUP(OrdersTable[[#This Row],[Customer ID]],customers!$A$1:$I$1001,9,0)</f>
        <v>No</v>
      </c>
    </row>
    <row r="228" spans="1:16" x14ac:dyDescent="0.25">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VLOOKUP(OrdersTable[[#This Row],[Customer ID]],customers!$A$1:$I$1001,9,0)</f>
        <v>No</v>
      </c>
    </row>
    <row r="229" spans="1:16" x14ac:dyDescent="0.25">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VLOOKUP(OrdersTable[[#This Row],[Customer ID]],customers!$A$1:$I$1001,9,0)</f>
        <v>Yes</v>
      </c>
    </row>
    <row r="230" spans="1:16" x14ac:dyDescent="0.25">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VLOOKUP(OrdersTable[[#This Row],[Customer ID]],customers!$A$1:$I$1001,9,0)</f>
        <v>No</v>
      </c>
    </row>
    <row r="231" spans="1:16" x14ac:dyDescent="0.25">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Librica</v>
      </c>
      <c r="O231" t="str">
        <f t="shared" si="11"/>
        <v>Medium</v>
      </c>
      <c r="P231" t="str">
        <f>VLOOKUP(OrdersTable[[#This Row],[Customer ID]],customers!$A$1:$I$1001,9,0)</f>
        <v>No</v>
      </c>
    </row>
    <row r="232" spans="1:16" x14ac:dyDescent="0.25">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VLOOKUP(OrdersTable[[#This Row],[Customer ID]],customers!$A$1:$I$1001,9,0)</f>
        <v>No</v>
      </c>
    </row>
    <row r="233" spans="1:16" x14ac:dyDescent="0.25">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Librica</v>
      </c>
      <c r="O233" t="str">
        <f t="shared" si="11"/>
        <v>Medium</v>
      </c>
      <c r="P233" t="str">
        <f>VLOOKUP(OrdersTable[[#This Row],[Customer ID]],customers!$A$1:$I$1001,9,0)</f>
        <v>Yes</v>
      </c>
    </row>
    <row r="234" spans="1:16" x14ac:dyDescent="0.25">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Librica</v>
      </c>
      <c r="O234" t="str">
        <f t="shared" si="11"/>
        <v>Light</v>
      </c>
      <c r="P234" t="str">
        <f>VLOOKUP(OrdersTable[[#This Row],[Customer ID]],customers!$A$1:$I$1001,9,0)</f>
        <v>No</v>
      </c>
    </row>
    <row r="235" spans="1:16" x14ac:dyDescent="0.25">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VLOOKUP(OrdersTable[[#This Row],[Customer ID]],customers!$A$1:$I$1001,9,0)</f>
        <v>No</v>
      </c>
    </row>
    <row r="236" spans="1:16" x14ac:dyDescent="0.25">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Librica</v>
      </c>
      <c r="O236" t="str">
        <f t="shared" si="11"/>
        <v>Light</v>
      </c>
      <c r="P236" t="str">
        <f>VLOOKUP(OrdersTable[[#This Row],[Customer ID]],customers!$A$1:$I$1001,9,0)</f>
        <v>No</v>
      </c>
    </row>
    <row r="237" spans="1:16" x14ac:dyDescent="0.25">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Librica</v>
      </c>
      <c r="O237" t="str">
        <f t="shared" si="11"/>
        <v>Light</v>
      </c>
      <c r="P237" t="str">
        <f>VLOOKUP(OrdersTable[[#This Row],[Customer ID]],customers!$A$1:$I$1001,9,0)</f>
        <v>No</v>
      </c>
    </row>
    <row r="238" spans="1:16" x14ac:dyDescent="0.25">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Librica</v>
      </c>
      <c r="O238" t="str">
        <f t="shared" si="11"/>
        <v>Dark</v>
      </c>
      <c r="P238" t="str">
        <f>VLOOKUP(OrdersTable[[#This Row],[Customer ID]],customers!$A$1:$I$1001,9,0)</f>
        <v>No</v>
      </c>
    </row>
    <row r="239" spans="1:16" x14ac:dyDescent="0.25">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VLOOKUP(OrdersTable[[#This Row],[Customer ID]],customers!$A$1:$I$1001,9,0)</f>
        <v>Yes</v>
      </c>
    </row>
    <row r="240" spans="1:16" x14ac:dyDescent="0.25">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VLOOKUP(OrdersTable[[#This Row],[Customer ID]],customers!$A$1:$I$1001,9,0)</f>
        <v>Yes</v>
      </c>
    </row>
    <row r="241" spans="1:16" x14ac:dyDescent="0.25">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VLOOKUP(OrdersTable[[#This Row],[Customer ID]],customers!$A$1:$I$1001,9,0)</f>
        <v>No</v>
      </c>
    </row>
    <row r="242" spans="1:16" x14ac:dyDescent="0.25">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VLOOKUP(OrdersTable[[#This Row],[Customer ID]],customers!$A$1:$I$1001,9,0)</f>
        <v>Yes</v>
      </c>
    </row>
    <row r="243" spans="1:16" x14ac:dyDescent="0.25">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VLOOKUP(OrdersTable[[#This Row],[Customer ID]],customers!$A$1:$I$1001,9,0)</f>
        <v>No</v>
      </c>
    </row>
    <row r="244" spans="1:16" x14ac:dyDescent="0.25">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VLOOKUP(OrdersTable[[#This Row],[Customer ID]],customers!$A$1:$I$1001,9,0)</f>
        <v>Yes</v>
      </c>
    </row>
    <row r="245" spans="1:16" x14ac:dyDescent="0.25">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VLOOKUP(OrdersTable[[#This Row],[Customer ID]],customers!$A$1:$I$1001,9,0)</f>
        <v>Yes</v>
      </c>
    </row>
    <row r="246" spans="1:16" x14ac:dyDescent="0.25">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Librica</v>
      </c>
      <c r="O246" t="str">
        <f t="shared" si="11"/>
        <v>Medium</v>
      </c>
      <c r="P246" t="str">
        <f>VLOOKUP(OrdersTable[[#This Row],[Customer ID]],customers!$A$1:$I$1001,9,0)</f>
        <v>No</v>
      </c>
    </row>
    <row r="247" spans="1:16" x14ac:dyDescent="0.25">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Librica</v>
      </c>
      <c r="O247" t="str">
        <f t="shared" si="11"/>
        <v>Light</v>
      </c>
      <c r="P247" t="str">
        <f>VLOOKUP(OrdersTable[[#This Row],[Customer ID]],customers!$A$1:$I$1001,9,0)</f>
        <v>Yes</v>
      </c>
    </row>
    <row r="248" spans="1:16" x14ac:dyDescent="0.25">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Librica</v>
      </c>
      <c r="O248" t="str">
        <f t="shared" si="11"/>
        <v>Dark</v>
      </c>
      <c r="P248" t="str">
        <f>VLOOKUP(OrdersTable[[#This Row],[Customer ID]],customers!$A$1:$I$1001,9,0)</f>
        <v>No</v>
      </c>
    </row>
    <row r="249" spans="1:16" x14ac:dyDescent="0.25">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VLOOKUP(OrdersTable[[#This Row],[Customer ID]],customers!$A$1:$I$1001,9,0)</f>
        <v>Yes</v>
      </c>
    </row>
    <row r="250" spans="1:16" x14ac:dyDescent="0.25">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VLOOKUP(OrdersTable[[#This Row],[Customer ID]],customers!$A$1:$I$1001,9,0)</f>
        <v>Yes</v>
      </c>
    </row>
    <row r="251" spans="1:16" x14ac:dyDescent="0.25">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Librica</v>
      </c>
      <c r="O251" t="str">
        <f t="shared" si="11"/>
        <v>Light</v>
      </c>
      <c r="P251" t="str">
        <f>VLOOKUP(OrdersTable[[#This Row],[Customer ID]],customers!$A$1:$I$1001,9,0)</f>
        <v>Yes</v>
      </c>
    </row>
    <row r="252" spans="1:16" x14ac:dyDescent="0.25">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VLOOKUP(OrdersTable[[#This Row],[Customer ID]],customers!$A$1:$I$1001,9,0)</f>
        <v>Yes</v>
      </c>
    </row>
    <row r="253" spans="1:16" x14ac:dyDescent="0.25">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VLOOKUP(OrdersTable[[#This Row],[Customer ID]],customers!$A$1:$I$1001,9,0)</f>
        <v>Yes</v>
      </c>
    </row>
    <row r="254" spans="1:16" x14ac:dyDescent="0.25">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VLOOKUP(OrdersTable[[#This Row],[Customer ID]],customers!$A$1:$I$1001,9,0)</f>
        <v>No</v>
      </c>
    </row>
    <row r="255" spans="1:16" x14ac:dyDescent="0.25">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Librica</v>
      </c>
      <c r="O255" t="str">
        <f t="shared" si="11"/>
        <v>Medium</v>
      </c>
      <c r="P255" t="str">
        <f>VLOOKUP(OrdersTable[[#This Row],[Customer ID]],customers!$A$1:$I$1001,9,0)</f>
        <v>No</v>
      </c>
    </row>
    <row r="256" spans="1:16" x14ac:dyDescent="0.25">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VLOOKUP(OrdersTable[[#This Row],[Customer ID]],customers!$A$1:$I$1001,9,0)</f>
        <v>No</v>
      </c>
    </row>
    <row r="257" spans="1:16" x14ac:dyDescent="0.25">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VLOOKUP(OrdersTable[[#This Row],[Customer ID]],customers!$A$1:$I$1001,9,0)</f>
        <v>No</v>
      </c>
    </row>
    <row r="258" spans="1:16" x14ac:dyDescent="0.25">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Librica</v>
      </c>
      <c r="O258" t="str">
        <f t="shared" si="11"/>
        <v>Medium</v>
      </c>
      <c r="P258" t="str">
        <f>VLOOKUP(OrdersTable[[#This Row],[Customer ID]],customers!$A$1:$I$1001,9,0)</f>
        <v>Yes</v>
      </c>
    </row>
    <row r="259" spans="1:16" x14ac:dyDescent="0.25">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IF(I259="Rob","Robusta",IF(I259="Exc","Excelsa",IF(I259="Ara","Arabica",IF(I259="Lib","Librica",""))))</f>
        <v>Excelsa</v>
      </c>
      <c r="O259" t="str">
        <f t="shared" ref="O259:O322" si="14">IF(J259="M","Medium",IF(J259="L","Light",IF(J259="D","Dark","")))</f>
        <v>Dark</v>
      </c>
      <c r="P259" t="str">
        <f>VLOOKUP(OrdersTable[[#This Row],[Customer ID]],customers!$A$1:$I$1001,9,0)</f>
        <v>Yes</v>
      </c>
    </row>
    <row r="260" spans="1:16" x14ac:dyDescent="0.25">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VLOOKUP(OrdersTable[[#This Row],[Customer ID]],customers!$A$1:$I$1001,9,0)</f>
        <v>No</v>
      </c>
    </row>
    <row r="261" spans="1:16" x14ac:dyDescent="0.25">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VLOOKUP(OrdersTable[[#This Row],[Customer ID]],customers!$A$1:$I$1001,9,0)</f>
        <v>No</v>
      </c>
    </row>
    <row r="262" spans="1:16" x14ac:dyDescent="0.25">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VLOOKUP(OrdersTable[[#This Row],[Customer ID]],customers!$A$1:$I$1001,9,0)</f>
        <v>Yes</v>
      </c>
    </row>
    <row r="263" spans="1:16" x14ac:dyDescent="0.25">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VLOOKUP(OrdersTable[[#This Row],[Customer ID]],customers!$A$1:$I$1001,9,0)</f>
        <v>Yes</v>
      </c>
    </row>
    <row r="264" spans="1:16" x14ac:dyDescent="0.25">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VLOOKUP(OrdersTable[[#This Row],[Customer ID]],customers!$A$1:$I$1001,9,0)</f>
        <v>No</v>
      </c>
    </row>
    <row r="265" spans="1:16" x14ac:dyDescent="0.25">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Librica</v>
      </c>
      <c r="O265" t="str">
        <f t="shared" si="14"/>
        <v>Medium</v>
      </c>
      <c r="P265" t="str">
        <f>VLOOKUP(OrdersTable[[#This Row],[Customer ID]],customers!$A$1:$I$1001,9,0)</f>
        <v>No</v>
      </c>
    </row>
    <row r="266" spans="1:16" x14ac:dyDescent="0.25">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VLOOKUP(OrdersTable[[#This Row],[Customer ID]],customers!$A$1:$I$1001,9,0)</f>
        <v>Yes</v>
      </c>
    </row>
    <row r="267" spans="1:16" x14ac:dyDescent="0.25">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VLOOKUP(OrdersTable[[#This Row],[Customer ID]],customers!$A$1:$I$1001,9,0)</f>
        <v>Yes</v>
      </c>
    </row>
    <row r="268" spans="1:16" x14ac:dyDescent="0.25">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VLOOKUP(OrdersTable[[#This Row],[Customer ID]],customers!$A$1:$I$1001,9,0)</f>
        <v>No</v>
      </c>
    </row>
    <row r="269" spans="1:16" x14ac:dyDescent="0.25">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VLOOKUP(OrdersTable[[#This Row],[Customer ID]],customers!$A$1:$I$1001,9,0)</f>
        <v>Yes</v>
      </c>
    </row>
    <row r="270" spans="1:16" x14ac:dyDescent="0.25">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VLOOKUP(OrdersTable[[#This Row],[Customer ID]],customers!$A$1:$I$1001,9,0)</f>
        <v>Yes</v>
      </c>
    </row>
    <row r="271" spans="1:16" x14ac:dyDescent="0.25">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VLOOKUP(OrdersTable[[#This Row],[Customer ID]],customers!$A$1:$I$1001,9,0)</f>
        <v>No</v>
      </c>
    </row>
    <row r="272" spans="1:16" x14ac:dyDescent="0.25">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VLOOKUP(OrdersTable[[#This Row],[Customer ID]],customers!$A$1:$I$1001,9,0)</f>
        <v>Yes</v>
      </c>
    </row>
    <row r="273" spans="1:16" x14ac:dyDescent="0.25">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VLOOKUP(OrdersTable[[#This Row],[Customer ID]],customers!$A$1:$I$1001,9,0)</f>
        <v>Yes</v>
      </c>
    </row>
    <row r="274" spans="1:16" x14ac:dyDescent="0.25">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VLOOKUP(OrdersTable[[#This Row],[Customer ID]],customers!$A$1:$I$1001,9,0)</f>
        <v>Yes</v>
      </c>
    </row>
    <row r="275" spans="1:16" x14ac:dyDescent="0.25">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VLOOKUP(OrdersTable[[#This Row],[Customer ID]],customers!$A$1:$I$1001,9,0)</f>
        <v>No</v>
      </c>
    </row>
    <row r="276" spans="1:16" x14ac:dyDescent="0.25">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VLOOKUP(OrdersTable[[#This Row],[Customer ID]],customers!$A$1:$I$1001,9,0)</f>
        <v>No</v>
      </c>
    </row>
    <row r="277" spans="1:16" x14ac:dyDescent="0.25">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VLOOKUP(OrdersTable[[#This Row],[Customer ID]],customers!$A$1:$I$1001,9,0)</f>
        <v>No</v>
      </c>
    </row>
    <row r="278" spans="1:16" x14ac:dyDescent="0.25">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VLOOKUP(OrdersTable[[#This Row],[Customer ID]],customers!$A$1:$I$1001,9,0)</f>
        <v>Yes</v>
      </c>
    </row>
    <row r="279" spans="1:16" x14ac:dyDescent="0.25">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VLOOKUP(OrdersTable[[#This Row],[Customer ID]],customers!$A$1:$I$1001,9,0)</f>
        <v>No</v>
      </c>
    </row>
    <row r="280" spans="1:16" x14ac:dyDescent="0.25">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VLOOKUP(OrdersTable[[#This Row],[Customer ID]],customers!$A$1:$I$1001,9,0)</f>
        <v>Yes</v>
      </c>
    </row>
    <row r="281" spans="1:16" x14ac:dyDescent="0.25">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Librica</v>
      </c>
      <c r="O281" t="str">
        <f t="shared" si="14"/>
        <v>Medium</v>
      </c>
      <c r="P281" t="str">
        <f>VLOOKUP(OrdersTable[[#This Row],[Customer ID]],customers!$A$1:$I$1001,9,0)</f>
        <v>Yes</v>
      </c>
    </row>
    <row r="282" spans="1:16" x14ac:dyDescent="0.25">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VLOOKUP(OrdersTable[[#This Row],[Customer ID]],customers!$A$1:$I$1001,9,0)</f>
        <v>Yes</v>
      </c>
    </row>
    <row r="283" spans="1:16" x14ac:dyDescent="0.25">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VLOOKUP(OrdersTable[[#This Row],[Customer ID]],customers!$A$1:$I$1001,9,0)</f>
        <v>Yes</v>
      </c>
    </row>
    <row r="284" spans="1:16" x14ac:dyDescent="0.25">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VLOOKUP(OrdersTable[[#This Row],[Customer ID]],customers!$A$1:$I$1001,9,0)</f>
        <v>No</v>
      </c>
    </row>
    <row r="285" spans="1:16" x14ac:dyDescent="0.25">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VLOOKUP(OrdersTable[[#This Row],[Customer ID]],customers!$A$1:$I$1001,9,0)</f>
        <v>Yes</v>
      </c>
    </row>
    <row r="286" spans="1:16" x14ac:dyDescent="0.25">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VLOOKUP(OrdersTable[[#This Row],[Customer ID]],customers!$A$1:$I$1001,9,0)</f>
        <v>No</v>
      </c>
    </row>
    <row r="287" spans="1:16" x14ac:dyDescent="0.25">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Librica</v>
      </c>
      <c r="O287" t="str">
        <f t="shared" si="14"/>
        <v>Light</v>
      </c>
      <c r="P287" t="str">
        <f>VLOOKUP(OrdersTable[[#This Row],[Customer ID]],customers!$A$1:$I$1001,9,0)</f>
        <v>No</v>
      </c>
    </row>
    <row r="288" spans="1:16" x14ac:dyDescent="0.25">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VLOOKUP(OrdersTable[[#This Row],[Customer ID]],customers!$A$1:$I$1001,9,0)</f>
        <v>Yes</v>
      </c>
    </row>
    <row r="289" spans="1:16" x14ac:dyDescent="0.25">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VLOOKUP(OrdersTable[[#This Row],[Customer ID]],customers!$A$1:$I$1001,9,0)</f>
        <v>No</v>
      </c>
    </row>
    <row r="290" spans="1:16" x14ac:dyDescent="0.25">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VLOOKUP(OrdersTable[[#This Row],[Customer ID]],customers!$A$1:$I$1001,9,0)</f>
        <v>Yes</v>
      </c>
    </row>
    <row r="291" spans="1:16" x14ac:dyDescent="0.25">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VLOOKUP(OrdersTable[[#This Row],[Customer ID]],customers!$A$1:$I$1001,9,0)</f>
        <v>Yes</v>
      </c>
    </row>
    <row r="292" spans="1:16" x14ac:dyDescent="0.25">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VLOOKUP(OrdersTable[[#This Row],[Customer ID]],customers!$A$1:$I$1001,9,0)</f>
        <v>No</v>
      </c>
    </row>
    <row r="293" spans="1:16" x14ac:dyDescent="0.25">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VLOOKUP(OrdersTable[[#This Row],[Customer ID]],customers!$A$1:$I$1001,9,0)</f>
        <v>No</v>
      </c>
    </row>
    <row r="294" spans="1:16" x14ac:dyDescent="0.25">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VLOOKUP(OrdersTable[[#This Row],[Customer ID]],customers!$A$1:$I$1001,9,0)</f>
        <v>No</v>
      </c>
    </row>
    <row r="295" spans="1:16" x14ac:dyDescent="0.25">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VLOOKUP(OrdersTable[[#This Row],[Customer ID]],customers!$A$1:$I$1001,9,0)</f>
        <v>No</v>
      </c>
    </row>
    <row r="296" spans="1:16" x14ac:dyDescent="0.25">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VLOOKUP(OrdersTable[[#This Row],[Customer ID]],customers!$A$1:$I$1001,9,0)</f>
        <v>No</v>
      </c>
    </row>
    <row r="297" spans="1:16" x14ac:dyDescent="0.25">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VLOOKUP(OrdersTable[[#This Row],[Customer ID]],customers!$A$1:$I$1001,9,0)</f>
        <v>No</v>
      </c>
    </row>
    <row r="298" spans="1:16" x14ac:dyDescent="0.25">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VLOOKUP(OrdersTable[[#This Row],[Customer ID]],customers!$A$1:$I$1001,9,0)</f>
        <v>Yes</v>
      </c>
    </row>
    <row r="299" spans="1:16" x14ac:dyDescent="0.25">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VLOOKUP(OrdersTable[[#This Row],[Customer ID]],customers!$A$1:$I$1001,9,0)</f>
        <v>Yes</v>
      </c>
    </row>
    <row r="300" spans="1:16" x14ac:dyDescent="0.25">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VLOOKUP(OrdersTable[[#This Row],[Customer ID]],customers!$A$1:$I$1001,9,0)</f>
        <v>Yes</v>
      </c>
    </row>
    <row r="301" spans="1:16" x14ac:dyDescent="0.25">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VLOOKUP(OrdersTable[[#This Row],[Customer ID]],customers!$A$1:$I$1001,9,0)</f>
        <v>Yes</v>
      </c>
    </row>
    <row r="302" spans="1:16" x14ac:dyDescent="0.25">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VLOOKUP(OrdersTable[[#This Row],[Customer ID]],customers!$A$1:$I$1001,9,0)</f>
        <v>Yes</v>
      </c>
    </row>
    <row r="303" spans="1:16" x14ac:dyDescent="0.25">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Librica</v>
      </c>
      <c r="O303" t="str">
        <f t="shared" si="14"/>
        <v>Dark</v>
      </c>
      <c r="P303" t="str">
        <f>VLOOKUP(OrdersTable[[#This Row],[Customer ID]],customers!$A$1:$I$1001,9,0)</f>
        <v>Yes</v>
      </c>
    </row>
    <row r="304" spans="1:16" x14ac:dyDescent="0.25">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VLOOKUP(OrdersTable[[#This Row],[Customer ID]],customers!$A$1:$I$1001,9,0)</f>
        <v>No</v>
      </c>
    </row>
    <row r="305" spans="1:16" x14ac:dyDescent="0.25">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VLOOKUP(OrdersTable[[#This Row],[Customer ID]],customers!$A$1:$I$1001,9,0)</f>
        <v>Yes</v>
      </c>
    </row>
    <row r="306" spans="1:16" x14ac:dyDescent="0.25">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VLOOKUP(OrdersTable[[#This Row],[Customer ID]],customers!$A$1:$I$1001,9,0)</f>
        <v>Yes</v>
      </c>
    </row>
    <row r="307" spans="1:16" x14ac:dyDescent="0.25">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Librica</v>
      </c>
      <c r="O307" t="str">
        <f t="shared" si="14"/>
        <v>Medium</v>
      </c>
      <c r="P307" t="str">
        <f>VLOOKUP(OrdersTable[[#This Row],[Customer ID]],customers!$A$1:$I$1001,9,0)</f>
        <v>No</v>
      </c>
    </row>
    <row r="308" spans="1:16" x14ac:dyDescent="0.25">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VLOOKUP(OrdersTable[[#This Row],[Customer ID]],customers!$A$1:$I$1001,9,0)</f>
        <v>No</v>
      </c>
    </row>
    <row r="309" spans="1:16" x14ac:dyDescent="0.25">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VLOOKUP(OrdersTable[[#This Row],[Customer ID]],customers!$A$1:$I$1001,9,0)</f>
        <v>Yes</v>
      </c>
    </row>
    <row r="310" spans="1:16" x14ac:dyDescent="0.25">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VLOOKUP(OrdersTable[[#This Row],[Customer ID]],customers!$A$1:$I$1001,9,0)</f>
        <v>No</v>
      </c>
    </row>
    <row r="311" spans="1:16" x14ac:dyDescent="0.25">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Librica</v>
      </c>
      <c r="O311" t="str">
        <f t="shared" si="14"/>
        <v>Medium</v>
      </c>
      <c r="P311" t="str">
        <f>VLOOKUP(OrdersTable[[#This Row],[Customer ID]],customers!$A$1:$I$1001,9,0)</f>
        <v>Yes</v>
      </c>
    </row>
    <row r="312" spans="1:16" x14ac:dyDescent="0.25">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VLOOKUP(OrdersTable[[#This Row],[Customer ID]],customers!$A$1:$I$1001,9,0)</f>
        <v>No</v>
      </c>
    </row>
    <row r="313" spans="1:16" x14ac:dyDescent="0.25">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VLOOKUP(OrdersTable[[#This Row],[Customer ID]],customers!$A$1:$I$1001,9,0)</f>
        <v>Yes</v>
      </c>
    </row>
    <row r="314" spans="1:16" x14ac:dyDescent="0.25">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VLOOKUP(OrdersTable[[#This Row],[Customer ID]],customers!$A$1:$I$1001,9,0)</f>
        <v>Yes</v>
      </c>
    </row>
    <row r="315" spans="1:16" x14ac:dyDescent="0.25">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VLOOKUP(OrdersTable[[#This Row],[Customer ID]],customers!$A$1:$I$1001,9,0)</f>
        <v>Yes</v>
      </c>
    </row>
    <row r="316" spans="1:16" x14ac:dyDescent="0.25">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VLOOKUP(OrdersTable[[#This Row],[Customer ID]],customers!$A$1:$I$1001,9,0)</f>
        <v>No</v>
      </c>
    </row>
    <row r="317" spans="1:16" x14ac:dyDescent="0.25">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VLOOKUP(OrdersTable[[#This Row],[Customer ID]],customers!$A$1:$I$1001,9,0)</f>
        <v>Yes</v>
      </c>
    </row>
    <row r="318" spans="1:16" x14ac:dyDescent="0.25">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VLOOKUP(OrdersTable[[#This Row],[Customer ID]],customers!$A$1:$I$1001,9,0)</f>
        <v>No</v>
      </c>
    </row>
    <row r="319" spans="1:16" x14ac:dyDescent="0.25">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VLOOKUP(OrdersTable[[#This Row],[Customer ID]],customers!$A$1:$I$1001,9,0)</f>
        <v>No</v>
      </c>
    </row>
    <row r="320" spans="1:16" x14ac:dyDescent="0.25">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VLOOKUP(OrdersTable[[#This Row],[Customer ID]],customers!$A$1:$I$1001,9,0)</f>
        <v>Yes</v>
      </c>
    </row>
    <row r="321" spans="1:16" x14ac:dyDescent="0.25">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VLOOKUP(OrdersTable[[#This Row],[Customer ID]],customers!$A$1:$I$1001,9,0)</f>
        <v>Yes</v>
      </c>
    </row>
    <row r="322" spans="1:16" x14ac:dyDescent="0.25">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VLOOKUP(OrdersTable[[#This Row],[Customer ID]],customers!$A$1:$I$1001,9,0)</f>
        <v>Yes</v>
      </c>
    </row>
    <row r="323" spans="1:16" x14ac:dyDescent="0.25">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IF(I323="Rob","Robusta",IF(I323="Exc","Excelsa",IF(I323="Ara","Arabica",IF(I323="Lib","Librica",""))))</f>
        <v>Arabica</v>
      </c>
      <c r="O323" t="str">
        <f t="shared" ref="O323:O386" si="17">IF(J323="M","Medium",IF(J323="L","Light",IF(J323="D","Dark","")))</f>
        <v>Medium</v>
      </c>
      <c r="P323" t="str">
        <f>VLOOKUP(OrdersTable[[#This Row],[Customer ID]],customers!$A$1:$I$1001,9,0)</f>
        <v>Yes</v>
      </c>
    </row>
    <row r="324" spans="1:16" x14ac:dyDescent="0.25">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Librica</v>
      </c>
      <c r="O324" t="str">
        <f t="shared" si="17"/>
        <v>Dark</v>
      </c>
      <c r="P324" t="str">
        <f>VLOOKUP(OrdersTable[[#This Row],[Customer ID]],customers!$A$1:$I$1001,9,0)</f>
        <v>No</v>
      </c>
    </row>
    <row r="325" spans="1:16" x14ac:dyDescent="0.25">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VLOOKUP(OrdersTable[[#This Row],[Customer ID]],customers!$A$1:$I$1001,9,0)</f>
        <v>Yes</v>
      </c>
    </row>
    <row r="326" spans="1:16" x14ac:dyDescent="0.25">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VLOOKUP(OrdersTable[[#This Row],[Customer ID]],customers!$A$1:$I$1001,9,0)</f>
        <v>No</v>
      </c>
    </row>
    <row r="327" spans="1:16" x14ac:dyDescent="0.25">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VLOOKUP(OrdersTable[[#This Row],[Customer ID]],customers!$A$1:$I$1001,9,0)</f>
        <v>Yes</v>
      </c>
    </row>
    <row r="328" spans="1:16" x14ac:dyDescent="0.25">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VLOOKUP(OrdersTable[[#This Row],[Customer ID]],customers!$A$1:$I$1001,9,0)</f>
        <v>No</v>
      </c>
    </row>
    <row r="329" spans="1:16" x14ac:dyDescent="0.25">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VLOOKUP(OrdersTable[[#This Row],[Customer ID]],customers!$A$1:$I$1001,9,0)</f>
        <v>Yes</v>
      </c>
    </row>
    <row r="330" spans="1:16" x14ac:dyDescent="0.25">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Librica</v>
      </c>
      <c r="O330" t="str">
        <f t="shared" si="17"/>
        <v>Light</v>
      </c>
      <c r="P330" t="str">
        <f>VLOOKUP(OrdersTable[[#This Row],[Customer ID]],customers!$A$1:$I$1001,9,0)</f>
        <v>Yes</v>
      </c>
    </row>
    <row r="331" spans="1:16" x14ac:dyDescent="0.25">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VLOOKUP(OrdersTable[[#This Row],[Customer ID]],customers!$A$1:$I$1001,9,0)</f>
        <v>Yes</v>
      </c>
    </row>
    <row r="332" spans="1:16" x14ac:dyDescent="0.25">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VLOOKUP(OrdersTable[[#This Row],[Customer ID]],customers!$A$1:$I$1001,9,0)</f>
        <v>No</v>
      </c>
    </row>
    <row r="333" spans="1:16" x14ac:dyDescent="0.25">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VLOOKUP(OrdersTable[[#This Row],[Customer ID]],customers!$A$1:$I$1001,9,0)</f>
        <v>Yes</v>
      </c>
    </row>
    <row r="334" spans="1:16" x14ac:dyDescent="0.25">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VLOOKUP(OrdersTable[[#This Row],[Customer ID]],customers!$A$1:$I$1001,9,0)</f>
        <v>Yes</v>
      </c>
    </row>
    <row r="335" spans="1:16" x14ac:dyDescent="0.25">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VLOOKUP(OrdersTable[[#This Row],[Customer ID]],customers!$A$1:$I$1001,9,0)</f>
        <v>Yes</v>
      </c>
    </row>
    <row r="336" spans="1:16" x14ac:dyDescent="0.25">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VLOOKUP(OrdersTable[[#This Row],[Customer ID]],customers!$A$1:$I$1001,9,0)</f>
        <v>No</v>
      </c>
    </row>
    <row r="337" spans="1:16" x14ac:dyDescent="0.25">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Librica</v>
      </c>
      <c r="O337" t="str">
        <f t="shared" si="17"/>
        <v>Light</v>
      </c>
      <c r="P337" t="str">
        <f>VLOOKUP(OrdersTable[[#This Row],[Customer ID]],customers!$A$1:$I$1001,9,0)</f>
        <v>Yes</v>
      </c>
    </row>
    <row r="338" spans="1:16" x14ac:dyDescent="0.25">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VLOOKUP(OrdersTable[[#This Row],[Customer ID]],customers!$A$1:$I$1001,9,0)</f>
        <v>No</v>
      </c>
    </row>
    <row r="339" spans="1:16" x14ac:dyDescent="0.25">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VLOOKUP(OrdersTable[[#This Row],[Customer ID]],customers!$A$1:$I$1001,9,0)</f>
        <v>No</v>
      </c>
    </row>
    <row r="340" spans="1:16" x14ac:dyDescent="0.25">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VLOOKUP(OrdersTable[[#This Row],[Customer ID]],customers!$A$1:$I$1001,9,0)</f>
        <v>No</v>
      </c>
    </row>
    <row r="341" spans="1:16" x14ac:dyDescent="0.25">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VLOOKUP(OrdersTable[[#This Row],[Customer ID]],customers!$A$1:$I$1001,9,0)</f>
        <v>Yes</v>
      </c>
    </row>
    <row r="342" spans="1:16" x14ac:dyDescent="0.25">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VLOOKUP(OrdersTable[[#This Row],[Customer ID]],customers!$A$1:$I$1001,9,0)</f>
        <v>Yes</v>
      </c>
    </row>
    <row r="343" spans="1:16" x14ac:dyDescent="0.25">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VLOOKUP(OrdersTable[[#This Row],[Customer ID]],customers!$A$1:$I$1001,9,0)</f>
        <v>No</v>
      </c>
    </row>
    <row r="344" spans="1:16" x14ac:dyDescent="0.25">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Librica</v>
      </c>
      <c r="O344" t="str">
        <f t="shared" si="17"/>
        <v>Dark</v>
      </c>
      <c r="P344" t="str">
        <f>VLOOKUP(OrdersTable[[#This Row],[Customer ID]],customers!$A$1:$I$1001,9,0)</f>
        <v>No</v>
      </c>
    </row>
    <row r="345" spans="1:16" x14ac:dyDescent="0.25">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VLOOKUP(OrdersTable[[#This Row],[Customer ID]],customers!$A$1:$I$1001,9,0)</f>
        <v>No</v>
      </c>
    </row>
    <row r="346" spans="1:16" x14ac:dyDescent="0.25">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VLOOKUP(OrdersTable[[#This Row],[Customer ID]],customers!$A$1:$I$1001,9,0)</f>
        <v>Yes</v>
      </c>
    </row>
    <row r="347" spans="1:16" x14ac:dyDescent="0.25">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VLOOKUP(OrdersTable[[#This Row],[Customer ID]],customers!$A$1:$I$1001,9,0)</f>
        <v>No</v>
      </c>
    </row>
    <row r="348" spans="1:16" x14ac:dyDescent="0.25">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VLOOKUP(OrdersTable[[#This Row],[Customer ID]],customers!$A$1:$I$1001,9,0)</f>
        <v>Yes</v>
      </c>
    </row>
    <row r="349" spans="1:16" x14ac:dyDescent="0.25">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Librica</v>
      </c>
      <c r="O349" t="str">
        <f t="shared" si="17"/>
        <v>Medium</v>
      </c>
      <c r="P349" t="str">
        <f>VLOOKUP(OrdersTable[[#This Row],[Customer ID]],customers!$A$1:$I$1001,9,0)</f>
        <v>No</v>
      </c>
    </row>
    <row r="350" spans="1:16" x14ac:dyDescent="0.25">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VLOOKUP(OrdersTable[[#This Row],[Customer ID]],customers!$A$1:$I$1001,9,0)</f>
        <v>No</v>
      </c>
    </row>
    <row r="351" spans="1:16" x14ac:dyDescent="0.25">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VLOOKUP(OrdersTable[[#This Row],[Customer ID]],customers!$A$1:$I$1001,9,0)</f>
        <v>No</v>
      </c>
    </row>
    <row r="352" spans="1:16" x14ac:dyDescent="0.25">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VLOOKUP(OrdersTable[[#This Row],[Customer ID]],customers!$A$1:$I$1001,9,0)</f>
        <v>No</v>
      </c>
    </row>
    <row r="353" spans="1:16" x14ac:dyDescent="0.25">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VLOOKUP(OrdersTable[[#This Row],[Customer ID]],customers!$A$1:$I$1001,9,0)</f>
        <v>No</v>
      </c>
    </row>
    <row r="354" spans="1:16" x14ac:dyDescent="0.25">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VLOOKUP(OrdersTable[[#This Row],[Customer ID]],customers!$A$1:$I$1001,9,0)</f>
        <v>No</v>
      </c>
    </row>
    <row r="355" spans="1:16" x14ac:dyDescent="0.25">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VLOOKUP(OrdersTable[[#This Row],[Customer ID]],customers!$A$1:$I$1001,9,0)</f>
        <v>Yes</v>
      </c>
    </row>
    <row r="356" spans="1:16" x14ac:dyDescent="0.25">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VLOOKUP(OrdersTable[[#This Row],[Customer ID]],customers!$A$1:$I$1001,9,0)</f>
        <v>No</v>
      </c>
    </row>
    <row r="357" spans="1:16" x14ac:dyDescent="0.25">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VLOOKUP(OrdersTable[[#This Row],[Customer ID]],customers!$A$1:$I$1001,9,0)</f>
        <v>Yes</v>
      </c>
    </row>
    <row r="358" spans="1:16" x14ac:dyDescent="0.25">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Librica</v>
      </c>
      <c r="O358" t="str">
        <f t="shared" si="17"/>
        <v>Dark</v>
      </c>
      <c r="P358" t="str">
        <f>VLOOKUP(OrdersTable[[#This Row],[Customer ID]],customers!$A$1:$I$1001,9,0)</f>
        <v>Yes</v>
      </c>
    </row>
    <row r="359" spans="1:16" x14ac:dyDescent="0.25">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VLOOKUP(OrdersTable[[#This Row],[Customer ID]],customers!$A$1:$I$1001,9,0)</f>
        <v>No</v>
      </c>
    </row>
    <row r="360" spans="1:16" x14ac:dyDescent="0.25">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VLOOKUP(OrdersTable[[#This Row],[Customer ID]],customers!$A$1:$I$1001,9,0)</f>
        <v>No</v>
      </c>
    </row>
    <row r="361" spans="1:16" x14ac:dyDescent="0.25">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VLOOKUP(OrdersTable[[#This Row],[Customer ID]],customers!$A$1:$I$1001,9,0)</f>
        <v>No</v>
      </c>
    </row>
    <row r="362" spans="1:16" x14ac:dyDescent="0.25">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VLOOKUP(OrdersTable[[#This Row],[Customer ID]],customers!$A$1:$I$1001,9,0)</f>
        <v>No</v>
      </c>
    </row>
    <row r="363" spans="1:16" x14ac:dyDescent="0.25">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VLOOKUP(OrdersTable[[#This Row],[Customer ID]],customers!$A$1:$I$1001,9,0)</f>
        <v>No</v>
      </c>
    </row>
    <row r="364" spans="1:16" x14ac:dyDescent="0.25">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VLOOKUP(OrdersTable[[#This Row],[Customer ID]],customers!$A$1:$I$1001,9,0)</f>
        <v>Yes</v>
      </c>
    </row>
    <row r="365" spans="1:16" x14ac:dyDescent="0.25">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Librica</v>
      </c>
      <c r="O365" t="str">
        <f t="shared" si="17"/>
        <v>Medium</v>
      </c>
      <c r="P365" t="str">
        <f>VLOOKUP(OrdersTable[[#This Row],[Customer ID]],customers!$A$1:$I$1001,9,0)</f>
        <v>No</v>
      </c>
    </row>
    <row r="366" spans="1:16" x14ac:dyDescent="0.25">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VLOOKUP(OrdersTable[[#This Row],[Customer ID]],customers!$A$1:$I$1001,9,0)</f>
        <v>Yes</v>
      </c>
    </row>
    <row r="367" spans="1:16" x14ac:dyDescent="0.25">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Librica</v>
      </c>
      <c r="O367" t="str">
        <f t="shared" si="17"/>
        <v>Dark</v>
      </c>
      <c r="P367" t="str">
        <f>VLOOKUP(OrdersTable[[#This Row],[Customer ID]],customers!$A$1:$I$1001,9,0)</f>
        <v>No</v>
      </c>
    </row>
    <row r="368" spans="1:16" x14ac:dyDescent="0.25">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VLOOKUP(OrdersTable[[#This Row],[Customer ID]],customers!$A$1:$I$1001,9,0)</f>
        <v>No</v>
      </c>
    </row>
    <row r="369" spans="1:16" x14ac:dyDescent="0.25">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Librica</v>
      </c>
      <c r="O369" t="str">
        <f t="shared" si="17"/>
        <v>Medium</v>
      </c>
      <c r="P369" t="str">
        <f>VLOOKUP(OrdersTable[[#This Row],[Customer ID]],customers!$A$1:$I$1001,9,0)</f>
        <v>Yes</v>
      </c>
    </row>
    <row r="370" spans="1:16" x14ac:dyDescent="0.25">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VLOOKUP(OrdersTable[[#This Row],[Customer ID]],customers!$A$1:$I$1001,9,0)</f>
        <v>No</v>
      </c>
    </row>
    <row r="371" spans="1:16" x14ac:dyDescent="0.25">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VLOOKUP(OrdersTable[[#This Row],[Customer ID]],customers!$A$1:$I$1001,9,0)</f>
        <v>Yes</v>
      </c>
    </row>
    <row r="372" spans="1:16" x14ac:dyDescent="0.25">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VLOOKUP(OrdersTable[[#This Row],[Customer ID]],customers!$A$1:$I$1001,9,0)</f>
        <v>Yes</v>
      </c>
    </row>
    <row r="373" spans="1:16" x14ac:dyDescent="0.25">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VLOOKUP(OrdersTable[[#This Row],[Customer ID]],customers!$A$1:$I$1001,9,0)</f>
        <v>Yes</v>
      </c>
    </row>
    <row r="374" spans="1:16" x14ac:dyDescent="0.25">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VLOOKUP(OrdersTable[[#This Row],[Customer ID]],customers!$A$1:$I$1001,9,0)</f>
        <v>No</v>
      </c>
    </row>
    <row r="375" spans="1:16" x14ac:dyDescent="0.25">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VLOOKUP(OrdersTable[[#This Row],[Customer ID]],customers!$A$1:$I$1001,9,0)</f>
        <v>Yes</v>
      </c>
    </row>
    <row r="376" spans="1:16" x14ac:dyDescent="0.25">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Librica</v>
      </c>
      <c r="O376" t="str">
        <f t="shared" si="17"/>
        <v>Light</v>
      </c>
      <c r="P376" t="str">
        <f>VLOOKUP(OrdersTable[[#This Row],[Customer ID]],customers!$A$1:$I$1001,9,0)</f>
        <v>Yes</v>
      </c>
    </row>
    <row r="377" spans="1:16" x14ac:dyDescent="0.25">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VLOOKUP(OrdersTable[[#This Row],[Customer ID]],customers!$A$1:$I$1001,9,0)</f>
        <v>Yes</v>
      </c>
    </row>
    <row r="378" spans="1:16" x14ac:dyDescent="0.25">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VLOOKUP(OrdersTable[[#This Row],[Customer ID]],customers!$A$1:$I$1001,9,0)</f>
        <v>Yes</v>
      </c>
    </row>
    <row r="379" spans="1:16" x14ac:dyDescent="0.25">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VLOOKUP(OrdersTable[[#This Row],[Customer ID]],customers!$A$1:$I$1001,9,0)</f>
        <v>No</v>
      </c>
    </row>
    <row r="380" spans="1:16" x14ac:dyDescent="0.25">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VLOOKUP(OrdersTable[[#This Row],[Customer ID]],customers!$A$1:$I$1001,9,0)</f>
        <v>Yes</v>
      </c>
    </row>
    <row r="381" spans="1:16" x14ac:dyDescent="0.25">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VLOOKUP(OrdersTable[[#This Row],[Customer ID]],customers!$A$1:$I$1001,9,0)</f>
        <v>Yes</v>
      </c>
    </row>
    <row r="382" spans="1:16" x14ac:dyDescent="0.25">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Librica</v>
      </c>
      <c r="O382" t="str">
        <f t="shared" si="17"/>
        <v>Dark</v>
      </c>
      <c r="P382" t="str">
        <f>VLOOKUP(OrdersTable[[#This Row],[Customer ID]],customers!$A$1:$I$1001,9,0)</f>
        <v>No</v>
      </c>
    </row>
    <row r="383" spans="1:16" x14ac:dyDescent="0.25">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VLOOKUP(OrdersTable[[#This Row],[Customer ID]],customers!$A$1:$I$1001,9,0)</f>
        <v>Yes</v>
      </c>
    </row>
    <row r="384" spans="1:16" x14ac:dyDescent="0.25">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VLOOKUP(OrdersTable[[#This Row],[Customer ID]],customers!$A$1:$I$1001,9,0)</f>
        <v>No</v>
      </c>
    </row>
    <row r="385" spans="1:16" x14ac:dyDescent="0.25">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VLOOKUP(OrdersTable[[#This Row],[Customer ID]],customers!$A$1:$I$1001,9,0)</f>
        <v>Yes</v>
      </c>
    </row>
    <row r="386" spans="1:16" x14ac:dyDescent="0.25">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VLOOKUP(OrdersTable[[#This Row],[Customer ID]],customers!$A$1:$I$1001,9,0)</f>
        <v>No</v>
      </c>
    </row>
    <row r="387" spans="1:16" x14ac:dyDescent="0.25">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IF(I387="Rob","Robusta",IF(I387="Exc","Excelsa",IF(I387="Ara","Arabica",IF(I387="Lib","Librica",""))))</f>
        <v>Librica</v>
      </c>
      <c r="O387" t="str">
        <f t="shared" ref="O387:O450" si="20">IF(J387="M","Medium",IF(J387="L","Light",IF(J387="D","Dark","")))</f>
        <v>Medium</v>
      </c>
      <c r="P387" t="str">
        <f>VLOOKUP(OrdersTable[[#This Row],[Customer ID]],customers!$A$1:$I$1001,9,0)</f>
        <v>Yes</v>
      </c>
    </row>
    <row r="388" spans="1:16" x14ac:dyDescent="0.25">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VLOOKUP(OrdersTable[[#This Row],[Customer ID]],customers!$A$1:$I$1001,9,0)</f>
        <v>Yes</v>
      </c>
    </row>
    <row r="389" spans="1:16" x14ac:dyDescent="0.25">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VLOOKUP(OrdersTable[[#This Row],[Customer ID]],customers!$A$1:$I$1001,9,0)</f>
        <v>Yes</v>
      </c>
    </row>
    <row r="390" spans="1:16" x14ac:dyDescent="0.25">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Librica</v>
      </c>
      <c r="O390" t="str">
        <f t="shared" si="20"/>
        <v>Dark</v>
      </c>
      <c r="P390" t="str">
        <f>VLOOKUP(OrdersTable[[#This Row],[Customer ID]],customers!$A$1:$I$1001,9,0)</f>
        <v>Yes</v>
      </c>
    </row>
    <row r="391" spans="1:16" x14ac:dyDescent="0.25">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Librica</v>
      </c>
      <c r="O391" t="str">
        <f t="shared" si="20"/>
        <v>Dark</v>
      </c>
      <c r="P391" t="str">
        <f>VLOOKUP(OrdersTable[[#This Row],[Customer ID]],customers!$A$1:$I$1001,9,0)</f>
        <v>Yes</v>
      </c>
    </row>
    <row r="392" spans="1:16" x14ac:dyDescent="0.25">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VLOOKUP(OrdersTable[[#This Row],[Customer ID]],customers!$A$1:$I$1001,9,0)</f>
        <v>Yes</v>
      </c>
    </row>
    <row r="393" spans="1:16" x14ac:dyDescent="0.25">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VLOOKUP(OrdersTable[[#This Row],[Customer ID]],customers!$A$1:$I$1001,9,0)</f>
        <v>No</v>
      </c>
    </row>
    <row r="394" spans="1:16" x14ac:dyDescent="0.25">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VLOOKUP(OrdersTable[[#This Row],[Customer ID]],customers!$A$1:$I$1001,9,0)</f>
        <v>No</v>
      </c>
    </row>
    <row r="395" spans="1:16" x14ac:dyDescent="0.25">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VLOOKUP(OrdersTable[[#This Row],[Customer ID]],customers!$A$1:$I$1001,9,0)</f>
        <v>No</v>
      </c>
    </row>
    <row r="396" spans="1:16" x14ac:dyDescent="0.25">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VLOOKUP(OrdersTable[[#This Row],[Customer ID]],customers!$A$1:$I$1001,9,0)</f>
        <v>No</v>
      </c>
    </row>
    <row r="397" spans="1:16" x14ac:dyDescent="0.25">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Librica</v>
      </c>
      <c r="O397" t="str">
        <f t="shared" si="20"/>
        <v>Dark</v>
      </c>
      <c r="P397" t="str">
        <f>VLOOKUP(OrdersTable[[#This Row],[Customer ID]],customers!$A$1:$I$1001,9,0)</f>
        <v>Yes</v>
      </c>
    </row>
    <row r="398" spans="1:16" x14ac:dyDescent="0.25">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VLOOKUP(OrdersTable[[#This Row],[Customer ID]],customers!$A$1:$I$1001,9,0)</f>
        <v>No</v>
      </c>
    </row>
    <row r="399" spans="1:16" x14ac:dyDescent="0.25">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Librica</v>
      </c>
      <c r="O399" t="str">
        <f t="shared" si="20"/>
        <v>Dark</v>
      </c>
      <c r="P399" t="str">
        <f>VLOOKUP(OrdersTable[[#This Row],[Customer ID]],customers!$A$1:$I$1001,9,0)</f>
        <v>Yes</v>
      </c>
    </row>
    <row r="400" spans="1:16" x14ac:dyDescent="0.25">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VLOOKUP(OrdersTable[[#This Row],[Customer ID]],customers!$A$1:$I$1001,9,0)</f>
        <v>Yes</v>
      </c>
    </row>
    <row r="401" spans="1:16" x14ac:dyDescent="0.25">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VLOOKUP(OrdersTable[[#This Row],[Customer ID]],customers!$A$1:$I$1001,9,0)</f>
        <v>No</v>
      </c>
    </row>
    <row r="402" spans="1:16" x14ac:dyDescent="0.25">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Librica</v>
      </c>
      <c r="O402" t="str">
        <f t="shared" si="20"/>
        <v>Light</v>
      </c>
      <c r="P402" t="str">
        <f>VLOOKUP(OrdersTable[[#This Row],[Customer ID]],customers!$A$1:$I$1001,9,0)</f>
        <v>No</v>
      </c>
    </row>
    <row r="403" spans="1:16" x14ac:dyDescent="0.25">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Librica</v>
      </c>
      <c r="O403" t="str">
        <f t="shared" si="20"/>
        <v>Medium</v>
      </c>
      <c r="P403" t="str">
        <f>VLOOKUP(OrdersTable[[#This Row],[Customer ID]],customers!$A$1:$I$1001,9,0)</f>
        <v>Yes</v>
      </c>
    </row>
    <row r="404" spans="1:16" x14ac:dyDescent="0.25">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VLOOKUP(OrdersTable[[#This Row],[Customer ID]],customers!$A$1:$I$1001,9,0)</f>
        <v>Yes</v>
      </c>
    </row>
    <row r="405" spans="1:16" x14ac:dyDescent="0.25">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Librica</v>
      </c>
      <c r="O405" t="str">
        <f t="shared" si="20"/>
        <v>Light</v>
      </c>
      <c r="P405" t="str">
        <f>VLOOKUP(OrdersTable[[#This Row],[Customer ID]],customers!$A$1:$I$1001,9,0)</f>
        <v>No</v>
      </c>
    </row>
    <row r="406" spans="1:16" x14ac:dyDescent="0.25">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VLOOKUP(OrdersTable[[#This Row],[Customer ID]],customers!$A$1:$I$1001,9,0)</f>
        <v>No</v>
      </c>
    </row>
    <row r="407" spans="1:16" x14ac:dyDescent="0.25">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VLOOKUP(OrdersTable[[#This Row],[Customer ID]],customers!$A$1:$I$1001,9,0)</f>
        <v>Yes</v>
      </c>
    </row>
    <row r="408" spans="1:16" x14ac:dyDescent="0.25">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VLOOKUP(OrdersTable[[#This Row],[Customer ID]],customers!$A$1:$I$1001,9,0)</f>
        <v>Yes</v>
      </c>
    </row>
    <row r="409" spans="1:16" x14ac:dyDescent="0.25">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VLOOKUP(OrdersTable[[#This Row],[Customer ID]],customers!$A$1:$I$1001,9,0)</f>
        <v>No</v>
      </c>
    </row>
    <row r="410" spans="1:16" x14ac:dyDescent="0.25">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VLOOKUP(OrdersTable[[#This Row],[Customer ID]],customers!$A$1:$I$1001,9,0)</f>
        <v>Yes</v>
      </c>
    </row>
    <row r="411" spans="1:16" x14ac:dyDescent="0.25">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Librica</v>
      </c>
      <c r="O411" t="str">
        <f t="shared" si="20"/>
        <v>Light</v>
      </c>
      <c r="P411" t="str">
        <f>VLOOKUP(OrdersTable[[#This Row],[Customer ID]],customers!$A$1:$I$1001,9,0)</f>
        <v>Yes</v>
      </c>
    </row>
    <row r="412" spans="1:16" x14ac:dyDescent="0.25">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VLOOKUP(OrdersTable[[#This Row],[Customer ID]],customers!$A$1:$I$1001,9,0)</f>
        <v>No</v>
      </c>
    </row>
    <row r="413" spans="1:16" x14ac:dyDescent="0.25">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Librica</v>
      </c>
      <c r="O413" t="str">
        <f t="shared" si="20"/>
        <v>Medium</v>
      </c>
      <c r="P413" t="str">
        <f>VLOOKUP(OrdersTable[[#This Row],[Customer ID]],customers!$A$1:$I$1001,9,0)</f>
        <v>Yes</v>
      </c>
    </row>
    <row r="414" spans="1:16" x14ac:dyDescent="0.25">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VLOOKUP(OrdersTable[[#This Row],[Customer ID]],customers!$A$1:$I$1001,9,0)</f>
        <v>Yes</v>
      </c>
    </row>
    <row r="415" spans="1:16" x14ac:dyDescent="0.25">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Librica</v>
      </c>
      <c r="O415" t="str">
        <f t="shared" si="20"/>
        <v>Light</v>
      </c>
      <c r="P415" t="str">
        <f>VLOOKUP(OrdersTable[[#This Row],[Customer ID]],customers!$A$1:$I$1001,9,0)</f>
        <v>Yes</v>
      </c>
    </row>
    <row r="416" spans="1:16" x14ac:dyDescent="0.25">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VLOOKUP(OrdersTable[[#This Row],[Customer ID]],customers!$A$1:$I$1001,9,0)</f>
        <v>Yes</v>
      </c>
    </row>
    <row r="417" spans="1:16" x14ac:dyDescent="0.25">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VLOOKUP(OrdersTable[[#This Row],[Customer ID]],customers!$A$1:$I$1001,9,0)</f>
        <v>No</v>
      </c>
    </row>
    <row r="418" spans="1:16" x14ac:dyDescent="0.25">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VLOOKUP(OrdersTable[[#This Row],[Customer ID]],customers!$A$1:$I$1001,9,0)</f>
        <v>Yes</v>
      </c>
    </row>
    <row r="419" spans="1:16" x14ac:dyDescent="0.25">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VLOOKUP(OrdersTable[[#This Row],[Customer ID]],customers!$A$1:$I$1001,9,0)</f>
        <v>Yes</v>
      </c>
    </row>
    <row r="420" spans="1:16" x14ac:dyDescent="0.25">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VLOOKUP(OrdersTable[[#This Row],[Customer ID]],customers!$A$1:$I$1001,9,0)</f>
        <v>Yes</v>
      </c>
    </row>
    <row r="421" spans="1:16" x14ac:dyDescent="0.25">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Librica</v>
      </c>
      <c r="O421" t="str">
        <f t="shared" si="20"/>
        <v>Medium</v>
      </c>
      <c r="P421" t="str">
        <f>VLOOKUP(OrdersTable[[#This Row],[Customer ID]],customers!$A$1:$I$1001,9,0)</f>
        <v>Yes</v>
      </c>
    </row>
    <row r="422" spans="1:16" x14ac:dyDescent="0.25">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Librica</v>
      </c>
      <c r="O422" t="str">
        <f t="shared" si="20"/>
        <v>Dark</v>
      </c>
      <c r="P422" t="str">
        <f>VLOOKUP(OrdersTable[[#This Row],[Customer ID]],customers!$A$1:$I$1001,9,0)</f>
        <v>No</v>
      </c>
    </row>
    <row r="423" spans="1:16" x14ac:dyDescent="0.25">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VLOOKUP(OrdersTable[[#This Row],[Customer ID]],customers!$A$1:$I$1001,9,0)</f>
        <v>No</v>
      </c>
    </row>
    <row r="424" spans="1:16" x14ac:dyDescent="0.25">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VLOOKUP(OrdersTable[[#This Row],[Customer ID]],customers!$A$1:$I$1001,9,0)</f>
        <v>No</v>
      </c>
    </row>
    <row r="425" spans="1:16" x14ac:dyDescent="0.25">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VLOOKUP(OrdersTable[[#This Row],[Customer ID]],customers!$A$1:$I$1001,9,0)</f>
        <v>No</v>
      </c>
    </row>
    <row r="426" spans="1:16" x14ac:dyDescent="0.25">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VLOOKUP(OrdersTable[[#This Row],[Customer ID]],customers!$A$1:$I$1001,9,0)</f>
        <v>Yes</v>
      </c>
    </row>
    <row r="427" spans="1:16" x14ac:dyDescent="0.25">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VLOOKUP(OrdersTable[[#This Row],[Customer ID]],customers!$A$1:$I$1001,9,0)</f>
        <v>No</v>
      </c>
    </row>
    <row r="428" spans="1:16" x14ac:dyDescent="0.25">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VLOOKUP(OrdersTable[[#This Row],[Customer ID]],customers!$A$1:$I$1001,9,0)</f>
        <v>Yes</v>
      </c>
    </row>
    <row r="429" spans="1:16" x14ac:dyDescent="0.25">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VLOOKUP(OrdersTable[[#This Row],[Customer ID]],customers!$A$1:$I$1001,9,0)</f>
        <v>Yes</v>
      </c>
    </row>
    <row r="430" spans="1:16" x14ac:dyDescent="0.25">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VLOOKUP(OrdersTable[[#This Row],[Customer ID]],customers!$A$1:$I$1001,9,0)</f>
        <v>No</v>
      </c>
    </row>
    <row r="431" spans="1:16" x14ac:dyDescent="0.25">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VLOOKUP(OrdersTable[[#This Row],[Customer ID]],customers!$A$1:$I$1001,9,0)</f>
        <v>No</v>
      </c>
    </row>
    <row r="432" spans="1:16" x14ac:dyDescent="0.25">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VLOOKUP(OrdersTable[[#This Row],[Customer ID]],customers!$A$1:$I$1001,9,0)</f>
        <v>Yes</v>
      </c>
    </row>
    <row r="433" spans="1:16" x14ac:dyDescent="0.25">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VLOOKUP(OrdersTable[[#This Row],[Customer ID]],customers!$A$1:$I$1001,9,0)</f>
        <v>Yes</v>
      </c>
    </row>
    <row r="434" spans="1:16" x14ac:dyDescent="0.25">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VLOOKUP(OrdersTable[[#This Row],[Customer ID]],customers!$A$1:$I$1001,9,0)</f>
        <v>No</v>
      </c>
    </row>
    <row r="435" spans="1:16" x14ac:dyDescent="0.25">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Librica</v>
      </c>
      <c r="O435" t="str">
        <f t="shared" si="20"/>
        <v>Medium</v>
      </c>
      <c r="P435" t="str">
        <f>VLOOKUP(OrdersTable[[#This Row],[Customer ID]],customers!$A$1:$I$1001,9,0)</f>
        <v>Yes</v>
      </c>
    </row>
    <row r="436" spans="1:16" x14ac:dyDescent="0.25">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VLOOKUP(OrdersTable[[#This Row],[Customer ID]],customers!$A$1:$I$1001,9,0)</f>
        <v>No</v>
      </c>
    </row>
    <row r="437" spans="1:16" x14ac:dyDescent="0.25">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VLOOKUP(OrdersTable[[#This Row],[Customer ID]],customers!$A$1:$I$1001,9,0)</f>
        <v>No</v>
      </c>
    </row>
    <row r="438" spans="1:16" x14ac:dyDescent="0.25">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Librica</v>
      </c>
      <c r="O438" t="str">
        <f t="shared" si="20"/>
        <v>Light</v>
      </c>
      <c r="P438" t="str">
        <f>VLOOKUP(OrdersTable[[#This Row],[Customer ID]],customers!$A$1:$I$1001,9,0)</f>
        <v>Yes</v>
      </c>
    </row>
    <row r="439" spans="1:16" x14ac:dyDescent="0.25">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Librica</v>
      </c>
      <c r="O439" t="str">
        <f t="shared" si="20"/>
        <v>Dark</v>
      </c>
      <c r="P439" t="str">
        <f>VLOOKUP(OrdersTable[[#This Row],[Customer ID]],customers!$A$1:$I$1001,9,0)</f>
        <v>No</v>
      </c>
    </row>
    <row r="440" spans="1:16" x14ac:dyDescent="0.25">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Librica</v>
      </c>
      <c r="O440" t="str">
        <f t="shared" si="20"/>
        <v>Dark</v>
      </c>
      <c r="P440" t="str">
        <f>VLOOKUP(OrdersTable[[#This Row],[Customer ID]],customers!$A$1:$I$1001,9,0)</f>
        <v>No</v>
      </c>
    </row>
    <row r="441" spans="1:16" x14ac:dyDescent="0.25">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VLOOKUP(OrdersTable[[#This Row],[Customer ID]],customers!$A$1:$I$1001,9,0)</f>
        <v>No</v>
      </c>
    </row>
    <row r="442" spans="1:16" x14ac:dyDescent="0.25">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VLOOKUP(OrdersTable[[#This Row],[Customer ID]],customers!$A$1:$I$1001,9,0)</f>
        <v>Yes</v>
      </c>
    </row>
    <row r="443" spans="1:16" x14ac:dyDescent="0.25">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VLOOKUP(OrdersTable[[#This Row],[Customer ID]],customers!$A$1:$I$1001,9,0)</f>
        <v>Yes</v>
      </c>
    </row>
    <row r="444" spans="1:16" x14ac:dyDescent="0.25">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VLOOKUP(OrdersTable[[#This Row],[Customer ID]],customers!$A$1:$I$1001,9,0)</f>
        <v>No</v>
      </c>
    </row>
    <row r="445" spans="1:16" x14ac:dyDescent="0.25">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VLOOKUP(OrdersTable[[#This Row],[Customer ID]],customers!$A$1:$I$1001,9,0)</f>
        <v>Yes</v>
      </c>
    </row>
    <row r="446" spans="1:16" x14ac:dyDescent="0.25">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VLOOKUP(OrdersTable[[#This Row],[Customer ID]],customers!$A$1:$I$1001,9,0)</f>
        <v>No</v>
      </c>
    </row>
    <row r="447" spans="1:16" x14ac:dyDescent="0.25">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Librica</v>
      </c>
      <c r="O447" t="str">
        <f t="shared" si="20"/>
        <v>Medium</v>
      </c>
      <c r="P447" t="str">
        <f>VLOOKUP(OrdersTable[[#This Row],[Customer ID]],customers!$A$1:$I$1001,9,0)</f>
        <v>Yes</v>
      </c>
    </row>
    <row r="448" spans="1:16" x14ac:dyDescent="0.25">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Librica</v>
      </c>
      <c r="O448" t="str">
        <f t="shared" si="20"/>
        <v>Medium</v>
      </c>
      <c r="P448" t="str">
        <f>VLOOKUP(OrdersTable[[#This Row],[Customer ID]],customers!$A$1:$I$1001,9,0)</f>
        <v>Yes</v>
      </c>
    </row>
    <row r="449" spans="1:16" x14ac:dyDescent="0.25">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VLOOKUP(OrdersTable[[#This Row],[Customer ID]],customers!$A$1:$I$1001,9,0)</f>
        <v>No</v>
      </c>
    </row>
    <row r="450" spans="1:16" x14ac:dyDescent="0.25">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VLOOKUP(OrdersTable[[#This Row],[Customer ID]],customers!$A$1:$I$1001,9,0)</f>
        <v>No</v>
      </c>
    </row>
    <row r="451" spans="1:16" x14ac:dyDescent="0.25">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IF(I451="Rob","Robusta",IF(I451="Exc","Excelsa",IF(I451="Ara","Arabica",IF(I451="Lib","Librica",""))))</f>
        <v>Robusta</v>
      </c>
      <c r="O451" t="str">
        <f t="shared" ref="O451:O514" si="23">IF(J451="M","Medium",IF(J451="L","Light",IF(J451="D","Dark","")))</f>
        <v>Dark</v>
      </c>
      <c r="P451" t="str">
        <f>VLOOKUP(OrdersTable[[#This Row],[Customer ID]],customers!$A$1:$I$1001,9,0)</f>
        <v>No</v>
      </c>
    </row>
    <row r="452" spans="1:16" x14ac:dyDescent="0.25">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Librica</v>
      </c>
      <c r="O452" t="str">
        <f t="shared" si="23"/>
        <v>Light</v>
      </c>
      <c r="P452" t="str">
        <f>VLOOKUP(OrdersTable[[#This Row],[Customer ID]],customers!$A$1:$I$1001,9,0)</f>
        <v>No</v>
      </c>
    </row>
    <row r="453" spans="1:16" x14ac:dyDescent="0.25">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VLOOKUP(OrdersTable[[#This Row],[Customer ID]],customers!$A$1:$I$1001,9,0)</f>
        <v>Yes</v>
      </c>
    </row>
    <row r="454" spans="1:16" x14ac:dyDescent="0.25">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VLOOKUP(OrdersTable[[#This Row],[Customer ID]],customers!$A$1:$I$1001,9,0)</f>
        <v>No</v>
      </c>
    </row>
    <row r="455" spans="1:16" x14ac:dyDescent="0.25">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Librica</v>
      </c>
      <c r="O455" t="str">
        <f t="shared" si="23"/>
        <v>Light</v>
      </c>
      <c r="P455" t="str">
        <f>VLOOKUP(OrdersTable[[#This Row],[Customer ID]],customers!$A$1:$I$1001,9,0)</f>
        <v>No</v>
      </c>
    </row>
    <row r="456" spans="1:16" x14ac:dyDescent="0.25">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VLOOKUP(OrdersTable[[#This Row],[Customer ID]],customers!$A$1:$I$1001,9,0)</f>
        <v>Yes</v>
      </c>
    </row>
    <row r="457" spans="1:16" x14ac:dyDescent="0.25">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Librica</v>
      </c>
      <c r="O457" t="str">
        <f t="shared" si="23"/>
        <v>Light</v>
      </c>
      <c r="P457" t="str">
        <f>VLOOKUP(OrdersTable[[#This Row],[Customer ID]],customers!$A$1:$I$1001,9,0)</f>
        <v>Yes</v>
      </c>
    </row>
    <row r="458" spans="1:16" x14ac:dyDescent="0.25">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VLOOKUP(OrdersTable[[#This Row],[Customer ID]],customers!$A$1:$I$1001,9,0)</f>
        <v>No</v>
      </c>
    </row>
    <row r="459" spans="1:16" x14ac:dyDescent="0.25">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Librica</v>
      </c>
      <c r="O459" t="str">
        <f t="shared" si="23"/>
        <v>Light</v>
      </c>
      <c r="P459" t="str">
        <f>VLOOKUP(OrdersTable[[#This Row],[Customer ID]],customers!$A$1:$I$1001,9,0)</f>
        <v>No</v>
      </c>
    </row>
    <row r="460" spans="1:16" x14ac:dyDescent="0.25">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VLOOKUP(OrdersTable[[#This Row],[Customer ID]],customers!$A$1:$I$1001,9,0)</f>
        <v>No</v>
      </c>
    </row>
    <row r="461" spans="1:16" x14ac:dyDescent="0.25">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Librica</v>
      </c>
      <c r="O461" t="str">
        <f t="shared" si="23"/>
        <v>Light</v>
      </c>
      <c r="P461" t="str">
        <f>VLOOKUP(OrdersTable[[#This Row],[Customer ID]],customers!$A$1:$I$1001,9,0)</f>
        <v>No</v>
      </c>
    </row>
    <row r="462" spans="1:16" x14ac:dyDescent="0.25">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VLOOKUP(OrdersTable[[#This Row],[Customer ID]],customers!$A$1:$I$1001,9,0)</f>
        <v>Yes</v>
      </c>
    </row>
    <row r="463" spans="1:16" x14ac:dyDescent="0.25">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VLOOKUP(OrdersTable[[#This Row],[Customer ID]],customers!$A$1:$I$1001,9,0)</f>
        <v>Yes</v>
      </c>
    </row>
    <row r="464" spans="1:16" x14ac:dyDescent="0.25">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VLOOKUP(OrdersTable[[#This Row],[Customer ID]],customers!$A$1:$I$1001,9,0)</f>
        <v>Yes</v>
      </c>
    </row>
    <row r="465" spans="1:16" x14ac:dyDescent="0.25">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VLOOKUP(OrdersTable[[#This Row],[Customer ID]],customers!$A$1:$I$1001,9,0)</f>
        <v>No</v>
      </c>
    </row>
    <row r="466" spans="1:16" x14ac:dyDescent="0.25">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Librica</v>
      </c>
      <c r="O466" t="str">
        <f t="shared" si="23"/>
        <v>Dark</v>
      </c>
      <c r="P466" t="str">
        <f>VLOOKUP(OrdersTable[[#This Row],[Customer ID]],customers!$A$1:$I$1001,9,0)</f>
        <v>No</v>
      </c>
    </row>
    <row r="467" spans="1:16" x14ac:dyDescent="0.25">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VLOOKUP(OrdersTable[[#This Row],[Customer ID]],customers!$A$1:$I$1001,9,0)</f>
        <v>Yes</v>
      </c>
    </row>
    <row r="468" spans="1:16" x14ac:dyDescent="0.25">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VLOOKUP(OrdersTable[[#This Row],[Customer ID]],customers!$A$1:$I$1001,9,0)</f>
        <v>Yes</v>
      </c>
    </row>
    <row r="469" spans="1:16" x14ac:dyDescent="0.25">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VLOOKUP(OrdersTable[[#This Row],[Customer ID]],customers!$A$1:$I$1001,9,0)</f>
        <v>No</v>
      </c>
    </row>
    <row r="470" spans="1:16" x14ac:dyDescent="0.25">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VLOOKUP(OrdersTable[[#This Row],[Customer ID]],customers!$A$1:$I$1001,9,0)</f>
        <v>Yes</v>
      </c>
    </row>
    <row r="471" spans="1:16" x14ac:dyDescent="0.25">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VLOOKUP(OrdersTable[[#This Row],[Customer ID]],customers!$A$1:$I$1001,9,0)</f>
        <v>Yes</v>
      </c>
    </row>
    <row r="472" spans="1:16" x14ac:dyDescent="0.25">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VLOOKUP(OrdersTable[[#This Row],[Customer ID]],customers!$A$1:$I$1001,9,0)</f>
        <v>Yes</v>
      </c>
    </row>
    <row r="473" spans="1:16" x14ac:dyDescent="0.25">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Librica</v>
      </c>
      <c r="O473" t="str">
        <f t="shared" si="23"/>
        <v>Medium</v>
      </c>
      <c r="P473" t="str">
        <f>VLOOKUP(OrdersTable[[#This Row],[Customer ID]],customers!$A$1:$I$1001,9,0)</f>
        <v>Yes</v>
      </c>
    </row>
    <row r="474" spans="1:16" x14ac:dyDescent="0.25">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VLOOKUP(OrdersTable[[#This Row],[Customer ID]],customers!$A$1:$I$1001,9,0)</f>
        <v>No</v>
      </c>
    </row>
    <row r="475" spans="1:16" x14ac:dyDescent="0.25">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VLOOKUP(OrdersTable[[#This Row],[Customer ID]],customers!$A$1:$I$1001,9,0)</f>
        <v>No</v>
      </c>
    </row>
    <row r="476" spans="1:16" x14ac:dyDescent="0.25">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VLOOKUP(OrdersTable[[#This Row],[Customer ID]],customers!$A$1:$I$1001,9,0)</f>
        <v>Yes</v>
      </c>
    </row>
    <row r="477" spans="1:16" x14ac:dyDescent="0.25">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Librica</v>
      </c>
      <c r="O477" t="str">
        <f t="shared" si="23"/>
        <v>Medium</v>
      </c>
      <c r="P477" t="str">
        <f>VLOOKUP(OrdersTable[[#This Row],[Customer ID]],customers!$A$1:$I$1001,9,0)</f>
        <v>No</v>
      </c>
    </row>
    <row r="478" spans="1:16" x14ac:dyDescent="0.25">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VLOOKUP(OrdersTable[[#This Row],[Customer ID]],customers!$A$1:$I$1001,9,0)</f>
        <v>Yes</v>
      </c>
    </row>
    <row r="479" spans="1:16" x14ac:dyDescent="0.25">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Librica</v>
      </c>
      <c r="O479" t="str">
        <f t="shared" si="23"/>
        <v>Medium</v>
      </c>
      <c r="P479" t="str">
        <f>VLOOKUP(OrdersTable[[#This Row],[Customer ID]],customers!$A$1:$I$1001,9,0)</f>
        <v>No</v>
      </c>
    </row>
    <row r="480" spans="1:16" x14ac:dyDescent="0.25">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VLOOKUP(OrdersTable[[#This Row],[Customer ID]],customers!$A$1:$I$1001,9,0)</f>
        <v>Yes</v>
      </c>
    </row>
    <row r="481" spans="1:16" x14ac:dyDescent="0.25">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VLOOKUP(OrdersTable[[#This Row],[Customer ID]],customers!$A$1:$I$1001,9,0)</f>
        <v>Yes</v>
      </c>
    </row>
    <row r="482" spans="1:16" x14ac:dyDescent="0.25">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VLOOKUP(OrdersTable[[#This Row],[Customer ID]],customers!$A$1:$I$1001,9,0)</f>
        <v>Yes</v>
      </c>
    </row>
    <row r="483" spans="1:16" x14ac:dyDescent="0.25">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VLOOKUP(OrdersTable[[#This Row],[Customer ID]],customers!$A$1:$I$1001,9,0)</f>
        <v>No</v>
      </c>
    </row>
    <row r="484" spans="1:16" x14ac:dyDescent="0.25">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VLOOKUP(OrdersTable[[#This Row],[Customer ID]],customers!$A$1:$I$1001,9,0)</f>
        <v>Yes</v>
      </c>
    </row>
    <row r="485" spans="1:16" x14ac:dyDescent="0.25">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Librica</v>
      </c>
      <c r="O485" t="str">
        <f t="shared" si="23"/>
        <v>Dark</v>
      </c>
      <c r="P485" t="str">
        <f>VLOOKUP(OrdersTable[[#This Row],[Customer ID]],customers!$A$1:$I$1001,9,0)</f>
        <v>Yes</v>
      </c>
    </row>
    <row r="486" spans="1:16" x14ac:dyDescent="0.25">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Librica</v>
      </c>
      <c r="O486" t="str">
        <f t="shared" si="23"/>
        <v>Light</v>
      </c>
      <c r="P486" t="str">
        <f>VLOOKUP(OrdersTable[[#This Row],[Customer ID]],customers!$A$1:$I$1001,9,0)</f>
        <v>No</v>
      </c>
    </row>
    <row r="487" spans="1:16" x14ac:dyDescent="0.25">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VLOOKUP(OrdersTable[[#This Row],[Customer ID]],customers!$A$1:$I$1001,9,0)</f>
        <v>Yes</v>
      </c>
    </row>
    <row r="488" spans="1:16" x14ac:dyDescent="0.25">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Librica</v>
      </c>
      <c r="O488" t="str">
        <f t="shared" si="23"/>
        <v>Medium</v>
      </c>
      <c r="P488" t="str">
        <f>VLOOKUP(OrdersTable[[#This Row],[Customer ID]],customers!$A$1:$I$1001,9,0)</f>
        <v>Yes</v>
      </c>
    </row>
    <row r="489" spans="1:16" x14ac:dyDescent="0.25">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VLOOKUP(OrdersTable[[#This Row],[Customer ID]],customers!$A$1:$I$1001,9,0)</f>
        <v>No</v>
      </c>
    </row>
    <row r="490" spans="1:16" x14ac:dyDescent="0.25">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VLOOKUP(OrdersTable[[#This Row],[Customer ID]],customers!$A$1:$I$1001,9,0)</f>
        <v>Yes</v>
      </c>
    </row>
    <row r="491" spans="1:16" x14ac:dyDescent="0.25">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Librica</v>
      </c>
      <c r="O491" t="str">
        <f t="shared" si="23"/>
        <v>Light</v>
      </c>
      <c r="P491" t="str">
        <f>VLOOKUP(OrdersTable[[#This Row],[Customer ID]],customers!$A$1:$I$1001,9,0)</f>
        <v>No</v>
      </c>
    </row>
    <row r="492" spans="1:16" x14ac:dyDescent="0.25">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Librica</v>
      </c>
      <c r="O492" t="str">
        <f t="shared" si="23"/>
        <v>Dark</v>
      </c>
      <c r="P492" t="str">
        <f>VLOOKUP(OrdersTable[[#This Row],[Customer ID]],customers!$A$1:$I$1001,9,0)</f>
        <v>No</v>
      </c>
    </row>
    <row r="493" spans="1:16" x14ac:dyDescent="0.25">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Librica</v>
      </c>
      <c r="O493" t="str">
        <f t="shared" si="23"/>
        <v>Dark</v>
      </c>
      <c r="P493" t="str">
        <f>VLOOKUP(OrdersTable[[#This Row],[Customer ID]],customers!$A$1:$I$1001,9,0)</f>
        <v>No</v>
      </c>
    </row>
    <row r="494" spans="1:16" x14ac:dyDescent="0.25">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VLOOKUP(OrdersTable[[#This Row],[Customer ID]],customers!$A$1:$I$1001,9,0)</f>
        <v>Yes</v>
      </c>
    </row>
    <row r="495" spans="1:16" x14ac:dyDescent="0.25">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VLOOKUP(OrdersTable[[#This Row],[Customer ID]],customers!$A$1:$I$1001,9,0)</f>
        <v>No</v>
      </c>
    </row>
    <row r="496" spans="1:16" x14ac:dyDescent="0.25">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Librica</v>
      </c>
      <c r="O496" t="str">
        <f t="shared" si="23"/>
        <v>Light</v>
      </c>
      <c r="P496" t="str">
        <f>VLOOKUP(OrdersTable[[#This Row],[Customer ID]],customers!$A$1:$I$1001,9,0)</f>
        <v>No</v>
      </c>
    </row>
    <row r="497" spans="1:16" x14ac:dyDescent="0.25">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Librica</v>
      </c>
      <c r="O497" t="str">
        <f t="shared" si="23"/>
        <v>Light</v>
      </c>
      <c r="P497" t="str">
        <f>VLOOKUP(OrdersTable[[#This Row],[Customer ID]],customers!$A$1:$I$1001,9,0)</f>
        <v>Yes</v>
      </c>
    </row>
    <row r="498" spans="1:16" x14ac:dyDescent="0.25">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VLOOKUP(OrdersTable[[#This Row],[Customer ID]],customers!$A$1:$I$1001,9,0)</f>
        <v>No</v>
      </c>
    </row>
    <row r="499" spans="1:16" x14ac:dyDescent="0.25">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VLOOKUP(OrdersTable[[#This Row],[Customer ID]],customers!$A$1:$I$1001,9,0)</f>
        <v>No</v>
      </c>
    </row>
    <row r="500" spans="1:16" x14ac:dyDescent="0.25">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VLOOKUP(OrdersTable[[#This Row],[Customer ID]],customers!$A$1:$I$1001,9,0)</f>
        <v>Yes</v>
      </c>
    </row>
    <row r="501" spans="1:16" x14ac:dyDescent="0.25">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VLOOKUP(OrdersTable[[#This Row],[Customer ID]],customers!$A$1:$I$1001,9,0)</f>
        <v>Yes</v>
      </c>
    </row>
    <row r="502" spans="1:16" x14ac:dyDescent="0.25">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VLOOKUP(OrdersTable[[#This Row],[Customer ID]],customers!$A$1:$I$1001,9,0)</f>
        <v>No</v>
      </c>
    </row>
    <row r="503" spans="1:16" x14ac:dyDescent="0.25">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VLOOKUP(OrdersTable[[#This Row],[Customer ID]],customers!$A$1:$I$1001,9,0)</f>
        <v>No</v>
      </c>
    </row>
    <row r="504" spans="1:16" x14ac:dyDescent="0.25">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VLOOKUP(OrdersTable[[#This Row],[Customer ID]],customers!$A$1:$I$1001,9,0)</f>
        <v>No</v>
      </c>
    </row>
    <row r="505" spans="1:16" x14ac:dyDescent="0.25">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Librica</v>
      </c>
      <c r="O505" t="str">
        <f t="shared" si="23"/>
        <v>Dark</v>
      </c>
      <c r="P505" t="str">
        <f>VLOOKUP(OrdersTable[[#This Row],[Customer ID]],customers!$A$1:$I$1001,9,0)</f>
        <v>No</v>
      </c>
    </row>
    <row r="506" spans="1:16" x14ac:dyDescent="0.25">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Librica</v>
      </c>
      <c r="O506" t="str">
        <f t="shared" si="23"/>
        <v>Light</v>
      </c>
      <c r="P506" t="str">
        <f>VLOOKUP(OrdersTable[[#This Row],[Customer ID]],customers!$A$1:$I$1001,9,0)</f>
        <v>No</v>
      </c>
    </row>
    <row r="507" spans="1:16" x14ac:dyDescent="0.25">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Librica</v>
      </c>
      <c r="O507" t="str">
        <f t="shared" si="23"/>
        <v>Medium</v>
      </c>
      <c r="P507" t="str">
        <f>VLOOKUP(OrdersTable[[#This Row],[Customer ID]],customers!$A$1:$I$1001,9,0)</f>
        <v>No</v>
      </c>
    </row>
    <row r="508" spans="1:16" x14ac:dyDescent="0.25">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VLOOKUP(OrdersTable[[#This Row],[Customer ID]],customers!$A$1:$I$1001,9,0)</f>
        <v>Yes</v>
      </c>
    </row>
    <row r="509" spans="1:16" x14ac:dyDescent="0.25">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VLOOKUP(OrdersTable[[#This Row],[Customer ID]],customers!$A$1:$I$1001,9,0)</f>
        <v>Yes</v>
      </c>
    </row>
    <row r="510" spans="1:16" x14ac:dyDescent="0.25">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Librica</v>
      </c>
      <c r="O510" t="str">
        <f t="shared" si="23"/>
        <v>Dark</v>
      </c>
      <c r="P510" t="str">
        <f>VLOOKUP(OrdersTable[[#This Row],[Customer ID]],customers!$A$1:$I$1001,9,0)</f>
        <v>No</v>
      </c>
    </row>
    <row r="511" spans="1:16" x14ac:dyDescent="0.25">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VLOOKUP(OrdersTable[[#This Row],[Customer ID]],customers!$A$1:$I$1001,9,0)</f>
        <v>Yes</v>
      </c>
    </row>
    <row r="512" spans="1:16" x14ac:dyDescent="0.25">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VLOOKUP(OrdersTable[[#This Row],[Customer ID]],customers!$A$1:$I$1001,9,0)</f>
        <v>Yes</v>
      </c>
    </row>
    <row r="513" spans="1:16" x14ac:dyDescent="0.25">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VLOOKUP(OrdersTable[[#This Row],[Customer ID]],customers!$A$1:$I$1001,9,0)</f>
        <v>Yes</v>
      </c>
    </row>
    <row r="514" spans="1:16" x14ac:dyDescent="0.25">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Librica</v>
      </c>
      <c r="O514" t="str">
        <f t="shared" si="23"/>
        <v>Light</v>
      </c>
      <c r="P514" t="str">
        <f>VLOOKUP(OrdersTable[[#This Row],[Customer ID]],customers!$A$1:$I$1001,9,0)</f>
        <v>No</v>
      </c>
    </row>
    <row r="515" spans="1:16" x14ac:dyDescent="0.25">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IF(I515="Rob","Robusta",IF(I515="Exc","Excelsa",IF(I515="Ara","Arabica",IF(I515="Lib","Librica",""))))</f>
        <v>Librica</v>
      </c>
      <c r="O515" t="str">
        <f t="shared" ref="O515:O578" si="26">IF(J515="M","Medium",IF(J515="L","Light",IF(J515="D","Dark","")))</f>
        <v>Light</v>
      </c>
      <c r="P515" t="str">
        <f>VLOOKUP(OrdersTable[[#This Row],[Customer ID]],customers!$A$1:$I$1001,9,0)</f>
        <v>No</v>
      </c>
    </row>
    <row r="516" spans="1:16" x14ac:dyDescent="0.25">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Librica</v>
      </c>
      <c r="O516" t="str">
        <f t="shared" si="26"/>
        <v>Medium</v>
      </c>
      <c r="P516" t="str">
        <f>VLOOKUP(OrdersTable[[#This Row],[Customer ID]],customers!$A$1:$I$1001,9,0)</f>
        <v>Yes</v>
      </c>
    </row>
    <row r="517" spans="1:16" x14ac:dyDescent="0.25">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VLOOKUP(OrdersTable[[#This Row],[Customer ID]],customers!$A$1:$I$1001,9,0)</f>
        <v>No</v>
      </c>
    </row>
    <row r="518" spans="1:16" x14ac:dyDescent="0.25">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VLOOKUP(OrdersTable[[#This Row],[Customer ID]],customers!$A$1:$I$1001,9,0)</f>
        <v>Yes</v>
      </c>
    </row>
    <row r="519" spans="1:16" x14ac:dyDescent="0.25">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Librica</v>
      </c>
      <c r="O519" t="str">
        <f t="shared" si="26"/>
        <v>Dark</v>
      </c>
      <c r="P519" t="str">
        <f>VLOOKUP(OrdersTable[[#This Row],[Customer ID]],customers!$A$1:$I$1001,9,0)</f>
        <v>No</v>
      </c>
    </row>
    <row r="520" spans="1:16" x14ac:dyDescent="0.25">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VLOOKUP(OrdersTable[[#This Row],[Customer ID]],customers!$A$1:$I$1001,9,0)</f>
        <v>No</v>
      </c>
    </row>
    <row r="521" spans="1:16" x14ac:dyDescent="0.25">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VLOOKUP(OrdersTable[[#This Row],[Customer ID]],customers!$A$1:$I$1001,9,0)</f>
        <v>Yes</v>
      </c>
    </row>
    <row r="522" spans="1:16" x14ac:dyDescent="0.25">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Librica</v>
      </c>
      <c r="O522" t="str">
        <f t="shared" si="26"/>
        <v>Dark</v>
      </c>
      <c r="P522" t="str">
        <f>VLOOKUP(OrdersTable[[#This Row],[Customer ID]],customers!$A$1:$I$1001,9,0)</f>
        <v>No</v>
      </c>
    </row>
    <row r="523" spans="1:16" x14ac:dyDescent="0.25">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VLOOKUP(OrdersTable[[#This Row],[Customer ID]],customers!$A$1:$I$1001,9,0)</f>
        <v>No</v>
      </c>
    </row>
    <row r="524" spans="1:16" x14ac:dyDescent="0.25">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VLOOKUP(OrdersTable[[#This Row],[Customer ID]],customers!$A$1:$I$1001,9,0)</f>
        <v>No</v>
      </c>
    </row>
    <row r="525" spans="1:16" x14ac:dyDescent="0.25">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Librica</v>
      </c>
      <c r="O525" t="str">
        <f t="shared" si="26"/>
        <v>Dark</v>
      </c>
      <c r="P525" t="str">
        <f>VLOOKUP(OrdersTable[[#This Row],[Customer ID]],customers!$A$1:$I$1001,9,0)</f>
        <v>No</v>
      </c>
    </row>
    <row r="526" spans="1:16" x14ac:dyDescent="0.25">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Librica</v>
      </c>
      <c r="O526" t="str">
        <f t="shared" si="26"/>
        <v>Light</v>
      </c>
      <c r="P526" t="str">
        <f>VLOOKUP(OrdersTable[[#This Row],[Customer ID]],customers!$A$1:$I$1001,9,0)</f>
        <v>No</v>
      </c>
    </row>
    <row r="527" spans="1:16" x14ac:dyDescent="0.25">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VLOOKUP(OrdersTable[[#This Row],[Customer ID]],customers!$A$1:$I$1001,9,0)</f>
        <v>Yes</v>
      </c>
    </row>
    <row r="528" spans="1:16" x14ac:dyDescent="0.25">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VLOOKUP(OrdersTable[[#This Row],[Customer ID]],customers!$A$1:$I$1001,9,0)</f>
        <v>Yes</v>
      </c>
    </row>
    <row r="529" spans="1:16" x14ac:dyDescent="0.25">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VLOOKUP(OrdersTable[[#This Row],[Customer ID]],customers!$A$1:$I$1001,9,0)</f>
        <v>No</v>
      </c>
    </row>
    <row r="530" spans="1:16" x14ac:dyDescent="0.25">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VLOOKUP(OrdersTable[[#This Row],[Customer ID]],customers!$A$1:$I$1001,9,0)</f>
        <v>No</v>
      </c>
    </row>
    <row r="531" spans="1:16" x14ac:dyDescent="0.25">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VLOOKUP(OrdersTable[[#This Row],[Customer ID]],customers!$A$1:$I$1001,9,0)</f>
        <v>No</v>
      </c>
    </row>
    <row r="532" spans="1:16" x14ac:dyDescent="0.25">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VLOOKUP(OrdersTable[[#This Row],[Customer ID]],customers!$A$1:$I$1001,9,0)</f>
        <v>No</v>
      </c>
    </row>
    <row r="533" spans="1:16" x14ac:dyDescent="0.25">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VLOOKUP(OrdersTable[[#This Row],[Customer ID]],customers!$A$1:$I$1001,9,0)</f>
        <v>No</v>
      </c>
    </row>
    <row r="534" spans="1:16" x14ac:dyDescent="0.25">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VLOOKUP(OrdersTable[[#This Row],[Customer ID]],customers!$A$1:$I$1001,9,0)</f>
        <v>Yes</v>
      </c>
    </row>
    <row r="535" spans="1:16" x14ac:dyDescent="0.25">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VLOOKUP(OrdersTable[[#This Row],[Customer ID]],customers!$A$1:$I$1001,9,0)</f>
        <v>No</v>
      </c>
    </row>
    <row r="536" spans="1:16" x14ac:dyDescent="0.25">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VLOOKUP(OrdersTable[[#This Row],[Customer ID]],customers!$A$1:$I$1001,9,0)</f>
        <v>Yes</v>
      </c>
    </row>
    <row r="537" spans="1:16" x14ac:dyDescent="0.25">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Librica</v>
      </c>
      <c r="O537" t="str">
        <f t="shared" si="26"/>
        <v>Light</v>
      </c>
      <c r="P537" t="str">
        <f>VLOOKUP(OrdersTable[[#This Row],[Customer ID]],customers!$A$1:$I$1001,9,0)</f>
        <v>No</v>
      </c>
    </row>
    <row r="538" spans="1:16" x14ac:dyDescent="0.25">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VLOOKUP(OrdersTable[[#This Row],[Customer ID]],customers!$A$1:$I$1001,9,0)</f>
        <v>Yes</v>
      </c>
    </row>
    <row r="539" spans="1:16" x14ac:dyDescent="0.25">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VLOOKUP(OrdersTable[[#This Row],[Customer ID]],customers!$A$1:$I$1001,9,0)</f>
        <v>Yes</v>
      </c>
    </row>
    <row r="540" spans="1:16" x14ac:dyDescent="0.25">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VLOOKUP(OrdersTable[[#This Row],[Customer ID]],customers!$A$1:$I$1001,9,0)</f>
        <v>Yes</v>
      </c>
    </row>
    <row r="541" spans="1:16" x14ac:dyDescent="0.25">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VLOOKUP(OrdersTable[[#This Row],[Customer ID]],customers!$A$1:$I$1001,9,0)</f>
        <v>No</v>
      </c>
    </row>
    <row r="542" spans="1:16" x14ac:dyDescent="0.25">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Librica</v>
      </c>
      <c r="O542" t="str">
        <f t="shared" si="26"/>
        <v>Light</v>
      </c>
      <c r="P542" t="str">
        <f>VLOOKUP(OrdersTable[[#This Row],[Customer ID]],customers!$A$1:$I$1001,9,0)</f>
        <v>Yes</v>
      </c>
    </row>
    <row r="543" spans="1:16" x14ac:dyDescent="0.25">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VLOOKUP(OrdersTable[[#This Row],[Customer ID]],customers!$A$1:$I$1001,9,0)</f>
        <v>Yes</v>
      </c>
    </row>
    <row r="544" spans="1:16" x14ac:dyDescent="0.25">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VLOOKUP(OrdersTable[[#This Row],[Customer ID]],customers!$A$1:$I$1001,9,0)</f>
        <v>No</v>
      </c>
    </row>
    <row r="545" spans="1:16" x14ac:dyDescent="0.25">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VLOOKUP(OrdersTable[[#This Row],[Customer ID]],customers!$A$1:$I$1001,9,0)</f>
        <v>No</v>
      </c>
    </row>
    <row r="546" spans="1:16" x14ac:dyDescent="0.25">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VLOOKUP(OrdersTable[[#This Row],[Customer ID]],customers!$A$1:$I$1001,9,0)</f>
        <v>No</v>
      </c>
    </row>
    <row r="547" spans="1:16" x14ac:dyDescent="0.25">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Librica</v>
      </c>
      <c r="O547" t="str">
        <f t="shared" si="26"/>
        <v>Dark</v>
      </c>
      <c r="P547" t="str">
        <f>VLOOKUP(OrdersTable[[#This Row],[Customer ID]],customers!$A$1:$I$1001,9,0)</f>
        <v>No</v>
      </c>
    </row>
    <row r="548" spans="1:16" x14ac:dyDescent="0.25">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VLOOKUP(OrdersTable[[#This Row],[Customer ID]],customers!$A$1:$I$1001,9,0)</f>
        <v>No</v>
      </c>
    </row>
    <row r="549" spans="1:16" x14ac:dyDescent="0.25">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VLOOKUP(OrdersTable[[#This Row],[Customer ID]],customers!$A$1:$I$1001,9,0)</f>
        <v>Yes</v>
      </c>
    </row>
    <row r="550" spans="1:16" x14ac:dyDescent="0.25">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VLOOKUP(OrdersTable[[#This Row],[Customer ID]],customers!$A$1:$I$1001,9,0)</f>
        <v>Yes</v>
      </c>
    </row>
    <row r="551" spans="1:16" x14ac:dyDescent="0.25">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VLOOKUP(OrdersTable[[#This Row],[Customer ID]],customers!$A$1:$I$1001,9,0)</f>
        <v>Yes</v>
      </c>
    </row>
    <row r="552" spans="1:16" x14ac:dyDescent="0.25">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Librica</v>
      </c>
      <c r="O552" t="str">
        <f t="shared" si="26"/>
        <v>Dark</v>
      </c>
      <c r="P552" t="str">
        <f>VLOOKUP(OrdersTable[[#This Row],[Customer ID]],customers!$A$1:$I$1001,9,0)</f>
        <v>Yes</v>
      </c>
    </row>
    <row r="553" spans="1:16" x14ac:dyDescent="0.25">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VLOOKUP(OrdersTable[[#This Row],[Customer ID]],customers!$A$1:$I$1001,9,0)</f>
        <v>No</v>
      </c>
    </row>
    <row r="554" spans="1:16" x14ac:dyDescent="0.25">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VLOOKUP(OrdersTable[[#This Row],[Customer ID]],customers!$A$1:$I$1001,9,0)</f>
        <v>Yes</v>
      </c>
    </row>
    <row r="555" spans="1:16" x14ac:dyDescent="0.25">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VLOOKUP(OrdersTable[[#This Row],[Customer ID]],customers!$A$1:$I$1001,9,0)</f>
        <v>No</v>
      </c>
    </row>
    <row r="556" spans="1:16" x14ac:dyDescent="0.25">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VLOOKUP(OrdersTable[[#This Row],[Customer ID]],customers!$A$1:$I$1001,9,0)</f>
        <v>Yes</v>
      </c>
    </row>
    <row r="557" spans="1:16" x14ac:dyDescent="0.25">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VLOOKUP(OrdersTable[[#This Row],[Customer ID]],customers!$A$1:$I$1001,9,0)</f>
        <v>No</v>
      </c>
    </row>
    <row r="558" spans="1:16" x14ac:dyDescent="0.25">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Librica</v>
      </c>
      <c r="O558" t="str">
        <f t="shared" si="26"/>
        <v>Medium</v>
      </c>
      <c r="P558" t="str">
        <f>VLOOKUP(OrdersTable[[#This Row],[Customer ID]],customers!$A$1:$I$1001,9,0)</f>
        <v>Yes</v>
      </c>
    </row>
    <row r="559" spans="1:16" x14ac:dyDescent="0.25">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VLOOKUP(OrdersTable[[#This Row],[Customer ID]],customers!$A$1:$I$1001,9,0)</f>
        <v>Yes</v>
      </c>
    </row>
    <row r="560" spans="1:16" x14ac:dyDescent="0.25">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Librica</v>
      </c>
      <c r="O560" t="str">
        <f t="shared" si="26"/>
        <v>Dark</v>
      </c>
      <c r="P560" t="str">
        <f>VLOOKUP(OrdersTable[[#This Row],[Customer ID]],customers!$A$1:$I$1001,9,0)</f>
        <v>Yes</v>
      </c>
    </row>
    <row r="561" spans="1:16" x14ac:dyDescent="0.25">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VLOOKUP(OrdersTable[[#This Row],[Customer ID]],customers!$A$1:$I$1001,9,0)</f>
        <v>Yes</v>
      </c>
    </row>
    <row r="562" spans="1:16" x14ac:dyDescent="0.25">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VLOOKUP(OrdersTable[[#This Row],[Customer ID]],customers!$A$1:$I$1001,9,0)</f>
        <v>Yes</v>
      </c>
    </row>
    <row r="563" spans="1:16" x14ac:dyDescent="0.25">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VLOOKUP(OrdersTable[[#This Row],[Customer ID]],customers!$A$1:$I$1001,9,0)</f>
        <v>Yes</v>
      </c>
    </row>
    <row r="564" spans="1:16" x14ac:dyDescent="0.25">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Librica</v>
      </c>
      <c r="O564" t="str">
        <f t="shared" si="26"/>
        <v>Light</v>
      </c>
      <c r="P564" t="str">
        <f>VLOOKUP(OrdersTable[[#This Row],[Customer ID]],customers!$A$1:$I$1001,9,0)</f>
        <v>No</v>
      </c>
    </row>
    <row r="565" spans="1:16" x14ac:dyDescent="0.25">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VLOOKUP(OrdersTable[[#This Row],[Customer ID]],customers!$A$1:$I$1001,9,0)</f>
        <v>No</v>
      </c>
    </row>
    <row r="566" spans="1:16" x14ac:dyDescent="0.25">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VLOOKUP(OrdersTable[[#This Row],[Customer ID]],customers!$A$1:$I$1001,9,0)</f>
        <v>No</v>
      </c>
    </row>
    <row r="567" spans="1:16" x14ac:dyDescent="0.25">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VLOOKUP(OrdersTable[[#This Row],[Customer ID]],customers!$A$1:$I$1001,9,0)</f>
        <v>No</v>
      </c>
    </row>
    <row r="568" spans="1:16" x14ac:dyDescent="0.25">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VLOOKUP(OrdersTable[[#This Row],[Customer ID]],customers!$A$1:$I$1001,9,0)</f>
        <v>Yes</v>
      </c>
    </row>
    <row r="569" spans="1:16" x14ac:dyDescent="0.25">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VLOOKUP(OrdersTable[[#This Row],[Customer ID]],customers!$A$1:$I$1001,9,0)</f>
        <v>No</v>
      </c>
    </row>
    <row r="570" spans="1:16" x14ac:dyDescent="0.25">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Librica</v>
      </c>
      <c r="O570" t="str">
        <f t="shared" si="26"/>
        <v>Light</v>
      </c>
      <c r="P570" t="str">
        <f>VLOOKUP(OrdersTable[[#This Row],[Customer ID]],customers!$A$1:$I$1001,9,0)</f>
        <v>Yes</v>
      </c>
    </row>
    <row r="571" spans="1:16" x14ac:dyDescent="0.25">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VLOOKUP(OrdersTable[[#This Row],[Customer ID]],customers!$A$1:$I$1001,9,0)</f>
        <v>No</v>
      </c>
    </row>
    <row r="572" spans="1:16" x14ac:dyDescent="0.25">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VLOOKUP(OrdersTable[[#This Row],[Customer ID]],customers!$A$1:$I$1001,9,0)</f>
        <v>No</v>
      </c>
    </row>
    <row r="573" spans="1:16" x14ac:dyDescent="0.25">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VLOOKUP(OrdersTable[[#This Row],[Customer ID]],customers!$A$1:$I$1001,9,0)</f>
        <v>No</v>
      </c>
    </row>
    <row r="574" spans="1:16" x14ac:dyDescent="0.25">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VLOOKUP(OrdersTable[[#This Row],[Customer ID]],customers!$A$1:$I$1001,9,0)</f>
        <v>Yes</v>
      </c>
    </row>
    <row r="575" spans="1:16" x14ac:dyDescent="0.25">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VLOOKUP(OrdersTable[[#This Row],[Customer ID]],customers!$A$1:$I$1001,9,0)</f>
        <v>No</v>
      </c>
    </row>
    <row r="576" spans="1:16" x14ac:dyDescent="0.25">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VLOOKUP(OrdersTable[[#This Row],[Customer ID]],customers!$A$1:$I$1001,9,0)</f>
        <v>Yes</v>
      </c>
    </row>
    <row r="577" spans="1:16" x14ac:dyDescent="0.25">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Librica</v>
      </c>
      <c r="O577" t="str">
        <f t="shared" si="26"/>
        <v>Medium</v>
      </c>
      <c r="P577" t="str">
        <f>VLOOKUP(OrdersTable[[#This Row],[Customer ID]],customers!$A$1:$I$1001,9,0)</f>
        <v>No</v>
      </c>
    </row>
    <row r="578" spans="1:16" x14ac:dyDescent="0.25">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VLOOKUP(OrdersTable[[#This Row],[Customer ID]],customers!$A$1:$I$1001,9,0)</f>
        <v>No</v>
      </c>
    </row>
    <row r="579" spans="1:16" x14ac:dyDescent="0.25">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IF(I579="Rob","Robusta",IF(I579="Exc","Excelsa",IF(I579="Ara","Arabica",IF(I579="Lib","Librica",""))))</f>
        <v>Librica</v>
      </c>
      <c r="O579" t="str">
        <f t="shared" ref="O579:O642" si="29">IF(J579="M","Medium",IF(J579="L","Light",IF(J579="D","Dark","")))</f>
        <v>Medium</v>
      </c>
      <c r="P579" t="str">
        <f>VLOOKUP(OrdersTable[[#This Row],[Customer ID]],customers!$A$1:$I$1001,9,0)</f>
        <v>No</v>
      </c>
    </row>
    <row r="580" spans="1:16" x14ac:dyDescent="0.25">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VLOOKUP(OrdersTable[[#This Row],[Customer ID]],customers!$A$1:$I$1001,9,0)</f>
        <v>No</v>
      </c>
    </row>
    <row r="581" spans="1:16" x14ac:dyDescent="0.25">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VLOOKUP(OrdersTable[[#This Row],[Customer ID]],customers!$A$1:$I$1001,9,0)</f>
        <v>No</v>
      </c>
    </row>
    <row r="582" spans="1:16" x14ac:dyDescent="0.25">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VLOOKUP(OrdersTable[[#This Row],[Customer ID]],customers!$A$1:$I$1001,9,0)</f>
        <v>Yes</v>
      </c>
    </row>
    <row r="583" spans="1:16" x14ac:dyDescent="0.25">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VLOOKUP(OrdersTable[[#This Row],[Customer ID]],customers!$A$1:$I$1001,9,0)</f>
        <v>Yes</v>
      </c>
    </row>
    <row r="584" spans="1:16" x14ac:dyDescent="0.25">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VLOOKUP(OrdersTable[[#This Row],[Customer ID]],customers!$A$1:$I$1001,9,0)</f>
        <v>No</v>
      </c>
    </row>
    <row r="585" spans="1:16" x14ac:dyDescent="0.25">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VLOOKUP(OrdersTable[[#This Row],[Customer ID]],customers!$A$1:$I$1001,9,0)</f>
        <v>Yes</v>
      </c>
    </row>
    <row r="586" spans="1:16" x14ac:dyDescent="0.25">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VLOOKUP(OrdersTable[[#This Row],[Customer ID]],customers!$A$1:$I$1001,9,0)</f>
        <v>No</v>
      </c>
    </row>
    <row r="587" spans="1:16" x14ac:dyDescent="0.25">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VLOOKUP(OrdersTable[[#This Row],[Customer ID]],customers!$A$1:$I$1001,9,0)</f>
        <v>Yes</v>
      </c>
    </row>
    <row r="588" spans="1:16" x14ac:dyDescent="0.25">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VLOOKUP(OrdersTable[[#This Row],[Customer ID]],customers!$A$1:$I$1001,9,0)</f>
        <v>No</v>
      </c>
    </row>
    <row r="589" spans="1:16" x14ac:dyDescent="0.25">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Librica</v>
      </c>
      <c r="O589" t="str">
        <f t="shared" si="29"/>
        <v>Dark</v>
      </c>
      <c r="P589" t="str">
        <f>VLOOKUP(OrdersTable[[#This Row],[Customer ID]],customers!$A$1:$I$1001,9,0)</f>
        <v>Yes</v>
      </c>
    </row>
    <row r="590" spans="1:16" x14ac:dyDescent="0.25">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VLOOKUP(OrdersTable[[#This Row],[Customer ID]],customers!$A$1:$I$1001,9,0)</f>
        <v>Yes</v>
      </c>
    </row>
    <row r="591" spans="1:16" x14ac:dyDescent="0.25">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VLOOKUP(OrdersTable[[#This Row],[Customer ID]],customers!$A$1:$I$1001,9,0)</f>
        <v>No</v>
      </c>
    </row>
    <row r="592" spans="1:16" x14ac:dyDescent="0.25">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VLOOKUP(OrdersTable[[#This Row],[Customer ID]],customers!$A$1:$I$1001,9,0)</f>
        <v>Yes</v>
      </c>
    </row>
    <row r="593" spans="1:16" x14ac:dyDescent="0.25">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VLOOKUP(OrdersTable[[#This Row],[Customer ID]],customers!$A$1:$I$1001,9,0)</f>
        <v>Yes</v>
      </c>
    </row>
    <row r="594" spans="1:16" x14ac:dyDescent="0.25">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VLOOKUP(OrdersTable[[#This Row],[Customer ID]],customers!$A$1:$I$1001,9,0)</f>
        <v>No</v>
      </c>
    </row>
    <row r="595" spans="1:16" x14ac:dyDescent="0.25">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VLOOKUP(OrdersTable[[#This Row],[Customer ID]],customers!$A$1:$I$1001,9,0)</f>
        <v>Yes</v>
      </c>
    </row>
    <row r="596" spans="1:16" x14ac:dyDescent="0.25">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VLOOKUP(OrdersTable[[#This Row],[Customer ID]],customers!$A$1:$I$1001,9,0)</f>
        <v>No</v>
      </c>
    </row>
    <row r="597" spans="1:16" x14ac:dyDescent="0.25">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VLOOKUP(OrdersTable[[#This Row],[Customer ID]],customers!$A$1:$I$1001,9,0)</f>
        <v>No</v>
      </c>
    </row>
    <row r="598" spans="1:16" x14ac:dyDescent="0.25">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VLOOKUP(OrdersTable[[#This Row],[Customer ID]],customers!$A$1:$I$1001,9,0)</f>
        <v>No</v>
      </c>
    </row>
    <row r="599" spans="1:16" x14ac:dyDescent="0.25">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Librica</v>
      </c>
      <c r="O599" t="str">
        <f t="shared" si="29"/>
        <v>Light</v>
      </c>
      <c r="P599" t="str">
        <f>VLOOKUP(OrdersTable[[#This Row],[Customer ID]],customers!$A$1:$I$1001,9,0)</f>
        <v>Yes</v>
      </c>
    </row>
    <row r="600" spans="1:16" x14ac:dyDescent="0.25">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VLOOKUP(OrdersTable[[#This Row],[Customer ID]],customers!$A$1:$I$1001,9,0)</f>
        <v>Yes</v>
      </c>
    </row>
    <row r="601" spans="1:16" x14ac:dyDescent="0.25">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VLOOKUP(OrdersTable[[#This Row],[Customer ID]],customers!$A$1:$I$1001,9,0)</f>
        <v>Yes</v>
      </c>
    </row>
    <row r="602" spans="1:16" x14ac:dyDescent="0.25">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Librica</v>
      </c>
      <c r="O602" t="str">
        <f t="shared" si="29"/>
        <v>Dark</v>
      </c>
      <c r="P602" t="str">
        <f>VLOOKUP(OrdersTable[[#This Row],[Customer ID]],customers!$A$1:$I$1001,9,0)</f>
        <v>No</v>
      </c>
    </row>
    <row r="603" spans="1:16" x14ac:dyDescent="0.25">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VLOOKUP(OrdersTable[[#This Row],[Customer ID]],customers!$A$1:$I$1001,9,0)</f>
        <v>Yes</v>
      </c>
    </row>
    <row r="604" spans="1:16" x14ac:dyDescent="0.25">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VLOOKUP(OrdersTable[[#This Row],[Customer ID]],customers!$A$1:$I$1001,9,0)</f>
        <v>Yes</v>
      </c>
    </row>
    <row r="605" spans="1:16" x14ac:dyDescent="0.25">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VLOOKUP(OrdersTable[[#This Row],[Customer ID]],customers!$A$1:$I$1001,9,0)</f>
        <v>No</v>
      </c>
    </row>
    <row r="606" spans="1:16" x14ac:dyDescent="0.25">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Librica</v>
      </c>
      <c r="O606" t="str">
        <f t="shared" si="29"/>
        <v>Dark</v>
      </c>
      <c r="P606" t="str">
        <f>VLOOKUP(OrdersTable[[#This Row],[Customer ID]],customers!$A$1:$I$1001,9,0)</f>
        <v>No</v>
      </c>
    </row>
    <row r="607" spans="1:16" x14ac:dyDescent="0.25">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VLOOKUP(OrdersTable[[#This Row],[Customer ID]],customers!$A$1:$I$1001,9,0)</f>
        <v>Yes</v>
      </c>
    </row>
    <row r="608" spans="1:16" x14ac:dyDescent="0.25">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Librica</v>
      </c>
      <c r="O608" t="str">
        <f t="shared" si="29"/>
        <v>Light</v>
      </c>
      <c r="P608" t="str">
        <f>VLOOKUP(OrdersTable[[#This Row],[Customer ID]],customers!$A$1:$I$1001,9,0)</f>
        <v>Yes</v>
      </c>
    </row>
    <row r="609" spans="1:16" x14ac:dyDescent="0.25">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VLOOKUP(OrdersTable[[#This Row],[Customer ID]],customers!$A$1:$I$1001,9,0)</f>
        <v>Yes</v>
      </c>
    </row>
    <row r="610" spans="1:16" x14ac:dyDescent="0.25">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VLOOKUP(OrdersTable[[#This Row],[Customer ID]],customers!$A$1:$I$1001,9,0)</f>
        <v>No</v>
      </c>
    </row>
    <row r="611" spans="1:16" x14ac:dyDescent="0.25">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Librica</v>
      </c>
      <c r="O611" t="str">
        <f t="shared" si="29"/>
        <v>Medium</v>
      </c>
      <c r="P611" t="str">
        <f>VLOOKUP(OrdersTable[[#This Row],[Customer ID]],customers!$A$1:$I$1001,9,0)</f>
        <v>Yes</v>
      </c>
    </row>
    <row r="612" spans="1:16" x14ac:dyDescent="0.25">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VLOOKUP(OrdersTable[[#This Row],[Customer ID]],customers!$A$1:$I$1001,9,0)</f>
        <v>No</v>
      </c>
    </row>
    <row r="613" spans="1:16" x14ac:dyDescent="0.25">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VLOOKUP(OrdersTable[[#This Row],[Customer ID]],customers!$A$1:$I$1001,9,0)</f>
        <v>No</v>
      </c>
    </row>
    <row r="614" spans="1:16" x14ac:dyDescent="0.25">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VLOOKUP(OrdersTable[[#This Row],[Customer ID]],customers!$A$1:$I$1001,9,0)</f>
        <v>No</v>
      </c>
    </row>
    <row r="615" spans="1:16" x14ac:dyDescent="0.25">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VLOOKUP(OrdersTable[[#This Row],[Customer ID]],customers!$A$1:$I$1001,9,0)</f>
        <v>No</v>
      </c>
    </row>
    <row r="616" spans="1:16" x14ac:dyDescent="0.25">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VLOOKUP(OrdersTable[[#This Row],[Customer ID]],customers!$A$1:$I$1001,9,0)</f>
        <v>Yes</v>
      </c>
    </row>
    <row r="617" spans="1:16" x14ac:dyDescent="0.25">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Librica</v>
      </c>
      <c r="O617" t="str">
        <f t="shared" si="29"/>
        <v>Light</v>
      </c>
      <c r="P617" t="str">
        <f>VLOOKUP(OrdersTable[[#This Row],[Customer ID]],customers!$A$1:$I$1001,9,0)</f>
        <v>Yes</v>
      </c>
    </row>
    <row r="618" spans="1:16" x14ac:dyDescent="0.25">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VLOOKUP(OrdersTable[[#This Row],[Customer ID]],customers!$A$1:$I$1001,9,0)</f>
        <v>No</v>
      </c>
    </row>
    <row r="619" spans="1:16" x14ac:dyDescent="0.25">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Librica</v>
      </c>
      <c r="O619" t="str">
        <f t="shared" si="29"/>
        <v>Medium</v>
      </c>
      <c r="P619" t="str">
        <f>VLOOKUP(OrdersTable[[#This Row],[Customer ID]],customers!$A$1:$I$1001,9,0)</f>
        <v>No</v>
      </c>
    </row>
    <row r="620" spans="1:16" x14ac:dyDescent="0.25">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VLOOKUP(OrdersTable[[#This Row],[Customer ID]],customers!$A$1:$I$1001,9,0)</f>
        <v>Yes</v>
      </c>
    </row>
    <row r="621" spans="1:16" x14ac:dyDescent="0.25">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Librica</v>
      </c>
      <c r="O621" t="str">
        <f t="shared" si="29"/>
        <v>Dark</v>
      </c>
      <c r="P621" t="str">
        <f>VLOOKUP(OrdersTable[[#This Row],[Customer ID]],customers!$A$1:$I$1001,9,0)</f>
        <v>Yes</v>
      </c>
    </row>
    <row r="622" spans="1:16" x14ac:dyDescent="0.25">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VLOOKUP(OrdersTable[[#This Row],[Customer ID]],customers!$A$1:$I$1001,9,0)</f>
        <v>No</v>
      </c>
    </row>
    <row r="623" spans="1:16" x14ac:dyDescent="0.25">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VLOOKUP(OrdersTable[[#This Row],[Customer ID]],customers!$A$1:$I$1001,9,0)</f>
        <v>No</v>
      </c>
    </row>
    <row r="624" spans="1:16" x14ac:dyDescent="0.25">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Librica</v>
      </c>
      <c r="O624" t="str">
        <f t="shared" si="29"/>
        <v>Medium</v>
      </c>
      <c r="P624" t="str">
        <f>VLOOKUP(OrdersTable[[#This Row],[Customer ID]],customers!$A$1:$I$1001,9,0)</f>
        <v>No</v>
      </c>
    </row>
    <row r="625" spans="1:16" x14ac:dyDescent="0.25">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VLOOKUP(OrdersTable[[#This Row],[Customer ID]],customers!$A$1:$I$1001,9,0)</f>
        <v>No</v>
      </c>
    </row>
    <row r="626" spans="1:16" x14ac:dyDescent="0.25">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VLOOKUP(OrdersTable[[#This Row],[Customer ID]],customers!$A$1:$I$1001,9,0)</f>
        <v>Yes</v>
      </c>
    </row>
    <row r="627" spans="1:16" x14ac:dyDescent="0.25">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VLOOKUP(OrdersTable[[#This Row],[Customer ID]],customers!$A$1:$I$1001,9,0)</f>
        <v>No</v>
      </c>
    </row>
    <row r="628" spans="1:16" x14ac:dyDescent="0.25">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VLOOKUP(OrdersTable[[#This Row],[Customer ID]],customers!$A$1:$I$1001,9,0)</f>
        <v>No</v>
      </c>
    </row>
    <row r="629" spans="1:16" x14ac:dyDescent="0.25">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VLOOKUP(OrdersTable[[#This Row],[Customer ID]],customers!$A$1:$I$1001,9,0)</f>
        <v>Yes</v>
      </c>
    </row>
    <row r="630" spans="1:16" x14ac:dyDescent="0.25">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VLOOKUP(OrdersTable[[#This Row],[Customer ID]],customers!$A$1:$I$1001,9,0)</f>
        <v>Yes</v>
      </c>
    </row>
    <row r="631" spans="1:16" x14ac:dyDescent="0.25">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Librica</v>
      </c>
      <c r="O631" t="str">
        <f t="shared" si="29"/>
        <v>Dark</v>
      </c>
      <c r="P631" t="str">
        <f>VLOOKUP(OrdersTable[[#This Row],[Customer ID]],customers!$A$1:$I$1001,9,0)</f>
        <v>Yes</v>
      </c>
    </row>
    <row r="632" spans="1:16" x14ac:dyDescent="0.25">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VLOOKUP(OrdersTable[[#This Row],[Customer ID]],customers!$A$1:$I$1001,9,0)</f>
        <v>Yes</v>
      </c>
    </row>
    <row r="633" spans="1:16" x14ac:dyDescent="0.25">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VLOOKUP(OrdersTable[[#This Row],[Customer ID]],customers!$A$1:$I$1001,9,0)</f>
        <v>Yes</v>
      </c>
    </row>
    <row r="634" spans="1:16" x14ac:dyDescent="0.25">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VLOOKUP(OrdersTable[[#This Row],[Customer ID]],customers!$A$1:$I$1001,9,0)</f>
        <v>No</v>
      </c>
    </row>
    <row r="635" spans="1:16" x14ac:dyDescent="0.25">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VLOOKUP(OrdersTable[[#This Row],[Customer ID]],customers!$A$1:$I$1001,9,0)</f>
        <v>No</v>
      </c>
    </row>
    <row r="636" spans="1:16" x14ac:dyDescent="0.25">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Librica</v>
      </c>
      <c r="O636" t="str">
        <f t="shared" si="29"/>
        <v>Medium</v>
      </c>
      <c r="P636" t="str">
        <f>VLOOKUP(OrdersTable[[#This Row],[Customer ID]],customers!$A$1:$I$1001,9,0)</f>
        <v>No</v>
      </c>
    </row>
    <row r="637" spans="1:16" x14ac:dyDescent="0.25">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VLOOKUP(OrdersTable[[#This Row],[Customer ID]],customers!$A$1:$I$1001,9,0)</f>
        <v>Yes</v>
      </c>
    </row>
    <row r="638" spans="1:16" x14ac:dyDescent="0.25">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Librica</v>
      </c>
      <c r="O638" t="str">
        <f t="shared" si="29"/>
        <v>Light</v>
      </c>
      <c r="P638" t="str">
        <f>VLOOKUP(OrdersTable[[#This Row],[Customer ID]],customers!$A$1:$I$1001,9,0)</f>
        <v>Yes</v>
      </c>
    </row>
    <row r="639" spans="1:16" x14ac:dyDescent="0.25">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VLOOKUP(OrdersTable[[#This Row],[Customer ID]],customers!$A$1:$I$1001,9,0)</f>
        <v>Yes</v>
      </c>
    </row>
    <row r="640" spans="1:16" x14ac:dyDescent="0.25">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VLOOKUP(OrdersTable[[#This Row],[Customer ID]],customers!$A$1:$I$1001,9,0)</f>
        <v>Yes</v>
      </c>
    </row>
    <row r="641" spans="1:16" x14ac:dyDescent="0.25">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Librica</v>
      </c>
      <c r="O641" t="str">
        <f t="shared" si="29"/>
        <v>Dark</v>
      </c>
      <c r="P641" t="str">
        <f>VLOOKUP(OrdersTable[[#This Row],[Customer ID]],customers!$A$1:$I$1001,9,0)</f>
        <v>Yes</v>
      </c>
    </row>
    <row r="642" spans="1:16" x14ac:dyDescent="0.25">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VLOOKUP(OrdersTable[[#This Row],[Customer ID]],customers!$A$1:$I$1001,9,0)</f>
        <v>No</v>
      </c>
    </row>
    <row r="643" spans="1:16" x14ac:dyDescent="0.25">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IF(I643="Rob","Robusta",IF(I643="Exc","Excelsa",IF(I643="Ara","Arabica",IF(I643="Lib","Librica",""))))</f>
        <v>Robusta</v>
      </c>
      <c r="O643" t="str">
        <f t="shared" ref="O643:O706" si="32">IF(J643="M","Medium",IF(J643="L","Light",IF(J643="D","Dark","")))</f>
        <v>Light</v>
      </c>
      <c r="P643" t="str">
        <f>VLOOKUP(OrdersTable[[#This Row],[Customer ID]],customers!$A$1:$I$1001,9,0)</f>
        <v>Yes</v>
      </c>
    </row>
    <row r="644" spans="1:16" x14ac:dyDescent="0.25">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VLOOKUP(OrdersTable[[#This Row],[Customer ID]],customers!$A$1:$I$1001,9,0)</f>
        <v>Yes</v>
      </c>
    </row>
    <row r="645" spans="1:16" x14ac:dyDescent="0.25">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VLOOKUP(OrdersTable[[#This Row],[Customer ID]],customers!$A$1:$I$1001,9,0)</f>
        <v>Yes</v>
      </c>
    </row>
    <row r="646" spans="1:16" x14ac:dyDescent="0.25">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VLOOKUP(OrdersTable[[#This Row],[Customer ID]],customers!$A$1:$I$1001,9,0)</f>
        <v>No</v>
      </c>
    </row>
    <row r="647" spans="1:16" x14ac:dyDescent="0.25">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VLOOKUP(OrdersTable[[#This Row],[Customer ID]],customers!$A$1:$I$1001,9,0)</f>
        <v>Yes</v>
      </c>
    </row>
    <row r="648" spans="1:16" x14ac:dyDescent="0.25">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VLOOKUP(OrdersTable[[#This Row],[Customer ID]],customers!$A$1:$I$1001,9,0)</f>
        <v>Yes</v>
      </c>
    </row>
    <row r="649" spans="1:16" x14ac:dyDescent="0.25">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Librica</v>
      </c>
      <c r="O649" t="str">
        <f t="shared" si="32"/>
        <v>Light</v>
      </c>
      <c r="P649" t="str">
        <f>VLOOKUP(OrdersTable[[#This Row],[Customer ID]],customers!$A$1:$I$1001,9,0)</f>
        <v>Yes</v>
      </c>
    </row>
    <row r="650" spans="1:16" x14ac:dyDescent="0.25">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VLOOKUP(OrdersTable[[#This Row],[Customer ID]],customers!$A$1:$I$1001,9,0)</f>
        <v>No</v>
      </c>
    </row>
    <row r="651" spans="1:16" x14ac:dyDescent="0.25">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Librica</v>
      </c>
      <c r="O651" t="str">
        <f t="shared" si="32"/>
        <v>Light</v>
      </c>
      <c r="P651" t="str">
        <f>VLOOKUP(OrdersTable[[#This Row],[Customer ID]],customers!$A$1:$I$1001,9,0)</f>
        <v>No</v>
      </c>
    </row>
    <row r="652" spans="1:16" x14ac:dyDescent="0.25">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VLOOKUP(OrdersTable[[#This Row],[Customer ID]],customers!$A$1:$I$1001,9,0)</f>
        <v>Yes</v>
      </c>
    </row>
    <row r="653" spans="1:16" x14ac:dyDescent="0.25">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VLOOKUP(OrdersTable[[#This Row],[Customer ID]],customers!$A$1:$I$1001,9,0)</f>
        <v>No</v>
      </c>
    </row>
    <row r="654" spans="1:16" x14ac:dyDescent="0.25">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Librica</v>
      </c>
      <c r="O654" t="str">
        <f t="shared" si="32"/>
        <v>Light</v>
      </c>
      <c r="P654" t="str">
        <f>VLOOKUP(OrdersTable[[#This Row],[Customer ID]],customers!$A$1:$I$1001,9,0)</f>
        <v>No</v>
      </c>
    </row>
    <row r="655" spans="1:16" x14ac:dyDescent="0.25">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VLOOKUP(OrdersTable[[#This Row],[Customer ID]],customers!$A$1:$I$1001,9,0)</f>
        <v>No</v>
      </c>
    </row>
    <row r="656" spans="1:16" x14ac:dyDescent="0.25">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VLOOKUP(OrdersTable[[#This Row],[Customer ID]],customers!$A$1:$I$1001,9,0)</f>
        <v>No</v>
      </c>
    </row>
    <row r="657" spans="1:16" x14ac:dyDescent="0.25">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VLOOKUP(OrdersTable[[#This Row],[Customer ID]],customers!$A$1:$I$1001,9,0)</f>
        <v>Yes</v>
      </c>
    </row>
    <row r="658" spans="1:16" x14ac:dyDescent="0.25">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Librica</v>
      </c>
      <c r="O658" t="str">
        <f t="shared" si="32"/>
        <v>Dark</v>
      </c>
      <c r="P658" t="str">
        <f>VLOOKUP(OrdersTable[[#This Row],[Customer ID]],customers!$A$1:$I$1001,9,0)</f>
        <v>No</v>
      </c>
    </row>
    <row r="659" spans="1:16" x14ac:dyDescent="0.25">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VLOOKUP(OrdersTable[[#This Row],[Customer ID]],customers!$A$1:$I$1001,9,0)</f>
        <v>Yes</v>
      </c>
    </row>
    <row r="660" spans="1:16" x14ac:dyDescent="0.25">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VLOOKUP(OrdersTable[[#This Row],[Customer ID]],customers!$A$1:$I$1001,9,0)</f>
        <v>Yes</v>
      </c>
    </row>
    <row r="661" spans="1:16" x14ac:dyDescent="0.25">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VLOOKUP(OrdersTable[[#This Row],[Customer ID]],customers!$A$1:$I$1001,9,0)</f>
        <v>Yes</v>
      </c>
    </row>
    <row r="662" spans="1:16" x14ac:dyDescent="0.25">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VLOOKUP(OrdersTable[[#This Row],[Customer ID]],customers!$A$1:$I$1001,9,0)</f>
        <v>No</v>
      </c>
    </row>
    <row r="663" spans="1:16" x14ac:dyDescent="0.25">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VLOOKUP(OrdersTable[[#This Row],[Customer ID]],customers!$A$1:$I$1001,9,0)</f>
        <v>Yes</v>
      </c>
    </row>
    <row r="664" spans="1:16" x14ac:dyDescent="0.25">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Librica</v>
      </c>
      <c r="O664" t="str">
        <f t="shared" si="32"/>
        <v>Dark</v>
      </c>
      <c r="P664" t="str">
        <f>VLOOKUP(OrdersTable[[#This Row],[Customer ID]],customers!$A$1:$I$1001,9,0)</f>
        <v>No</v>
      </c>
    </row>
    <row r="665" spans="1:16" x14ac:dyDescent="0.25">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VLOOKUP(OrdersTable[[#This Row],[Customer ID]],customers!$A$1:$I$1001,9,0)</f>
        <v>No</v>
      </c>
    </row>
    <row r="666" spans="1:16" x14ac:dyDescent="0.25">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VLOOKUP(OrdersTable[[#This Row],[Customer ID]],customers!$A$1:$I$1001,9,0)</f>
        <v>No</v>
      </c>
    </row>
    <row r="667" spans="1:16" x14ac:dyDescent="0.25">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Librica</v>
      </c>
      <c r="O667" t="str">
        <f t="shared" si="32"/>
        <v>Dark</v>
      </c>
      <c r="P667" t="str">
        <f>VLOOKUP(OrdersTable[[#This Row],[Customer ID]],customers!$A$1:$I$1001,9,0)</f>
        <v>No</v>
      </c>
    </row>
    <row r="668" spans="1:16" x14ac:dyDescent="0.25">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VLOOKUP(OrdersTable[[#This Row],[Customer ID]],customers!$A$1:$I$1001,9,0)</f>
        <v>No</v>
      </c>
    </row>
    <row r="669" spans="1:16" x14ac:dyDescent="0.25">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VLOOKUP(OrdersTable[[#This Row],[Customer ID]],customers!$A$1:$I$1001,9,0)</f>
        <v>No</v>
      </c>
    </row>
    <row r="670" spans="1:16" x14ac:dyDescent="0.25">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VLOOKUP(OrdersTable[[#This Row],[Customer ID]],customers!$A$1:$I$1001,9,0)</f>
        <v>Yes</v>
      </c>
    </row>
    <row r="671" spans="1:16" x14ac:dyDescent="0.25">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Librica</v>
      </c>
      <c r="O671" t="str">
        <f t="shared" si="32"/>
        <v>Medium</v>
      </c>
      <c r="P671" t="str">
        <f>VLOOKUP(OrdersTable[[#This Row],[Customer ID]],customers!$A$1:$I$1001,9,0)</f>
        <v>No</v>
      </c>
    </row>
    <row r="672" spans="1:16" x14ac:dyDescent="0.25">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Librica</v>
      </c>
      <c r="O672" t="str">
        <f t="shared" si="32"/>
        <v>Medium</v>
      </c>
      <c r="P672" t="str">
        <f>VLOOKUP(OrdersTable[[#This Row],[Customer ID]],customers!$A$1:$I$1001,9,0)</f>
        <v>Yes</v>
      </c>
    </row>
    <row r="673" spans="1:16" x14ac:dyDescent="0.25">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VLOOKUP(OrdersTable[[#This Row],[Customer ID]],customers!$A$1:$I$1001,9,0)</f>
        <v>No</v>
      </c>
    </row>
    <row r="674" spans="1:16" x14ac:dyDescent="0.25">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Librica</v>
      </c>
      <c r="O674" t="str">
        <f t="shared" si="32"/>
        <v>Medium</v>
      </c>
      <c r="P674" t="str">
        <f>VLOOKUP(OrdersTable[[#This Row],[Customer ID]],customers!$A$1:$I$1001,9,0)</f>
        <v>Yes</v>
      </c>
    </row>
    <row r="675" spans="1:16" x14ac:dyDescent="0.25">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VLOOKUP(OrdersTable[[#This Row],[Customer ID]],customers!$A$1:$I$1001,9,0)</f>
        <v>Yes</v>
      </c>
    </row>
    <row r="676" spans="1:16" x14ac:dyDescent="0.25">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VLOOKUP(OrdersTable[[#This Row],[Customer ID]],customers!$A$1:$I$1001,9,0)</f>
        <v>Yes</v>
      </c>
    </row>
    <row r="677" spans="1:16" x14ac:dyDescent="0.25">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Librica</v>
      </c>
      <c r="O677" t="str">
        <f t="shared" si="32"/>
        <v>Dark</v>
      </c>
      <c r="P677" t="str">
        <f>VLOOKUP(OrdersTable[[#This Row],[Customer ID]],customers!$A$1:$I$1001,9,0)</f>
        <v>Yes</v>
      </c>
    </row>
    <row r="678" spans="1:16" x14ac:dyDescent="0.25">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Librica</v>
      </c>
      <c r="O678" t="str">
        <f t="shared" si="32"/>
        <v>Light</v>
      </c>
      <c r="P678" t="str">
        <f>VLOOKUP(OrdersTable[[#This Row],[Customer ID]],customers!$A$1:$I$1001,9,0)</f>
        <v>No</v>
      </c>
    </row>
    <row r="679" spans="1:16" x14ac:dyDescent="0.25">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Librica</v>
      </c>
      <c r="O679" t="str">
        <f t="shared" si="32"/>
        <v>Medium</v>
      </c>
      <c r="P679" t="str">
        <f>VLOOKUP(OrdersTable[[#This Row],[Customer ID]],customers!$A$1:$I$1001,9,0)</f>
        <v>No</v>
      </c>
    </row>
    <row r="680" spans="1:16" x14ac:dyDescent="0.25">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VLOOKUP(OrdersTable[[#This Row],[Customer ID]],customers!$A$1:$I$1001,9,0)</f>
        <v>Yes</v>
      </c>
    </row>
    <row r="681" spans="1:16" x14ac:dyDescent="0.25">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VLOOKUP(OrdersTable[[#This Row],[Customer ID]],customers!$A$1:$I$1001,9,0)</f>
        <v>No</v>
      </c>
    </row>
    <row r="682" spans="1:16" x14ac:dyDescent="0.25">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VLOOKUP(OrdersTable[[#This Row],[Customer ID]],customers!$A$1:$I$1001,9,0)</f>
        <v>No</v>
      </c>
    </row>
    <row r="683" spans="1:16" x14ac:dyDescent="0.25">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Librica</v>
      </c>
      <c r="O683" t="str">
        <f t="shared" si="32"/>
        <v>Light</v>
      </c>
      <c r="P683" t="str">
        <f>VLOOKUP(OrdersTable[[#This Row],[Customer ID]],customers!$A$1:$I$1001,9,0)</f>
        <v>Yes</v>
      </c>
    </row>
    <row r="684" spans="1:16" x14ac:dyDescent="0.25">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VLOOKUP(OrdersTable[[#This Row],[Customer ID]],customers!$A$1:$I$1001,9,0)</f>
        <v>Yes</v>
      </c>
    </row>
    <row r="685" spans="1:16" x14ac:dyDescent="0.25">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Librica</v>
      </c>
      <c r="O685" t="str">
        <f t="shared" si="32"/>
        <v>Dark</v>
      </c>
      <c r="P685" t="str">
        <f>VLOOKUP(OrdersTable[[#This Row],[Customer ID]],customers!$A$1:$I$1001,9,0)</f>
        <v>No</v>
      </c>
    </row>
    <row r="686" spans="1:16" x14ac:dyDescent="0.25">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VLOOKUP(OrdersTable[[#This Row],[Customer ID]],customers!$A$1:$I$1001,9,0)</f>
        <v>No</v>
      </c>
    </row>
    <row r="687" spans="1:16" x14ac:dyDescent="0.25">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Librica</v>
      </c>
      <c r="O687" t="str">
        <f t="shared" si="32"/>
        <v>Light</v>
      </c>
      <c r="P687" t="str">
        <f>VLOOKUP(OrdersTable[[#This Row],[Customer ID]],customers!$A$1:$I$1001,9,0)</f>
        <v>Yes</v>
      </c>
    </row>
    <row r="688" spans="1:16" x14ac:dyDescent="0.25">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VLOOKUP(OrdersTable[[#This Row],[Customer ID]],customers!$A$1:$I$1001,9,0)</f>
        <v>Yes</v>
      </c>
    </row>
    <row r="689" spans="1:16" x14ac:dyDescent="0.25">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VLOOKUP(OrdersTable[[#This Row],[Customer ID]],customers!$A$1:$I$1001,9,0)</f>
        <v>No</v>
      </c>
    </row>
    <row r="690" spans="1:16" x14ac:dyDescent="0.25">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VLOOKUP(OrdersTable[[#This Row],[Customer ID]],customers!$A$1:$I$1001,9,0)</f>
        <v>No</v>
      </c>
    </row>
    <row r="691" spans="1:16" x14ac:dyDescent="0.25">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VLOOKUP(OrdersTable[[#This Row],[Customer ID]],customers!$A$1:$I$1001,9,0)</f>
        <v>No</v>
      </c>
    </row>
    <row r="692" spans="1:16" x14ac:dyDescent="0.25">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Librica</v>
      </c>
      <c r="O692" t="str">
        <f t="shared" si="32"/>
        <v>Dark</v>
      </c>
      <c r="P692" t="str">
        <f>VLOOKUP(OrdersTable[[#This Row],[Customer ID]],customers!$A$1:$I$1001,9,0)</f>
        <v>No</v>
      </c>
    </row>
    <row r="693" spans="1:16" x14ac:dyDescent="0.25">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VLOOKUP(OrdersTable[[#This Row],[Customer ID]],customers!$A$1:$I$1001,9,0)</f>
        <v>No</v>
      </c>
    </row>
    <row r="694" spans="1:16" x14ac:dyDescent="0.25">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Librica</v>
      </c>
      <c r="O694" t="str">
        <f t="shared" si="32"/>
        <v>Dark</v>
      </c>
      <c r="P694" t="str">
        <f>VLOOKUP(OrdersTable[[#This Row],[Customer ID]],customers!$A$1:$I$1001,9,0)</f>
        <v>No</v>
      </c>
    </row>
    <row r="695" spans="1:16" x14ac:dyDescent="0.25">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VLOOKUP(OrdersTable[[#This Row],[Customer ID]],customers!$A$1:$I$1001,9,0)</f>
        <v>Yes</v>
      </c>
    </row>
    <row r="696" spans="1:16" x14ac:dyDescent="0.25">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VLOOKUP(OrdersTable[[#This Row],[Customer ID]],customers!$A$1:$I$1001,9,0)</f>
        <v>No</v>
      </c>
    </row>
    <row r="697" spans="1:16" x14ac:dyDescent="0.25">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Librica</v>
      </c>
      <c r="O697" t="str">
        <f t="shared" si="32"/>
        <v>Light</v>
      </c>
      <c r="P697" t="str">
        <f>VLOOKUP(OrdersTable[[#This Row],[Customer ID]],customers!$A$1:$I$1001,9,0)</f>
        <v>Yes</v>
      </c>
    </row>
    <row r="698" spans="1:16" x14ac:dyDescent="0.25">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Librica</v>
      </c>
      <c r="O698" t="str">
        <f t="shared" si="32"/>
        <v>Dark</v>
      </c>
      <c r="P698" t="str">
        <f>VLOOKUP(OrdersTable[[#This Row],[Customer ID]],customers!$A$1:$I$1001,9,0)</f>
        <v>No</v>
      </c>
    </row>
    <row r="699" spans="1:16" x14ac:dyDescent="0.25">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VLOOKUP(OrdersTable[[#This Row],[Customer ID]],customers!$A$1:$I$1001,9,0)</f>
        <v>No</v>
      </c>
    </row>
    <row r="700" spans="1:16" x14ac:dyDescent="0.25">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Librica</v>
      </c>
      <c r="O700" t="str">
        <f t="shared" si="32"/>
        <v>Dark</v>
      </c>
      <c r="P700" t="str">
        <f>VLOOKUP(OrdersTable[[#This Row],[Customer ID]],customers!$A$1:$I$1001,9,0)</f>
        <v>No</v>
      </c>
    </row>
    <row r="701" spans="1:16" x14ac:dyDescent="0.25">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VLOOKUP(OrdersTable[[#This Row],[Customer ID]],customers!$A$1:$I$1001,9,0)</f>
        <v>Yes</v>
      </c>
    </row>
    <row r="702" spans="1:16" x14ac:dyDescent="0.25">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Librica</v>
      </c>
      <c r="O702" t="str">
        <f t="shared" si="32"/>
        <v>Light</v>
      </c>
      <c r="P702" t="str">
        <f>VLOOKUP(OrdersTable[[#This Row],[Customer ID]],customers!$A$1:$I$1001,9,0)</f>
        <v>No</v>
      </c>
    </row>
    <row r="703" spans="1:16" x14ac:dyDescent="0.25">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VLOOKUP(OrdersTable[[#This Row],[Customer ID]],customers!$A$1:$I$1001,9,0)</f>
        <v>Yes</v>
      </c>
    </row>
    <row r="704" spans="1:16" x14ac:dyDescent="0.25">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VLOOKUP(OrdersTable[[#This Row],[Customer ID]],customers!$A$1:$I$1001,9,0)</f>
        <v>Yes</v>
      </c>
    </row>
    <row r="705" spans="1:16" x14ac:dyDescent="0.25">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Librica</v>
      </c>
      <c r="O705" t="str">
        <f t="shared" si="32"/>
        <v>Dark</v>
      </c>
      <c r="P705" t="str">
        <f>VLOOKUP(OrdersTable[[#This Row],[Customer ID]],customers!$A$1:$I$1001,9,0)</f>
        <v>Yes</v>
      </c>
    </row>
    <row r="706" spans="1:16" x14ac:dyDescent="0.25">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VLOOKUP(OrdersTable[[#This Row],[Customer ID]],customers!$A$1:$I$1001,9,0)</f>
        <v>Yes</v>
      </c>
    </row>
    <row r="707" spans="1:16" x14ac:dyDescent="0.25">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IF(I707="Rob","Robusta",IF(I707="Exc","Excelsa",IF(I707="Ara","Arabica",IF(I707="Lib","Librica",""))))</f>
        <v>Excelsa</v>
      </c>
      <c r="O707" t="str">
        <f t="shared" ref="O707:O770" si="35">IF(J707="M","Medium",IF(J707="L","Light",IF(J707="D","Dark","")))</f>
        <v>Light</v>
      </c>
      <c r="P707" t="str">
        <f>VLOOKUP(OrdersTable[[#This Row],[Customer ID]],customers!$A$1:$I$1001,9,0)</f>
        <v>No</v>
      </c>
    </row>
    <row r="708" spans="1:16" x14ac:dyDescent="0.25">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VLOOKUP(OrdersTable[[#This Row],[Customer ID]],customers!$A$1:$I$1001,9,0)</f>
        <v>No</v>
      </c>
    </row>
    <row r="709" spans="1:16" x14ac:dyDescent="0.25">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Librica</v>
      </c>
      <c r="O709" t="str">
        <f t="shared" si="35"/>
        <v>Dark</v>
      </c>
      <c r="P709" t="str">
        <f>VLOOKUP(OrdersTable[[#This Row],[Customer ID]],customers!$A$1:$I$1001,9,0)</f>
        <v>No</v>
      </c>
    </row>
    <row r="710" spans="1:16" x14ac:dyDescent="0.25">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VLOOKUP(OrdersTable[[#This Row],[Customer ID]],customers!$A$1:$I$1001,9,0)</f>
        <v>Yes</v>
      </c>
    </row>
    <row r="711" spans="1:16" x14ac:dyDescent="0.25">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VLOOKUP(OrdersTable[[#This Row],[Customer ID]],customers!$A$1:$I$1001,9,0)</f>
        <v>Yes</v>
      </c>
    </row>
    <row r="712" spans="1:16" x14ac:dyDescent="0.25">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VLOOKUP(OrdersTable[[#This Row],[Customer ID]],customers!$A$1:$I$1001,9,0)</f>
        <v>No</v>
      </c>
    </row>
    <row r="713" spans="1:16" x14ac:dyDescent="0.25">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VLOOKUP(OrdersTable[[#This Row],[Customer ID]],customers!$A$1:$I$1001,9,0)</f>
        <v>No</v>
      </c>
    </row>
    <row r="714" spans="1:16" x14ac:dyDescent="0.25">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VLOOKUP(OrdersTable[[#This Row],[Customer ID]],customers!$A$1:$I$1001,9,0)</f>
        <v>No</v>
      </c>
    </row>
    <row r="715" spans="1:16" x14ac:dyDescent="0.25">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VLOOKUP(OrdersTable[[#This Row],[Customer ID]],customers!$A$1:$I$1001,9,0)</f>
        <v>No</v>
      </c>
    </row>
    <row r="716" spans="1:16" x14ac:dyDescent="0.25">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VLOOKUP(OrdersTable[[#This Row],[Customer ID]],customers!$A$1:$I$1001,9,0)</f>
        <v>Yes</v>
      </c>
    </row>
    <row r="717" spans="1:16" x14ac:dyDescent="0.25">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VLOOKUP(OrdersTable[[#This Row],[Customer ID]],customers!$A$1:$I$1001,9,0)</f>
        <v>No</v>
      </c>
    </row>
    <row r="718" spans="1:16" x14ac:dyDescent="0.25">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VLOOKUP(OrdersTable[[#This Row],[Customer ID]],customers!$A$1:$I$1001,9,0)</f>
        <v>No</v>
      </c>
    </row>
    <row r="719" spans="1:16" x14ac:dyDescent="0.25">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VLOOKUP(OrdersTable[[#This Row],[Customer ID]],customers!$A$1:$I$1001,9,0)</f>
        <v>No</v>
      </c>
    </row>
    <row r="720" spans="1:16" x14ac:dyDescent="0.25">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Librica</v>
      </c>
      <c r="O720" t="str">
        <f t="shared" si="35"/>
        <v>Dark</v>
      </c>
      <c r="P720" t="str">
        <f>VLOOKUP(OrdersTable[[#This Row],[Customer ID]],customers!$A$1:$I$1001,9,0)</f>
        <v>No</v>
      </c>
    </row>
    <row r="721" spans="1:16" x14ac:dyDescent="0.25">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Librica</v>
      </c>
      <c r="O721" t="str">
        <f t="shared" si="35"/>
        <v>Light</v>
      </c>
      <c r="P721" t="str">
        <f>VLOOKUP(OrdersTable[[#This Row],[Customer ID]],customers!$A$1:$I$1001,9,0)</f>
        <v>Yes</v>
      </c>
    </row>
    <row r="722" spans="1:16" x14ac:dyDescent="0.25">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VLOOKUP(OrdersTable[[#This Row],[Customer ID]],customers!$A$1:$I$1001,9,0)</f>
        <v>Yes</v>
      </c>
    </row>
    <row r="723" spans="1:16" x14ac:dyDescent="0.25">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VLOOKUP(OrdersTable[[#This Row],[Customer ID]],customers!$A$1:$I$1001,9,0)</f>
        <v>Yes</v>
      </c>
    </row>
    <row r="724" spans="1:16" x14ac:dyDescent="0.25">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VLOOKUP(OrdersTable[[#This Row],[Customer ID]],customers!$A$1:$I$1001,9,0)</f>
        <v>No</v>
      </c>
    </row>
    <row r="725" spans="1:16" x14ac:dyDescent="0.25">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VLOOKUP(OrdersTable[[#This Row],[Customer ID]],customers!$A$1:$I$1001,9,0)</f>
        <v>No</v>
      </c>
    </row>
    <row r="726" spans="1:16" x14ac:dyDescent="0.25">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VLOOKUP(OrdersTable[[#This Row],[Customer ID]],customers!$A$1:$I$1001,9,0)</f>
        <v>Yes</v>
      </c>
    </row>
    <row r="727" spans="1:16" x14ac:dyDescent="0.25">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VLOOKUP(OrdersTable[[#This Row],[Customer ID]],customers!$A$1:$I$1001,9,0)</f>
        <v>No</v>
      </c>
    </row>
    <row r="728" spans="1:16" x14ac:dyDescent="0.25">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Librica</v>
      </c>
      <c r="O728" t="str">
        <f t="shared" si="35"/>
        <v>Light</v>
      </c>
      <c r="P728" t="str">
        <f>VLOOKUP(OrdersTable[[#This Row],[Customer ID]],customers!$A$1:$I$1001,9,0)</f>
        <v>No</v>
      </c>
    </row>
    <row r="729" spans="1:16" x14ac:dyDescent="0.25">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VLOOKUP(OrdersTable[[#This Row],[Customer ID]],customers!$A$1:$I$1001,9,0)</f>
        <v>Yes</v>
      </c>
    </row>
    <row r="730" spans="1:16" x14ac:dyDescent="0.25">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VLOOKUP(OrdersTable[[#This Row],[Customer ID]],customers!$A$1:$I$1001,9,0)</f>
        <v>Yes</v>
      </c>
    </row>
    <row r="731" spans="1:16" x14ac:dyDescent="0.25">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Librica</v>
      </c>
      <c r="O731" t="str">
        <f t="shared" si="35"/>
        <v>Medium</v>
      </c>
      <c r="P731" t="str">
        <f>VLOOKUP(OrdersTable[[#This Row],[Customer ID]],customers!$A$1:$I$1001,9,0)</f>
        <v>No</v>
      </c>
    </row>
    <row r="732" spans="1:16" x14ac:dyDescent="0.25">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Librica</v>
      </c>
      <c r="O732" t="str">
        <f t="shared" si="35"/>
        <v>Light</v>
      </c>
      <c r="P732" t="str">
        <f>VLOOKUP(OrdersTable[[#This Row],[Customer ID]],customers!$A$1:$I$1001,9,0)</f>
        <v>No</v>
      </c>
    </row>
    <row r="733" spans="1:16" x14ac:dyDescent="0.25">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Librica</v>
      </c>
      <c r="O733" t="str">
        <f t="shared" si="35"/>
        <v>Dark</v>
      </c>
      <c r="P733" t="str">
        <f>VLOOKUP(OrdersTable[[#This Row],[Customer ID]],customers!$A$1:$I$1001,9,0)</f>
        <v>Yes</v>
      </c>
    </row>
    <row r="734" spans="1:16" x14ac:dyDescent="0.25">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VLOOKUP(OrdersTable[[#This Row],[Customer ID]],customers!$A$1:$I$1001,9,0)</f>
        <v>No</v>
      </c>
    </row>
    <row r="735" spans="1:16" x14ac:dyDescent="0.25">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Librica</v>
      </c>
      <c r="O735" t="str">
        <f t="shared" si="35"/>
        <v>Medium</v>
      </c>
      <c r="P735" t="str">
        <f>VLOOKUP(OrdersTable[[#This Row],[Customer ID]],customers!$A$1:$I$1001,9,0)</f>
        <v>Yes</v>
      </c>
    </row>
    <row r="736" spans="1:16" x14ac:dyDescent="0.25">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VLOOKUP(OrdersTable[[#This Row],[Customer ID]],customers!$A$1:$I$1001,9,0)</f>
        <v>No</v>
      </c>
    </row>
    <row r="737" spans="1:16" x14ac:dyDescent="0.25">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VLOOKUP(OrdersTable[[#This Row],[Customer ID]],customers!$A$1:$I$1001,9,0)</f>
        <v>No</v>
      </c>
    </row>
    <row r="738" spans="1:16" x14ac:dyDescent="0.25">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Librica</v>
      </c>
      <c r="O738" t="str">
        <f t="shared" si="35"/>
        <v>Dark</v>
      </c>
      <c r="P738" t="str">
        <f>VLOOKUP(OrdersTable[[#This Row],[Customer ID]],customers!$A$1:$I$1001,9,0)</f>
        <v>Yes</v>
      </c>
    </row>
    <row r="739" spans="1:16" x14ac:dyDescent="0.25">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VLOOKUP(OrdersTable[[#This Row],[Customer ID]],customers!$A$1:$I$1001,9,0)</f>
        <v>No</v>
      </c>
    </row>
    <row r="740" spans="1:16" x14ac:dyDescent="0.25">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VLOOKUP(OrdersTable[[#This Row],[Customer ID]],customers!$A$1:$I$1001,9,0)</f>
        <v>No</v>
      </c>
    </row>
    <row r="741" spans="1:16" x14ac:dyDescent="0.25">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VLOOKUP(OrdersTable[[#This Row],[Customer ID]],customers!$A$1:$I$1001,9,0)</f>
        <v>No</v>
      </c>
    </row>
    <row r="742" spans="1:16" x14ac:dyDescent="0.25">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VLOOKUP(OrdersTable[[#This Row],[Customer ID]],customers!$A$1:$I$1001,9,0)</f>
        <v>No</v>
      </c>
    </row>
    <row r="743" spans="1:16" x14ac:dyDescent="0.25">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Librica</v>
      </c>
      <c r="O743" t="str">
        <f t="shared" si="35"/>
        <v>Medium</v>
      </c>
      <c r="P743" t="str">
        <f>VLOOKUP(OrdersTable[[#This Row],[Customer ID]],customers!$A$1:$I$1001,9,0)</f>
        <v>No</v>
      </c>
    </row>
    <row r="744" spans="1:16" x14ac:dyDescent="0.25">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Librica</v>
      </c>
      <c r="O744" t="str">
        <f t="shared" si="35"/>
        <v>Medium</v>
      </c>
      <c r="P744" t="str">
        <f>VLOOKUP(OrdersTable[[#This Row],[Customer ID]],customers!$A$1:$I$1001,9,0)</f>
        <v>No</v>
      </c>
    </row>
    <row r="745" spans="1:16" x14ac:dyDescent="0.25">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VLOOKUP(OrdersTable[[#This Row],[Customer ID]],customers!$A$1:$I$1001,9,0)</f>
        <v>No</v>
      </c>
    </row>
    <row r="746" spans="1:16" x14ac:dyDescent="0.25">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VLOOKUP(OrdersTable[[#This Row],[Customer ID]],customers!$A$1:$I$1001,9,0)</f>
        <v>Yes</v>
      </c>
    </row>
    <row r="747" spans="1:16" x14ac:dyDescent="0.25">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VLOOKUP(OrdersTable[[#This Row],[Customer ID]],customers!$A$1:$I$1001,9,0)</f>
        <v>No</v>
      </c>
    </row>
    <row r="748" spans="1:16" x14ac:dyDescent="0.25">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VLOOKUP(OrdersTable[[#This Row],[Customer ID]],customers!$A$1:$I$1001,9,0)</f>
        <v>No</v>
      </c>
    </row>
    <row r="749" spans="1:16" x14ac:dyDescent="0.25">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Librica</v>
      </c>
      <c r="O749" t="str">
        <f t="shared" si="35"/>
        <v>Medium</v>
      </c>
      <c r="P749" t="str">
        <f>VLOOKUP(OrdersTable[[#This Row],[Customer ID]],customers!$A$1:$I$1001,9,0)</f>
        <v>Yes</v>
      </c>
    </row>
    <row r="750" spans="1:16" x14ac:dyDescent="0.25">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VLOOKUP(OrdersTable[[#This Row],[Customer ID]],customers!$A$1:$I$1001,9,0)</f>
        <v>No</v>
      </c>
    </row>
    <row r="751" spans="1:16" x14ac:dyDescent="0.25">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VLOOKUP(OrdersTable[[#This Row],[Customer ID]],customers!$A$1:$I$1001,9,0)</f>
        <v>Yes</v>
      </c>
    </row>
    <row r="752" spans="1:16" x14ac:dyDescent="0.25">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VLOOKUP(OrdersTable[[#This Row],[Customer ID]],customers!$A$1:$I$1001,9,0)</f>
        <v>Yes</v>
      </c>
    </row>
    <row r="753" spans="1:16" x14ac:dyDescent="0.25">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Librica</v>
      </c>
      <c r="O753" t="str">
        <f t="shared" si="35"/>
        <v>Light</v>
      </c>
      <c r="P753" t="str">
        <f>VLOOKUP(OrdersTable[[#This Row],[Customer ID]],customers!$A$1:$I$1001,9,0)</f>
        <v>No</v>
      </c>
    </row>
    <row r="754" spans="1:16" x14ac:dyDescent="0.25">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VLOOKUP(OrdersTable[[#This Row],[Customer ID]],customers!$A$1:$I$1001,9,0)</f>
        <v>Yes</v>
      </c>
    </row>
    <row r="755" spans="1:16" x14ac:dyDescent="0.25">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VLOOKUP(OrdersTable[[#This Row],[Customer ID]],customers!$A$1:$I$1001,9,0)</f>
        <v>No</v>
      </c>
    </row>
    <row r="756" spans="1:16" x14ac:dyDescent="0.25">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VLOOKUP(OrdersTable[[#This Row],[Customer ID]],customers!$A$1:$I$1001,9,0)</f>
        <v>No</v>
      </c>
    </row>
    <row r="757" spans="1:16" x14ac:dyDescent="0.25">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Librica</v>
      </c>
      <c r="O757" t="str">
        <f t="shared" si="35"/>
        <v>Light</v>
      </c>
      <c r="P757" t="str">
        <f>VLOOKUP(OrdersTable[[#This Row],[Customer ID]],customers!$A$1:$I$1001,9,0)</f>
        <v>No</v>
      </c>
    </row>
    <row r="758" spans="1:16" x14ac:dyDescent="0.25">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VLOOKUP(OrdersTable[[#This Row],[Customer ID]],customers!$A$1:$I$1001,9,0)</f>
        <v>Yes</v>
      </c>
    </row>
    <row r="759" spans="1:16" x14ac:dyDescent="0.25">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VLOOKUP(OrdersTable[[#This Row],[Customer ID]],customers!$A$1:$I$1001,9,0)</f>
        <v>Yes</v>
      </c>
    </row>
    <row r="760" spans="1:16" x14ac:dyDescent="0.25">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VLOOKUP(OrdersTable[[#This Row],[Customer ID]],customers!$A$1:$I$1001,9,0)</f>
        <v>No</v>
      </c>
    </row>
    <row r="761" spans="1:16" x14ac:dyDescent="0.25">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Librica</v>
      </c>
      <c r="O761" t="str">
        <f t="shared" si="35"/>
        <v>Dark</v>
      </c>
      <c r="P761" t="str">
        <f>VLOOKUP(OrdersTable[[#This Row],[Customer ID]],customers!$A$1:$I$1001,9,0)</f>
        <v>Yes</v>
      </c>
    </row>
    <row r="762" spans="1:16" x14ac:dyDescent="0.25">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VLOOKUP(OrdersTable[[#This Row],[Customer ID]],customers!$A$1:$I$1001,9,0)</f>
        <v>No</v>
      </c>
    </row>
    <row r="763" spans="1:16" x14ac:dyDescent="0.25">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VLOOKUP(OrdersTable[[#This Row],[Customer ID]],customers!$A$1:$I$1001,9,0)</f>
        <v>Yes</v>
      </c>
    </row>
    <row r="764" spans="1:16" x14ac:dyDescent="0.25">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Librica</v>
      </c>
      <c r="O764" t="str">
        <f t="shared" si="35"/>
        <v>Medium</v>
      </c>
      <c r="P764" t="str">
        <f>VLOOKUP(OrdersTable[[#This Row],[Customer ID]],customers!$A$1:$I$1001,9,0)</f>
        <v>No</v>
      </c>
    </row>
    <row r="765" spans="1:16" x14ac:dyDescent="0.25">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VLOOKUP(OrdersTable[[#This Row],[Customer ID]],customers!$A$1:$I$1001,9,0)</f>
        <v>No</v>
      </c>
    </row>
    <row r="766" spans="1:16" x14ac:dyDescent="0.25">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VLOOKUP(OrdersTable[[#This Row],[Customer ID]],customers!$A$1:$I$1001,9,0)</f>
        <v>Yes</v>
      </c>
    </row>
    <row r="767" spans="1:16" x14ac:dyDescent="0.25">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VLOOKUP(OrdersTable[[#This Row],[Customer ID]],customers!$A$1:$I$1001,9,0)</f>
        <v>Yes</v>
      </c>
    </row>
    <row r="768" spans="1:16" x14ac:dyDescent="0.25">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VLOOKUP(OrdersTable[[#This Row],[Customer ID]],customers!$A$1:$I$1001,9,0)</f>
        <v>Yes</v>
      </c>
    </row>
    <row r="769" spans="1:16" x14ac:dyDescent="0.25">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VLOOKUP(OrdersTable[[#This Row],[Customer ID]],customers!$A$1:$I$1001,9,0)</f>
        <v>No</v>
      </c>
    </row>
    <row r="770" spans="1:16" x14ac:dyDescent="0.25">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VLOOKUP(OrdersTable[[#This Row],[Customer ID]],customers!$A$1:$I$1001,9,0)</f>
        <v>No</v>
      </c>
    </row>
    <row r="771" spans="1:16" x14ac:dyDescent="0.25">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IF(I771="Rob","Robusta",IF(I771="Exc","Excelsa",IF(I771="Ara","Arabica",IF(I771="Lib","Librica",""))))</f>
        <v>Robusta</v>
      </c>
      <c r="O771" t="str">
        <f t="shared" ref="O771:O834" si="38">IF(J771="M","Medium",IF(J771="L","Light",IF(J771="D","Dark","")))</f>
        <v>Medium</v>
      </c>
      <c r="P771" t="str">
        <f>VLOOKUP(OrdersTable[[#This Row],[Customer ID]],customers!$A$1:$I$1001,9,0)</f>
        <v>No</v>
      </c>
    </row>
    <row r="772" spans="1:16" x14ac:dyDescent="0.25">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VLOOKUP(OrdersTable[[#This Row],[Customer ID]],customers!$A$1:$I$1001,9,0)</f>
        <v>No</v>
      </c>
    </row>
    <row r="773" spans="1:16" x14ac:dyDescent="0.25">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VLOOKUP(OrdersTable[[#This Row],[Customer ID]],customers!$A$1:$I$1001,9,0)</f>
        <v>No</v>
      </c>
    </row>
    <row r="774" spans="1:16" x14ac:dyDescent="0.25">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VLOOKUP(OrdersTable[[#This Row],[Customer ID]],customers!$A$1:$I$1001,9,0)</f>
        <v>No</v>
      </c>
    </row>
    <row r="775" spans="1:16" x14ac:dyDescent="0.25">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Librica</v>
      </c>
      <c r="O775" t="str">
        <f t="shared" si="38"/>
        <v>Medium</v>
      </c>
      <c r="P775" t="str">
        <f>VLOOKUP(OrdersTable[[#This Row],[Customer ID]],customers!$A$1:$I$1001,9,0)</f>
        <v>No</v>
      </c>
    </row>
    <row r="776" spans="1:16" x14ac:dyDescent="0.25">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VLOOKUP(OrdersTable[[#This Row],[Customer ID]],customers!$A$1:$I$1001,9,0)</f>
        <v>Yes</v>
      </c>
    </row>
    <row r="777" spans="1:16" x14ac:dyDescent="0.25">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VLOOKUP(OrdersTable[[#This Row],[Customer ID]],customers!$A$1:$I$1001,9,0)</f>
        <v>Yes</v>
      </c>
    </row>
    <row r="778" spans="1:16" x14ac:dyDescent="0.25">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VLOOKUP(OrdersTable[[#This Row],[Customer ID]],customers!$A$1:$I$1001,9,0)</f>
        <v>No</v>
      </c>
    </row>
    <row r="779" spans="1:16" x14ac:dyDescent="0.25">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VLOOKUP(OrdersTable[[#This Row],[Customer ID]],customers!$A$1:$I$1001,9,0)</f>
        <v>No</v>
      </c>
    </row>
    <row r="780" spans="1:16" x14ac:dyDescent="0.25">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Librica</v>
      </c>
      <c r="O780" t="str">
        <f t="shared" si="38"/>
        <v>Light</v>
      </c>
      <c r="P780" t="str">
        <f>VLOOKUP(OrdersTable[[#This Row],[Customer ID]],customers!$A$1:$I$1001,9,0)</f>
        <v>Yes</v>
      </c>
    </row>
    <row r="781" spans="1:16" x14ac:dyDescent="0.25">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Librica</v>
      </c>
      <c r="O781" t="str">
        <f t="shared" si="38"/>
        <v>Dark</v>
      </c>
      <c r="P781" t="str">
        <f>VLOOKUP(OrdersTable[[#This Row],[Customer ID]],customers!$A$1:$I$1001,9,0)</f>
        <v>Yes</v>
      </c>
    </row>
    <row r="782" spans="1:16" x14ac:dyDescent="0.25">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VLOOKUP(OrdersTable[[#This Row],[Customer ID]],customers!$A$1:$I$1001,9,0)</f>
        <v>No</v>
      </c>
    </row>
    <row r="783" spans="1:16" x14ac:dyDescent="0.25">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Librica</v>
      </c>
      <c r="O783" t="str">
        <f t="shared" si="38"/>
        <v>Light</v>
      </c>
      <c r="P783" t="str">
        <f>VLOOKUP(OrdersTable[[#This Row],[Customer ID]],customers!$A$1:$I$1001,9,0)</f>
        <v>No</v>
      </c>
    </row>
    <row r="784" spans="1:16" x14ac:dyDescent="0.25">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VLOOKUP(OrdersTable[[#This Row],[Customer ID]],customers!$A$1:$I$1001,9,0)</f>
        <v>No</v>
      </c>
    </row>
    <row r="785" spans="1:16" x14ac:dyDescent="0.25">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Librica</v>
      </c>
      <c r="O785" t="str">
        <f t="shared" si="38"/>
        <v>Medium</v>
      </c>
      <c r="P785" t="str">
        <f>VLOOKUP(OrdersTable[[#This Row],[Customer ID]],customers!$A$1:$I$1001,9,0)</f>
        <v>Yes</v>
      </c>
    </row>
    <row r="786" spans="1:16" x14ac:dyDescent="0.25">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Librica</v>
      </c>
      <c r="O786" t="str">
        <f t="shared" si="38"/>
        <v>Light</v>
      </c>
      <c r="P786" t="str">
        <f>VLOOKUP(OrdersTable[[#This Row],[Customer ID]],customers!$A$1:$I$1001,9,0)</f>
        <v>No</v>
      </c>
    </row>
    <row r="787" spans="1:16" x14ac:dyDescent="0.25">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VLOOKUP(OrdersTable[[#This Row],[Customer ID]],customers!$A$1:$I$1001,9,0)</f>
        <v>No</v>
      </c>
    </row>
    <row r="788" spans="1:16" x14ac:dyDescent="0.25">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VLOOKUP(OrdersTable[[#This Row],[Customer ID]],customers!$A$1:$I$1001,9,0)</f>
        <v>Yes</v>
      </c>
    </row>
    <row r="789" spans="1:16" x14ac:dyDescent="0.25">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VLOOKUP(OrdersTable[[#This Row],[Customer ID]],customers!$A$1:$I$1001,9,0)</f>
        <v>Yes</v>
      </c>
    </row>
    <row r="790" spans="1:16" x14ac:dyDescent="0.25">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VLOOKUP(OrdersTable[[#This Row],[Customer ID]],customers!$A$1:$I$1001,9,0)</f>
        <v>Yes</v>
      </c>
    </row>
    <row r="791" spans="1:16" x14ac:dyDescent="0.25">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VLOOKUP(OrdersTable[[#This Row],[Customer ID]],customers!$A$1:$I$1001,9,0)</f>
        <v>No</v>
      </c>
    </row>
    <row r="792" spans="1:16" x14ac:dyDescent="0.25">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VLOOKUP(OrdersTable[[#This Row],[Customer ID]],customers!$A$1:$I$1001,9,0)</f>
        <v>No</v>
      </c>
    </row>
    <row r="793" spans="1:16" x14ac:dyDescent="0.25">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Librica</v>
      </c>
      <c r="O793" t="str">
        <f t="shared" si="38"/>
        <v>Light</v>
      </c>
      <c r="P793" t="str">
        <f>VLOOKUP(OrdersTable[[#This Row],[Customer ID]],customers!$A$1:$I$1001,9,0)</f>
        <v>Yes</v>
      </c>
    </row>
    <row r="794" spans="1:16" x14ac:dyDescent="0.25">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Librica</v>
      </c>
      <c r="O794" t="str">
        <f t="shared" si="38"/>
        <v>Medium</v>
      </c>
      <c r="P794" t="str">
        <f>VLOOKUP(OrdersTable[[#This Row],[Customer ID]],customers!$A$1:$I$1001,9,0)</f>
        <v>Yes</v>
      </c>
    </row>
    <row r="795" spans="1:16" x14ac:dyDescent="0.25">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VLOOKUP(OrdersTable[[#This Row],[Customer ID]],customers!$A$1:$I$1001,9,0)</f>
        <v>No</v>
      </c>
    </row>
    <row r="796" spans="1:16" x14ac:dyDescent="0.25">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VLOOKUP(OrdersTable[[#This Row],[Customer ID]],customers!$A$1:$I$1001,9,0)</f>
        <v>No</v>
      </c>
    </row>
    <row r="797" spans="1:16" x14ac:dyDescent="0.25">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VLOOKUP(OrdersTable[[#This Row],[Customer ID]],customers!$A$1:$I$1001,9,0)</f>
        <v>No</v>
      </c>
    </row>
    <row r="798" spans="1:16" x14ac:dyDescent="0.25">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Librica</v>
      </c>
      <c r="O798" t="str">
        <f t="shared" si="38"/>
        <v>Light</v>
      </c>
      <c r="P798" t="str">
        <f>VLOOKUP(OrdersTable[[#This Row],[Customer ID]],customers!$A$1:$I$1001,9,0)</f>
        <v>No</v>
      </c>
    </row>
    <row r="799" spans="1:16" x14ac:dyDescent="0.25">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VLOOKUP(OrdersTable[[#This Row],[Customer ID]],customers!$A$1:$I$1001,9,0)</f>
        <v>No</v>
      </c>
    </row>
    <row r="800" spans="1:16" x14ac:dyDescent="0.25">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VLOOKUP(OrdersTable[[#This Row],[Customer ID]],customers!$A$1:$I$1001,9,0)</f>
        <v>Yes</v>
      </c>
    </row>
    <row r="801" spans="1:16" x14ac:dyDescent="0.25">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VLOOKUP(OrdersTable[[#This Row],[Customer ID]],customers!$A$1:$I$1001,9,0)</f>
        <v>Yes</v>
      </c>
    </row>
    <row r="802" spans="1:16" x14ac:dyDescent="0.25">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VLOOKUP(OrdersTable[[#This Row],[Customer ID]],customers!$A$1:$I$1001,9,0)</f>
        <v>No</v>
      </c>
    </row>
    <row r="803" spans="1:16" x14ac:dyDescent="0.25">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VLOOKUP(OrdersTable[[#This Row],[Customer ID]],customers!$A$1:$I$1001,9,0)</f>
        <v>Yes</v>
      </c>
    </row>
    <row r="804" spans="1:16" x14ac:dyDescent="0.25">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VLOOKUP(OrdersTable[[#This Row],[Customer ID]],customers!$A$1:$I$1001,9,0)</f>
        <v>No</v>
      </c>
    </row>
    <row r="805" spans="1:16" x14ac:dyDescent="0.25">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VLOOKUP(OrdersTable[[#This Row],[Customer ID]],customers!$A$1:$I$1001,9,0)</f>
        <v>No</v>
      </c>
    </row>
    <row r="806" spans="1:16" x14ac:dyDescent="0.25">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VLOOKUP(OrdersTable[[#This Row],[Customer ID]],customers!$A$1:$I$1001,9,0)</f>
        <v>No</v>
      </c>
    </row>
    <row r="807" spans="1:16" x14ac:dyDescent="0.25">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VLOOKUP(OrdersTable[[#This Row],[Customer ID]],customers!$A$1:$I$1001,9,0)</f>
        <v>No</v>
      </c>
    </row>
    <row r="808" spans="1:16" x14ac:dyDescent="0.25">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Librica</v>
      </c>
      <c r="O808" t="str">
        <f t="shared" si="38"/>
        <v>Dark</v>
      </c>
      <c r="P808" t="str">
        <f>VLOOKUP(OrdersTable[[#This Row],[Customer ID]],customers!$A$1:$I$1001,9,0)</f>
        <v>Yes</v>
      </c>
    </row>
    <row r="809" spans="1:16" x14ac:dyDescent="0.25">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Librica</v>
      </c>
      <c r="O809" t="str">
        <f t="shared" si="38"/>
        <v>Dark</v>
      </c>
      <c r="P809" t="str">
        <f>VLOOKUP(OrdersTable[[#This Row],[Customer ID]],customers!$A$1:$I$1001,9,0)</f>
        <v>No</v>
      </c>
    </row>
    <row r="810" spans="1:16" x14ac:dyDescent="0.25">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VLOOKUP(OrdersTable[[#This Row],[Customer ID]],customers!$A$1:$I$1001,9,0)</f>
        <v>No</v>
      </c>
    </row>
    <row r="811" spans="1:16" x14ac:dyDescent="0.25">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VLOOKUP(OrdersTable[[#This Row],[Customer ID]],customers!$A$1:$I$1001,9,0)</f>
        <v>Yes</v>
      </c>
    </row>
    <row r="812" spans="1:16" x14ac:dyDescent="0.25">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Librica</v>
      </c>
      <c r="O812" t="str">
        <f t="shared" si="38"/>
        <v>Light</v>
      </c>
      <c r="P812" t="str">
        <f>VLOOKUP(OrdersTable[[#This Row],[Customer ID]],customers!$A$1:$I$1001,9,0)</f>
        <v>No</v>
      </c>
    </row>
    <row r="813" spans="1:16" x14ac:dyDescent="0.25">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VLOOKUP(OrdersTable[[#This Row],[Customer ID]],customers!$A$1:$I$1001,9,0)</f>
        <v>Yes</v>
      </c>
    </row>
    <row r="814" spans="1:16" x14ac:dyDescent="0.25">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Librica</v>
      </c>
      <c r="O814" t="str">
        <f t="shared" si="38"/>
        <v>Dark</v>
      </c>
      <c r="P814" t="str">
        <f>VLOOKUP(OrdersTable[[#This Row],[Customer ID]],customers!$A$1:$I$1001,9,0)</f>
        <v>Yes</v>
      </c>
    </row>
    <row r="815" spans="1:16" x14ac:dyDescent="0.25">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VLOOKUP(OrdersTable[[#This Row],[Customer ID]],customers!$A$1:$I$1001,9,0)</f>
        <v>Yes</v>
      </c>
    </row>
    <row r="816" spans="1:16" x14ac:dyDescent="0.25">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VLOOKUP(OrdersTable[[#This Row],[Customer ID]],customers!$A$1:$I$1001,9,0)</f>
        <v>No</v>
      </c>
    </row>
    <row r="817" spans="1:16" x14ac:dyDescent="0.25">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VLOOKUP(OrdersTable[[#This Row],[Customer ID]],customers!$A$1:$I$1001,9,0)</f>
        <v>No</v>
      </c>
    </row>
    <row r="818" spans="1:16" x14ac:dyDescent="0.25">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Librica</v>
      </c>
      <c r="O818" t="str">
        <f t="shared" si="38"/>
        <v>Light</v>
      </c>
      <c r="P818" t="str">
        <f>VLOOKUP(OrdersTable[[#This Row],[Customer ID]],customers!$A$1:$I$1001,9,0)</f>
        <v>No</v>
      </c>
    </row>
    <row r="819" spans="1:16" x14ac:dyDescent="0.25">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Librica</v>
      </c>
      <c r="O819" t="str">
        <f t="shared" si="38"/>
        <v>Dark</v>
      </c>
      <c r="P819" t="str">
        <f>VLOOKUP(OrdersTable[[#This Row],[Customer ID]],customers!$A$1:$I$1001,9,0)</f>
        <v>No</v>
      </c>
    </row>
    <row r="820" spans="1:16" x14ac:dyDescent="0.25">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Librica</v>
      </c>
      <c r="O820" t="str">
        <f t="shared" si="38"/>
        <v>Light</v>
      </c>
      <c r="P820" t="str">
        <f>VLOOKUP(OrdersTable[[#This Row],[Customer ID]],customers!$A$1:$I$1001,9,0)</f>
        <v>No</v>
      </c>
    </row>
    <row r="821" spans="1:16" x14ac:dyDescent="0.25">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Librica</v>
      </c>
      <c r="O821" t="str">
        <f t="shared" si="38"/>
        <v>Light</v>
      </c>
      <c r="P821" t="str">
        <f>VLOOKUP(OrdersTable[[#This Row],[Customer ID]],customers!$A$1:$I$1001,9,0)</f>
        <v>Yes</v>
      </c>
    </row>
    <row r="822" spans="1:16" x14ac:dyDescent="0.25">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VLOOKUP(OrdersTable[[#This Row],[Customer ID]],customers!$A$1:$I$1001,9,0)</f>
        <v>Yes</v>
      </c>
    </row>
    <row r="823" spans="1:16" x14ac:dyDescent="0.25">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VLOOKUP(OrdersTable[[#This Row],[Customer ID]],customers!$A$1:$I$1001,9,0)</f>
        <v>No</v>
      </c>
    </row>
    <row r="824" spans="1:16" x14ac:dyDescent="0.25">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VLOOKUP(OrdersTable[[#This Row],[Customer ID]],customers!$A$1:$I$1001,9,0)</f>
        <v>No</v>
      </c>
    </row>
    <row r="825" spans="1:16" x14ac:dyDescent="0.25">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Librica</v>
      </c>
      <c r="O825" t="str">
        <f t="shared" si="38"/>
        <v>Light</v>
      </c>
      <c r="P825" t="str">
        <f>VLOOKUP(OrdersTable[[#This Row],[Customer ID]],customers!$A$1:$I$1001,9,0)</f>
        <v>Yes</v>
      </c>
    </row>
    <row r="826" spans="1:16" x14ac:dyDescent="0.25">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VLOOKUP(OrdersTable[[#This Row],[Customer ID]],customers!$A$1:$I$1001,9,0)</f>
        <v>Yes</v>
      </c>
    </row>
    <row r="827" spans="1:16" x14ac:dyDescent="0.25">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VLOOKUP(OrdersTable[[#This Row],[Customer ID]],customers!$A$1:$I$1001,9,0)</f>
        <v>Yes</v>
      </c>
    </row>
    <row r="828" spans="1:16" x14ac:dyDescent="0.25">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VLOOKUP(OrdersTable[[#This Row],[Customer ID]],customers!$A$1:$I$1001,9,0)</f>
        <v>Yes</v>
      </c>
    </row>
    <row r="829" spans="1:16" x14ac:dyDescent="0.25">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VLOOKUP(OrdersTable[[#This Row],[Customer ID]],customers!$A$1:$I$1001,9,0)</f>
        <v>No</v>
      </c>
    </row>
    <row r="830" spans="1:16" x14ac:dyDescent="0.25">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VLOOKUP(OrdersTable[[#This Row],[Customer ID]],customers!$A$1:$I$1001,9,0)</f>
        <v>Yes</v>
      </c>
    </row>
    <row r="831" spans="1:16" x14ac:dyDescent="0.25">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VLOOKUP(OrdersTable[[#This Row],[Customer ID]],customers!$A$1:$I$1001,9,0)</f>
        <v>No</v>
      </c>
    </row>
    <row r="832" spans="1:16" x14ac:dyDescent="0.25">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VLOOKUP(OrdersTable[[#This Row],[Customer ID]],customers!$A$1:$I$1001,9,0)</f>
        <v>No</v>
      </c>
    </row>
    <row r="833" spans="1:16" x14ac:dyDescent="0.25">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VLOOKUP(OrdersTable[[#This Row],[Customer ID]],customers!$A$1:$I$1001,9,0)</f>
        <v>No</v>
      </c>
    </row>
    <row r="834" spans="1:16" x14ac:dyDescent="0.25">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VLOOKUP(OrdersTable[[#This Row],[Customer ID]],customers!$A$1:$I$1001,9,0)</f>
        <v>No</v>
      </c>
    </row>
    <row r="835" spans="1:16" x14ac:dyDescent="0.25">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IF(I835="Rob","Robusta",IF(I835="Exc","Excelsa",IF(I835="Ara","Arabica",IF(I835="Lib","Librica",""))))</f>
        <v>Robusta</v>
      </c>
      <c r="O835" t="str">
        <f t="shared" ref="O835:O898" si="41">IF(J835="M","Medium",IF(J835="L","Light",IF(J835="D","Dark","")))</f>
        <v>Dark</v>
      </c>
      <c r="P835" t="str">
        <f>VLOOKUP(OrdersTable[[#This Row],[Customer ID]],customers!$A$1:$I$1001,9,0)</f>
        <v>Yes</v>
      </c>
    </row>
    <row r="836" spans="1:16" x14ac:dyDescent="0.25">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VLOOKUP(OrdersTable[[#This Row],[Customer ID]],customers!$A$1:$I$1001,9,0)</f>
        <v>No</v>
      </c>
    </row>
    <row r="837" spans="1:16" x14ac:dyDescent="0.25">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VLOOKUP(OrdersTable[[#This Row],[Customer ID]],customers!$A$1:$I$1001,9,0)</f>
        <v>Yes</v>
      </c>
    </row>
    <row r="838" spans="1:16" x14ac:dyDescent="0.25">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VLOOKUP(OrdersTable[[#This Row],[Customer ID]],customers!$A$1:$I$1001,9,0)</f>
        <v>No</v>
      </c>
    </row>
    <row r="839" spans="1:16" x14ac:dyDescent="0.25">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Librica</v>
      </c>
      <c r="O839" t="str">
        <f t="shared" si="41"/>
        <v>Medium</v>
      </c>
      <c r="P839" t="str">
        <f>VLOOKUP(OrdersTable[[#This Row],[Customer ID]],customers!$A$1:$I$1001,9,0)</f>
        <v>No</v>
      </c>
    </row>
    <row r="840" spans="1:16" x14ac:dyDescent="0.25">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VLOOKUP(OrdersTable[[#This Row],[Customer ID]],customers!$A$1:$I$1001,9,0)</f>
        <v>No</v>
      </c>
    </row>
    <row r="841" spans="1:16" x14ac:dyDescent="0.25">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VLOOKUP(OrdersTable[[#This Row],[Customer ID]],customers!$A$1:$I$1001,9,0)</f>
        <v>No</v>
      </c>
    </row>
    <row r="842" spans="1:16" x14ac:dyDescent="0.25">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VLOOKUP(OrdersTable[[#This Row],[Customer ID]],customers!$A$1:$I$1001,9,0)</f>
        <v>Yes</v>
      </c>
    </row>
    <row r="843" spans="1:16" x14ac:dyDescent="0.25">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Librica</v>
      </c>
      <c r="O843" t="str">
        <f t="shared" si="41"/>
        <v>Medium</v>
      </c>
      <c r="P843" t="str">
        <f>VLOOKUP(OrdersTable[[#This Row],[Customer ID]],customers!$A$1:$I$1001,9,0)</f>
        <v>No</v>
      </c>
    </row>
    <row r="844" spans="1:16" x14ac:dyDescent="0.25">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VLOOKUP(OrdersTable[[#This Row],[Customer ID]],customers!$A$1:$I$1001,9,0)</f>
        <v>Yes</v>
      </c>
    </row>
    <row r="845" spans="1:16" x14ac:dyDescent="0.25">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VLOOKUP(OrdersTable[[#This Row],[Customer ID]],customers!$A$1:$I$1001,9,0)</f>
        <v>Yes</v>
      </c>
    </row>
    <row r="846" spans="1:16" x14ac:dyDescent="0.25">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VLOOKUP(OrdersTable[[#This Row],[Customer ID]],customers!$A$1:$I$1001,9,0)</f>
        <v>Yes</v>
      </c>
    </row>
    <row r="847" spans="1:16" x14ac:dyDescent="0.25">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VLOOKUP(OrdersTable[[#This Row],[Customer ID]],customers!$A$1:$I$1001,9,0)</f>
        <v>No</v>
      </c>
    </row>
    <row r="848" spans="1:16" x14ac:dyDescent="0.25">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VLOOKUP(OrdersTable[[#This Row],[Customer ID]],customers!$A$1:$I$1001,9,0)</f>
        <v>Yes</v>
      </c>
    </row>
    <row r="849" spans="1:16" x14ac:dyDescent="0.25">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VLOOKUP(OrdersTable[[#This Row],[Customer ID]],customers!$A$1:$I$1001,9,0)</f>
        <v>Yes</v>
      </c>
    </row>
    <row r="850" spans="1:16" x14ac:dyDescent="0.25">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VLOOKUP(OrdersTable[[#This Row],[Customer ID]],customers!$A$1:$I$1001,9,0)</f>
        <v>No</v>
      </c>
    </row>
    <row r="851" spans="1:16" x14ac:dyDescent="0.25">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VLOOKUP(OrdersTable[[#This Row],[Customer ID]],customers!$A$1:$I$1001,9,0)</f>
        <v>Yes</v>
      </c>
    </row>
    <row r="852" spans="1:16" x14ac:dyDescent="0.25">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VLOOKUP(OrdersTable[[#This Row],[Customer ID]],customers!$A$1:$I$1001,9,0)</f>
        <v>Yes</v>
      </c>
    </row>
    <row r="853" spans="1:16" x14ac:dyDescent="0.25">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Librica</v>
      </c>
      <c r="O853" t="str">
        <f t="shared" si="41"/>
        <v>Dark</v>
      </c>
      <c r="P853" t="str">
        <f>VLOOKUP(OrdersTable[[#This Row],[Customer ID]],customers!$A$1:$I$1001,9,0)</f>
        <v>Yes</v>
      </c>
    </row>
    <row r="854" spans="1:16" x14ac:dyDescent="0.25">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Librica</v>
      </c>
      <c r="O854" t="str">
        <f t="shared" si="41"/>
        <v>Dark</v>
      </c>
      <c r="P854" t="str">
        <f>VLOOKUP(OrdersTable[[#This Row],[Customer ID]],customers!$A$1:$I$1001,9,0)</f>
        <v>Yes</v>
      </c>
    </row>
    <row r="855" spans="1:16" x14ac:dyDescent="0.25">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VLOOKUP(OrdersTable[[#This Row],[Customer ID]],customers!$A$1:$I$1001,9,0)</f>
        <v>No</v>
      </c>
    </row>
    <row r="856" spans="1:16" x14ac:dyDescent="0.25">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VLOOKUP(OrdersTable[[#This Row],[Customer ID]],customers!$A$1:$I$1001,9,0)</f>
        <v>Yes</v>
      </c>
    </row>
    <row r="857" spans="1:16" x14ac:dyDescent="0.25">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Librica</v>
      </c>
      <c r="O857" t="str">
        <f t="shared" si="41"/>
        <v>Dark</v>
      </c>
      <c r="P857" t="str">
        <f>VLOOKUP(OrdersTable[[#This Row],[Customer ID]],customers!$A$1:$I$1001,9,0)</f>
        <v>No</v>
      </c>
    </row>
    <row r="858" spans="1:16" x14ac:dyDescent="0.25">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Librica</v>
      </c>
      <c r="O858" t="str">
        <f t="shared" si="41"/>
        <v>Medium</v>
      </c>
      <c r="P858" t="str">
        <f>VLOOKUP(OrdersTable[[#This Row],[Customer ID]],customers!$A$1:$I$1001,9,0)</f>
        <v>Yes</v>
      </c>
    </row>
    <row r="859" spans="1:16" x14ac:dyDescent="0.25">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VLOOKUP(OrdersTable[[#This Row],[Customer ID]],customers!$A$1:$I$1001,9,0)</f>
        <v>No</v>
      </c>
    </row>
    <row r="860" spans="1:16" x14ac:dyDescent="0.25">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Librica</v>
      </c>
      <c r="O860" t="str">
        <f t="shared" si="41"/>
        <v>Medium</v>
      </c>
      <c r="P860" t="str">
        <f>VLOOKUP(OrdersTable[[#This Row],[Customer ID]],customers!$A$1:$I$1001,9,0)</f>
        <v>No</v>
      </c>
    </row>
    <row r="861" spans="1:16" x14ac:dyDescent="0.25">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VLOOKUP(OrdersTable[[#This Row],[Customer ID]],customers!$A$1:$I$1001,9,0)</f>
        <v>No</v>
      </c>
    </row>
    <row r="862" spans="1:16" x14ac:dyDescent="0.25">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VLOOKUP(OrdersTable[[#This Row],[Customer ID]],customers!$A$1:$I$1001,9,0)</f>
        <v>No</v>
      </c>
    </row>
    <row r="863" spans="1:16" x14ac:dyDescent="0.25">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Librica</v>
      </c>
      <c r="O863" t="str">
        <f t="shared" si="41"/>
        <v>Dark</v>
      </c>
      <c r="P863" t="str">
        <f>VLOOKUP(OrdersTable[[#This Row],[Customer ID]],customers!$A$1:$I$1001,9,0)</f>
        <v>Yes</v>
      </c>
    </row>
    <row r="864" spans="1:16" x14ac:dyDescent="0.25">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VLOOKUP(OrdersTable[[#This Row],[Customer ID]],customers!$A$1:$I$1001,9,0)</f>
        <v>Yes</v>
      </c>
    </row>
    <row r="865" spans="1:16" x14ac:dyDescent="0.25">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Librica</v>
      </c>
      <c r="O865" t="str">
        <f t="shared" si="41"/>
        <v>Medium</v>
      </c>
      <c r="P865" t="str">
        <f>VLOOKUP(OrdersTable[[#This Row],[Customer ID]],customers!$A$1:$I$1001,9,0)</f>
        <v>Yes</v>
      </c>
    </row>
    <row r="866" spans="1:16" x14ac:dyDescent="0.25">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VLOOKUP(OrdersTable[[#This Row],[Customer ID]],customers!$A$1:$I$1001,9,0)</f>
        <v>No</v>
      </c>
    </row>
    <row r="867" spans="1:16" x14ac:dyDescent="0.25">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VLOOKUP(OrdersTable[[#This Row],[Customer ID]],customers!$A$1:$I$1001,9,0)</f>
        <v>Yes</v>
      </c>
    </row>
    <row r="868" spans="1:16" x14ac:dyDescent="0.25">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VLOOKUP(OrdersTable[[#This Row],[Customer ID]],customers!$A$1:$I$1001,9,0)</f>
        <v>No</v>
      </c>
    </row>
    <row r="869" spans="1:16" x14ac:dyDescent="0.25">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VLOOKUP(OrdersTable[[#This Row],[Customer ID]],customers!$A$1:$I$1001,9,0)</f>
        <v>Yes</v>
      </c>
    </row>
    <row r="870" spans="1:16" x14ac:dyDescent="0.25">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VLOOKUP(OrdersTable[[#This Row],[Customer ID]],customers!$A$1:$I$1001,9,0)</f>
        <v>Yes</v>
      </c>
    </row>
    <row r="871" spans="1:16" x14ac:dyDescent="0.25">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VLOOKUP(OrdersTable[[#This Row],[Customer ID]],customers!$A$1:$I$1001,9,0)</f>
        <v>Yes</v>
      </c>
    </row>
    <row r="872" spans="1:16" x14ac:dyDescent="0.25">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VLOOKUP(OrdersTable[[#This Row],[Customer ID]],customers!$A$1:$I$1001,9,0)</f>
        <v>Yes</v>
      </c>
    </row>
    <row r="873" spans="1:16" x14ac:dyDescent="0.25">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VLOOKUP(OrdersTable[[#This Row],[Customer ID]],customers!$A$1:$I$1001,9,0)</f>
        <v>Yes</v>
      </c>
    </row>
    <row r="874" spans="1:16" x14ac:dyDescent="0.25">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VLOOKUP(OrdersTable[[#This Row],[Customer ID]],customers!$A$1:$I$1001,9,0)</f>
        <v>No</v>
      </c>
    </row>
    <row r="875" spans="1:16" x14ac:dyDescent="0.25">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VLOOKUP(OrdersTable[[#This Row],[Customer ID]],customers!$A$1:$I$1001,9,0)</f>
        <v>Yes</v>
      </c>
    </row>
    <row r="876" spans="1:16" x14ac:dyDescent="0.25">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VLOOKUP(OrdersTable[[#This Row],[Customer ID]],customers!$A$1:$I$1001,9,0)</f>
        <v>No</v>
      </c>
    </row>
    <row r="877" spans="1:16" x14ac:dyDescent="0.25">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Librica</v>
      </c>
      <c r="O877" t="str">
        <f t="shared" si="41"/>
        <v>Medium</v>
      </c>
      <c r="P877" t="str">
        <f>VLOOKUP(OrdersTable[[#This Row],[Customer ID]],customers!$A$1:$I$1001,9,0)</f>
        <v>No</v>
      </c>
    </row>
    <row r="878" spans="1:16" x14ac:dyDescent="0.25">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VLOOKUP(OrdersTable[[#This Row],[Customer ID]],customers!$A$1:$I$1001,9,0)</f>
        <v>No</v>
      </c>
    </row>
    <row r="879" spans="1:16" x14ac:dyDescent="0.25">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Librica</v>
      </c>
      <c r="O879" t="str">
        <f t="shared" si="41"/>
        <v>Light</v>
      </c>
      <c r="P879" t="str">
        <f>VLOOKUP(OrdersTable[[#This Row],[Customer ID]],customers!$A$1:$I$1001,9,0)</f>
        <v>No</v>
      </c>
    </row>
    <row r="880" spans="1:16" x14ac:dyDescent="0.25">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VLOOKUP(OrdersTable[[#This Row],[Customer ID]],customers!$A$1:$I$1001,9,0)</f>
        <v>Yes</v>
      </c>
    </row>
    <row r="881" spans="1:16" x14ac:dyDescent="0.25">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VLOOKUP(OrdersTable[[#This Row],[Customer ID]],customers!$A$1:$I$1001,9,0)</f>
        <v>No</v>
      </c>
    </row>
    <row r="882" spans="1:16" x14ac:dyDescent="0.25">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VLOOKUP(OrdersTable[[#This Row],[Customer ID]],customers!$A$1:$I$1001,9,0)</f>
        <v>No</v>
      </c>
    </row>
    <row r="883" spans="1:16" x14ac:dyDescent="0.25">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VLOOKUP(OrdersTable[[#This Row],[Customer ID]],customers!$A$1:$I$1001,9,0)</f>
        <v>Yes</v>
      </c>
    </row>
    <row r="884" spans="1:16" x14ac:dyDescent="0.25">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VLOOKUP(OrdersTable[[#This Row],[Customer ID]],customers!$A$1:$I$1001,9,0)</f>
        <v>Yes</v>
      </c>
    </row>
    <row r="885" spans="1:16" x14ac:dyDescent="0.25">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VLOOKUP(OrdersTable[[#This Row],[Customer ID]],customers!$A$1:$I$1001,9,0)</f>
        <v>Yes</v>
      </c>
    </row>
    <row r="886" spans="1:16" x14ac:dyDescent="0.25">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VLOOKUP(OrdersTable[[#This Row],[Customer ID]],customers!$A$1:$I$1001,9,0)</f>
        <v>Yes</v>
      </c>
    </row>
    <row r="887" spans="1:16" x14ac:dyDescent="0.25">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VLOOKUP(OrdersTable[[#This Row],[Customer ID]],customers!$A$1:$I$1001,9,0)</f>
        <v>No</v>
      </c>
    </row>
    <row r="888" spans="1:16" x14ac:dyDescent="0.25">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Librica</v>
      </c>
      <c r="O888" t="str">
        <f t="shared" si="41"/>
        <v>Medium</v>
      </c>
      <c r="P888" t="str">
        <f>VLOOKUP(OrdersTable[[#This Row],[Customer ID]],customers!$A$1:$I$1001,9,0)</f>
        <v>No</v>
      </c>
    </row>
    <row r="889" spans="1:16" x14ac:dyDescent="0.25">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VLOOKUP(OrdersTable[[#This Row],[Customer ID]],customers!$A$1:$I$1001,9,0)</f>
        <v>No</v>
      </c>
    </row>
    <row r="890" spans="1:16" x14ac:dyDescent="0.25">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VLOOKUP(OrdersTable[[#This Row],[Customer ID]],customers!$A$1:$I$1001,9,0)</f>
        <v>Yes</v>
      </c>
    </row>
    <row r="891" spans="1:16" x14ac:dyDescent="0.25">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VLOOKUP(OrdersTable[[#This Row],[Customer ID]],customers!$A$1:$I$1001,9,0)</f>
        <v>Yes</v>
      </c>
    </row>
    <row r="892" spans="1:16" x14ac:dyDescent="0.25">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VLOOKUP(OrdersTable[[#This Row],[Customer ID]],customers!$A$1:$I$1001,9,0)</f>
        <v>Yes</v>
      </c>
    </row>
    <row r="893" spans="1:16" x14ac:dyDescent="0.25">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VLOOKUP(OrdersTable[[#This Row],[Customer ID]],customers!$A$1:$I$1001,9,0)</f>
        <v>Yes</v>
      </c>
    </row>
    <row r="894" spans="1:16" x14ac:dyDescent="0.25">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VLOOKUP(OrdersTable[[#This Row],[Customer ID]],customers!$A$1:$I$1001,9,0)</f>
        <v>No</v>
      </c>
    </row>
    <row r="895" spans="1:16" x14ac:dyDescent="0.25">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Librica</v>
      </c>
      <c r="O895" t="str">
        <f t="shared" si="41"/>
        <v>Light</v>
      </c>
      <c r="P895" t="str">
        <f>VLOOKUP(OrdersTable[[#This Row],[Customer ID]],customers!$A$1:$I$1001,9,0)</f>
        <v>Yes</v>
      </c>
    </row>
    <row r="896" spans="1:16" x14ac:dyDescent="0.25">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VLOOKUP(OrdersTable[[#This Row],[Customer ID]],customers!$A$1:$I$1001,9,0)</f>
        <v>Yes</v>
      </c>
    </row>
    <row r="897" spans="1:16" x14ac:dyDescent="0.25">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VLOOKUP(OrdersTable[[#This Row],[Customer ID]],customers!$A$1:$I$1001,9,0)</f>
        <v>No</v>
      </c>
    </row>
    <row r="898" spans="1:16" x14ac:dyDescent="0.25">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VLOOKUP(OrdersTable[[#This Row],[Customer ID]],customers!$A$1:$I$1001,9,0)</f>
        <v>Yes</v>
      </c>
    </row>
    <row r="899" spans="1:16" x14ac:dyDescent="0.25">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IF(I899="Rob","Robusta",IF(I899="Exc","Excelsa",IF(I899="Ara","Arabica",IF(I899="Lib","Librica",""))))</f>
        <v>Excelsa</v>
      </c>
      <c r="O899" t="str">
        <f t="shared" ref="O899:O962" si="44">IF(J899="M","Medium",IF(J899="L","Light",IF(J899="D","Dark","")))</f>
        <v>Dark</v>
      </c>
      <c r="P899" t="str">
        <f>VLOOKUP(OrdersTable[[#This Row],[Customer ID]],customers!$A$1:$I$1001,9,0)</f>
        <v>No</v>
      </c>
    </row>
    <row r="900" spans="1:16" x14ac:dyDescent="0.25">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VLOOKUP(OrdersTable[[#This Row],[Customer ID]],customers!$A$1:$I$1001,9,0)</f>
        <v>No</v>
      </c>
    </row>
    <row r="901" spans="1:16" x14ac:dyDescent="0.25">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Librica</v>
      </c>
      <c r="O901" t="str">
        <f t="shared" si="44"/>
        <v>Medium</v>
      </c>
      <c r="P901" t="str">
        <f>VLOOKUP(OrdersTable[[#This Row],[Customer ID]],customers!$A$1:$I$1001,9,0)</f>
        <v>No</v>
      </c>
    </row>
    <row r="902" spans="1:16" x14ac:dyDescent="0.25">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Librica</v>
      </c>
      <c r="O902" t="str">
        <f t="shared" si="44"/>
        <v>Light</v>
      </c>
      <c r="P902" t="str">
        <f>VLOOKUP(OrdersTable[[#This Row],[Customer ID]],customers!$A$1:$I$1001,9,0)</f>
        <v>No</v>
      </c>
    </row>
    <row r="903" spans="1:16" x14ac:dyDescent="0.25">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VLOOKUP(OrdersTable[[#This Row],[Customer ID]],customers!$A$1:$I$1001,9,0)</f>
        <v>Yes</v>
      </c>
    </row>
    <row r="904" spans="1:16" x14ac:dyDescent="0.25">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VLOOKUP(OrdersTable[[#This Row],[Customer ID]],customers!$A$1:$I$1001,9,0)</f>
        <v>No</v>
      </c>
    </row>
    <row r="905" spans="1:16" x14ac:dyDescent="0.25">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Librica</v>
      </c>
      <c r="O905" t="str">
        <f t="shared" si="44"/>
        <v>Medium</v>
      </c>
      <c r="P905" t="str">
        <f>VLOOKUP(OrdersTable[[#This Row],[Customer ID]],customers!$A$1:$I$1001,9,0)</f>
        <v>No</v>
      </c>
    </row>
    <row r="906" spans="1:16" x14ac:dyDescent="0.25">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VLOOKUP(OrdersTable[[#This Row],[Customer ID]],customers!$A$1:$I$1001,9,0)</f>
        <v>No</v>
      </c>
    </row>
    <row r="907" spans="1:16" x14ac:dyDescent="0.25">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VLOOKUP(OrdersTable[[#This Row],[Customer ID]],customers!$A$1:$I$1001,9,0)</f>
        <v>Yes</v>
      </c>
    </row>
    <row r="908" spans="1:16" x14ac:dyDescent="0.25">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VLOOKUP(OrdersTable[[#This Row],[Customer ID]],customers!$A$1:$I$1001,9,0)</f>
        <v>Yes</v>
      </c>
    </row>
    <row r="909" spans="1:16" x14ac:dyDescent="0.25">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Librica</v>
      </c>
      <c r="O909" t="str">
        <f t="shared" si="44"/>
        <v>Dark</v>
      </c>
      <c r="P909" t="str">
        <f>VLOOKUP(OrdersTable[[#This Row],[Customer ID]],customers!$A$1:$I$1001,9,0)</f>
        <v>No</v>
      </c>
    </row>
    <row r="910" spans="1:16" x14ac:dyDescent="0.25">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VLOOKUP(OrdersTable[[#This Row],[Customer ID]],customers!$A$1:$I$1001,9,0)</f>
        <v>No</v>
      </c>
    </row>
    <row r="911" spans="1:16" x14ac:dyDescent="0.25">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VLOOKUP(OrdersTable[[#This Row],[Customer ID]],customers!$A$1:$I$1001,9,0)</f>
        <v>No</v>
      </c>
    </row>
    <row r="912" spans="1:16" x14ac:dyDescent="0.25">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VLOOKUP(OrdersTable[[#This Row],[Customer ID]],customers!$A$1:$I$1001,9,0)</f>
        <v>No</v>
      </c>
    </row>
    <row r="913" spans="1:16" x14ac:dyDescent="0.25">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VLOOKUP(OrdersTable[[#This Row],[Customer ID]],customers!$A$1:$I$1001,9,0)</f>
        <v>Yes</v>
      </c>
    </row>
    <row r="914" spans="1:16" x14ac:dyDescent="0.25">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VLOOKUP(OrdersTable[[#This Row],[Customer ID]],customers!$A$1:$I$1001,9,0)</f>
        <v>Yes</v>
      </c>
    </row>
    <row r="915" spans="1:16" x14ac:dyDescent="0.25">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VLOOKUP(OrdersTable[[#This Row],[Customer ID]],customers!$A$1:$I$1001,9,0)</f>
        <v>No</v>
      </c>
    </row>
    <row r="916" spans="1:16" x14ac:dyDescent="0.25">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VLOOKUP(OrdersTable[[#This Row],[Customer ID]],customers!$A$1:$I$1001,9,0)</f>
        <v>No</v>
      </c>
    </row>
    <row r="917" spans="1:16" x14ac:dyDescent="0.25">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VLOOKUP(OrdersTable[[#This Row],[Customer ID]],customers!$A$1:$I$1001,9,0)</f>
        <v>Yes</v>
      </c>
    </row>
    <row r="918" spans="1:16" x14ac:dyDescent="0.25">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VLOOKUP(OrdersTable[[#This Row],[Customer ID]],customers!$A$1:$I$1001,9,0)</f>
        <v>Yes</v>
      </c>
    </row>
    <row r="919" spans="1:16" x14ac:dyDescent="0.25">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VLOOKUP(OrdersTable[[#This Row],[Customer ID]],customers!$A$1:$I$1001,9,0)</f>
        <v>No</v>
      </c>
    </row>
    <row r="920" spans="1:16" x14ac:dyDescent="0.25">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VLOOKUP(OrdersTable[[#This Row],[Customer ID]],customers!$A$1:$I$1001,9,0)</f>
        <v>No</v>
      </c>
    </row>
    <row r="921" spans="1:16" x14ac:dyDescent="0.25">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VLOOKUP(OrdersTable[[#This Row],[Customer ID]],customers!$A$1:$I$1001,9,0)</f>
        <v>Yes</v>
      </c>
    </row>
    <row r="922" spans="1:16" x14ac:dyDescent="0.25">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VLOOKUP(OrdersTable[[#This Row],[Customer ID]],customers!$A$1:$I$1001,9,0)</f>
        <v>No</v>
      </c>
    </row>
    <row r="923" spans="1:16" x14ac:dyDescent="0.25">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Librica</v>
      </c>
      <c r="O923" t="str">
        <f t="shared" si="44"/>
        <v>Dark</v>
      </c>
      <c r="P923" t="str">
        <f>VLOOKUP(OrdersTable[[#This Row],[Customer ID]],customers!$A$1:$I$1001,9,0)</f>
        <v>No</v>
      </c>
    </row>
    <row r="924" spans="1:16" x14ac:dyDescent="0.25">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VLOOKUP(OrdersTable[[#This Row],[Customer ID]],customers!$A$1:$I$1001,9,0)</f>
        <v>Yes</v>
      </c>
    </row>
    <row r="925" spans="1:16" x14ac:dyDescent="0.25">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VLOOKUP(OrdersTable[[#This Row],[Customer ID]],customers!$A$1:$I$1001,9,0)</f>
        <v>No</v>
      </c>
    </row>
    <row r="926" spans="1:16" x14ac:dyDescent="0.25">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VLOOKUP(OrdersTable[[#This Row],[Customer ID]],customers!$A$1:$I$1001,9,0)</f>
        <v>No</v>
      </c>
    </row>
    <row r="927" spans="1:16" x14ac:dyDescent="0.25">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VLOOKUP(OrdersTable[[#This Row],[Customer ID]],customers!$A$1:$I$1001,9,0)</f>
        <v>No</v>
      </c>
    </row>
    <row r="928" spans="1:16" x14ac:dyDescent="0.25">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VLOOKUP(OrdersTable[[#This Row],[Customer ID]],customers!$A$1:$I$1001,9,0)</f>
        <v>Yes</v>
      </c>
    </row>
    <row r="929" spans="1:16" x14ac:dyDescent="0.25">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VLOOKUP(OrdersTable[[#This Row],[Customer ID]],customers!$A$1:$I$1001,9,0)</f>
        <v>No</v>
      </c>
    </row>
    <row r="930" spans="1:16" x14ac:dyDescent="0.25">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VLOOKUP(OrdersTable[[#This Row],[Customer ID]],customers!$A$1:$I$1001,9,0)</f>
        <v>Yes</v>
      </c>
    </row>
    <row r="931" spans="1:16" x14ac:dyDescent="0.25">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VLOOKUP(OrdersTable[[#This Row],[Customer ID]],customers!$A$1:$I$1001,9,0)</f>
        <v>Yes</v>
      </c>
    </row>
    <row r="932" spans="1:16" x14ac:dyDescent="0.25">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VLOOKUP(OrdersTable[[#This Row],[Customer ID]],customers!$A$1:$I$1001,9,0)</f>
        <v>Yes</v>
      </c>
    </row>
    <row r="933" spans="1:16" x14ac:dyDescent="0.25">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VLOOKUP(OrdersTable[[#This Row],[Customer ID]],customers!$A$1:$I$1001,9,0)</f>
        <v>Yes</v>
      </c>
    </row>
    <row r="934" spans="1:16" x14ac:dyDescent="0.25">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VLOOKUP(OrdersTable[[#This Row],[Customer ID]],customers!$A$1:$I$1001,9,0)</f>
        <v>No</v>
      </c>
    </row>
    <row r="935" spans="1:16" x14ac:dyDescent="0.25">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VLOOKUP(OrdersTable[[#This Row],[Customer ID]],customers!$A$1:$I$1001,9,0)</f>
        <v>Yes</v>
      </c>
    </row>
    <row r="936" spans="1:16" x14ac:dyDescent="0.25">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VLOOKUP(OrdersTable[[#This Row],[Customer ID]],customers!$A$1:$I$1001,9,0)</f>
        <v>No</v>
      </c>
    </row>
    <row r="937" spans="1:16" x14ac:dyDescent="0.25">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VLOOKUP(OrdersTable[[#This Row],[Customer ID]],customers!$A$1:$I$1001,9,0)</f>
        <v>Yes</v>
      </c>
    </row>
    <row r="938" spans="1:16" x14ac:dyDescent="0.25">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Librica</v>
      </c>
      <c r="O938" t="str">
        <f t="shared" si="44"/>
        <v>Dark</v>
      </c>
      <c r="P938" t="str">
        <f>VLOOKUP(OrdersTable[[#This Row],[Customer ID]],customers!$A$1:$I$1001,9,0)</f>
        <v>Yes</v>
      </c>
    </row>
    <row r="939" spans="1:16" x14ac:dyDescent="0.25">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VLOOKUP(OrdersTable[[#This Row],[Customer ID]],customers!$A$1:$I$1001,9,0)</f>
        <v>Yes</v>
      </c>
    </row>
    <row r="940" spans="1:16" x14ac:dyDescent="0.25">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VLOOKUP(OrdersTable[[#This Row],[Customer ID]],customers!$A$1:$I$1001,9,0)</f>
        <v>Yes</v>
      </c>
    </row>
    <row r="941" spans="1:16" x14ac:dyDescent="0.25">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Librica</v>
      </c>
      <c r="O941" t="str">
        <f t="shared" si="44"/>
        <v>Light</v>
      </c>
      <c r="P941" t="str">
        <f>VLOOKUP(OrdersTable[[#This Row],[Customer ID]],customers!$A$1:$I$1001,9,0)</f>
        <v>No</v>
      </c>
    </row>
    <row r="942" spans="1:16" x14ac:dyDescent="0.25">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VLOOKUP(OrdersTable[[#This Row],[Customer ID]],customers!$A$1:$I$1001,9,0)</f>
        <v>Yes</v>
      </c>
    </row>
    <row r="943" spans="1:16" x14ac:dyDescent="0.25">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VLOOKUP(OrdersTable[[#This Row],[Customer ID]],customers!$A$1:$I$1001,9,0)</f>
        <v>Yes</v>
      </c>
    </row>
    <row r="944" spans="1:16" x14ac:dyDescent="0.25">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VLOOKUP(OrdersTable[[#This Row],[Customer ID]],customers!$A$1:$I$1001,9,0)</f>
        <v>No</v>
      </c>
    </row>
    <row r="945" spans="1:16" x14ac:dyDescent="0.25">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VLOOKUP(OrdersTable[[#This Row],[Customer ID]],customers!$A$1:$I$1001,9,0)</f>
        <v>No</v>
      </c>
    </row>
    <row r="946" spans="1:16" x14ac:dyDescent="0.25">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VLOOKUP(OrdersTable[[#This Row],[Customer ID]],customers!$A$1:$I$1001,9,0)</f>
        <v>No</v>
      </c>
    </row>
    <row r="947" spans="1:16" x14ac:dyDescent="0.25">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Librica</v>
      </c>
      <c r="O947" t="str">
        <f t="shared" si="44"/>
        <v>Dark</v>
      </c>
      <c r="P947" t="str">
        <f>VLOOKUP(OrdersTable[[#This Row],[Customer ID]],customers!$A$1:$I$1001,9,0)</f>
        <v>No</v>
      </c>
    </row>
    <row r="948" spans="1:16" x14ac:dyDescent="0.25">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Librica</v>
      </c>
      <c r="O948" t="str">
        <f t="shared" si="44"/>
        <v>Dark</v>
      </c>
      <c r="P948" t="str">
        <f>VLOOKUP(OrdersTable[[#This Row],[Customer ID]],customers!$A$1:$I$1001,9,0)</f>
        <v>No</v>
      </c>
    </row>
    <row r="949" spans="1:16" x14ac:dyDescent="0.25">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VLOOKUP(OrdersTable[[#This Row],[Customer ID]],customers!$A$1:$I$1001,9,0)</f>
        <v>No</v>
      </c>
    </row>
    <row r="950" spans="1:16" x14ac:dyDescent="0.25">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VLOOKUP(OrdersTable[[#This Row],[Customer ID]],customers!$A$1:$I$1001,9,0)</f>
        <v>Yes</v>
      </c>
    </row>
    <row r="951" spans="1:16" x14ac:dyDescent="0.25">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VLOOKUP(OrdersTable[[#This Row],[Customer ID]],customers!$A$1:$I$1001,9,0)</f>
        <v>No</v>
      </c>
    </row>
    <row r="952" spans="1:16" x14ac:dyDescent="0.25">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VLOOKUP(OrdersTable[[#This Row],[Customer ID]],customers!$A$1:$I$1001,9,0)</f>
        <v>Yes</v>
      </c>
    </row>
    <row r="953" spans="1:16" x14ac:dyDescent="0.25">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VLOOKUP(OrdersTable[[#This Row],[Customer ID]],customers!$A$1:$I$1001,9,0)</f>
        <v>No</v>
      </c>
    </row>
    <row r="954" spans="1:16" x14ac:dyDescent="0.25">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VLOOKUP(OrdersTable[[#This Row],[Customer ID]],customers!$A$1:$I$1001,9,0)</f>
        <v>Yes</v>
      </c>
    </row>
    <row r="955" spans="1:16" x14ac:dyDescent="0.25">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VLOOKUP(OrdersTable[[#This Row],[Customer ID]],customers!$A$1:$I$1001,9,0)</f>
        <v>Yes</v>
      </c>
    </row>
    <row r="956" spans="1:16" x14ac:dyDescent="0.25">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VLOOKUP(OrdersTable[[#This Row],[Customer ID]],customers!$A$1:$I$1001,9,0)</f>
        <v>Yes</v>
      </c>
    </row>
    <row r="957" spans="1:16" x14ac:dyDescent="0.25">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VLOOKUP(OrdersTable[[#This Row],[Customer ID]],customers!$A$1:$I$1001,9,0)</f>
        <v>Yes</v>
      </c>
    </row>
    <row r="958" spans="1:16" x14ac:dyDescent="0.25">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VLOOKUP(OrdersTable[[#This Row],[Customer ID]],customers!$A$1:$I$1001,9,0)</f>
        <v>Yes</v>
      </c>
    </row>
    <row r="959" spans="1:16" x14ac:dyDescent="0.25">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VLOOKUP(OrdersTable[[#This Row],[Customer ID]],customers!$A$1:$I$1001,9,0)</f>
        <v>Yes</v>
      </c>
    </row>
    <row r="960" spans="1:16" x14ac:dyDescent="0.25">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VLOOKUP(OrdersTable[[#This Row],[Customer ID]],customers!$A$1:$I$1001,9,0)</f>
        <v>Yes</v>
      </c>
    </row>
    <row r="961" spans="1:16" x14ac:dyDescent="0.25">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Librica</v>
      </c>
      <c r="O961" t="str">
        <f t="shared" si="44"/>
        <v>Light</v>
      </c>
      <c r="P961" t="str">
        <f>VLOOKUP(OrdersTable[[#This Row],[Customer ID]],customers!$A$1:$I$1001,9,0)</f>
        <v>Yes</v>
      </c>
    </row>
    <row r="962" spans="1:16" x14ac:dyDescent="0.25">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Librica</v>
      </c>
      <c r="O962" t="str">
        <f t="shared" si="44"/>
        <v>Light</v>
      </c>
      <c r="P962" t="str">
        <f>VLOOKUP(OrdersTable[[#This Row],[Customer ID]],customers!$A$1:$I$1001,9,0)</f>
        <v>Yes</v>
      </c>
    </row>
    <row r="963" spans="1:16" x14ac:dyDescent="0.25">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IF(I963="Rob","Robusta",IF(I963="Exc","Excelsa",IF(I963="Ara","Arabica",IF(I963="Lib","Librica",""))))</f>
        <v>Arabica</v>
      </c>
      <c r="O963" t="str">
        <f t="shared" ref="O963:O1001" si="47">IF(J963="M","Medium",IF(J963="L","Light",IF(J963="D","Dark","")))</f>
        <v>Dark</v>
      </c>
      <c r="P963" t="str">
        <f>VLOOKUP(OrdersTable[[#This Row],[Customer ID]],customers!$A$1:$I$1001,9,0)</f>
        <v>Yes</v>
      </c>
    </row>
    <row r="964" spans="1:16" x14ac:dyDescent="0.25">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VLOOKUP(OrdersTable[[#This Row],[Customer ID]],customers!$A$1:$I$1001,9,0)</f>
        <v>Yes</v>
      </c>
    </row>
    <row r="965" spans="1:16" x14ac:dyDescent="0.25">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VLOOKUP(OrdersTable[[#This Row],[Customer ID]],customers!$A$1:$I$1001,9,0)</f>
        <v>Yes</v>
      </c>
    </row>
    <row r="966" spans="1:16" x14ac:dyDescent="0.25">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VLOOKUP(OrdersTable[[#This Row],[Customer ID]],customers!$A$1:$I$1001,9,0)</f>
        <v>No</v>
      </c>
    </row>
    <row r="967" spans="1:16" x14ac:dyDescent="0.25">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VLOOKUP(OrdersTable[[#This Row],[Customer ID]],customers!$A$1:$I$1001,9,0)</f>
        <v>Yes</v>
      </c>
    </row>
    <row r="968" spans="1:16" x14ac:dyDescent="0.25">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VLOOKUP(OrdersTable[[#This Row],[Customer ID]],customers!$A$1:$I$1001,9,0)</f>
        <v>Yes</v>
      </c>
    </row>
    <row r="969" spans="1:16" x14ac:dyDescent="0.25">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VLOOKUP(OrdersTable[[#This Row],[Customer ID]],customers!$A$1:$I$1001,9,0)</f>
        <v>Yes</v>
      </c>
    </row>
    <row r="970" spans="1:16" x14ac:dyDescent="0.25">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VLOOKUP(OrdersTable[[#This Row],[Customer ID]],customers!$A$1:$I$1001,9,0)</f>
        <v>No</v>
      </c>
    </row>
    <row r="971" spans="1:16" x14ac:dyDescent="0.25">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Librica</v>
      </c>
      <c r="O971" t="str">
        <f t="shared" si="47"/>
        <v>Dark</v>
      </c>
      <c r="P971" t="str">
        <f>VLOOKUP(OrdersTable[[#This Row],[Customer ID]],customers!$A$1:$I$1001,9,0)</f>
        <v>Yes</v>
      </c>
    </row>
    <row r="972" spans="1:16" x14ac:dyDescent="0.25">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VLOOKUP(OrdersTable[[#This Row],[Customer ID]],customers!$A$1:$I$1001,9,0)</f>
        <v>No</v>
      </c>
    </row>
    <row r="973" spans="1:16" x14ac:dyDescent="0.25">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VLOOKUP(OrdersTable[[#This Row],[Customer ID]],customers!$A$1:$I$1001,9,0)</f>
        <v>No</v>
      </c>
    </row>
    <row r="974" spans="1:16" x14ac:dyDescent="0.25">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VLOOKUP(OrdersTable[[#This Row],[Customer ID]],customers!$A$1:$I$1001,9,0)</f>
        <v>Yes</v>
      </c>
    </row>
    <row r="975" spans="1:16" x14ac:dyDescent="0.25">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Librica</v>
      </c>
      <c r="O975" t="str">
        <f t="shared" si="47"/>
        <v>Medium</v>
      </c>
      <c r="P975" t="str">
        <f>VLOOKUP(OrdersTable[[#This Row],[Customer ID]],customers!$A$1:$I$1001,9,0)</f>
        <v>No</v>
      </c>
    </row>
    <row r="976" spans="1:16" x14ac:dyDescent="0.25">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VLOOKUP(OrdersTable[[#This Row],[Customer ID]],customers!$A$1:$I$1001,9,0)</f>
        <v>Yes</v>
      </c>
    </row>
    <row r="977" spans="1:16" x14ac:dyDescent="0.25">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VLOOKUP(OrdersTable[[#This Row],[Customer ID]],customers!$A$1:$I$1001,9,0)</f>
        <v>Yes</v>
      </c>
    </row>
    <row r="978" spans="1:16" x14ac:dyDescent="0.25">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VLOOKUP(OrdersTable[[#This Row],[Customer ID]],customers!$A$1:$I$1001,9,0)</f>
        <v>Yes</v>
      </c>
    </row>
    <row r="979" spans="1:16" x14ac:dyDescent="0.25">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VLOOKUP(OrdersTable[[#This Row],[Customer ID]],customers!$A$1:$I$1001,9,0)</f>
        <v>No</v>
      </c>
    </row>
    <row r="980" spans="1:16" x14ac:dyDescent="0.25">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VLOOKUP(OrdersTable[[#This Row],[Customer ID]],customers!$A$1:$I$1001,9,0)</f>
        <v>No</v>
      </c>
    </row>
    <row r="981" spans="1:16" x14ac:dyDescent="0.25">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VLOOKUP(OrdersTable[[#This Row],[Customer ID]],customers!$A$1:$I$1001,9,0)</f>
        <v>No</v>
      </c>
    </row>
    <row r="982" spans="1:16" x14ac:dyDescent="0.25">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VLOOKUP(OrdersTable[[#This Row],[Customer ID]],customers!$A$1:$I$1001,9,0)</f>
        <v>Yes</v>
      </c>
    </row>
    <row r="983" spans="1:16" x14ac:dyDescent="0.25">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VLOOKUP(OrdersTable[[#This Row],[Customer ID]],customers!$A$1:$I$1001,9,0)</f>
        <v>Yes</v>
      </c>
    </row>
    <row r="984" spans="1:16" x14ac:dyDescent="0.25">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VLOOKUP(OrdersTable[[#This Row],[Customer ID]],customers!$A$1:$I$1001,9,0)</f>
        <v>Yes</v>
      </c>
    </row>
    <row r="985" spans="1:16" x14ac:dyDescent="0.25">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VLOOKUP(OrdersTable[[#This Row],[Customer ID]],customers!$A$1:$I$1001,9,0)</f>
        <v>Yes</v>
      </c>
    </row>
    <row r="986" spans="1:16" x14ac:dyDescent="0.25">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VLOOKUP(OrdersTable[[#This Row],[Customer ID]],customers!$A$1:$I$1001,9,0)</f>
        <v>Yes</v>
      </c>
    </row>
    <row r="987" spans="1:16" x14ac:dyDescent="0.25">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VLOOKUP(OrdersTable[[#This Row],[Customer ID]],customers!$A$1:$I$1001,9,0)</f>
        <v>No</v>
      </c>
    </row>
    <row r="988" spans="1:16" x14ac:dyDescent="0.25">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Librica</v>
      </c>
      <c r="O988" t="str">
        <f t="shared" si="47"/>
        <v>Medium</v>
      </c>
      <c r="P988" t="str">
        <f>VLOOKUP(OrdersTable[[#This Row],[Customer ID]],customers!$A$1:$I$1001,9,0)</f>
        <v>No</v>
      </c>
    </row>
    <row r="989" spans="1:16" x14ac:dyDescent="0.25">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VLOOKUP(OrdersTable[[#This Row],[Customer ID]],customers!$A$1:$I$1001,9,0)</f>
        <v>Yes</v>
      </c>
    </row>
    <row r="990" spans="1:16" x14ac:dyDescent="0.25">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VLOOKUP(OrdersTable[[#This Row],[Customer ID]],customers!$A$1:$I$1001,9,0)</f>
        <v>Yes</v>
      </c>
    </row>
    <row r="991" spans="1:16" x14ac:dyDescent="0.25">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VLOOKUP(OrdersTable[[#This Row],[Customer ID]],customers!$A$1:$I$1001,9,0)</f>
        <v>Yes</v>
      </c>
    </row>
    <row r="992" spans="1:16" x14ac:dyDescent="0.25">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VLOOKUP(OrdersTable[[#This Row],[Customer ID]],customers!$A$1:$I$1001,9,0)</f>
        <v>No</v>
      </c>
    </row>
    <row r="993" spans="1:16" x14ac:dyDescent="0.25">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Librica</v>
      </c>
      <c r="O993" t="str">
        <f t="shared" si="47"/>
        <v>Dark</v>
      </c>
      <c r="P993" t="str">
        <f>VLOOKUP(OrdersTable[[#This Row],[Customer ID]],customers!$A$1:$I$1001,9,0)</f>
        <v>No</v>
      </c>
    </row>
    <row r="994" spans="1:16" x14ac:dyDescent="0.25">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Librica</v>
      </c>
      <c r="O994" t="str">
        <f t="shared" si="47"/>
        <v>Light</v>
      </c>
      <c r="P994" t="str">
        <f>VLOOKUP(OrdersTable[[#This Row],[Customer ID]],customers!$A$1:$I$1001,9,0)</f>
        <v>No</v>
      </c>
    </row>
    <row r="995" spans="1:16" x14ac:dyDescent="0.25">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VLOOKUP(OrdersTable[[#This Row],[Customer ID]],customers!$A$1:$I$1001,9,0)</f>
        <v>No</v>
      </c>
    </row>
    <row r="996" spans="1:16" x14ac:dyDescent="0.25">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VLOOKUP(OrdersTable[[#This Row],[Customer ID]],customers!$A$1:$I$1001,9,0)</f>
        <v>No</v>
      </c>
    </row>
    <row r="997" spans="1:16" x14ac:dyDescent="0.25">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VLOOKUP(OrdersTable[[#This Row],[Customer ID]],customers!$A$1:$I$1001,9,0)</f>
        <v>No</v>
      </c>
    </row>
    <row r="998" spans="1:16" x14ac:dyDescent="0.25">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VLOOKUP(OrdersTable[[#This Row],[Customer ID]],customers!$A$1:$I$1001,9,0)</f>
        <v>No</v>
      </c>
    </row>
    <row r="999" spans="1:16" x14ac:dyDescent="0.25">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VLOOKUP(OrdersTable[[#This Row],[Customer ID]],customers!$A$1:$I$1001,9,0)</f>
        <v>No</v>
      </c>
    </row>
    <row r="1000" spans="1:16" x14ac:dyDescent="0.25">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VLOOKUP(OrdersTable[[#This Row],[Customer ID]],customers!$A$1:$I$1001,9,0)</f>
        <v>No</v>
      </c>
    </row>
    <row r="1001" spans="1:16" x14ac:dyDescent="0.25">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VLOOKUP(OrdersTable[[#This Row],[Customer ID]],customers!$A$1:$I$1001,9,0)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election activeCell="O17" sqref="O1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79390-B594-49EB-9C4C-FA412E286D84}">
  <dimension ref="A1:A10"/>
  <sheetViews>
    <sheetView showGridLines="0" tabSelected="1" topLeftCell="B1" workbookViewId="0">
      <selection activeCell="AA14" sqref="AA14"/>
    </sheetView>
  </sheetViews>
  <sheetFormatPr defaultRowHeight="15" x14ac:dyDescent="0.25"/>
  <cols>
    <col min="1" max="1" width="1.7109375" customWidth="1"/>
  </cols>
  <sheetData>
    <row r="1" ht="5.0999999999999996" customHeight="1" x14ac:dyDescent="0.25"/>
    <row r="5" ht="0.75" customHeight="1" x14ac:dyDescent="0.25"/>
    <row r="9" ht="11.25" customHeight="1" x14ac:dyDescent="0.25"/>
    <row r="10" ht="2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 Worksheet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Thigulla, Saikiran</cp:lastModifiedBy>
  <cp:revision/>
  <dcterms:created xsi:type="dcterms:W3CDTF">2022-11-26T09:51:45Z</dcterms:created>
  <dcterms:modified xsi:type="dcterms:W3CDTF">2024-05-14T17:05:19Z</dcterms:modified>
  <cp:category/>
  <cp:contentStatus/>
</cp:coreProperties>
</file>