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Leerjaar 6\PWS\"/>
    </mc:Choice>
  </mc:AlternateContent>
  <xr:revisionPtr revIDLastSave="0" documentId="13_ncr:1_{7E41BEB3-2E00-4CA4-827B-DE88C6F913CA}" xr6:coauthVersionLast="47" xr6:coauthVersionMax="47" xr10:uidLastSave="{00000000-0000-0000-0000-000000000000}"/>
  <bookViews>
    <workbookView xWindow="28680" yWindow="-120" windowWidth="29040" windowHeight="15720" xr2:uid="{47B9089A-1DE7-43C8-B21F-6F00451D3C9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14" i="1"/>
  <c r="C30" i="1" s="1"/>
  <c r="C32" i="1"/>
  <c r="C31" i="1"/>
  <c r="Y14" i="1"/>
  <c r="N14" i="1"/>
  <c r="H19" i="1"/>
  <c r="H20" i="1"/>
  <c r="H21" i="1"/>
  <c r="H22" i="1"/>
  <c r="H23" i="1"/>
  <c r="H24" i="1"/>
  <c r="H25" i="1"/>
  <c r="H18" i="1"/>
  <c r="Y7" i="1"/>
  <c r="Y8" i="1"/>
  <c r="Y9" i="1"/>
  <c r="Y10" i="1"/>
  <c r="Y11" i="1"/>
  <c r="Y12" i="1"/>
  <c r="Y13" i="1"/>
  <c r="Y6" i="1"/>
  <c r="N7" i="1"/>
  <c r="N8" i="1"/>
  <c r="N9" i="1"/>
  <c r="N10" i="1"/>
  <c r="N11" i="1"/>
  <c r="N12" i="1"/>
  <c r="N13" i="1"/>
  <c r="N6" i="1"/>
  <c r="C7" i="1"/>
  <c r="C8" i="1"/>
  <c r="C9" i="1"/>
  <c r="C10" i="1"/>
  <c r="C11" i="1"/>
  <c r="C12" i="1"/>
  <c r="C13" i="1"/>
  <c r="C6" i="1"/>
  <c r="C34" i="1" l="1"/>
  <c r="C36" i="1" s="1"/>
</calcChain>
</file>

<file path=xl/sharedStrings.xml><?xml version="1.0" encoding="utf-8"?>
<sst xmlns="http://schemas.openxmlformats.org/spreadsheetml/2006/main" count="95" uniqueCount="57">
  <si>
    <t>Duurzaamheid</t>
  </si>
  <si>
    <t>Aantallen</t>
  </si>
  <si>
    <t>Verantwoord</t>
  </si>
  <si>
    <t>Voorhanden</t>
  </si>
  <si>
    <t>Productie</t>
  </si>
  <si>
    <t>Vervoer</t>
  </si>
  <si>
    <t>Algemene belasting</t>
  </si>
  <si>
    <t>Constructiesterkte</t>
  </si>
  <si>
    <t>Materiaalsterkte</t>
  </si>
  <si>
    <t>Draaglast</t>
  </si>
  <si>
    <t>Flexibiliteit</t>
  </si>
  <si>
    <t>Dempingsbestendigheid</t>
  </si>
  <si>
    <t>Verbindingssterkte</t>
  </si>
  <si>
    <t>Intensiteit</t>
  </si>
  <si>
    <t>Weerinvloedgevoeligheid</t>
  </si>
  <si>
    <t>Levensduur</t>
  </si>
  <si>
    <t>Comfort</t>
  </si>
  <si>
    <t>Leefbaarheid</t>
  </si>
  <si>
    <t>Kosten</t>
  </si>
  <si>
    <t>     Bamboebouw (versterkt)    </t>
  </si>
  <si>
    <t>Hout</t>
  </si>
  <si>
    <t>Bamboe</t>
  </si>
  <si>
    <t>Glas</t>
  </si>
  <si>
    <t>Staal</t>
  </si>
  <si>
    <t>Beton</t>
  </si>
  <si>
    <t>Baksteen</t>
  </si>
  <si>
    <t>Leem</t>
  </si>
  <si>
    <t>Gerecyclede materiale</t>
  </si>
  <si>
    <t>Vloeren</t>
  </si>
  <si>
    <t>Muren</t>
  </si>
  <si>
    <t>Struct.</t>
  </si>
  <si>
    <t>Fundering</t>
  </si>
  <si>
    <t>Funder.</t>
  </si>
  <si>
    <t>(prijs per etate)</t>
  </si>
  <si>
    <t>Eur</t>
  </si>
  <si>
    <t>Demper</t>
  </si>
  <si>
    <t>Versterkt</t>
  </si>
  <si>
    <t>(naam)</t>
  </si>
  <si>
    <t>staal</t>
  </si>
  <si>
    <t>beton</t>
  </si>
  <si>
    <t>35k</t>
  </si>
  <si>
    <t>Constructie</t>
  </si>
  <si>
    <t>Hijpaal 1</t>
  </si>
  <si>
    <t>Hijpaal 2</t>
  </si>
  <si>
    <t>Schuif</t>
  </si>
  <si>
    <t>(kosten)</t>
  </si>
  <si>
    <t>Heipaal 1</t>
  </si>
  <si>
    <t>Heipaal 2</t>
  </si>
  <si>
    <t>Punten maximaal</t>
  </si>
  <si>
    <t>Duurzaam</t>
  </si>
  <si>
    <t>Constru.</t>
  </si>
  <si>
    <t>TOT</t>
  </si>
  <si>
    <t>(max) / (max) * 100</t>
  </si>
  <si>
    <t>max</t>
  </si>
  <si>
    <t>FORMULE</t>
  </si>
  <si>
    <r>
      <t xml:space="preserve">Dataset voor simulatie versie </t>
    </r>
    <r>
      <rPr>
        <b/>
        <sz val="11"/>
        <color theme="1"/>
        <rFont val="Calibri"/>
        <family val="2"/>
        <scheme val="minor"/>
      </rPr>
      <t>v0.8.3</t>
    </r>
  </si>
  <si>
    <t>Dataset voor het laatst geupdate op 24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</si>
</sst>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2" fillId="0" borderId="0" xfId="0" applyFont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6" borderId="0" xfId="0" applyFill="1"/>
    <xf numFmtId="0" fontId="0" fillId="6" borderId="5" xfId="0" applyFill="1" applyBorder="1" applyAlignment="1">
      <alignment horizontal="center"/>
    </xf>
    <xf numFmtId="0" fontId="0" fillId="5" borderId="0" xfId="0" applyFill="1"/>
    <xf numFmtId="0" fontId="0" fillId="5" borderId="5" xfId="0" applyFill="1" applyBorder="1" applyAlignment="1">
      <alignment horizontal="center"/>
    </xf>
    <xf numFmtId="0" fontId="0" fillId="4" borderId="0" xfId="0" applyFill="1"/>
    <xf numFmtId="0" fontId="0" fillId="4" borderId="5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2" borderId="5" xfId="0" applyFill="1" applyBorder="1"/>
    <xf numFmtId="0" fontId="0" fillId="2" borderId="8" xfId="0" applyFill="1" applyBorder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1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E600-B593-4449-B854-20A78CF79C27}">
  <dimension ref="A1:AD41"/>
  <sheetViews>
    <sheetView tabSelected="1" workbookViewId="0">
      <selection activeCell="H2" sqref="H2"/>
    </sheetView>
  </sheetViews>
  <sheetFormatPr defaultRowHeight="15" x14ac:dyDescent="0.25"/>
  <sheetData>
    <row r="1" spans="1:30" x14ac:dyDescent="0.25">
      <c r="B1" t="s">
        <v>55</v>
      </c>
      <c r="G1" s="13" t="s">
        <v>56</v>
      </c>
      <c r="AD1" s="10"/>
    </row>
    <row r="2" spans="1:30" x14ac:dyDescent="0.25">
      <c r="AD2" s="11"/>
    </row>
    <row r="3" spans="1:30" x14ac:dyDescent="0.25">
      <c r="AC3" s="5"/>
      <c r="AD3" s="12"/>
    </row>
    <row r="4" spans="1:30" x14ac:dyDescent="0.25">
      <c r="C4" s="1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M4" s="1" t="s">
        <v>7</v>
      </c>
      <c r="P4" t="s">
        <v>8</v>
      </c>
      <c r="Q4" t="s">
        <v>9</v>
      </c>
      <c r="R4" t="s">
        <v>10</v>
      </c>
      <c r="S4" t="s">
        <v>11</v>
      </c>
      <c r="T4" t="s">
        <v>12</v>
      </c>
      <c r="U4" t="s">
        <v>13</v>
      </c>
      <c r="V4" t="s">
        <v>14</v>
      </c>
      <c r="W4" t="s">
        <v>15</v>
      </c>
      <c r="X4" s="1"/>
      <c r="Y4" s="1" t="s">
        <v>16</v>
      </c>
      <c r="AA4" t="s">
        <v>17</v>
      </c>
      <c r="AB4" t="s">
        <v>16</v>
      </c>
      <c r="AC4" s="5"/>
      <c r="AD4" s="12"/>
    </row>
    <row r="5" spans="1:30" x14ac:dyDescent="0.25">
      <c r="AC5" s="5"/>
      <c r="AD5" s="12"/>
    </row>
    <row r="6" spans="1:30" x14ac:dyDescent="0.25">
      <c r="B6" t="s">
        <v>20</v>
      </c>
      <c r="C6" s="9">
        <f t="shared" ref="C6:C12" si="0">E6+F6+G6+H6+I6+J6</f>
        <v>38</v>
      </c>
      <c r="D6" s="5"/>
      <c r="E6" s="2">
        <v>6</v>
      </c>
      <c r="F6" s="3">
        <v>7</v>
      </c>
      <c r="G6" s="3">
        <v>6</v>
      </c>
      <c r="H6" s="3">
        <v>7</v>
      </c>
      <c r="I6" s="3">
        <v>4</v>
      </c>
      <c r="J6" s="4">
        <v>8</v>
      </c>
      <c r="K6" s="5"/>
      <c r="L6" s="5"/>
      <c r="M6" s="5"/>
      <c r="N6" s="9">
        <f t="shared" ref="N6:N12" si="1">P6+Q6+R6+S6+T6+U6+V6+W6</f>
        <v>36</v>
      </c>
      <c r="O6" s="5"/>
      <c r="P6" s="2">
        <v>5</v>
      </c>
      <c r="Q6" s="3">
        <v>5</v>
      </c>
      <c r="R6" s="3">
        <v>7</v>
      </c>
      <c r="S6" s="3">
        <v>8</v>
      </c>
      <c r="T6" s="3">
        <v>5</v>
      </c>
      <c r="U6" s="3">
        <v>1</v>
      </c>
      <c r="V6" s="3">
        <v>2</v>
      </c>
      <c r="W6" s="4">
        <v>3</v>
      </c>
      <c r="X6" s="5"/>
      <c r="Y6" s="9">
        <f>AA6+AB6</f>
        <v>15</v>
      </c>
      <c r="Z6" s="5"/>
      <c r="AA6" s="2">
        <v>7</v>
      </c>
      <c r="AB6" s="4">
        <v>8</v>
      </c>
      <c r="AC6" s="5"/>
      <c r="AD6" s="12"/>
    </row>
    <row r="7" spans="1:30" x14ac:dyDescent="0.25">
      <c r="B7" t="s">
        <v>25</v>
      </c>
      <c r="C7" s="9">
        <f t="shared" si="0"/>
        <v>28</v>
      </c>
      <c r="D7" s="5"/>
      <c r="E7" s="6">
        <v>5</v>
      </c>
      <c r="F7" s="5">
        <v>4</v>
      </c>
      <c r="G7" s="5">
        <v>5</v>
      </c>
      <c r="H7" s="5">
        <v>4</v>
      </c>
      <c r="I7" s="5">
        <v>5</v>
      </c>
      <c r="J7" s="7">
        <v>5</v>
      </c>
      <c r="K7" s="5"/>
      <c r="L7" s="5"/>
      <c r="M7" s="5"/>
      <c r="N7" s="9">
        <f t="shared" si="1"/>
        <v>46</v>
      </c>
      <c r="O7" s="5"/>
      <c r="P7" s="6">
        <v>6</v>
      </c>
      <c r="Q7" s="5">
        <v>6</v>
      </c>
      <c r="R7" s="5">
        <v>4</v>
      </c>
      <c r="S7" s="5">
        <v>3</v>
      </c>
      <c r="T7" s="5">
        <v>6</v>
      </c>
      <c r="U7" s="5">
        <v>7</v>
      </c>
      <c r="V7" s="5">
        <v>7</v>
      </c>
      <c r="W7" s="7">
        <v>7</v>
      </c>
      <c r="X7" s="5"/>
      <c r="Y7" s="9">
        <f t="shared" ref="Y7:Y12" si="2">AA7+AB7</f>
        <v>12</v>
      </c>
      <c r="Z7" s="5"/>
      <c r="AA7" s="6">
        <v>5</v>
      </c>
      <c r="AB7" s="7">
        <v>7</v>
      </c>
      <c r="AC7" s="5"/>
      <c r="AD7" s="12"/>
    </row>
    <row r="8" spans="1:30" x14ac:dyDescent="0.25">
      <c r="B8" t="s">
        <v>21</v>
      </c>
      <c r="C8" s="9">
        <f t="shared" si="0"/>
        <v>46</v>
      </c>
      <c r="D8" s="5"/>
      <c r="E8" s="6">
        <v>8</v>
      </c>
      <c r="F8" s="5">
        <v>8</v>
      </c>
      <c r="G8" s="5">
        <v>8</v>
      </c>
      <c r="H8" s="5">
        <v>8</v>
      </c>
      <c r="I8" s="5">
        <v>7</v>
      </c>
      <c r="J8" s="7">
        <v>7</v>
      </c>
      <c r="K8" s="5"/>
      <c r="L8" s="5"/>
      <c r="M8" s="5"/>
      <c r="N8" s="9">
        <f t="shared" si="1"/>
        <v>41</v>
      </c>
      <c r="O8" s="5"/>
      <c r="P8" s="6">
        <v>5</v>
      </c>
      <c r="Q8" s="5">
        <v>4</v>
      </c>
      <c r="R8" s="5">
        <v>8</v>
      </c>
      <c r="S8" s="5">
        <v>8</v>
      </c>
      <c r="T8" s="5">
        <v>4</v>
      </c>
      <c r="U8" s="5">
        <v>3</v>
      </c>
      <c r="V8" s="5">
        <v>6</v>
      </c>
      <c r="W8" s="7">
        <v>3</v>
      </c>
      <c r="X8" s="5"/>
      <c r="Y8" s="9">
        <f t="shared" si="2"/>
        <v>10</v>
      </c>
      <c r="Z8" s="5"/>
      <c r="AA8" s="6">
        <v>4</v>
      </c>
      <c r="AB8" s="7">
        <v>6</v>
      </c>
      <c r="AC8" s="5"/>
      <c r="AD8" s="12"/>
    </row>
    <row r="9" spans="1:30" x14ac:dyDescent="0.25">
      <c r="B9" s="32" t="s">
        <v>22</v>
      </c>
      <c r="C9" s="33">
        <f t="shared" si="0"/>
        <v>16</v>
      </c>
      <c r="D9" s="34"/>
      <c r="E9" s="38">
        <v>3</v>
      </c>
      <c r="F9" s="34">
        <v>2</v>
      </c>
      <c r="G9" s="34">
        <v>2</v>
      </c>
      <c r="H9" s="34">
        <v>2</v>
      </c>
      <c r="I9" s="34">
        <v>3</v>
      </c>
      <c r="J9" s="39">
        <v>4</v>
      </c>
      <c r="K9" s="34"/>
      <c r="L9" s="34"/>
      <c r="M9" s="34"/>
      <c r="N9" s="33">
        <f t="shared" si="1"/>
        <v>25</v>
      </c>
      <c r="O9" s="34"/>
      <c r="P9" s="38">
        <v>2</v>
      </c>
      <c r="Q9" s="34">
        <v>2</v>
      </c>
      <c r="R9" s="34">
        <v>1</v>
      </c>
      <c r="S9" s="34">
        <v>2</v>
      </c>
      <c r="T9" s="34">
        <v>1</v>
      </c>
      <c r="U9" s="34">
        <v>6</v>
      </c>
      <c r="V9" s="34">
        <v>7</v>
      </c>
      <c r="W9" s="39">
        <v>4</v>
      </c>
      <c r="X9" s="34"/>
      <c r="Y9" s="33">
        <f t="shared" si="2"/>
        <v>4</v>
      </c>
      <c r="Z9" s="34"/>
      <c r="AA9" s="38">
        <v>3</v>
      </c>
      <c r="AB9" s="39">
        <v>1</v>
      </c>
      <c r="AC9" s="5"/>
      <c r="AD9" s="12"/>
    </row>
    <row r="10" spans="1:30" x14ac:dyDescent="0.25">
      <c r="B10" t="s">
        <v>23</v>
      </c>
      <c r="C10" s="9">
        <f t="shared" si="0"/>
        <v>15</v>
      </c>
      <c r="D10" s="5"/>
      <c r="E10" s="6">
        <v>2</v>
      </c>
      <c r="F10" s="5">
        <v>3</v>
      </c>
      <c r="G10" s="5">
        <v>3</v>
      </c>
      <c r="H10" s="5">
        <v>3</v>
      </c>
      <c r="I10" s="5">
        <v>2</v>
      </c>
      <c r="J10" s="7">
        <v>2</v>
      </c>
      <c r="K10" s="5"/>
      <c r="L10" s="5"/>
      <c r="M10" s="5"/>
      <c r="N10" s="9">
        <f t="shared" si="1"/>
        <v>50</v>
      </c>
      <c r="O10" s="5"/>
      <c r="P10" s="6">
        <v>7</v>
      </c>
      <c r="Q10" s="5">
        <v>8</v>
      </c>
      <c r="R10" s="5">
        <v>2</v>
      </c>
      <c r="S10" s="5">
        <v>2</v>
      </c>
      <c r="T10" s="5">
        <v>8</v>
      </c>
      <c r="U10" s="5">
        <v>8</v>
      </c>
      <c r="V10" s="5">
        <v>8</v>
      </c>
      <c r="W10" s="7">
        <v>7</v>
      </c>
      <c r="X10" s="5"/>
      <c r="Y10" s="9">
        <f t="shared" si="2"/>
        <v>9</v>
      </c>
      <c r="Z10" s="5"/>
      <c r="AA10" s="6">
        <v>7</v>
      </c>
      <c r="AB10" s="7">
        <v>2</v>
      </c>
      <c r="AC10" s="5"/>
      <c r="AD10" s="12"/>
    </row>
    <row r="11" spans="1:30" x14ac:dyDescent="0.25">
      <c r="B11" t="s">
        <v>24</v>
      </c>
      <c r="C11" s="9">
        <f t="shared" si="0"/>
        <v>6</v>
      </c>
      <c r="D11" s="5"/>
      <c r="E11" s="6">
        <v>1</v>
      </c>
      <c r="F11" s="5">
        <v>1</v>
      </c>
      <c r="G11" s="5">
        <v>1</v>
      </c>
      <c r="H11" s="5">
        <v>1</v>
      </c>
      <c r="I11" s="5">
        <v>1</v>
      </c>
      <c r="J11" s="7">
        <v>1</v>
      </c>
      <c r="K11" s="5"/>
      <c r="L11" s="5"/>
      <c r="M11" s="5"/>
      <c r="N11" s="9">
        <f t="shared" si="1"/>
        <v>49</v>
      </c>
      <c r="O11" s="5"/>
      <c r="P11" s="6">
        <v>8</v>
      </c>
      <c r="Q11" s="5">
        <v>7</v>
      </c>
      <c r="R11" s="5">
        <v>2</v>
      </c>
      <c r="S11" s="5">
        <v>3</v>
      </c>
      <c r="T11" s="5">
        <v>7</v>
      </c>
      <c r="U11" s="5">
        <v>8</v>
      </c>
      <c r="V11" s="5">
        <v>6</v>
      </c>
      <c r="W11" s="7">
        <v>8</v>
      </c>
      <c r="X11" s="5"/>
      <c r="Y11" s="9">
        <f t="shared" si="2"/>
        <v>9</v>
      </c>
      <c r="Z11" s="5"/>
      <c r="AA11" s="6">
        <v>6</v>
      </c>
      <c r="AB11" s="7">
        <v>3</v>
      </c>
    </row>
    <row r="12" spans="1:30" x14ac:dyDescent="0.25">
      <c r="B12" s="32" t="s">
        <v>26</v>
      </c>
      <c r="C12" s="33">
        <f t="shared" si="0"/>
        <v>36</v>
      </c>
      <c r="D12" s="34"/>
      <c r="E12" s="38">
        <v>4</v>
      </c>
      <c r="F12" s="34">
        <v>5</v>
      </c>
      <c r="G12" s="34">
        <v>7</v>
      </c>
      <c r="H12" s="34">
        <v>6</v>
      </c>
      <c r="I12" s="34">
        <v>8</v>
      </c>
      <c r="J12" s="39">
        <v>6</v>
      </c>
      <c r="K12" s="34"/>
      <c r="L12" s="34"/>
      <c r="M12" s="34"/>
      <c r="N12" s="33">
        <f t="shared" si="1"/>
        <v>35</v>
      </c>
      <c r="O12" s="34"/>
      <c r="P12" s="38">
        <v>4</v>
      </c>
      <c r="Q12" s="34">
        <v>5</v>
      </c>
      <c r="R12" s="34">
        <v>6</v>
      </c>
      <c r="S12" s="34">
        <v>7</v>
      </c>
      <c r="T12" s="34">
        <v>4</v>
      </c>
      <c r="U12" s="34">
        <v>3</v>
      </c>
      <c r="V12" s="34">
        <v>3</v>
      </c>
      <c r="W12" s="39">
        <v>3</v>
      </c>
      <c r="X12" s="34"/>
      <c r="Y12" s="33">
        <f t="shared" si="2"/>
        <v>14</v>
      </c>
      <c r="Z12" s="34"/>
      <c r="AA12" s="38">
        <v>7</v>
      </c>
      <c r="AB12" s="39">
        <v>7</v>
      </c>
    </row>
    <row r="13" spans="1:30" x14ac:dyDescent="0.25">
      <c r="A13" s="1"/>
      <c r="B13" s="32" t="s">
        <v>27</v>
      </c>
      <c r="C13" s="33">
        <f>E13+F13+G13+H13+I13+J13</f>
        <v>37</v>
      </c>
      <c r="D13" s="34"/>
      <c r="E13" s="35">
        <v>7</v>
      </c>
      <c r="F13" s="36">
        <v>6</v>
      </c>
      <c r="G13" s="36">
        <v>4</v>
      </c>
      <c r="H13" s="36">
        <v>7</v>
      </c>
      <c r="I13" s="36">
        <v>6</v>
      </c>
      <c r="J13" s="37">
        <v>7</v>
      </c>
      <c r="K13" s="34"/>
      <c r="L13" s="34"/>
      <c r="M13" s="34"/>
      <c r="N13" s="33">
        <f>P13+Q13+R13+S13+T13+U13+V13+W13</f>
        <v>36</v>
      </c>
      <c r="O13" s="34"/>
      <c r="P13" s="35">
        <v>4</v>
      </c>
      <c r="Q13" s="36">
        <v>4</v>
      </c>
      <c r="R13" s="36">
        <v>4</v>
      </c>
      <c r="S13" s="36">
        <v>4</v>
      </c>
      <c r="T13" s="36">
        <v>4</v>
      </c>
      <c r="U13" s="36">
        <v>4</v>
      </c>
      <c r="V13" s="36">
        <v>6</v>
      </c>
      <c r="W13" s="37">
        <v>6</v>
      </c>
      <c r="X13" s="34"/>
      <c r="Y13" s="33">
        <f>AA13+AB13</f>
        <v>14</v>
      </c>
      <c r="Z13" s="34"/>
      <c r="AA13" s="35">
        <v>7</v>
      </c>
      <c r="AB13" s="37">
        <v>7</v>
      </c>
    </row>
    <row r="14" spans="1:30" x14ac:dyDescent="0.25">
      <c r="B14" s="32" t="s">
        <v>53</v>
      </c>
      <c r="C14" s="44">
        <f>6*8*7</f>
        <v>336</v>
      </c>
      <c r="M14" t="s">
        <v>53</v>
      </c>
      <c r="N14" s="44">
        <f>8*8*7</f>
        <v>448</v>
      </c>
      <c r="X14" t="s">
        <v>53</v>
      </c>
      <c r="Y14" s="44">
        <f>15*7</f>
        <v>105</v>
      </c>
    </row>
    <row r="16" spans="1:30" x14ac:dyDescent="0.25">
      <c r="B16" s="1" t="s">
        <v>18</v>
      </c>
      <c r="N16" s="16" t="s">
        <v>41</v>
      </c>
      <c r="O16" s="17"/>
      <c r="P16" s="17"/>
      <c r="Q16" s="17"/>
      <c r="R16" s="17"/>
      <c r="S16" s="17"/>
      <c r="T16" s="17"/>
      <c r="U16" s="18"/>
    </row>
    <row r="17" spans="2:21" x14ac:dyDescent="0.25">
      <c r="C17" s="1" t="s">
        <v>28</v>
      </c>
      <c r="D17" s="1" t="s">
        <v>29</v>
      </c>
      <c r="E17" s="1" t="s">
        <v>30</v>
      </c>
      <c r="F17" s="1" t="s">
        <v>32</v>
      </c>
      <c r="H17" s="13" t="s">
        <v>33</v>
      </c>
      <c r="K17" s="1" t="s">
        <v>31</v>
      </c>
      <c r="N17" s="19"/>
      <c r="S17" s="13" t="s">
        <v>37</v>
      </c>
      <c r="U17" s="20" t="s">
        <v>45</v>
      </c>
    </row>
    <row r="18" spans="2:21" x14ac:dyDescent="0.25">
      <c r="B18" t="s">
        <v>20</v>
      </c>
      <c r="C18" s="2">
        <v>1000</v>
      </c>
      <c r="D18" s="3">
        <v>5000</v>
      </c>
      <c r="E18" s="3">
        <v>8800</v>
      </c>
      <c r="F18" s="7">
        <v>13400</v>
      </c>
      <c r="H18" s="9">
        <f>C18+D18+E18</f>
        <v>14800</v>
      </c>
      <c r="I18" t="s">
        <v>34</v>
      </c>
      <c r="K18" t="s">
        <v>42</v>
      </c>
      <c r="N18" s="19"/>
      <c r="O18" t="s">
        <v>20</v>
      </c>
      <c r="Q18" s="9">
        <v>5</v>
      </c>
      <c r="S18" s="21" t="s">
        <v>25</v>
      </c>
      <c r="T18" s="21"/>
      <c r="U18" s="22">
        <v>7200</v>
      </c>
    </row>
    <row r="19" spans="2:21" x14ac:dyDescent="0.25">
      <c r="B19" t="s">
        <v>25</v>
      </c>
      <c r="C19" s="14">
        <v>1250</v>
      </c>
      <c r="D19" s="15">
        <v>4500</v>
      </c>
      <c r="E19" s="5">
        <v>7200</v>
      </c>
      <c r="F19" s="7">
        <v>18000</v>
      </c>
      <c r="H19" s="9">
        <f t="shared" ref="H19:H25" si="3">C19+D19+E19</f>
        <v>12950</v>
      </c>
      <c r="I19" t="s">
        <v>34</v>
      </c>
      <c r="K19" t="s">
        <v>43</v>
      </c>
      <c r="N19" s="19"/>
      <c r="O19" t="s">
        <v>24</v>
      </c>
      <c r="Q19" s="9">
        <v>2</v>
      </c>
      <c r="S19" t="s">
        <v>39</v>
      </c>
      <c r="U19" s="7">
        <v>7200</v>
      </c>
    </row>
    <row r="20" spans="2:21" x14ac:dyDescent="0.25">
      <c r="B20" t="s">
        <v>21</v>
      </c>
      <c r="C20" s="14">
        <v>1700</v>
      </c>
      <c r="D20" s="15">
        <v>4800</v>
      </c>
      <c r="E20" s="5">
        <v>6000</v>
      </c>
      <c r="F20" s="7">
        <v>13000</v>
      </c>
      <c r="H20" s="9">
        <f t="shared" si="3"/>
        <v>12500</v>
      </c>
      <c r="I20" t="s">
        <v>34</v>
      </c>
      <c r="K20" t="s">
        <v>44</v>
      </c>
      <c r="N20" s="19"/>
      <c r="O20" t="s">
        <v>23</v>
      </c>
      <c r="Q20" s="9">
        <v>3</v>
      </c>
      <c r="S20" t="s">
        <v>27</v>
      </c>
      <c r="T20" s="23"/>
      <c r="U20" s="5">
        <v>8000</v>
      </c>
    </row>
    <row r="21" spans="2:21" x14ac:dyDescent="0.25">
      <c r="B21" s="32" t="s">
        <v>22</v>
      </c>
      <c r="C21" s="38">
        <v>1400</v>
      </c>
      <c r="D21" s="34">
        <v>8000</v>
      </c>
      <c r="E21" s="34">
        <v>18000</v>
      </c>
      <c r="F21" s="39">
        <v>27000</v>
      </c>
      <c r="G21" s="32"/>
      <c r="H21" s="33">
        <f t="shared" si="3"/>
        <v>27400</v>
      </c>
      <c r="I21" s="32" t="s">
        <v>34</v>
      </c>
      <c r="K21" t="s">
        <v>35</v>
      </c>
      <c r="N21" s="19"/>
      <c r="O21" t="s">
        <v>21</v>
      </c>
      <c r="Q21" s="9">
        <v>6</v>
      </c>
      <c r="S21" s="25" t="s">
        <v>26</v>
      </c>
      <c r="T21" s="25"/>
      <c r="U21" s="26">
        <v>4800</v>
      </c>
    </row>
    <row r="22" spans="2:21" x14ac:dyDescent="0.25">
      <c r="B22" t="s">
        <v>23</v>
      </c>
      <c r="C22" s="14">
        <v>3200</v>
      </c>
      <c r="D22" s="15">
        <v>9000</v>
      </c>
      <c r="E22" s="5">
        <v>12000</v>
      </c>
      <c r="F22" s="7">
        <v>22000</v>
      </c>
      <c r="H22" s="9">
        <f t="shared" si="3"/>
        <v>24200</v>
      </c>
      <c r="I22" t="s">
        <v>34</v>
      </c>
      <c r="N22" s="19" t="s">
        <v>36</v>
      </c>
      <c r="O22" t="s">
        <v>20</v>
      </c>
      <c r="Q22" s="9">
        <v>7</v>
      </c>
      <c r="S22" s="21" t="s">
        <v>20</v>
      </c>
      <c r="T22" s="21"/>
      <c r="U22" s="22">
        <v>8800</v>
      </c>
    </row>
    <row r="23" spans="2:21" x14ac:dyDescent="0.25">
      <c r="B23" t="s">
        <v>24</v>
      </c>
      <c r="C23" s="14">
        <v>1300</v>
      </c>
      <c r="D23" s="15">
        <v>6000</v>
      </c>
      <c r="E23" s="5">
        <v>7200</v>
      </c>
      <c r="F23" s="7">
        <v>19000</v>
      </c>
      <c r="H23" s="9">
        <f t="shared" si="3"/>
        <v>14500</v>
      </c>
      <c r="I23" t="s">
        <v>34</v>
      </c>
      <c r="N23" s="19"/>
      <c r="O23" t="s">
        <v>23</v>
      </c>
      <c r="Q23" s="9">
        <v>5</v>
      </c>
      <c r="S23" s="23" t="s">
        <v>38</v>
      </c>
      <c r="T23" s="23"/>
      <c r="U23" s="24">
        <v>12000</v>
      </c>
    </row>
    <row r="24" spans="2:21" x14ac:dyDescent="0.25">
      <c r="B24" s="32" t="s">
        <v>26</v>
      </c>
      <c r="C24" s="38">
        <v>500</v>
      </c>
      <c r="D24" s="34">
        <v>2300</v>
      </c>
      <c r="E24" s="34">
        <v>4800</v>
      </c>
      <c r="F24" s="39">
        <v>8800</v>
      </c>
      <c r="G24" s="32"/>
      <c r="H24" s="33">
        <f t="shared" si="3"/>
        <v>7600</v>
      </c>
      <c r="I24" s="32" t="s">
        <v>34</v>
      </c>
      <c r="N24" s="27"/>
      <c r="O24" s="28" t="s">
        <v>21</v>
      </c>
      <c r="P24" s="28"/>
      <c r="Q24" s="29">
        <v>8</v>
      </c>
      <c r="R24" s="28"/>
      <c r="S24" s="30" t="s">
        <v>21</v>
      </c>
      <c r="T24" s="30"/>
      <c r="U24" s="31">
        <v>6000</v>
      </c>
    </row>
    <row r="25" spans="2:21" x14ac:dyDescent="0.25">
      <c r="B25" s="32" t="s">
        <v>27</v>
      </c>
      <c r="C25" s="35">
        <v>900</v>
      </c>
      <c r="D25" s="36">
        <v>2400</v>
      </c>
      <c r="E25" s="36">
        <v>6700</v>
      </c>
      <c r="F25" s="37">
        <v>15500</v>
      </c>
      <c r="G25" s="32"/>
      <c r="H25" s="33">
        <f t="shared" si="3"/>
        <v>10000</v>
      </c>
      <c r="I25" s="32" t="s">
        <v>34</v>
      </c>
    </row>
    <row r="27" spans="2:21" x14ac:dyDescent="0.25">
      <c r="N27" s="16" t="s">
        <v>31</v>
      </c>
      <c r="O27" s="17"/>
      <c r="P27" s="17"/>
      <c r="Q27" s="17"/>
      <c r="R27" s="17"/>
      <c r="S27" s="17"/>
      <c r="T27" s="18"/>
    </row>
    <row r="28" spans="2:21" x14ac:dyDescent="0.25">
      <c r="H28" t="s">
        <v>40</v>
      </c>
      <c r="N28" s="19" t="s">
        <v>46</v>
      </c>
      <c r="P28" t="s">
        <v>20</v>
      </c>
      <c r="R28" s="5">
        <v>13400</v>
      </c>
      <c r="T28" s="42">
        <v>3</v>
      </c>
    </row>
    <row r="29" spans="2:21" x14ac:dyDescent="0.25">
      <c r="B29" s="45"/>
      <c r="C29" s="46" t="s">
        <v>48</v>
      </c>
      <c r="D29" s="46"/>
      <c r="E29" s="46"/>
      <c r="F29" s="47"/>
      <c r="N29" s="19" t="s">
        <v>47</v>
      </c>
      <c r="P29" t="s">
        <v>24</v>
      </c>
      <c r="R29" s="5">
        <v>19000</v>
      </c>
      <c r="T29" s="42">
        <v>4</v>
      </c>
    </row>
    <row r="30" spans="2:21" x14ac:dyDescent="0.25">
      <c r="B30" s="48" t="s">
        <v>49</v>
      </c>
      <c r="C30" s="49">
        <f>C14</f>
        <v>336</v>
      </c>
      <c r="D30" s="49"/>
      <c r="E30" s="49"/>
      <c r="F30" s="40"/>
      <c r="N30" s="19" t="s">
        <v>44</v>
      </c>
      <c r="P30" t="s">
        <v>22</v>
      </c>
      <c r="R30" s="5">
        <v>27000</v>
      </c>
      <c r="T30" s="42">
        <v>8</v>
      </c>
    </row>
    <row r="31" spans="2:21" x14ac:dyDescent="0.25">
      <c r="B31" s="48" t="s">
        <v>50</v>
      </c>
      <c r="C31" s="49">
        <f>(N14)</f>
        <v>448</v>
      </c>
      <c r="D31" s="49"/>
      <c r="E31" s="49"/>
      <c r="F31" s="40"/>
      <c r="N31" s="27" t="s">
        <v>35</v>
      </c>
      <c r="O31" s="28"/>
      <c r="P31" s="28" t="s">
        <v>23</v>
      </c>
      <c r="Q31" s="28"/>
      <c r="R31" s="8">
        <v>22000</v>
      </c>
      <c r="S31" s="28"/>
      <c r="T31" s="43">
        <v>6</v>
      </c>
    </row>
    <row r="32" spans="2:21" x14ac:dyDescent="0.25">
      <c r="B32" s="48" t="s">
        <v>16</v>
      </c>
      <c r="C32" s="49">
        <f>Y14</f>
        <v>105</v>
      </c>
      <c r="D32" s="49"/>
      <c r="E32" s="49"/>
      <c r="F32" s="40"/>
    </row>
    <row r="33" spans="2:6" x14ac:dyDescent="0.25">
      <c r="B33" s="48"/>
      <c r="C33" s="49"/>
      <c r="D33" s="49"/>
      <c r="E33" s="49"/>
      <c r="F33" s="40"/>
    </row>
    <row r="34" spans="2:6" x14ac:dyDescent="0.25">
      <c r="B34" s="48" t="s">
        <v>51</v>
      </c>
      <c r="C34" s="52">
        <f>C32+C31+C30</f>
        <v>889</v>
      </c>
      <c r="D34" s="49"/>
      <c r="E34" s="49"/>
      <c r="F34" s="40"/>
    </row>
    <row r="35" spans="2:6" x14ac:dyDescent="0.25">
      <c r="B35" s="48"/>
      <c r="C35" s="49"/>
      <c r="D35" s="49"/>
      <c r="E35" s="49"/>
      <c r="F35" s="40"/>
    </row>
    <row r="36" spans="2:6" x14ac:dyDescent="0.25">
      <c r="B36" s="50" t="s">
        <v>54</v>
      </c>
      <c r="C36" s="51">
        <f>C34/C34*100</f>
        <v>100</v>
      </c>
      <c r="D36" s="51"/>
      <c r="E36" s="51" t="s">
        <v>52</v>
      </c>
      <c r="F36" s="41"/>
    </row>
    <row r="38" spans="2:6" x14ac:dyDescent="0.25">
      <c r="B38" t="s">
        <v>19</v>
      </c>
    </row>
    <row r="41" spans="2:6" x14ac:dyDescent="0.25">
      <c r="C41">
        <f>560 / 889 * 100</f>
        <v>62.99212598425197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van der Klein</dc:creator>
  <cp:lastModifiedBy>Thijs van der Klein</cp:lastModifiedBy>
  <dcterms:created xsi:type="dcterms:W3CDTF">2023-12-23T18:03:51Z</dcterms:created>
  <dcterms:modified xsi:type="dcterms:W3CDTF">2024-01-08T17:31:35Z</dcterms:modified>
</cp:coreProperties>
</file>