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hingySticks\EnvironmentMonitor\Feather\V6\"/>
    </mc:Choice>
  </mc:AlternateContent>
  <bookViews>
    <workbookView xWindow="0" yWindow="0" windowWidth="29895" windowHeight="12345"/>
  </bookViews>
  <sheets>
    <sheet name="parts-6.1" sheetId="1" r:id="rId1"/>
  </sheets>
  <calcPr calcId="0"/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9" i="1" s="1"/>
  <c r="L7" i="1" s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9" i="1"/>
  <c r="O71" i="1"/>
  <c r="I9" i="1"/>
</calcChain>
</file>

<file path=xl/sharedStrings.xml><?xml version="1.0" encoding="utf-8"?>
<sst xmlns="http://schemas.openxmlformats.org/spreadsheetml/2006/main" count="415" uniqueCount="244">
  <si>
    <t>Partl</t>
  </si>
  <si>
    <t>ist</t>
  </si>
  <si>
    <t>Expor</t>
  </si>
  <si>
    <t>ted</t>
  </si>
  <si>
    <t>from Envir</t>
  </si>
  <si>
    <t>onmentMonitorV6.1.brd at 15/02/2019 21:37</t>
  </si>
  <si>
    <t>EAGLE</t>
  </si>
  <si>
    <t>Ver</t>
  </si>
  <si>
    <t>sion 7.4.0</t>
  </si>
  <si>
    <t>Copyright (c) 1988-2015 CadSoft</t>
  </si>
  <si>
    <t>Assem</t>
  </si>
  <si>
    <t>bly</t>
  </si>
  <si>
    <t>variant:</t>
  </si>
  <si>
    <t>Part</t>
  </si>
  <si>
    <t>Value</t>
  </si>
  <si>
    <t>Package</t>
  </si>
  <si>
    <t>Library</t>
  </si>
  <si>
    <t>Position (mm)</t>
  </si>
  <si>
    <t>Orientation</t>
  </si>
  <si>
    <t>ThingySticks</t>
  </si>
  <si>
    <t>C1</t>
  </si>
  <si>
    <t>1.0uF</t>
  </si>
  <si>
    <t>0805-CAP</t>
  </si>
  <si>
    <t>SparkFun-Capacitors</t>
  </si>
  <si>
    <t>(49.6225 14.2425)</t>
  </si>
  <si>
    <t>R180</t>
  </si>
  <si>
    <t>C2</t>
  </si>
  <si>
    <t>0.1uF</t>
  </si>
  <si>
    <t>(49.39 5.4)</t>
  </si>
  <si>
    <t>R0</t>
  </si>
  <si>
    <t>C3</t>
  </si>
  <si>
    <t>(46.0788 6.2206)</t>
  </si>
  <si>
    <t>R270</t>
  </si>
  <si>
    <t>C4</t>
  </si>
  <si>
    <t>(42.575 5.75)</t>
  </si>
  <si>
    <t>C5</t>
  </si>
  <si>
    <t>(64.2275 12.3375)</t>
  </si>
  <si>
    <t>C6</t>
  </si>
  <si>
    <t>(29.685 56.6175)</t>
  </si>
  <si>
    <t>C7</t>
  </si>
  <si>
    <t>(30.32 53.76)</t>
  </si>
  <si>
    <t>C8</t>
  </si>
  <si>
    <t>(15.875 62.865)</t>
  </si>
  <si>
    <t>C9</t>
  </si>
  <si>
    <t>(12.065 51.435)</t>
  </si>
  <si>
    <t>R90</t>
  </si>
  <si>
    <t>C10</t>
  </si>
  <si>
    <t>10uF</t>
  </si>
  <si>
    <t>(13.335 62.865)</t>
  </si>
  <si>
    <t>C11</t>
  </si>
  <si>
    <t>(21.3 16.93)</t>
  </si>
  <si>
    <t>C12</t>
  </si>
  <si>
    <t>2.2uF</t>
  </si>
  <si>
    <t>(18.7 17.03)</t>
  </si>
  <si>
    <t>C13</t>
  </si>
  <si>
    <t>(14.7 19.665)</t>
  </si>
  <si>
    <t>C14</t>
  </si>
  <si>
    <t>(14.7 16.465)</t>
  </si>
  <si>
    <t>C15</t>
  </si>
  <si>
    <t>(53.9496 23.4696)</t>
  </si>
  <si>
    <t>C16</t>
  </si>
  <si>
    <t>(51.997 23.5188)</t>
  </si>
  <si>
    <t>C17</t>
  </si>
  <si>
    <t>(10.16 60.96)</t>
  </si>
  <si>
    <t>C19</t>
  </si>
  <si>
    <t>68uF</t>
  </si>
  <si>
    <t>EIA3528</t>
  </si>
  <si>
    <t>(8.5725 19.05)</t>
  </si>
  <si>
    <t>D1</t>
  </si>
  <si>
    <t>IR</t>
  </si>
  <si>
    <t>LED-1206</t>
  </si>
  <si>
    <t>SparkFun-LED</t>
  </si>
  <si>
    <t>(0.889 9.3726)</t>
  </si>
  <si>
    <t>D4</t>
  </si>
  <si>
    <t>(33.9806 34.0044)</t>
  </si>
  <si>
    <t>SparkFun-DiscreteSem</t>
  </si>
  <si>
    <t>F1</t>
  </si>
  <si>
    <t>6V/0.75A</t>
  </si>
  <si>
    <t>SparkFun-Fuses</t>
  </si>
  <si>
    <t>(36.2712 36.8935)</t>
  </si>
  <si>
    <t>IC1</t>
  </si>
  <si>
    <t>BME680</t>
  </si>
  <si>
    <t>(49.885 9.23)</t>
  </si>
  <si>
    <t>IC2</t>
  </si>
  <si>
    <t>TCS3472</t>
  </si>
  <si>
    <t>FN-6</t>
  </si>
  <si>
    <t>(42.665 9.335)</t>
  </si>
  <si>
    <t>IC3</t>
  </si>
  <si>
    <t>CCS811</t>
  </si>
  <si>
    <t>LGA10</t>
  </si>
  <si>
    <t>(60 9.3)</t>
  </si>
  <si>
    <t>IC4</t>
  </si>
  <si>
    <t>SPW2430HR5H-B</t>
  </si>
  <si>
    <t>microbuilder</t>
  </si>
  <si>
    <t>(13.97 58.42)</t>
  </si>
  <si>
    <t>J1</t>
  </si>
  <si>
    <t>JST-2-SMD</t>
  </si>
  <si>
    <t>(22.03 34.2225)</t>
  </si>
  <si>
    <t>MR90</t>
  </si>
  <si>
    <t>Q1</t>
  </si>
  <si>
    <t>IRFML8244T</t>
  </si>
  <si>
    <t>RPBF                 SOT23-3</t>
  </si>
  <si>
    <t>i  (4.3 4.715)</t>
  </si>
  <si>
    <t>Q2</t>
  </si>
  <si>
    <t>4m?                  SOT23-3</t>
  </si>
  <si>
    <t>i  (14.605 23.8125)</t>
  </si>
  <si>
    <t>R1</t>
  </si>
  <si>
    <t>1k5</t>
  </si>
  <si>
    <t>SparkFun-Resistors</t>
  </si>
  <si>
    <t>(50.295 66.03)</t>
  </si>
  <si>
    <t>R2</t>
  </si>
  <si>
    <t>1K</t>
  </si>
  <si>
    <t>(10.0584 63.8556)</t>
  </si>
  <si>
    <t>R3</t>
  </si>
  <si>
    <t>4k7</t>
  </si>
  <si>
    <t>(29.7365 20.0624)</t>
  </si>
  <si>
    <t>R4</t>
  </si>
  <si>
    <t>(27.7553 17.9034)</t>
  </si>
  <si>
    <t>R5</t>
  </si>
  <si>
    <t>10k</t>
  </si>
  <si>
    <t>(47.625 48.895)</t>
  </si>
  <si>
    <t>R6</t>
  </si>
  <si>
    <t>1M</t>
  </si>
  <si>
    <t>(0.635 58.42)</t>
  </si>
  <si>
    <t>R7</t>
  </si>
  <si>
    <t>(8.89 51.435)</t>
  </si>
  <si>
    <t>R8</t>
  </si>
  <si>
    <t>(57.7342 29.9974)</t>
  </si>
  <si>
    <t>R9</t>
  </si>
  <si>
    <t>(57.785 46.99)</t>
  </si>
  <si>
    <t>R10</t>
  </si>
  <si>
    <t>(55.245 48.895)</t>
  </si>
  <si>
    <t>R11</t>
  </si>
  <si>
    <t>(56.56 4.22)</t>
  </si>
  <si>
    <t>R12</t>
  </si>
  <si>
    <t>(5.715 51.435)</t>
  </si>
  <si>
    <t>R13</t>
  </si>
  <si>
    <t>100R</t>
  </si>
  <si>
    <t>(10.795 29.21)</t>
  </si>
  <si>
    <t>R14</t>
  </si>
  <si>
    <t>20R</t>
  </si>
  <si>
    <t>(21.3 22.1)</t>
  </si>
  <si>
    <t>R15</t>
  </si>
  <si>
    <t>(0.87 15.065)</t>
  </si>
  <si>
    <t>R16</t>
  </si>
  <si>
    <t>(39.5478 34.0298)</t>
  </si>
  <si>
    <t>R17</t>
  </si>
  <si>
    <t>(3.77 15.065)</t>
  </si>
  <si>
    <t>R18</t>
  </si>
  <si>
    <t>10R</t>
  </si>
  <si>
    <t>(-0.83 4.595)</t>
  </si>
  <si>
    <t>R19</t>
  </si>
  <si>
    <t>(4.2648 1.3122)</t>
  </si>
  <si>
    <t>R20</t>
  </si>
  <si>
    <t>(5.715 47.625)</t>
  </si>
  <si>
    <t>R21</t>
  </si>
  <si>
    <t>(52.705 45.085)</t>
  </si>
  <si>
    <t>R22</t>
  </si>
  <si>
    <t>(50.165 45.085)</t>
  </si>
  <si>
    <t>R23</t>
  </si>
  <si>
    <t>(14.605 29.21)</t>
  </si>
  <si>
    <t>U1</t>
  </si>
  <si>
    <t>GRIDEYE</t>
  </si>
  <si>
    <t>GRIDEYE-AMG88</t>
  </si>
  <si>
    <t>SparkFun-Sensors</t>
  </si>
  <si>
    <t>(20 9.4126)</t>
  </si>
  <si>
    <t>U2</t>
  </si>
  <si>
    <t>LMV358</t>
  </si>
  <si>
    <t>SO08</t>
  </si>
  <si>
    <t>SparkFun-IC-Amplifie</t>
  </si>
  <si>
    <t>rs (6.35 57.15)</t>
  </si>
  <si>
    <t>U3</t>
  </si>
  <si>
    <t>LIS3DH</t>
  </si>
  <si>
    <t>LGA-16-3X3</t>
  </si>
  <si>
    <t>(58.42 25.4)</t>
  </si>
  <si>
    <t>1206L075THYR</t>
  </si>
  <si>
    <t>KPTL-3216QBC-D-01</t>
  </si>
  <si>
    <t>OIS 330 770</t>
  </si>
  <si>
    <t>T499B336K006ATE3K0</t>
  </si>
  <si>
    <t>MC0805F105Z160CT</t>
  </si>
  <si>
    <t>MC0805B225K250CT</t>
  </si>
  <si>
    <t>1x 9.84</t>
  </si>
  <si>
    <t>10x 8.22</t>
  </si>
  <si>
    <t>25x 7.62</t>
  </si>
  <si>
    <t>50x 7.41</t>
  </si>
  <si>
    <t>100x 6.38</t>
  </si>
  <si>
    <t>250x 6.17</t>
  </si>
  <si>
    <t>2500x 4.94</t>
  </si>
  <si>
    <t>TCS34725FN</t>
  </si>
  <si>
    <t>1x 2.44</t>
  </si>
  <si>
    <t>10x2.18</t>
  </si>
  <si>
    <t>25x 1.96</t>
  </si>
  <si>
    <t>50x 1.87</t>
  </si>
  <si>
    <t>100x 1.78</t>
  </si>
  <si>
    <t>250x 1.62</t>
  </si>
  <si>
    <t>2000x 1.18</t>
  </si>
  <si>
    <t>3500x 1.18</t>
  </si>
  <si>
    <t>10x 7.76</t>
  </si>
  <si>
    <t>25x 6.89</t>
  </si>
  <si>
    <t>1000x 4.39</t>
  </si>
  <si>
    <t>CCS811B-JOPD500</t>
  </si>
  <si>
    <t>1x 8.62</t>
  </si>
  <si>
    <t>IRFML8244TRPBF</t>
  </si>
  <si>
    <t>MCWR08X1501FTL</t>
  </si>
  <si>
    <t>MCWR08X1001FTL</t>
  </si>
  <si>
    <t>MCWR08X4701FTL</t>
  </si>
  <si>
    <t>MCWR08X1002FTL</t>
  </si>
  <si>
    <t>MCWR08X1004FTL</t>
  </si>
  <si>
    <t>MCWR08X1000FTL</t>
  </si>
  <si>
    <t>MCWR08X20R0FTL</t>
  </si>
  <si>
    <t>MCWR08X10R0FTL</t>
  </si>
  <si>
    <t>AMG8833</t>
  </si>
  <si>
    <t>10x 16.39</t>
  </si>
  <si>
    <t>50x 14.49</t>
  </si>
  <si>
    <t>100x 13.32</t>
  </si>
  <si>
    <t>LMV358ID</t>
  </si>
  <si>
    <t>50x 0.486</t>
  </si>
  <si>
    <t>100x 0.313</t>
  </si>
  <si>
    <t>250x 0.292</t>
  </si>
  <si>
    <t>500x 2.72</t>
  </si>
  <si>
    <t>LIS3DHHTR</t>
  </si>
  <si>
    <t>10x 0.961</t>
  </si>
  <si>
    <t>100x 0.738</t>
  </si>
  <si>
    <t>500x 0.654</t>
  </si>
  <si>
    <t>25x 0.20</t>
  </si>
  <si>
    <t>100x 0.184</t>
  </si>
  <si>
    <t>Reverse LED</t>
  </si>
  <si>
    <t>MC0805B104K101CT</t>
  </si>
  <si>
    <t>P-Channel</t>
  </si>
  <si>
    <t>PCB Cost</t>
  </si>
  <si>
    <t>Assembly Cost</t>
  </si>
  <si>
    <t>Cost / Unit (@25)</t>
  </si>
  <si>
    <t>Number to make</t>
  </si>
  <si>
    <t>Cost of parts</t>
  </si>
  <si>
    <t>200-500 $2.0</t>
  </si>
  <si>
    <t>50-200 $5.4</t>
  </si>
  <si>
    <t>1-49 $12.2</t>
  </si>
  <si>
    <t>Enclosure</t>
  </si>
  <si>
    <t>Xenon</t>
  </si>
  <si>
    <t>25x 2.70</t>
  </si>
  <si>
    <t>50x 2.65</t>
  </si>
  <si>
    <t>250x 2.59</t>
  </si>
  <si>
    <t>QTY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</si>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</sst>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 applyAlignment="1">
      <alignment vertical="center" wrapText="1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farnell.com/littelfuse/1206l075thyr/polyfuse-ptc-1206-0-75a/dp/1822204?st=1206%20LITTLE%20FU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>
      <selection activeCell="K23" sqref="K23"/>
    </sheetView>
  </sheetViews>
  <sheetFormatPr defaultRowHeight="15" x14ac:dyDescent="0.25"/>
  <cols>
    <col min="3" max="3" width="18.85546875" customWidth="1"/>
    <col min="5" max="5" width="41.7109375" customWidth="1"/>
    <col min="6" max="6" width="26.85546875" customWidth="1"/>
    <col min="8" max="8" width="23.42578125" customWidth="1"/>
    <col min="11" max="11" width="36.5703125" customWidth="1"/>
  </cols>
  <sheetData>
    <row r="1" spans="1:12" x14ac:dyDescent="0.25">
      <c r="A1" t="s">
        <v>0</v>
      </c>
      <c r="B1" t="s">
        <v>1</v>
      </c>
    </row>
    <row r="3" spans="1:12" x14ac:dyDescent="0.25">
      <c r="A3" t="s">
        <v>2</v>
      </c>
      <c r="B3" t="s">
        <v>3</v>
      </c>
      <c r="C3" t="s">
        <v>4</v>
      </c>
      <c r="D3" t="s">
        <v>5</v>
      </c>
    </row>
    <row r="5" spans="1:12" x14ac:dyDescent="0.25">
      <c r="A5" t="s">
        <v>6</v>
      </c>
      <c r="B5" t="s">
        <v>7</v>
      </c>
      <c r="C5" t="s">
        <v>8</v>
      </c>
      <c r="D5" t="s">
        <v>9</v>
      </c>
    </row>
    <row r="6" spans="1:12" x14ac:dyDescent="0.25">
      <c r="K6" t="s">
        <v>232</v>
      </c>
      <c r="L6">
        <v>20</v>
      </c>
    </row>
    <row r="7" spans="1:12" x14ac:dyDescent="0.25">
      <c r="A7" t="s">
        <v>10</v>
      </c>
      <c r="B7" t="s">
        <v>11</v>
      </c>
      <c r="C7" t="s">
        <v>12</v>
      </c>
      <c r="K7" t="s">
        <v>233</v>
      </c>
      <c r="L7">
        <f>L6*K9</f>
        <v>746.82000000000028</v>
      </c>
    </row>
    <row r="8" spans="1:12" x14ac:dyDescent="0.25">
      <c r="I8" t="s">
        <v>231</v>
      </c>
      <c r="J8" t="s">
        <v>242</v>
      </c>
      <c r="K8" t="s">
        <v>243</v>
      </c>
    </row>
    <row r="9" spans="1:12" x14ac:dyDescent="0.25">
      <c r="A9" t="s">
        <v>13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I9">
        <f>SUM(I11:I80)</f>
        <v>68.731000000000023</v>
      </c>
      <c r="J9">
        <f>SUM(J11:J80)</f>
        <v>56</v>
      </c>
      <c r="K9">
        <f>SUM(K11:K85)</f>
        <v>37.341000000000015</v>
      </c>
    </row>
    <row r="11" spans="1:12" x14ac:dyDescent="0.25">
      <c r="A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179</v>
      </c>
      <c r="I11">
        <v>0.114</v>
      </c>
      <c r="J11">
        <v>1</v>
      </c>
      <c r="K11">
        <f>J11*I11</f>
        <v>0.114</v>
      </c>
    </row>
    <row r="12" spans="1:12" x14ac:dyDescent="0.25">
      <c r="A12" t="s">
        <v>26</v>
      </c>
      <c r="C12" t="s">
        <v>27</v>
      </c>
      <c r="D12" t="s">
        <v>22</v>
      </c>
      <c r="E12" t="s">
        <v>23</v>
      </c>
      <c r="F12" t="s">
        <v>28</v>
      </c>
      <c r="G12" t="s">
        <v>29</v>
      </c>
      <c r="H12" t="s">
        <v>227</v>
      </c>
      <c r="I12">
        <v>3.27E-2</v>
      </c>
      <c r="J12">
        <v>1</v>
      </c>
      <c r="K12">
        <f t="shared" ref="K12:K68" si="0">J12*I12</f>
        <v>3.27E-2</v>
      </c>
    </row>
    <row r="13" spans="1:12" x14ac:dyDescent="0.25">
      <c r="A13" t="s">
        <v>30</v>
      </c>
      <c r="C13" t="s">
        <v>21</v>
      </c>
      <c r="D13" t="s">
        <v>22</v>
      </c>
      <c r="E13" t="s">
        <v>23</v>
      </c>
      <c r="F13" t="s">
        <v>31</v>
      </c>
      <c r="G13" t="s">
        <v>32</v>
      </c>
      <c r="H13" t="s">
        <v>179</v>
      </c>
      <c r="I13">
        <v>0.114</v>
      </c>
      <c r="J13">
        <v>1</v>
      </c>
      <c r="K13">
        <f t="shared" si="0"/>
        <v>0.114</v>
      </c>
    </row>
    <row r="14" spans="1:12" x14ac:dyDescent="0.25">
      <c r="A14" t="s">
        <v>33</v>
      </c>
      <c r="C14" t="s">
        <v>27</v>
      </c>
      <c r="D14" t="s">
        <v>22</v>
      </c>
      <c r="E14" t="s">
        <v>23</v>
      </c>
      <c r="F14" t="s">
        <v>34</v>
      </c>
      <c r="G14" t="s">
        <v>29</v>
      </c>
      <c r="H14" t="s">
        <v>227</v>
      </c>
      <c r="I14">
        <v>3.27E-2</v>
      </c>
      <c r="J14">
        <v>1</v>
      </c>
      <c r="K14">
        <f t="shared" si="0"/>
        <v>3.27E-2</v>
      </c>
    </row>
    <row r="15" spans="1:12" x14ac:dyDescent="0.25">
      <c r="A15" t="s">
        <v>35</v>
      </c>
      <c r="C15" t="s">
        <v>21</v>
      </c>
      <c r="D15" t="s">
        <v>22</v>
      </c>
      <c r="E15" t="s">
        <v>23</v>
      </c>
      <c r="F15" t="s">
        <v>36</v>
      </c>
      <c r="G15" t="s">
        <v>25</v>
      </c>
      <c r="H15" t="s">
        <v>179</v>
      </c>
      <c r="I15">
        <v>0.114</v>
      </c>
      <c r="J15">
        <v>1</v>
      </c>
      <c r="K15">
        <f t="shared" si="0"/>
        <v>0.114</v>
      </c>
    </row>
    <row r="16" spans="1:12" x14ac:dyDescent="0.25">
      <c r="A16" t="s">
        <v>37</v>
      </c>
      <c r="C16" t="s">
        <v>21</v>
      </c>
      <c r="D16" t="s">
        <v>22</v>
      </c>
      <c r="E16" t="s">
        <v>23</v>
      </c>
      <c r="F16" t="s">
        <v>38</v>
      </c>
      <c r="G16" t="s">
        <v>25</v>
      </c>
      <c r="H16" t="s">
        <v>179</v>
      </c>
      <c r="I16">
        <v>0.114</v>
      </c>
      <c r="J16">
        <v>1</v>
      </c>
      <c r="K16">
        <f t="shared" si="0"/>
        <v>0.114</v>
      </c>
    </row>
    <row r="17" spans="1:19" x14ac:dyDescent="0.25">
      <c r="A17" t="s">
        <v>39</v>
      </c>
      <c r="C17" t="s">
        <v>27</v>
      </c>
      <c r="D17" t="s">
        <v>22</v>
      </c>
      <c r="E17" t="s">
        <v>23</v>
      </c>
      <c r="F17" t="s">
        <v>40</v>
      </c>
      <c r="G17" t="s">
        <v>25</v>
      </c>
      <c r="H17" t="s">
        <v>227</v>
      </c>
      <c r="I17">
        <v>3.27E-2</v>
      </c>
      <c r="J17">
        <v>1</v>
      </c>
      <c r="K17">
        <f t="shared" si="0"/>
        <v>3.27E-2</v>
      </c>
    </row>
    <row r="18" spans="1:19" x14ac:dyDescent="0.25">
      <c r="A18" t="s">
        <v>41</v>
      </c>
      <c r="C18" t="s">
        <v>27</v>
      </c>
      <c r="D18" t="s">
        <v>22</v>
      </c>
      <c r="E18" t="s">
        <v>23</v>
      </c>
      <c r="F18" t="s">
        <v>42</v>
      </c>
      <c r="G18" t="s">
        <v>32</v>
      </c>
      <c r="H18" t="s">
        <v>227</v>
      </c>
      <c r="I18">
        <v>3.27E-2</v>
      </c>
      <c r="J18">
        <v>1</v>
      </c>
      <c r="K18">
        <f t="shared" si="0"/>
        <v>3.27E-2</v>
      </c>
    </row>
    <row r="19" spans="1:19" x14ac:dyDescent="0.25">
      <c r="A19" t="s">
        <v>43</v>
      </c>
      <c r="C19" t="s">
        <v>27</v>
      </c>
      <c r="D19" t="s">
        <v>22</v>
      </c>
      <c r="E19" t="s">
        <v>23</v>
      </c>
      <c r="F19" t="s">
        <v>44</v>
      </c>
      <c r="G19" t="s">
        <v>45</v>
      </c>
      <c r="H19" t="s">
        <v>227</v>
      </c>
      <c r="I19">
        <v>3.27E-2</v>
      </c>
      <c r="J19">
        <v>1</v>
      </c>
      <c r="K19">
        <f t="shared" si="0"/>
        <v>3.27E-2</v>
      </c>
    </row>
    <row r="20" spans="1:19" x14ac:dyDescent="0.25">
      <c r="A20" t="s">
        <v>46</v>
      </c>
      <c r="C20" t="s">
        <v>47</v>
      </c>
      <c r="D20" t="s">
        <v>22</v>
      </c>
      <c r="E20" t="s">
        <v>23</v>
      </c>
      <c r="F20" t="s">
        <v>48</v>
      </c>
      <c r="G20" t="s">
        <v>45</v>
      </c>
      <c r="H20" t="s">
        <v>179</v>
      </c>
      <c r="I20">
        <v>6.3100000000000003E-2</v>
      </c>
      <c r="J20">
        <v>1</v>
      </c>
      <c r="K20">
        <f t="shared" si="0"/>
        <v>6.3100000000000003E-2</v>
      </c>
    </row>
    <row r="21" spans="1:19" x14ac:dyDescent="0.25">
      <c r="A21" t="s">
        <v>49</v>
      </c>
      <c r="C21" t="s">
        <v>21</v>
      </c>
      <c r="D21" t="s">
        <v>22</v>
      </c>
      <c r="E21" t="s">
        <v>23</v>
      </c>
      <c r="F21" t="s">
        <v>50</v>
      </c>
      <c r="G21" t="s">
        <v>32</v>
      </c>
      <c r="H21" t="s">
        <v>179</v>
      </c>
      <c r="I21">
        <v>0.114</v>
      </c>
      <c r="J21">
        <v>1</v>
      </c>
      <c r="K21">
        <f t="shared" si="0"/>
        <v>0.114</v>
      </c>
    </row>
    <row r="22" spans="1:19" x14ac:dyDescent="0.25">
      <c r="A22" t="s">
        <v>51</v>
      </c>
      <c r="C22" t="s">
        <v>52</v>
      </c>
      <c r="D22" t="s">
        <v>22</v>
      </c>
      <c r="E22" t="s">
        <v>23</v>
      </c>
      <c r="F22" t="s">
        <v>53</v>
      </c>
      <c r="G22" t="s">
        <v>32</v>
      </c>
      <c r="H22" t="s">
        <v>180</v>
      </c>
      <c r="I22">
        <v>0.22600000000000001</v>
      </c>
      <c r="J22">
        <v>1</v>
      </c>
      <c r="K22">
        <f t="shared" si="0"/>
        <v>0.22600000000000001</v>
      </c>
    </row>
    <row r="23" spans="1:19" x14ac:dyDescent="0.25">
      <c r="A23" t="s">
        <v>54</v>
      </c>
      <c r="C23" t="s">
        <v>47</v>
      </c>
      <c r="D23" t="s">
        <v>22</v>
      </c>
      <c r="E23" t="s">
        <v>23</v>
      </c>
      <c r="F23" t="s">
        <v>55</v>
      </c>
      <c r="G23" t="s">
        <v>29</v>
      </c>
      <c r="H23" t="s">
        <v>179</v>
      </c>
      <c r="I23">
        <v>6.3100000000000003E-2</v>
      </c>
      <c r="J23">
        <v>1</v>
      </c>
      <c r="K23">
        <f t="shared" si="0"/>
        <v>6.3100000000000003E-2</v>
      </c>
    </row>
    <row r="24" spans="1:19" x14ac:dyDescent="0.25">
      <c r="A24" t="s">
        <v>56</v>
      </c>
      <c r="C24" t="s">
        <v>27</v>
      </c>
      <c r="D24" t="s">
        <v>22</v>
      </c>
      <c r="E24" t="s">
        <v>23</v>
      </c>
      <c r="F24" t="s">
        <v>57</v>
      </c>
      <c r="G24" t="s">
        <v>29</v>
      </c>
      <c r="H24" t="s">
        <v>227</v>
      </c>
      <c r="I24">
        <v>3.27E-2</v>
      </c>
      <c r="J24">
        <v>1</v>
      </c>
      <c r="K24">
        <f t="shared" si="0"/>
        <v>3.27E-2</v>
      </c>
    </row>
    <row r="25" spans="1:19" x14ac:dyDescent="0.25">
      <c r="A25" t="s">
        <v>58</v>
      </c>
      <c r="C25" t="s">
        <v>27</v>
      </c>
      <c r="D25" t="s">
        <v>22</v>
      </c>
      <c r="E25" t="s">
        <v>23</v>
      </c>
      <c r="F25" t="s">
        <v>59</v>
      </c>
      <c r="G25" t="s">
        <v>32</v>
      </c>
      <c r="H25" t="s">
        <v>227</v>
      </c>
      <c r="I25">
        <v>3.27E-2</v>
      </c>
      <c r="J25">
        <v>1</v>
      </c>
      <c r="K25">
        <f t="shared" si="0"/>
        <v>3.27E-2</v>
      </c>
    </row>
    <row r="26" spans="1:19" x14ac:dyDescent="0.25">
      <c r="A26" t="s">
        <v>60</v>
      </c>
      <c r="C26" t="s">
        <v>47</v>
      </c>
      <c r="D26" t="s">
        <v>22</v>
      </c>
      <c r="E26" t="s">
        <v>23</v>
      </c>
      <c r="F26" t="s">
        <v>61</v>
      </c>
      <c r="G26" t="s">
        <v>32</v>
      </c>
      <c r="H26" t="s">
        <v>179</v>
      </c>
      <c r="I26">
        <v>6.3100000000000003E-2</v>
      </c>
      <c r="J26">
        <v>1</v>
      </c>
      <c r="K26">
        <f t="shared" si="0"/>
        <v>6.3100000000000003E-2</v>
      </c>
    </row>
    <row r="27" spans="1:19" x14ac:dyDescent="0.25">
      <c r="A27" t="s">
        <v>62</v>
      </c>
      <c r="C27" t="s">
        <v>27</v>
      </c>
      <c r="D27" t="s">
        <v>22</v>
      </c>
      <c r="E27" t="s">
        <v>23</v>
      </c>
      <c r="F27" t="s">
        <v>63</v>
      </c>
      <c r="G27" t="s">
        <v>25</v>
      </c>
      <c r="H27" t="s">
        <v>227</v>
      </c>
      <c r="I27">
        <v>3.27E-2</v>
      </c>
      <c r="J27">
        <v>1</v>
      </c>
      <c r="K27">
        <f t="shared" si="0"/>
        <v>3.27E-2</v>
      </c>
    </row>
    <row r="28" spans="1:19" x14ac:dyDescent="0.25">
      <c r="A28" t="s">
        <v>64</v>
      </c>
      <c r="C28" t="s">
        <v>65</v>
      </c>
      <c r="D28" t="s">
        <v>66</v>
      </c>
      <c r="E28" t="s">
        <v>23</v>
      </c>
      <c r="F28" t="s">
        <v>67</v>
      </c>
      <c r="G28" t="s">
        <v>45</v>
      </c>
      <c r="H28" t="s">
        <v>178</v>
      </c>
      <c r="I28">
        <v>0.74099999999999999</v>
      </c>
      <c r="J28">
        <v>1</v>
      </c>
      <c r="K28">
        <f t="shared" si="0"/>
        <v>0.74099999999999999</v>
      </c>
    </row>
    <row r="29" spans="1:19" x14ac:dyDescent="0.25">
      <c r="A29" t="s">
        <v>68</v>
      </c>
      <c r="C29" t="s">
        <v>69</v>
      </c>
      <c r="D29" t="s">
        <v>70</v>
      </c>
      <c r="E29" t="s">
        <v>71</v>
      </c>
      <c r="F29" t="s">
        <v>72</v>
      </c>
      <c r="G29" t="s">
        <v>32</v>
      </c>
      <c r="H29" t="s">
        <v>177</v>
      </c>
      <c r="I29">
        <v>1.24</v>
      </c>
      <c r="J29">
        <v>1</v>
      </c>
      <c r="K29">
        <f t="shared" si="0"/>
        <v>1.24</v>
      </c>
    </row>
    <row r="30" spans="1:19" x14ac:dyDescent="0.25">
      <c r="A30" t="s">
        <v>73</v>
      </c>
      <c r="C30" t="s">
        <v>226</v>
      </c>
      <c r="D30" t="s">
        <v>70</v>
      </c>
      <c r="E30" t="s">
        <v>19</v>
      </c>
      <c r="F30" t="s">
        <v>74</v>
      </c>
      <c r="G30" t="s">
        <v>25</v>
      </c>
      <c r="H30" t="s">
        <v>176</v>
      </c>
      <c r="I30">
        <v>0.2</v>
      </c>
      <c r="J30">
        <v>1</v>
      </c>
      <c r="K30">
        <f t="shared" si="0"/>
        <v>0.2</v>
      </c>
      <c r="M30">
        <v>0.247</v>
      </c>
      <c r="N30" t="s">
        <v>224</v>
      </c>
      <c r="Q30" t="s">
        <v>225</v>
      </c>
    </row>
    <row r="31" spans="1:19" x14ac:dyDescent="0.25">
      <c r="A31" t="s">
        <v>76</v>
      </c>
      <c r="C31" t="s">
        <v>77</v>
      </c>
      <c r="D31">
        <v>1206</v>
      </c>
      <c r="E31" t="s">
        <v>78</v>
      </c>
      <c r="F31" t="s">
        <v>79</v>
      </c>
      <c r="G31" t="s">
        <v>25</v>
      </c>
      <c r="H31" s="1" t="s">
        <v>175</v>
      </c>
      <c r="I31">
        <v>0.3</v>
      </c>
      <c r="J31">
        <v>1</v>
      </c>
      <c r="K31">
        <f t="shared" si="0"/>
        <v>0.3</v>
      </c>
    </row>
    <row r="32" spans="1:19" x14ac:dyDescent="0.25">
      <c r="A32" t="s">
        <v>80</v>
      </c>
      <c r="C32" t="s">
        <v>81</v>
      </c>
      <c r="D32" t="s">
        <v>81</v>
      </c>
      <c r="E32" t="s">
        <v>19</v>
      </c>
      <c r="F32" t="s">
        <v>82</v>
      </c>
      <c r="G32" t="s">
        <v>25</v>
      </c>
      <c r="H32" s="2" t="s">
        <v>81</v>
      </c>
      <c r="I32">
        <v>8.2200000000000006</v>
      </c>
      <c r="J32">
        <v>1</v>
      </c>
      <c r="K32">
        <f t="shared" si="0"/>
        <v>8.2200000000000006</v>
      </c>
      <c r="M32" t="s">
        <v>181</v>
      </c>
      <c r="N32" t="s">
        <v>182</v>
      </c>
      <c r="O32" t="s">
        <v>183</v>
      </c>
      <c r="P32" t="s">
        <v>184</v>
      </c>
      <c r="Q32" t="s">
        <v>185</v>
      </c>
      <c r="R32" t="s">
        <v>186</v>
      </c>
      <c r="S32" t="s">
        <v>187</v>
      </c>
    </row>
    <row r="33" spans="1:20" ht="25.5" x14ac:dyDescent="0.25">
      <c r="A33" t="s">
        <v>83</v>
      </c>
      <c r="C33" t="s">
        <v>84</v>
      </c>
      <c r="D33" t="s">
        <v>85</v>
      </c>
      <c r="E33" t="s">
        <v>84</v>
      </c>
      <c r="F33" t="s">
        <v>86</v>
      </c>
      <c r="G33" t="s">
        <v>25</v>
      </c>
      <c r="H33" s="2" t="s">
        <v>188</v>
      </c>
      <c r="I33">
        <v>1.96</v>
      </c>
      <c r="J33">
        <v>1</v>
      </c>
      <c r="K33">
        <f t="shared" si="0"/>
        <v>1.96</v>
      </c>
      <c r="M33" t="s">
        <v>189</v>
      </c>
      <c r="N33" t="s">
        <v>190</v>
      </c>
      <c r="O33" t="s">
        <v>191</v>
      </c>
      <c r="P33" t="s">
        <v>192</v>
      </c>
      <c r="Q33" t="s">
        <v>193</v>
      </c>
      <c r="R33" t="s">
        <v>194</v>
      </c>
      <c r="S33" t="s">
        <v>195</v>
      </c>
      <c r="T33" t="s">
        <v>196</v>
      </c>
    </row>
    <row r="34" spans="1:20" ht="25.5" x14ac:dyDescent="0.25">
      <c r="A34" t="s">
        <v>87</v>
      </c>
      <c r="C34" t="s">
        <v>88</v>
      </c>
      <c r="D34" t="s">
        <v>89</v>
      </c>
      <c r="E34" t="s">
        <v>19</v>
      </c>
      <c r="F34" t="s">
        <v>90</v>
      </c>
      <c r="G34" t="s">
        <v>45</v>
      </c>
      <c r="H34" s="2" t="s">
        <v>200</v>
      </c>
      <c r="I34">
        <v>6.89</v>
      </c>
      <c r="J34">
        <v>1</v>
      </c>
      <c r="K34">
        <f t="shared" si="0"/>
        <v>6.89</v>
      </c>
      <c r="M34" t="s">
        <v>201</v>
      </c>
      <c r="N34" t="s">
        <v>197</v>
      </c>
      <c r="O34" t="s">
        <v>198</v>
      </c>
      <c r="P34">
        <v>6.37</v>
      </c>
      <c r="Q34">
        <v>5.51</v>
      </c>
      <c r="R34">
        <v>5.16</v>
      </c>
      <c r="S34" t="s">
        <v>199</v>
      </c>
    </row>
    <row r="35" spans="1:20" ht="25.5" x14ac:dyDescent="0.25">
      <c r="A35" t="s">
        <v>91</v>
      </c>
      <c r="D35" t="s">
        <v>92</v>
      </c>
      <c r="E35" t="s">
        <v>93</v>
      </c>
      <c r="F35" t="s">
        <v>94</v>
      </c>
      <c r="G35" t="s">
        <v>29</v>
      </c>
      <c r="H35" s="2" t="s">
        <v>92</v>
      </c>
      <c r="I35">
        <v>0.441</v>
      </c>
      <c r="J35">
        <v>1</v>
      </c>
      <c r="K35">
        <f t="shared" si="0"/>
        <v>0.441</v>
      </c>
      <c r="M35">
        <v>0.65600000000000003</v>
      </c>
      <c r="N35">
        <v>0.52</v>
      </c>
      <c r="O35">
        <v>0.441</v>
      </c>
      <c r="P35">
        <v>0.40100000000000002</v>
      </c>
      <c r="Q35">
        <v>0.377</v>
      </c>
      <c r="R35">
        <v>0.35199999999999998</v>
      </c>
      <c r="S35">
        <v>0.24099999999999999</v>
      </c>
    </row>
    <row r="36" spans="1:20" x14ac:dyDescent="0.25">
      <c r="A36" t="s">
        <v>95</v>
      </c>
      <c r="D36" t="s">
        <v>96</v>
      </c>
      <c r="E36" t="s">
        <v>19</v>
      </c>
      <c r="F36" t="s">
        <v>97</v>
      </c>
      <c r="G36" t="s">
        <v>98</v>
      </c>
      <c r="J36">
        <v>1</v>
      </c>
      <c r="K36">
        <f t="shared" si="0"/>
        <v>0</v>
      </c>
    </row>
    <row r="37" spans="1:20" x14ac:dyDescent="0.25">
      <c r="A37" t="s">
        <v>99</v>
      </c>
      <c r="C37" t="s">
        <v>100</v>
      </c>
      <c r="D37" t="s">
        <v>101</v>
      </c>
      <c r="E37" t="s">
        <v>75</v>
      </c>
      <c r="F37" t="s">
        <v>102</v>
      </c>
      <c r="G37" t="s">
        <v>29</v>
      </c>
      <c r="H37" s="3" t="s">
        <v>202</v>
      </c>
      <c r="I37">
        <v>0.21199999999999999</v>
      </c>
      <c r="J37">
        <v>1</v>
      </c>
      <c r="K37">
        <f t="shared" si="0"/>
        <v>0.21199999999999999</v>
      </c>
    </row>
    <row r="38" spans="1:20" x14ac:dyDescent="0.25">
      <c r="A38" t="s">
        <v>103</v>
      </c>
      <c r="C38" t="s">
        <v>228</v>
      </c>
      <c r="D38" t="s">
        <v>104</v>
      </c>
      <c r="E38" t="s">
        <v>75</v>
      </c>
      <c r="F38" t="s">
        <v>105</v>
      </c>
      <c r="G38" t="s">
        <v>32</v>
      </c>
      <c r="H38" s="3"/>
      <c r="I38">
        <v>0.21199999999999999</v>
      </c>
      <c r="J38">
        <v>1</v>
      </c>
      <c r="K38">
        <f t="shared" si="0"/>
        <v>0.21199999999999999</v>
      </c>
    </row>
    <row r="39" spans="1:20" x14ac:dyDescent="0.25">
      <c r="A39" t="s">
        <v>106</v>
      </c>
      <c r="C39" t="s">
        <v>107</v>
      </c>
      <c r="D39">
        <v>805</v>
      </c>
      <c r="E39" t="s">
        <v>108</v>
      </c>
      <c r="F39" t="s">
        <v>109</v>
      </c>
      <c r="G39" t="s">
        <v>29</v>
      </c>
      <c r="H39" t="s">
        <v>203</v>
      </c>
      <c r="I39">
        <v>1.6000000000000001E-3</v>
      </c>
      <c r="J39">
        <v>1</v>
      </c>
      <c r="K39">
        <f t="shared" si="0"/>
        <v>1.6000000000000001E-3</v>
      </c>
    </row>
    <row r="40" spans="1:20" x14ac:dyDescent="0.25">
      <c r="A40" t="s">
        <v>110</v>
      </c>
      <c r="C40" t="s">
        <v>111</v>
      </c>
      <c r="D40">
        <v>805</v>
      </c>
      <c r="E40" t="s">
        <v>108</v>
      </c>
      <c r="F40" t="s">
        <v>112</v>
      </c>
      <c r="G40" t="s">
        <v>29</v>
      </c>
      <c r="H40" s="3" t="s">
        <v>204</v>
      </c>
      <c r="I40">
        <v>8.0999999999999996E-3</v>
      </c>
      <c r="J40">
        <v>1</v>
      </c>
      <c r="K40">
        <f t="shared" si="0"/>
        <v>8.0999999999999996E-3</v>
      </c>
    </row>
    <row r="41" spans="1:20" x14ac:dyDescent="0.25">
      <c r="A41" t="s">
        <v>113</v>
      </c>
      <c r="C41" t="s">
        <v>114</v>
      </c>
      <c r="D41">
        <v>805</v>
      </c>
      <c r="E41" t="s">
        <v>108</v>
      </c>
      <c r="F41" t="s">
        <v>115</v>
      </c>
      <c r="G41" t="s">
        <v>25</v>
      </c>
      <c r="H41" s="3" t="s">
        <v>205</v>
      </c>
      <c r="I41">
        <v>8.0999999999999996E-3</v>
      </c>
      <c r="J41">
        <v>1</v>
      </c>
      <c r="K41">
        <f t="shared" si="0"/>
        <v>8.0999999999999996E-3</v>
      </c>
    </row>
    <row r="42" spans="1:20" x14ac:dyDescent="0.25">
      <c r="A42" t="s">
        <v>116</v>
      </c>
      <c r="C42" t="s">
        <v>114</v>
      </c>
      <c r="D42">
        <v>805</v>
      </c>
      <c r="E42" t="s">
        <v>108</v>
      </c>
      <c r="F42" t="s">
        <v>117</v>
      </c>
      <c r="G42" t="s">
        <v>25</v>
      </c>
      <c r="H42" s="3" t="s">
        <v>205</v>
      </c>
      <c r="I42">
        <v>8.0999999999999996E-3</v>
      </c>
      <c r="J42">
        <v>1</v>
      </c>
      <c r="K42">
        <f t="shared" si="0"/>
        <v>8.0999999999999996E-3</v>
      </c>
    </row>
    <row r="43" spans="1:20" x14ac:dyDescent="0.25">
      <c r="A43" t="s">
        <v>118</v>
      </c>
      <c r="C43" t="s">
        <v>119</v>
      </c>
      <c r="D43">
        <v>805</v>
      </c>
      <c r="E43" t="s">
        <v>108</v>
      </c>
      <c r="F43" t="s">
        <v>120</v>
      </c>
      <c r="G43" t="s">
        <v>45</v>
      </c>
      <c r="H43" t="s">
        <v>206</v>
      </c>
      <c r="I43">
        <v>8.6E-3</v>
      </c>
      <c r="J43">
        <v>1</v>
      </c>
      <c r="K43">
        <f t="shared" si="0"/>
        <v>8.6E-3</v>
      </c>
    </row>
    <row r="44" spans="1:20" x14ac:dyDescent="0.25">
      <c r="A44" t="s">
        <v>121</v>
      </c>
      <c r="C44" t="s">
        <v>122</v>
      </c>
      <c r="D44">
        <v>805</v>
      </c>
      <c r="E44" t="s">
        <v>108</v>
      </c>
      <c r="F44" t="s">
        <v>123</v>
      </c>
      <c r="G44" t="s">
        <v>45</v>
      </c>
      <c r="H44" s="3" t="s">
        <v>207</v>
      </c>
      <c r="I44">
        <v>8.6E-3</v>
      </c>
      <c r="J44">
        <v>1</v>
      </c>
      <c r="K44">
        <f t="shared" si="0"/>
        <v>8.6E-3</v>
      </c>
    </row>
    <row r="45" spans="1:20" x14ac:dyDescent="0.25">
      <c r="A45" t="s">
        <v>124</v>
      </c>
      <c r="C45" t="s">
        <v>119</v>
      </c>
      <c r="D45">
        <v>805</v>
      </c>
      <c r="E45" t="s">
        <v>108</v>
      </c>
      <c r="F45" t="s">
        <v>125</v>
      </c>
      <c r="G45" t="s">
        <v>45</v>
      </c>
      <c r="H45" t="s">
        <v>206</v>
      </c>
      <c r="I45">
        <v>8.6E-3</v>
      </c>
      <c r="J45">
        <v>1</v>
      </c>
      <c r="K45">
        <f t="shared" si="0"/>
        <v>8.6E-3</v>
      </c>
    </row>
    <row r="46" spans="1:20" x14ac:dyDescent="0.25">
      <c r="A46" t="s">
        <v>126</v>
      </c>
      <c r="C46" t="s">
        <v>119</v>
      </c>
      <c r="D46">
        <v>805</v>
      </c>
      <c r="E46" t="s">
        <v>108</v>
      </c>
      <c r="F46" t="s">
        <v>127</v>
      </c>
      <c r="G46" t="s">
        <v>25</v>
      </c>
      <c r="H46" t="s">
        <v>206</v>
      </c>
      <c r="I46">
        <v>8.6E-3</v>
      </c>
      <c r="J46">
        <v>1</v>
      </c>
      <c r="K46">
        <f t="shared" si="0"/>
        <v>8.6E-3</v>
      </c>
    </row>
    <row r="47" spans="1:20" x14ac:dyDescent="0.25">
      <c r="A47" t="s">
        <v>128</v>
      </c>
      <c r="C47" t="s">
        <v>119</v>
      </c>
      <c r="D47">
        <v>805</v>
      </c>
      <c r="E47" t="s">
        <v>108</v>
      </c>
      <c r="F47" t="s">
        <v>129</v>
      </c>
      <c r="G47" t="s">
        <v>45</v>
      </c>
      <c r="H47" t="s">
        <v>206</v>
      </c>
      <c r="I47">
        <v>8.6E-3</v>
      </c>
      <c r="J47">
        <v>1</v>
      </c>
      <c r="K47">
        <f t="shared" si="0"/>
        <v>8.6E-3</v>
      </c>
    </row>
    <row r="48" spans="1:20" x14ac:dyDescent="0.25">
      <c r="A48" t="s">
        <v>130</v>
      </c>
      <c r="C48" t="s">
        <v>119</v>
      </c>
      <c r="D48">
        <v>805</v>
      </c>
      <c r="E48" t="s">
        <v>108</v>
      </c>
      <c r="F48" t="s">
        <v>131</v>
      </c>
      <c r="G48" t="s">
        <v>45</v>
      </c>
      <c r="H48" t="s">
        <v>206</v>
      </c>
      <c r="I48">
        <v>8.6E-3</v>
      </c>
      <c r="J48">
        <v>1</v>
      </c>
      <c r="K48">
        <f t="shared" si="0"/>
        <v>8.6E-3</v>
      </c>
    </row>
    <row r="49" spans="1:17" x14ac:dyDescent="0.25">
      <c r="A49" t="s">
        <v>132</v>
      </c>
      <c r="C49" t="s">
        <v>114</v>
      </c>
      <c r="D49">
        <v>805</v>
      </c>
      <c r="E49" t="s">
        <v>108</v>
      </c>
      <c r="F49" t="s">
        <v>133</v>
      </c>
      <c r="G49" t="s">
        <v>25</v>
      </c>
      <c r="H49" s="3" t="s">
        <v>205</v>
      </c>
      <c r="I49">
        <v>8.0999999999999996E-3</v>
      </c>
      <c r="J49">
        <v>1</v>
      </c>
      <c r="K49">
        <f t="shared" si="0"/>
        <v>8.0999999999999996E-3</v>
      </c>
    </row>
    <row r="50" spans="1:17" x14ac:dyDescent="0.25">
      <c r="A50" t="s">
        <v>134</v>
      </c>
      <c r="C50" t="s">
        <v>119</v>
      </c>
      <c r="D50">
        <v>805</v>
      </c>
      <c r="E50" t="s">
        <v>108</v>
      </c>
      <c r="F50" t="s">
        <v>135</v>
      </c>
      <c r="G50" t="s">
        <v>32</v>
      </c>
      <c r="H50" t="s">
        <v>206</v>
      </c>
      <c r="I50">
        <v>8.6E-3</v>
      </c>
      <c r="J50">
        <v>1</v>
      </c>
      <c r="K50">
        <f t="shared" si="0"/>
        <v>8.6E-3</v>
      </c>
    </row>
    <row r="51" spans="1:17" x14ac:dyDescent="0.25">
      <c r="A51" t="s">
        <v>136</v>
      </c>
      <c r="C51" t="s">
        <v>137</v>
      </c>
      <c r="D51">
        <v>805</v>
      </c>
      <c r="E51" t="s">
        <v>108</v>
      </c>
      <c r="F51" t="s">
        <v>138</v>
      </c>
      <c r="G51" t="s">
        <v>29</v>
      </c>
      <c r="H51" s="3" t="s">
        <v>208</v>
      </c>
      <c r="I51">
        <v>8.6E-3</v>
      </c>
      <c r="J51">
        <v>1</v>
      </c>
      <c r="K51">
        <f t="shared" si="0"/>
        <v>8.6E-3</v>
      </c>
    </row>
    <row r="52" spans="1:17" x14ac:dyDescent="0.25">
      <c r="A52" t="s">
        <v>139</v>
      </c>
      <c r="C52" t="s">
        <v>140</v>
      </c>
      <c r="D52">
        <v>805</v>
      </c>
      <c r="E52" t="s">
        <v>108</v>
      </c>
      <c r="F52" t="s">
        <v>141</v>
      </c>
      <c r="G52" t="s">
        <v>45</v>
      </c>
      <c r="H52" s="3" t="s">
        <v>209</v>
      </c>
      <c r="I52">
        <v>8.3999999999999995E-3</v>
      </c>
      <c r="J52">
        <v>1</v>
      </c>
      <c r="K52">
        <f t="shared" si="0"/>
        <v>8.3999999999999995E-3</v>
      </c>
    </row>
    <row r="53" spans="1:17" x14ac:dyDescent="0.25">
      <c r="A53" t="s">
        <v>142</v>
      </c>
      <c r="C53" t="s">
        <v>137</v>
      </c>
      <c r="D53">
        <v>805</v>
      </c>
      <c r="E53" t="s">
        <v>108</v>
      </c>
      <c r="F53" t="s">
        <v>143</v>
      </c>
      <c r="G53" t="s">
        <v>45</v>
      </c>
      <c r="H53" s="3" t="s">
        <v>208</v>
      </c>
      <c r="I53">
        <v>8.6E-3</v>
      </c>
      <c r="J53">
        <v>1</v>
      </c>
      <c r="K53">
        <f t="shared" si="0"/>
        <v>8.6E-3</v>
      </c>
    </row>
    <row r="54" spans="1:17" x14ac:dyDescent="0.25">
      <c r="A54" t="s">
        <v>144</v>
      </c>
      <c r="C54" t="s">
        <v>111</v>
      </c>
      <c r="D54">
        <v>805</v>
      </c>
      <c r="E54" t="s">
        <v>108</v>
      </c>
      <c r="F54" t="s">
        <v>145</v>
      </c>
      <c r="G54" t="s">
        <v>29</v>
      </c>
      <c r="H54" s="3" t="s">
        <v>204</v>
      </c>
      <c r="I54">
        <v>8.0999999999999996E-3</v>
      </c>
      <c r="J54">
        <v>1</v>
      </c>
      <c r="K54">
        <f t="shared" si="0"/>
        <v>8.0999999999999996E-3</v>
      </c>
    </row>
    <row r="55" spans="1:17" x14ac:dyDescent="0.25">
      <c r="A55" t="s">
        <v>146</v>
      </c>
      <c r="C55" t="s">
        <v>137</v>
      </c>
      <c r="D55">
        <v>805</v>
      </c>
      <c r="E55" t="s">
        <v>108</v>
      </c>
      <c r="F55" t="s">
        <v>147</v>
      </c>
      <c r="G55" t="s">
        <v>45</v>
      </c>
      <c r="H55" s="3" t="s">
        <v>208</v>
      </c>
      <c r="I55">
        <v>8.6E-3</v>
      </c>
      <c r="J55">
        <v>1</v>
      </c>
      <c r="K55">
        <f t="shared" si="0"/>
        <v>8.6E-3</v>
      </c>
    </row>
    <row r="56" spans="1:17" x14ac:dyDescent="0.25">
      <c r="A56" t="s">
        <v>148</v>
      </c>
      <c r="C56" t="s">
        <v>149</v>
      </c>
      <c r="D56">
        <v>805</v>
      </c>
      <c r="E56" t="s">
        <v>108</v>
      </c>
      <c r="F56" t="s">
        <v>150</v>
      </c>
      <c r="G56" t="s">
        <v>45</v>
      </c>
      <c r="H56" s="3" t="s">
        <v>210</v>
      </c>
      <c r="I56">
        <v>1.6000000000000001E-3</v>
      </c>
      <c r="J56">
        <v>1</v>
      </c>
      <c r="K56">
        <f t="shared" si="0"/>
        <v>1.6000000000000001E-3</v>
      </c>
    </row>
    <row r="57" spans="1:17" x14ac:dyDescent="0.25">
      <c r="A57" t="s">
        <v>151</v>
      </c>
      <c r="C57" t="s">
        <v>122</v>
      </c>
      <c r="D57">
        <v>805</v>
      </c>
      <c r="E57" t="s">
        <v>108</v>
      </c>
      <c r="F57" t="s">
        <v>152</v>
      </c>
      <c r="G57" t="s">
        <v>29</v>
      </c>
      <c r="H57" s="3" t="s">
        <v>207</v>
      </c>
      <c r="I57">
        <v>8.6E-3</v>
      </c>
      <c r="J57">
        <v>1</v>
      </c>
      <c r="K57">
        <f t="shared" si="0"/>
        <v>8.6E-3</v>
      </c>
    </row>
    <row r="58" spans="1:17" x14ac:dyDescent="0.25">
      <c r="A58" t="s">
        <v>153</v>
      </c>
      <c r="C58" t="s">
        <v>119</v>
      </c>
      <c r="D58">
        <v>805</v>
      </c>
      <c r="E58" t="s">
        <v>108</v>
      </c>
      <c r="F58" t="s">
        <v>154</v>
      </c>
      <c r="G58" t="s">
        <v>32</v>
      </c>
      <c r="H58" t="s">
        <v>206</v>
      </c>
      <c r="I58">
        <v>8.6E-3</v>
      </c>
      <c r="J58">
        <v>1</v>
      </c>
      <c r="K58">
        <f t="shared" si="0"/>
        <v>8.6E-3</v>
      </c>
    </row>
    <row r="59" spans="1:17" x14ac:dyDescent="0.25">
      <c r="A59" t="s">
        <v>155</v>
      </c>
      <c r="C59" t="s">
        <v>119</v>
      </c>
      <c r="D59">
        <v>805</v>
      </c>
      <c r="E59" t="s">
        <v>108</v>
      </c>
      <c r="F59" t="s">
        <v>156</v>
      </c>
      <c r="G59" t="s">
        <v>45</v>
      </c>
      <c r="H59" t="s">
        <v>206</v>
      </c>
      <c r="I59">
        <v>8.6E-3</v>
      </c>
      <c r="J59">
        <v>1</v>
      </c>
      <c r="K59">
        <f t="shared" si="0"/>
        <v>8.6E-3</v>
      </c>
    </row>
    <row r="60" spans="1:17" x14ac:dyDescent="0.25">
      <c r="A60" t="s">
        <v>157</v>
      </c>
      <c r="C60" t="s">
        <v>119</v>
      </c>
      <c r="D60">
        <v>805</v>
      </c>
      <c r="E60" t="s">
        <v>108</v>
      </c>
      <c r="F60" t="s">
        <v>158</v>
      </c>
      <c r="G60" t="s">
        <v>45</v>
      </c>
      <c r="H60" t="s">
        <v>206</v>
      </c>
      <c r="I60">
        <v>8.6E-3</v>
      </c>
      <c r="J60">
        <v>1</v>
      </c>
      <c r="K60">
        <f t="shared" si="0"/>
        <v>8.6E-3</v>
      </c>
    </row>
    <row r="61" spans="1:17" x14ac:dyDescent="0.25">
      <c r="A61" t="s">
        <v>159</v>
      </c>
      <c r="C61" t="s">
        <v>122</v>
      </c>
      <c r="D61">
        <v>805</v>
      </c>
      <c r="E61" t="s">
        <v>108</v>
      </c>
      <c r="F61" t="s">
        <v>160</v>
      </c>
      <c r="G61" t="s">
        <v>25</v>
      </c>
      <c r="H61" s="3" t="s">
        <v>207</v>
      </c>
      <c r="I61">
        <v>8.6E-3</v>
      </c>
      <c r="J61">
        <v>1</v>
      </c>
      <c r="K61">
        <f t="shared" si="0"/>
        <v>8.6E-3</v>
      </c>
    </row>
    <row r="62" spans="1:17" x14ac:dyDescent="0.25">
      <c r="A62" t="s">
        <v>161</v>
      </c>
      <c r="C62" t="s">
        <v>162</v>
      </c>
      <c r="D62" t="s">
        <v>163</v>
      </c>
      <c r="E62" t="s">
        <v>164</v>
      </c>
      <c r="F62" t="s">
        <v>165</v>
      </c>
      <c r="G62" t="s">
        <v>29</v>
      </c>
      <c r="H62" s="2" t="s">
        <v>211</v>
      </c>
      <c r="I62">
        <v>16.39</v>
      </c>
      <c r="J62">
        <v>0</v>
      </c>
      <c r="K62">
        <f t="shared" si="0"/>
        <v>0</v>
      </c>
      <c r="M62">
        <v>16.91</v>
      </c>
      <c r="N62" t="s">
        <v>212</v>
      </c>
      <c r="O62" t="s">
        <v>213</v>
      </c>
      <c r="P62" t="s">
        <v>214</v>
      </c>
    </row>
    <row r="63" spans="1:17" x14ac:dyDescent="0.25">
      <c r="A63" t="s">
        <v>166</v>
      </c>
      <c r="C63" t="s">
        <v>167</v>
      </c>
      <c r="D63" t="s">
        <v>168</v>
      </c>
      <c r="E63" t="s">
        <v>169</v>
      </c>
      <c r="F63" t="s">
        <v>170</v>
      </c>
      <c r="G63" t="s">
        <v>32</v>
      </c>
      <c r="H63" s="3" t="s">
        <v>215</v>
      </c>
      <c r="I63">
        <v>0.48599999999999999</v>
      </c>
      <c r="J63">
        <v>1</v>
      </c>
      <c r="K63">
        <f t="shared" si="0"/>
        <v>0.48599999999999999</v>
      </c>
      <c r="M63">
        <v>0.55600000000000005</v>
      </c>
      <c r="N63" t="s">
        <v>216</v>
      </c>
      <c r="O63" t="s">
        <v>217</v>
      </c>
      <c r="P63" t="s">
        <v>218</v>
      </c>
      <c r="Q63" t="s">
        <v>219</v>
      </c>
    </row>
    <row r="64" spans="1:17" x14ac:dyDescent="0.25">
      <c r="A64" t="s">
        <v>171</v>
      </c>
      <c r="C64" t="s">
        <v>172</v>
      </c>
      <c r="D64" t="s">
        <v>173</v>
      </c>
      <c r="E64" t="s">
        <v>164</v>
      </c>
      <c r="F64" t="s">
        <v>174</v>
      </c>
      <c r="G64" t="s">
        <v>25</v>
      </c>
      <c r="H64" t="s">
        <v>220</v>
      </c>
      <c r="I64">
        <v>0.96099999999999997</v>
      </c>
      <c r="J64">
        <v>1</v>
      </c>
      <c r="K64">
        <f t="shared" si="0"/>
        <v>0.96099999999999997</v>
      </c>
      <c r="M64">
        <v>1.1200000000000001</v>
      </c>
      <c r="N64" t="s">
        <v>221</v>
      </c>
      <c r="O64" t="s">
        <v>222</v>
      </c>
      <c r="P64" t="s">
        <v>223</v>
      </c>
    </row>
    <row r="65" spans="3:16" x14ac:dyDescent="0.25">
      <c r="C65" t="s">
        <v>229</v>
      </c>
      <c r="I65">
        <v>2</v>
      </c>
      <c r="J65">
        <v>1</v>
      </c>
      <c r="K65">
        <f t="shared" si="0"/>
        <v>2</v>
      </c>
    </row>
    <row r="66" spans="3:16" x14ac:dyDescent="0.25">
      <c r="C66" t="s">
        <v>230</v>
      </c>
      <c r="I66">
        <v>9.35</v>
      </c>
      <c r="J66">
        <v>1</v>
      </c>
      <c r="K66">
        <f t="shared" si="0"/>
        <v>9.35</v>
      </c>
      <c r="M66" t="s">
        <v>236</v>
      </c>
      <c r="N66" t="s">
        <v>235</v>
      </c>
      <c r="O66" t="s">
        <v>234</v>
      </c>
    </row>
    <row r="67" spans="3:16" x14ac:dyDescent="0.25">
      <c r="C67" t="s">
        <v>237</v>
      </c>
      <c r="I67">
        <v>2.7</v>
      </c>
      <c r="J67">
        <v>1</v>
      </c>
      <c r="K67">
        <f t="shared" si="0"/>
        <v>2.7</v>
      </c>
      <c r="M67">
        <v>2.76</v>
      </c>
      <c r="N67" t="s">
        <v>239</v>
      </c>
      <c r="O67" t="s">
        <v>240</v>
      </c>
      <c r="P67" t="s">
        <v>241</v>
      </c>
    </row>
    <row r="68" spans="3:16" x14ac:dyDescent="0.25">
      <c r="C68" t="s">
        <v>238</v>
      </c>
      <c r="I68">
        <v>15</v>
      </c>
      <c r="J68">
        <v>0</v>
      </c>
      <c r="K68">
        <f t="shared" si="0"/>
        <v>0</v>
      </c>
    </row>
    <row r="71" spans="3:16" x14ac:dyDescent="0.25">
      <c r="M71">
        <v>2.65</v>
      </c>
      <c r="N71">
        <v>250</v>
      </c>
      <c r="O71">
        <f>N71*M71</f>
        <v>662.5</v>
      </c>
    </row>
  </sheetData>
  <hyperlinks>
    <hyperlink ref="H31" r:id="rId1" tooltip="1206L075THYR" display="https://uk.farnell.com/littelfuse/1206l075thyr/polyfuse-ptc-1206-0-75a/dp/1822204?st=1206%20LITTLE%20FUSE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parts-6.1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2019-02-24T00:03:44Z</dcterms:created>
  <dcterms:modified xsi:type="dcterms:W3CDTF">2019-02-25T18:50:32Z</dcterms:modified>
</cp:coreProperties>
</file>