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autoCompressPictures="0" defaultThemeVersion="124226"/>
  <mc:AlternateContent xmlns:mc="http://schemas.openxmlformats.org/markup-compatibility/2006">
    <mc:Choice Requires="x15">
      <x15ac:absPath xmlns:x15ac="http://schemas.microsoft.com/office/spreadsheetml/2010/11/ac" url="C:\Users\Frank Niejenhuis\Dropbox\Public\"/>
    </mc:Choice>
  </mc:AlternateContent>
  <bookViews>
    <workbookView xWindow="0" yWindow="0" windowWidth="28800" windowHeight="14235"/>
  </bookViews>
  <sheets>
    <sheet name="Blad1" sheetId="1" r:id="rId1"/>
    <sheet name="Blad2" sheetId="2" r:id="rId2"/>
    <sheet name="Blad3" sheetId="3" r:id="rId3"/>
  </sheets>
  <calcPr calcId="171027" concurrentCalc="0"/>
  <extLst>
    <ext xmlns:mx="http://schemas.microsoft.com/office/mac/excel/2008/main" uri="{7523E5D3-25F3-A5E0-1632-64F254C22452}">
      <mx:ArchID Flags="2"/>
    </ext>
  </extLst>
</workbook>
</file>

<file path=xl/calcChain.xml><?xml version="1.0" encoding="utf-8"?>
<calcChain xmlns="http://schemas.openxmlformats.org/spreadsheetml/2006/main">
  <c r="E14" i="1" l="1"/>
  <c r="E8" i="1"/>
  <c r="E9" i="1"/>
  <c r="E10" i="1"/>
  <c r="E11" i="1"/>
  <c r="E12" i="1"/>
  <c r="E13" i="1"/>
  <c r="E15" i="1"/>
  <c r="E16" i="1"/>
  <c r="E17" i="1"/>
  <c r="E18" i="1"/>
  <c r="E19" i="1"/>
  <c r="I10" i="1"/>
  <c r="F19" i="1"/>
  <c r="F18" i="1"/>
  <c r="F17" i="1"/>
  <c r="F16" i="1"/>
  <c r="F15" i="1"/>
  <c r="F14" i="1"/>
  <c r="E21" i="1"/>
  <c r="F9" i="1"/>
  <c r="F10" i="1"/>
  <c r="F11" i="1"/>
  <c r="F12" i="1"/>
  <c r="F13" i="1"/>
  <c r="F8" i="1"/>
</calcChain>
</file>

<file path=xl/sharedStrings.xml><?xml version="1.0" encoding="utf-8"?>
<sst xmlns="http://schemas.openxmlformats.org/spreadsheetml/2006/main" count="24" uniqueCount="24">
  <si>
    <t>Radiator</t>
  </si>
  <si>
    <t>Aanvoer</t>
  </si>
  <si>
    <t>Retour</t>
  </si>
  <si>
    <t>Woonkamer</t>
  </si>
  <si>
    <t>Keuken</t>
  </si>
  <si>
    <t>Badkamer</t>
  </si>
  <si>
    <t>Grote slaapkamer</t>
  </si>
  <si>
    <t>Kleine slaapkamer</t>
  </si>
  <si>
    <t>Gang</t>
  </si>
  <si>
    <t>deltaT</t>
  </si>
  <si>
    <t>Advies adhv gem. deltaT</t>
  </si>
  <si>
    <t>Richtlijnen:</t>
  </si>
  <si>
    <t>Excel sheet om je te helpen bij het waterzijdig inregelen van je radiatoren.</t>
  </si>
  <si>
    <t>Ketel (wordt niet meegenomen in berekening gemiddelde dT)</t>
  </si>
  <si>
    <t>3. Zorg dat de dT bij de ketel niet groter dan 20 graden is. De ketel kan dan in storing gaan omdat het verschil tussen ingaand en uitgaand te groot is</t>
  </si>
  <si>
    <t>Meet van elke radiator de aanvoer en retour en voer deze waarden in op de gele cellen.</t>
  </si>
  <si>
    <t>Wacht niet te lang met alle radiatoren meten, anders ben je bij de laatste radiator aan het meten en is de ketel wellicht alweer uit (inregelen beste met thermostaat flink warm en ramen open zodat ketel poos blijft stoken)</t>
  </si>
  <si>
    <t>Gemiddelde dT</t>
  </si>
  <si>
    <t>http://gathering.tweakers.net/forum/list_messages/1619229</t>
  </si>
  <si>
    <t>Gemaakt door ThinkPad, 2014 in het kader van het topic op Tweakers omtrent gas besparen. Zie de link voor meer informatie over CV-tuning</t>
  </si>
  <si>
    <t>ThinkPad - 2014</t>
  </si>
  <si>
    <t>4. Mocht je radiatoren veel moeten knijpen, en nog steeds een lage (&lt;15) dT hebben, kijk dan of je de pompsnelheid van de ketel kunt verlagen</t>
  </si>
  <si>
    <r>
      <t xml:space="preserve">1. dT wil je per radiator </t>
    </r>
    <r>
      <rPr>
        <b/>
        <sz val="11"/>
        <color theme="1"/>
        <rFont val="Calibri"/>
        <family val="2"/>
        <scheme val="minor"/>
      </rPr>
      <t xml:space="preserve">in een ideaalsituatie </t>
    </r>
    <r>
      <rPr>
        <sz val="11"/>
        <color theme="1"/>
        <rFont val="Calibri"/>
        <family val="2"/>
        <scheme val="minor"/>
      </rPr>
      <t>tussen de 15 - 20 graden hebben. Dit is echter afhankelijk van de aanvoertemperatuur. Een dT van 20 graden lukt vaak pas vanaf 60+ graden aanvoertemperatuur</t>
    </r>
  </si>
  <si>
    <t>2. Probeer om de dT bij alle radiatoren gelijk (tussen 15-20 is ideaal, maar niet altijd mogelijk) te krijgen. Dit is niet altijd mogelijk (sommige kleine radiatoren moet je zover knijpen dat ze bijna geen vermogen meer hebben)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</si>
</sst>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 &quot;°C&quot;"/>
    <numFmt numFmtId="166" formatCode="00&quot; %&quot;"/>
  </numFmts>
  <fonts count="9"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b/>
      <sz val="14"/>
      <color theme="1"/>
      <name val="Calibri"/>
      <family val="2"/>
      <scheme val="minor"/>
    </font>
    <font>
      <sz val="11"/>
      <color rgb="FF9C6500"/>
      <name val="Calibri"/>
      <family val="2"/>
      <scheme val="minor"/>
    </font>
    <font>
      <sz val="11"/>
      <name val="Calibri"/>
      <family val="2"/>
      <scheme val="minor"/>
    </font>
    <font>
      <b/>
      <i/>
      <sz val="16"/>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0"/>
        <bgColor indexed="64"/>
      </patternFill>
    </fill>
    <fill>
      <patternFill patternType="solid">
        <fgColor theme="9"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2" fillId="2" borderId="0" applyNumberFormat="0" applyBorder="0" applyAlignment="0" applyProtection="0"/>
    <xf numFmtId="0" fontId="3" fillId="3" borderId="0" applyNumberFormat="0" applyBorder="0" applyAlignment="0" applyProtection="0"/>
    <xf numFmtId="0" fontId="5" fillId="4" borderId="0" applyNumberFormat="0" applyBorder="0" applyAlignment="0" applyProtection="0"/>
    <xf numFmtId="0" fontId="8" fillId="0" borderId="0" applyNumberFormat="0" applyFill="0" applyBorder="0" applyAlignment="0" applyProtection="0"/>
  </cellStyleXfs>
  <cellXfs count="27">
    <xf numFmtId="0" fontId="0" fillId="0" borderId="0" xfId="0"/>
    <xf numFmtId="0" fontId="1" fillId="0" borderId="0" xfId="0" applyFont="1"/>
    <xf numFmtId="164" fontId="1" fillId="0" borderId="0" xfId="0" applyNumberFormat="1" applyFont="1"/>
    <xf numFmtId="165" fontId="0" fillId="0" borderId="0" xfId="0" applyNumberFormat="1"/>
    <xf numFmtId="0" fontId="0" fillId="0" borderId="0" xfId="0" applyFill="1"/>
    <xf numFmtId="0" fontId="0" fillId="0" borderId="0" xfId="0" applyAlignment="1">
      <alignment wrapText="1"/>
    </xf>
    <xf numFmtId="166" fontId="0" fillId="0" borderId="0" xfId="0" applyNumberFormat="1"/>
    <xf numFmtId="0" fontId="4" fillId="0" borderId="0" xfId="0" applyFont="1" applyAlignment="1">
      <alignment wrapText="1"/>
    </xf>
    <xf numFmtId="165" fontId="0" fillId="0" borderId="0" xfId="0" applyNumberFormat="1" applyFont="1"/>
    <xf numFmtId="165" fontId="0" fillId="5" borderId="0" xfId="0" applyNumberFormat="1" applyFill="1"/>
    <xf numFmtId="0" fontId="1" fillId="0" borderId="1" xfId="0" applyFont="1" applyBorder="1"/>
    <xf numFmtId="165" fontId="0" fillId="0" borderId="1" xfId="0" applyNumberFormat="1" applyFont="1" applyBorder="1"/>
    <xf numFmtId="0" fontId="5" fillId="4" borderId="0" xfId="3"/>
    <xf numFmtId="165" fontId="5" fillId="4" borderId="1" xfId="3" applyNumberFormat="1" applyBorder="1"/>
    <xf numFmtId="0" fontId="6" fillId="4" borderId="0" xfId="3" applyFont="1"/>
    <xf numFmtId="0" fontId="0" fillId="0" borderId="0" xfId="0" applyBorder="1"/>
    <xf numFmtId="0" fontId="3" fillId="0" borderId="0" xfId="2" applyFill="1" applyBorder="1"/>
    <xf numFmtId="0" fontId="0" fillId="0" borderId="0" xfId="0" applyFill="1" applyBorder="1"/>
    <xf numFmtId="0" fontId="7" fillId="0" borderId="0" xfId="0" applyFont="1"/>
    <xf numFmtId="0" fontId="5" fillId="0" borderId="0" xfId="3" applyNumberFormat="1" applyFill="1"/>
    <xf numFmtId="0" fontId="2" fillId="0" borderId="0" xfId="1" applyFill="1" applyBorder="1"/>
    <xf numFmtId="0" fontId="0" fillId="0" borderId="1" xfId="0" applyBorder="1"/>
    <xf numFmtId="165" fontId="0" fillId="0" borderId="1" xfId="0" applyNumberFormat="1" applyBorder="1"/>
    <xf numFmtId="0" fontId="0" fillId="5" borderId="1" xfId="0" applyFill="1" applyBorder="1"/>
    <xf numFmtId="165" fontId="0" fillId="5" borderId="1" xfId="0" applyNumberFormat="1" applyFill="1" applyBorder="1"/>
    <xf numFmtId="0" fontId="8" fillId="0" borderId="0" xfId="4"/>
    <xf numFmtId="0" fontId="1" fillId="6" borderId="0" xfId="0" applyFont="1" applyFill="1" applyBorder="1"/>
  </cellXfs>
  <cellStyles count="5">
    <cellStyle name="Goed" xfId="1" builtinId="26"/>
    <cellStyle name="Hyperlink" xfId="4" builtinId="8"/>
    <cellStyle name="Neutraal" xfId="3" builtinId="28"/>
    <cellStyle name="Ongeldig" xfId="2" builtinId="27"/>
    <cellStyle name="Standaard" xfId="0" builtinId="0"/>
  </cellStyles>
  <dxfs count="18">
    <dxf>
      <numFmt numFmtId="165" formatCode="#.#\ &quot;°C&quo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 &quot;°C&quo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 &quot;°C&quo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 &quot;°C&quo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Calibri"/>
        <scheme val="minor"/>
      </font>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deltaT per radiator</a:t>
            </a:r>
          </a:p>
          <a:p>
            <a:pPr>
              <a:defRPr/>
            </a:pPr>
            <a:r>
              <a:rPr lang="nl-NL"/>
              <a:t>Bovenkant staaf wil je</a:t>
            </a:r>
            <a:r>
              <a:rPr lang="nl-NL" baseline="0"/>
              <a:t> in, of zo dichtbij het groene gebied hebben</a:t>
            </a:r>
            <a:endParaRPr lang="nl-NL"/>
          </a:p>
          <a:p>
            <a:pPr>
              <a:defRPr/>
            </a:pPr>
            <a:r>
              <a:rPr lang="nl-NL"/>
              <a:t>(dT</a:t>
            </a:r>
            <a:r>
              <a:rPr lang="nl-NL" baseline="0"/>
              <a:t> tussen 15 en 20 is ideaal)</a:t>
            </a:r>
            <a:endParaRPr lang="nl-N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barChart>
        <c:barDir val="col"/>
        <c:grouping val="clustered"/>
        <c:varyColors val="0"/>
        <c:ser>
          <c:idx val="0"/>
          <c:order val="0"/>
          <c:spPr>
            <a:solidFill>
              <a:schemeClr val="accent1"/>
            </a:solidFill>
            <a:ln>
              <a:noFill/>
            </a:ln>
            <a:effectLst/>
          </c:spPr>
          <c:invertIfNegative val="0"/>
          <c:cat>
            <c:strRef>
              <c:f>Blad1!$B$8:$B$19</c:f>
              <c:strCache>
                <c:ptCount val="6"/>
                <c:pt idx="0">
                  <c:v>Woonkamer</c:v>
                </c:pt>
                <c:pt idx="1">
                  <c:v>Keuken</c:v>
                </c:pt>
                <c:pt idx="2">
                  <c:v>Badkamer</c:v>
                </c:pt>
                <c:pt idx="3">
                  <c:v>Grote slaapkamer</c:v>
                </c:pt>
                <c:pt idx="4">
                  <c:v>Kleine slaapkamer</c:v>
                </c:pt>
                <c:pt idx="5">
                  <c:v>Gang</c:v>
                </c:pt>
              </c:strCache>
            </c:strRef>
          </c:cat>
          <c:val>
            <c:numRef>
              <c:f>Blad1!$E$8:$E$19</c:f>
              <c:numCache>
                <c:formatCode>#.#\ "°C"</c:formatCode>
                <c:ptCount val="12"/>
                <c:pt idx="0">
                  <c:v>15.100000000000009</c:v>
                </c:pt>
                <c:pt idx="1">
                  <c:v>12.600000000000001</c:v>
                </c:pt>
                <c:pt idx="2">
                  <c:v>15.700000000000003</c:v>
                </c:pt>
                <c:pt idx="3">
                  <c:v>18.5</c:v>
                </c:pt>
                <c:pt idx="4">
                  <c:v>21.299999999999997</c:v>
                </c:pt>
                <c:pt idx="5">
                  <c:v>14.100000000000001</c:v>
                </c:pt>
                <c:pt idx="6">
                  <c:v>0</c:v>
                </c:pt>
                <c:pt idx="7">
                  <c:v>0</c:v>
                </c:pt>
                <c:pt idx="8">
                  <c:v>0</c:v>
                </c:pt>
                <c:pt idx="9">
                  <c:v>0</c:v>
                </c:pt>
                <c:pt idx="10">
                  <c:v>0</c:v>
                </c:pt>
                <c:pt idx="11">
                  <c:v>0</c:v>
                </c:pt>
              </c:numCache>
            </c:numRef>
          </c:val>
          <c:extLst>
            <c:ext xmlns:c16="http://schemas.microsoft.com/office/drawing/2014/chart" uri="{C3380CC4-5D6E-409C-BE32-E72D297353CC}">
              <c16:uniqueId val="{00000000-CCA3-4DDD-A652-77F5811D9DD1}"/>
            </c:ext>
          </c:extLst>
        </c:ser>
        <c:dLbls>
          <c:showLegendKey val="0"/>
          <c:showVal val="0"/>
          <c:showCatName val="0"/>
          <c:showSerName val="0"/>
          <c:showPercent val="0"/>
          <c:showBubbleSize val="0"/>
        </c:dLbls>
        <c:gapWidth val="219"/>
        <c:overlap val="-27"/>
        <c:axId val="289849400"/>
        <c:axId val="289850184"/>
      </c:barChart>
      <c:catAx>
        <c:axId val="289849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289850184"/>
        <c:crosses val="autoZero"/>
        <c:auto val="1"/>
        <c:lblAlgn val="ctr"/>
        <c:lblOffset val="100"/>
        <c:noMultiLvlLbl val="0"/>
      </c:catAx>
      <c:valAx>
        <c:axId val="289850184"/>
        <c:scaling>
          <c:orientation val="minMax"/>
          <c:max val="2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numFmt formatCode="#,##0.0" sourceLinked="0"/>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289849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nl-NL"/>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9525</xdr:colOff>
      <xdr:row>29</xdr:row>
      <xdr:rowOff>66676</xdr:rowOff>
    </xdr:from>
    <xdr:to>
      <xdr:col>7</xdr:col>
      <xdr:colOff>152400</xdr:colOff>
      <xdr:row>45</xdr:row>
      <xdr:rowOff>57150</xdr:rowOff>
    </xdr:to>
    <xdr:graphicFrame macro="">
      <xdr:nvGraphicFramePr>
        <xdr:cNvPr id="2" name="Grafiek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133350</xdr:colOff>
      <xdr:row>5</xdr:row>
      <xdr:rowOff>114300</xdr:rowOff>
    </xdr:from>
    <xdr:to>
      <xdr:col>20</xdr:col>
      <xdr:colOff>125022</xdr:colOff>
      <xdr:row>19</xdr:row>
      <xdr:rowOff>57150</xdr:rowOff>
    </xdr:to>
    <xdr:pic>
      <xdr:nvPicPr>
        <xdr:cNvPr id="3" name="Afbeelding 2" descr="http://www.ketelsprinter.nl/image/data/Radiatoren/radiator%20voorbeeld%20types.gif">
          <a:extLst>
            <a:ext uri="{FF2B5EF4-FFF2-40B4-BE49-F238E27FC236}">
              <a16:creationId xmlns:a16="http://schemas.microsoft.com/office/drawing/2014/main" id="{86533EAA-EEBF-4521-AA6B-C435EC462E8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096625" y="1143000"/>
          <a:ext cx="6316272" cy="3133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0.04889</cdr:x>
      <cdr:y>0.40752</cdr:y>
    </cdr:from>
    <cdr:to>
      <cdr:x>0.95735</cdr:x>
      <cdr:y>0.51724</cdr:y>
    </cdr:to>
    <cdr:sp macro="" textlink="">
      <cdr:nvSpPr>
        <cdr:cNvPr id="4" name="Rechthoek 3"/>
        <cdr:cNvSpPr/>
      </cdr:nvSpPr>
      <cdr:spPr>
        <a:xfrm xmlns:a="http://schemas.openxmlformats.org/drawingml/2006/main">
          <a:off x="393017" y="1238248"/>
          <a:ext cx="7303183" cy="333375"/>
        </a:xfrm>
        <a:prstGeom xmlns:a="http://schemas.openxmlformats.org/drawingml/2006/main" prst="rect">
          <a:avLst/>
        </a:prstGeom>
        <a:solidFill xmlns:a="http://schemas.openxmlformats.org/drawingml/2006/main">
          <a:srgbClr val="00B050">
            <a:alpha val="64000"/>
          </a:srgbClr>
        </a:solidFill>
        <a:ln xmlns:a="http://schemas.openxmlformats.org/drawingml/2006/main">
          <a:solidFill>
            <a:schemeClr val="accent1">
              <a:shade val="50000"/>
              <a:alpha val="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nl-NL"/>
        </a:p>
      </cdr:txBody>
    </cdr:sp>
  </cdr:relSizeAnchor>
  <cdr:relSizeAnchor xmlns:cdr="http://schemas.openxmlformats.org/drawingml/2006/chartDrawing">
    <cdr:from>
      <cdr:x>0.04858</cdr:x>
      <cdr:y>0.51724</cdr:y>
    </cdr:from>
    <cdr:to>
      <cdr:x>0.95735</cdr:x>
      <cdr:y>0.85893</cdr:y>
    </cdr:to>
    <cdr:sp macro="" textlink="">
      <cdr:nvSpPr>
        <cdr:cNvPr id="5" name="Rechthoek 4"/>
        <cdr:cNvSpPr/>
      </cdr:nvSpPr>
      <cdr:spPr>
        <a:xfrm xmlns:a="http://schemas.openxmlformats.org/drawingml/2006/main">
          <a:off x="390525" y="1571623"/>
          <a:ext cx="7305675" cy="1038225"/>
        </a:xfrm>
        <a:prstGeom xmlns:a="http://schemas.openxmlformats.org/drawingml/2006/main" prst="rect">
          <a:avLst/>
        </a:prstGeom>
        <a:solidFill xmlns:a="http://schemas.openxmlformats.org/drawingml/2006/main">
          <a:srgbClr val="FF0000">
            <a:alpha val="64000"/>
          </a:srgbClr>
        </a:solidFill>
        <a:ln xmlns:a="http://schemas.openxmlformats.org/drawingml/2006/main">
          <a:solidFill>
            <a:schemeClr val="accent1">
              <a:shade val="50000"/>
              <a:alpha val="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nl-NL"/>
        </a:p>
      </cdr:txBody>
    </cdr:sp>
  </cdr:relSizeAnchor>
  <cdr:relSizeAnchor xmlns:cdr="http://schemas.openxmlformats.org/drawingml/2006/chartDrawing">
    <cdr:from>
      <cdr:x>0.04858</cdr:x>
      <cdr:y>0.29781</cdr:y>
    </cdr:from>
    <cdr:to>
      <cdr:x>0.95735</cdr:x>
      <cdr:y>0.40752</cdr:y>
    </cdr:to>
    <cdr:sp macro="" textlink="">
      <cdr:nvSpPr>
        <cdr:cNvPr id="6" name="Rechthoek 5"/>
        <cdr:cNvSpPr/>
      </cdr:nvSpPr>
      <cdr:spPr>
        <a:xfrm xmlns:a="http://schemas.openxmlformats.org/drawingml/2006/main">
          <a:off x="390525" y="904874"/>
          <a:ext cx="7305676" cy="333374"/>
        </a:xfrm>
        <a:prstGeom xmlns:a="http://schemas.openxmlformats.org/drawingml/2006/main" prst="rect">
          <a:avLst/>
        </a:prstGeom>
        <a:solidFill xmlns:a="http://schemas.openxmlformats.org/drawingml/2006/main">
          <a:srgbClr val="FF0000">
            <a:alpha val="64000"/>
          </a:srgbClr>
        </a:solidFill>
        <a:ln xmlns:a="http://schemas.openxmlformats.org/drawingml/2006/main">
          <a:solidFill>
            <a:schemeClr val="accent1">
              <a:shade val="50000"/>
              <a:alpha val="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nl-NL"/>
        </a:p>
      </cdr:txBody>
    </cdr:sp>
  </cdr:relSizeAnchor>
</c:userShapes>
</file>

<file path=xl/tables/table1.xml><?xml version="1.0" encoding="utf-8"?>
<table xmlns="http://schemas.openxmlformats.org/spreadsheetml/2006/main" id="2" name="Tabel2" displayName="Tabel2" ref="B7:F19" totalsRowShown="0" headerRowDxfId="5">
  <autoFilter ref="B7:F19"/>
  <tableColumns count="5">
    <tableColumn id="1" name="Radiator" dataDxfId="4"/>
    <tableColumn id="2" name="Aanvoer" dataDxfId="3" dataCellStyle="Neutraal"/>
    <tableColumn id="3" name="Retour" dataDxfId="2" dataCellStyle="Neutraal"/>
    <tableColumn id="4" name="deltaT" dataDxfId="1">
      <calculatedColumnFormula>C8-D8</calculatedColumnFormula>
    </tableColumn>
    <tableColumn id="6" name="Advies adhv gem. deltaT" dataDxfId="0">
      <calculatedColumnFormula>IF(Tabel2[[#This Row],[deltaT]]&lt;$I$10,"Deze radiator knijpen","Deze radiator verder open")</calculatedColumnFormula>
    </tableColumn>
  </tableColumns>
  <tableStyleInfo name="TableStyleLight9"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gathering.tweakers.net/forum/list_messages/1619229"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1"/>
  <sheetViews>
    <sheetView tabSelected="1" workbookViewId="0">
      <selection activeCell="C8" sqref="C8"/>
    </sheetView>
  </sheetViews>
  <sheetFormatPr defaultColWidth="8.85546875" defaultRowHeight="15" x14ac:dyDescent="0.25"/>
  <cols>
    <col min="2" max="2" width="56.140625" customWidth="1"/>
    <col min="3" max="3" width="10.7109375" bestFit="1" customWidth="1"/>
    <col min="4" max="4" width="9.28515625" bestFit="1" customWidth="1"/>
    <col min="5" max="5" width="8.85546875" bestFit="1" customWidth="1"/>
    <col min="6" max="6" width="25.28515625" bestFit="1" customWidth="1"/>
    <col min="7" max="7" width="8.140625" bestFit="1" customWidth="1"/>
    <col min="8" max="8" width="21.42578125" customWidth="1"/>
    <col min="9" max="9" width="9.28515625" bestFit="1" customWidth="1"/>
    <col min="10" max="10" width="6.42578125" bestFit="1" customWidth="1"/>
    <col min="11" max="11" width="20.140625" bestFit="1" customWidth="1"/>
    <col min="12" max="12" width="8.7109375" bestFit="1" customWidth="1"/>
    <col min="13" max="14" width="6.42578125" bestFit="1" customWidth="1"/>
  </cols>
  <sheetData>
    <row r="1" spans="2:9" ht="21" x14ac:dyDescent="0.35">
      <c r="B1" s="18" t="s">
        <v>12</v>
      </c>
      <c r="C1" s="18"/>
    </row>
    <row r="2" spans="2:9" x14ac:dyDescent="0.25">
      <c r="B2" t="s">
        <v>19</v>
      </c>
      <c r="F2" s="25" t="s">
        <v>18</v>
      </c>
    </row>
    <row r="4" spans="2:9" x14ac:dyDescent="0.25">
      <c r="B4" s="14" t="s">
        <v>15</v>
      </c>
      <c r="C4" s="12"/>
      <c r="D4" s="12"/>
    </row>
    <row r="5" spans="2:9" x14ac:dyDescent="0.25">
      <c r="B5" t="s">
        <v>16</v>
      </c>
    </row>
    <row r="7" spans="2:9" x14ac:dyDescent="0.25">
      <c r="B7" s="1" t="s">
        <v>0</v>
      </c>
      <c r="C7" s="1" t="s">
        <v>1</v>
      </c>
      <c r="D7" s="1" t="s">
        <v>2</v>
      </c>
      <c r="E7" s="1" t="s">
        <v>9</v>
      </c>
      <c r="F7" s="1" t="s">
        <v>10</v>
      </c>
    </row>
    <row r="8" spans="2:9" x14ac:dyDescent="0.25">
      <c r="B8" s="21" t="s">
        <v>3</v>
      </c>
      <c r="C8" s="13">
        <v>70.400000000000006</v>
      </c>
      <c r="D8" s="13">
        <v>55.3</v>
      </c>
      <c r="E8" s="22">
        <f t="shared" ref="E8:E19" si="0">C8-D8</f>
        <v>15.100000000000009</v>
      </c>
      <c r="F8" s="22" t="str">
        <f>IF(Tabel2[[#This Row],[deltaT]]&lt;$I$10,"Deze radiator knijpen","Deze radiator verder open")</f>
        <v>Deze radiator knijpen</v>
      </c>
    </row>
    <row r="9" spans="2:9" x14ac:dyDescent="0.25">
      <c r="B9" s="21" t="s">
        <v>4</v>
      </c>
      <c r="C9" s="13">
        <v>64</v>
      </c>
      <c r="D9" s="13">
        <v>51.4</v>
      </c>
      <c r="E9" s="22">
        <f t="shared" si="0"/>
        <v>12.600000000000001</v>
      </c>
      <c r="F9" s="22" t="str">
        <f>IF(Tabel2[[#This Row],[deltaT]]&lt;$I$10,"Deze radiator knijpen","Deze radiator verder open")</f>
        <v>Deze radiator knijpen</v>
      </c>
    </row>
    <row r="10" spans="2:9" ht="56.25" x14ac:dyDescent="0.3">
      <c r="B10" s="21" t="s">
        <v>5</v>
      </c>
      <c r="C10" s="13">
        <v>65.400000000000006</v>
      </c>
      <c r="D10" s="13">
        <v>49.7</v>
      </c>
      <c r="E10" s="22">
        <f t="shared" si="0"/>
        <v>15.700000000000003</v>
      </c>
      <c r="F10" s="22" t="str">
        <f>IF(Tabel2[[#This Row],[deltaT]]&lt;$I$10,"Deze radiator knijpen","Deze radiator verder open")</f>
        <v>Deze radiator knijpen</v>
      </c>
      <c r="H10" s="7" t="s">
        <v>17</v>
      </c>
      <c r="I10" s="8">
        <f>SUM(E8:E19)/COUNTIF(E8:E19,"&gt;0")</f>
        <v>16.216666666666669</v>
      </c>
    </row>
    <row r="11" spans="2:9" x14ac:dyDescent="0.25">
      <c r="B11" s="21" t="s">
        <v>6</v>
      </c>
      <c r="C11" s="13">
        <v>62.8</v>
      </c>
      <c r="D11" s="13">
        <v>44.3</v>
      </c>
      <c r="E11" s="22">
        <f t="shared" si="0"/>
        <v>18.5</v>
      </c>
      <c r="F11" s="22" t="str">
        <f>IF(Tabel2[[#This Row],[deltaT]]&lt;$I$10,"Deze radiator knijpen","Deze radiator verder open")</f>
        <v>Deze radiator verder open</v>
      </c>
    </row>
    <row r="12" spans="2:9" x14ac:dyDescent="0.25">
      <c r="B12" s="21" t="s">
        <v>7</v>
      </c>
      <c r="C12" s="13">
        <v>68.599999999999994</v>
      </c>
      <c r="D12" s="13">
        <v>47.3</v>
      </c>
      <c r="E12" s="22">
        <f t="shared" si="0"/>
        <v>21.299999999999997</v>
      </c>
      <c r="F12" s="22" t="str">
        <f>IF(Tabel2[[#This Row],[deltaT]]&lt;$I$10,"Deze radiator knijpen","Deze radiator verder open")</f>
        <v>Deze radiator verder open</v>
      </c>
    </row>
    <row r="13" spans="2:9" x14ac:dyDescent="0.25">
      <c r="B13" s="21" t="s">
        <v>8</v>
      </c>
      <c r="C13" s="13">
        <v>68.2</v>
      </c>
      <c r="D13" s="13">
        <v>54.1</v>
      </c>
      <c r="E13" s="22">
        <f>C13-D13</f>
        <v>14.100000000000001</v>
      </c>
      <c r="F13" s="22" t="str">
        <f>IF(Tabel2[[#This Row],[deltaT]]&lt;$I$10,"Deze radiator knijpen","Deze radiator verder open")</f>
        <v>Deze radiator knijpen</v>
      </c>
    </row>
    <row r="14" spans="2:9" x14ac:dyDescent="0.25">
      <c r="B14" s="23"/>
      <c r="C14" s="13"/>
      <c r="D14" s="13"/>
      <c r="E14" s="24">
        <f t="shared" si="0"/>
        <v>0</v>
      </c>
      <c r="F14" s="22" t="str">
        <f>IF(Tabel2[[#This Row],[deltaT]]&lt;$I$10,"Deze radiator knijpen","Deze radiator verder open")</f>
        <v>Deze radiator knijpen</v>
      </c>
    </row>
    <row r="15" spans="2:9" x14ac:dyDescent="0.25">
      <c r="B15" s="23"/>
      <c r="C15" s="13"/>
      <c r="D15" s="13"/>
      <c r="E15" s="24">
        <f t="shared" si="0"/>
        <v>0</v>
      </c>
      <c r="F15" s="22" t="str">
        <f>IF(Tabel2[[#This Row],[deltaT]]&lt;$I$10,"Deze radiator knijpen","Deze radiator verder open")</f>
        <v>Deze radiator knijpen</v>
      </c>
    </row>
    <row r="16" spans="2:9" x14ac:dyDescent="0.25">
      <c r="B16" s="23"/>
      <c r="C16" s="13"/>
      <c r="D16" s="13"/>
      <c r="E16" s="24">
        <f t="shared" si="0"/>
        <v>0</v>
      </c>
      <c r="F16" s="22" t="str">
        <f>IF(Tabel2[[#This Row],[deltaT]]&lt;$I$10,"Deze radiator knijpen","Deze radiator verder open")</f>
        <v>Deze radiator knijpen</v>
      </c>
    </row>
    <row r="17" spans="2:9" x14ac:dyDescent="0.25">
      <c r="B17" s="23"/>
      <c r="C17" s="13"/>
      <c r="D17" s="13"/>
      <c r="E17" s="24">
        <f t="shared" si="0"/>
        <v>0</v>
      </c>
      <c r="F17" s="22" t="str">
        <f>IF(Tabel2[[#This Row],[deltaT]]&lt;$I$10,"Deze radiator knijpen","Deze radiator verder open")</f>
        <v>Deze radiator knijpen</v>
      </c>
      <c r="G17" s="15"/>
    </row>
    <row r="18" spans="2:9" x14ac:dyDescent="0.25">
      <c r="B18" s="23"/>
      <c r="C18" s="13"/>
      <c r="D18" s="13"/>
      <c r="E18" s="24">
        <f t="shared" si="0"/>
        <v>0</v>
      </c>
      <c r="F18" s="22" t="str">
        <f>IF(Tabel2[[#This Row],[deltaT]]&lt;$I$10,"Deze radiator knijpen","Deze radiator verder open")</f>
        <v>Deze radiator knijpen</v>
      </c>
      <c r="G18" s="17"/>
      <c r="H18" s="15"/>
      <c r="I18" s="15"/>
    </row>
    <row r="19" spans="2:9" x14ac:dyDescent="0.25">
      <c r="B19" s="23"/>
      <c r="C19" s="13"/>
      <c r="D19" s="13"/>
      <c r="E19" s="24">
        <f t="shared" si="0"/>
        <v>0</v>
      </c>
      <c r="F19" s="22" t="str">
        <f>IF(Tabel2[[#This Row],[deltaT]]&lt;$I$10,"Deze radiator knijpen","Deze radiator verder open")</f>
        <v>Deze radiator knijpen</v>
      </c>
      <c r="G19" s="17"/>
      <c r="H19" s="15"/>
      <c r="I19" s="15"/>
    </row>
    <row r="20" spans="2:9" x14ac:dyDescent="0.25">
      <c r="B20" s="4"/>
      <c r="C20" s="19"/>
      <c r="D20" s="19"/>
      <c r="E20" s="9"/>
      <c r="F20" s="3"/>
      <c r="G20" s="17"/>
      <c r="H20" s="15"/>
      <c r="I20" s="15"/>
    </row>
    <row r="21" spans="2:9" x14ac:dyDescent="0.25">
      <c r="B21" s="10" t="s">
        <v>13</v>
      </c>
      <c r="C21" s="13">
        <v>70.8</v>
      </c>
      <c r="D21" s="13">
        <v>49.8</v>
      </c>
      <c r="E21" s="11">
        <f>C21-D21</f>
        <v>21</v>
      </c>
      <c r="F21" s="2"/>
      <c r="G21" s="15"/>
      <c r="H21" s="15"/>
      <c r="I21" s="15"/>
    </row>
    <row r="22" spans="2:9" x14ac:dyDescent="0.25">
      <c r="G22" s="15"/>
      <c r="H22" s="15"/>
      <c r="I22" s="15"/>
    </row>
    <row r="23" spans="2:9" x14ac:dyDescent="0.25">
      <c r="B23" s="1"/>
      <c r="C23" s="1"/>
      <c r="D23" s="1"/>
      <c r="E23" s="1"/>
      <c r="G23" s="1"/>
      <c r="H23" s="1"/>
      <c r="I23" s="1"/>
    </row>
    <row r="24" spans="2:9" x14ac:dyDescent="0.25">
      <c r="B24" s="26" t="s">
        <v>11</v>
      </c>
      <c r="C24" s="15"/>
      <c r="D24" s="15"/>
      <c r="E24" s="15"/>
      <c r="F24" s="20"/>
      <c r="G24" s="15"/>
    </row>
    <row r="25" spans="2:9" x14ac:dyDescent="0.25">
      <c r="B25" s="15" t="s">
        <v>22</v>
      </c>
      <c r="C25" s="15"/>
      <c r="D25" s="15"/>
      <c r="E25" s="15"/>
      <c r="F25" s="16"/>
      <c r="G25" s="15"/>
    </row>
    <row r="26" spans="2:9" x14ac:dyDescent="0.25">
      <c r="B26" s="15" t="s">
        <v>23</v>
      </c>
      <c r="C26" s="15"/>
      <c r="D26" s="15"/>
      <c r="E26" s="15"/>
      <c r="F26" s="15"/>
      <c r="G26" s="15"/>
    </row>
    <row r="27" spans="2:9" x14ac:dyDescent="0.25">
      <c r="B27" s="15" t="s">
        <v>14</v>
      </c>
      <c r="C27" s="15"/>
      <c r="D27" s="15"/>
      <c r="E27" s="15"/>
      <c r="F27" s="15"/>
      <c r="G27" s="15"/>
    </row>
    <row r="28" spans="2:9" x14ac:dyDescent="0.25">
      <c r="B28" s="17" t="s">
        <v>21</v>
      </c>
    </row>
    <row r="31" spans="2:9" x14ac:dyDescent="0.25">
      <c r="B31" s="5"/>
      <c r="D31" s="2"/>
      <c r="E31" s="2"/>
    </row>
    <row r="32" spans="2:9" x14ac:dyDescent="0.25">
      <c r="D32" s="6"/>
      <c r="E32" s="6"/>
      <c r="F32" s="1"/>
    </row>
    <row r="33" spans="3:6" x14ac:dyDescent="0.25">
      <c r="C33" s="1"/>
    </row>
    <row r="40" spans="3:6" x14ac:dyDescent="0.25">
      <c r="F40" s="2"/>
    </row>
    <row r="41" spans="3:6" x14ac:dyDescent="0.25">
      <c r="F41" s="6"/>
    </row>
    <row r="121" spans="2:2" x14ac:dyDescent="0.25">
      <c r="B121" t="s">
        <v>20</v>
      </c>
    </row>
  </sheetData>
  <conditionalFormatting sqref="E8:E19">
    <cfRule type="cellIs" dxfId="17" priority="28" operator="lessThan">
      <formula>$I$10</formula>
    </cfRule>
    <cfRule type="cellIs" dxfId="16" priority="29" operator="greaterThan">
      <formula>$I$10</formula>
    </cfRule>
  </conditionalFormatting>
  <conditionalFormatting sqref="D31:E31 F40">
    <cfRule type="cellIs" dxfId="15" priority="30" operator="lessThan">
      <formula>$C$33</formula>
    </cfRule>
    <cfRule type="cellIs" dxfId="14" priority="31" operator="greaterThan">
      <formula>$C$33</formula>
    </cfRule>
  </conditionalFormatting>
  <conditionalFormatting sqref="E21">
    <cfRule type="cellIs" dxfId="13" priority="6" operator="greaterThan">
      <formula>20</formula>
    </cfRule>
    <cfRule type="cellIs" dxfId="12" priority="7" operator="lessThan">
      <formula>15</formula>
    </cfRule>
    <cfRule type="cellIs" dxfId="11" priority="8" operator="between">
      <formula>15</formula>
      <formula>20</formula>
    </cfRule>
  </conditionalFormatting>
  <conditionalFormatting sqref="I10">
    <cfRule type="cellIs" dxfId="10" priority="3" operator="lessThan">
      <formula>15</formula>
    </cfRule>
    <cfRule type="cellIs" dxfId="9" priority="4" operator="greaterThan">
      <formula>20</formula>
    </cfRule>
    <cfRule type="cellIs" dxfId="8" priority="5" operator="between">
      <formula>15</formula>
      <formula>20</formula>
    </cfRule>
  </conditionalFormatting>
  <conditionalFormatting sqref="F7:F19">
    <cfRule type="containsText" dxfId="7" priority="1" operator="containsText" text="Deze radiator verder open">
      <formula>NOT(ISERROR(SEARCH("Deze radiator verder open",F7)))</formula>
    </cfRule>
    <cfRule type="containsText" dxfId="6" priority="2" operator="containsText" text="Deze radiator knijpen">
      <formula>NOT(ISERROR(SEARCH("Deze radiator knijpen",F7)))</formula>
    </cfRule>
  </conditionalFormatting>
  <hyperlinks>
    <hyperlink ref="F2" r:id="rId1"/>
  </hyperlinks>
  <pageMargins left="0.7" right="0.7" top="0.75" bottom="0.75" header="0.3" footer="0.3"/>
  <pageSetup paperSize="9" orientation="portrait" r:id="rId2"/>
  <drawing r:id="rId3"/>
  <tableParts count="1">
    <tablePart r:id="rId4"/>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x14ac:dyDescent="0.25"/>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x14ac:dyDescent="0.25"/>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Blad1</vt:lpstr>
      <vt:lpstr>Blad2</vt:lpstr>
      <vt:lpstr>Blad3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Frank Niejenhuis</dc:creator>
  <cp:lastModifiedBy>Frank Niejenhuis</cp:lastModifiedBy>
  <dcterms:created xsi:type="dcterms:W3CDTF">2013-11-14T11:47:02Z</dcterms:created>
  <dcterms:modified xsi:type="dcterms:W3CDTF">2018-02-28T18:31:15Z</dcterms:modified>
</cp:coreProperties>
</file>