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TronicShift\sys\doc\"/>
    </mc:Choice>
  </mc:AlternateContent>
  <xr:revisionPtr revIDLastSave="0" documentId="13_ncr:1_{9850AC3C-2825-489D-9645-A00D8C6E3594}" xr6:coauthVersionLast="44" xr6:coauthVersionMax="44" xr10:uidLastSave="{00000000-0000-0000-0000-000000000000}"/>
  <bookViews>
    <workbookView xWindow="-6660" yWindow="5280" windowWidth="20910" windowHeight="11835" xr2:uid="{D9207654-578C-4F9D-B638-D8E3151CE9D4}"/>
  </bookViews>
  <sheets>
    <sheet name="Opcodes" sheetId="1" r:id="rId1"/>
    <sheet name="Data locations" sheetId="2" r:id="rId2"/>
    <sheet name="Combinations" sheetId="3" r:id="rId3"/>
    <sheet name="Filtered" sheetId="9" r:id="rId4"/>
    <sheet name="Filtered one-way" sheetId="10" r:id="rId5"/>
    <sheet name="addressingModes" sheetId="11" r:id="rId6"/>
    <sheet name="Feuil2" sheetId="13" r:id="rId7"/>
    <sheet name="Feuil1" sheetId="12" r:id="rId8"/>
    <sheet name="Feuil3" sheetId="14" r:id="rId9"/>
  </sheets>
  <definedNames>
    <definedName name="_xlnm.Criteria" localSheetId="3">Filtered!$A$1:$A$2</definedName>
    <definedName name="_xlnm.Criteria" localSheetId="4">'Filtered one-way'!$A$1:$A$2</definedName>
    <definedName name="_xlnm.Extract" localSheetId="3">Filtered!$A$5:$F$5</definedName>
    <definedName name="_xlnm.Extract" localSheetId="4">'Filtered one-way'!$A$5:$F$5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2" l="1"/>
  <c r="J3" i="12"/>
  <c r="J4" i="12"/>
  <c r="J5" i="12"/>
  <c r="J6" i="12"/>
  <c r="J7" i="12"/>
  <c r="J8" i="12"/>
  <c r="J9" i="12"/>
  <c r="J10" i="12"/>
  <c r="J11" i="12"/>
  <c r="J12" i="12"/>
  <c r="J13" i="12"/>
  <c r="J14" i="12"/>
  <c r="J1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" i="12"/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" i="12"/>
  <c r="F14" i="11"/>
  <c r="F15" i="11"/>
  <c r="F10" i="11"/>
  <c r="F11" i="11"/>
  <c r="F12" i="11"/>
  <c r="F13" i="11"/>
  <c r="F3" i="11"/>
  <c r="F4" i="11"/>
  <c r="F5" i="11"/>
  <c r="F6" i="11"/>
  <c r="F7" i="11"/>
  <c r="F8" i="11"/>
  <c r="F9" i="11"/>
  <c r="F2" i="11"/>
  <c r="G7" i="10" l="1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6" i="10"/>
  <c r="H10" i="10"/>
  <c r="I10" i="10"/>
  <c r="J10" i="10"/>
  <c r="K10" i="10"/>
  <c r="L10" i="10"/>
  <c r="M10" i="10"/>
  <c r="H11" i="10"/>
  <c r="I11" i="10"/>
  <c r="J11" i="10"/>
  <c r="K11" i="10"/>
  <c r="L11" i="10"/>
  <c r="M11" i="10"/>
  <c r="H12" i="10"/>
  <c r="I12" i="10"/>
  <c r="J12" i="10"/>
  <c r="K12" i="10"/>
  <c r="L12" i="10"/>
  <c r="M12" i="10"/>
  <c r="H13" i="10"/>
  <c r="I13" i="10"/>
  <c r="J13" i="10"/>
  <c r="K13" i="10"/>
  <c r="L13" i="10"/>
  <c r="M13" i="10"/>
  <c r="H14" i="10"/>
  <c r="I14" i="10"/>
  <c r="J14" i="10"/>
  <c r="K14" i="10"/>
  <c r="L14" i="10"/>
  <c r="M14" i="10"/>
  <c r="H15" i="10"/>
  <c r="I15" i="10"/>
  <c r="J15" i="10"/>
  <c r="K15" i="10"/>
  <c r="L15" i="10"/>
  <c r="M15" i="10"/>
  <c r="H16" i="10"/>
  <c r="I16" i="10"/>
  <c r="J16" i="10"/>
  <c r="K16" i="10"/>
  <c r="L16" i="10"/>
  <c r="M16" i="10"/>
  <c r="H17" i="10"/>
  <c r="I17" i="10"/>
  <c r="J17" i="10"/>
  <c r="K17" i="10"/>
  <c r="L17" i="10"/>
  <c r="M17" i="10"/>
  <c r="H18" i="10"/>
  <c r="I18" i="10"/>
  <c r="J18" i="10"/>
  <c r="K18" i="10"/>
  <c r="L18" i="10"/>
  <c r="M18" i="10"/>
  <c r="H19" i="10"/>
  <c r="I19" i="10"/>
  <c r="J19" i="10"/>
  <c r="K19" i="10"/>
  <c r="L19" i="10"/>
  <c r="M19" i="10"/>
  <c r="H20" i="10"/>
  <c r="I20" i="10"/>
  <c r="J20" i="10"/>
  <c r="K20" i="10"/>
  <c r="L20" i="10"/>
  <c r="M20" i="10"/>
  <c r="H21" i="10"/>
  <c r="I21" i="10"/>
  <c r="J21" i="10"/>
  <c r="K21" i="10"/>
  <c r="L21" i="10"/>
  <c r="M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6" i="10"/>
  <c r="I26" i="10"/>
  <c r="J26" i="10"/>
  <c r="K26" i="10"/>
  <c r="L26" i="10"/>
  <c r="M26" i="10"/>
  <c r="H27" i="10"/>
  <c r="I27" i="10"/>
  <c r="J27" i="10"/>
  <c r="K27" i="10"/>
  <c r="L27" i="10"/>
  <c r="M27" i="10"/>
  <c r="H28" i="10"/>
  <c r="I28" i="10"/>
  <c r="J28" i="10"/>
  <c r="K28" i="10"/>
  <c r="L28" i="10"/>
  <c r="M28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32" i="10"/>
  <c r="I32" i="10"/>
  <c r="J32" i="10"/>
  <c r="K32" i="10"/>
  <c r="L32" i="10"/>
  <c r="M32" i="10"/>
  <c r="H33" i="10"/>
  <c r="I33" i="10"/>
  <c r="J33" i="10"/>
  <c r="K33" i="10"/>
  <c r="L33" i="10"/>
  <c r="M33" i="10"/>
  <c r="H34" i="10"/>
  <c r="I34" i="10"/>
  <c r="J34" i="10"/>
  <c r="K34" i="10"/>
  <c r="L34" i="10"/>
  <c r="M34" i="10"/>
  <c r="H35" i="10"/>
  <c r="I35" i="10"/>
  <c r="J35" i="10"/>
  <c r="K35" i="10"/>
  <c r="L35" i="10"/>
  <c r="M35" i="10"/>
  <c r="H36" i="10"/>
  <c r="I36" i="10"/>
  <c r="J36" i="10"/>
  <c r="K36" i="10"/>
  <c r="L36" i="10"/>
  <c r="M36" i="10"/>
  <c r="H37" i="10"/>
  <c r="I37" i="10"/>
  <c r="J37" i="10"/>
  <c r="K37" i="10"/>
  <c r="L37" i="10"/>
  <c r="M37" i="10"/>
  <c r="H38" i="10"/>
  <c r="I38" i="10"/>
  <c r="J38" i="10"/>
  <c r="K38" i="10"/>
  <c r="L38" i="10"/>
  <c r="M38" i="10"/>
  <c r="H39" i="10"/>
  <c r="I39" i="10"/>
  <c r="J39" i="10"/>
  <c r="K39" i="10"/>
  <c r="L39" i="10"/>
  <c r="M39" i="10"/>
  <c r="H40" i="10"/>
  <c r="I40" i="10"/>
  <c r="J40" i="10"/>
  <c r="K40" i="10"/>
  <c r="L40" i="10"/>
  <c r="M40" i="10"/>
  <c r="H41" i="10"/>
  <c r="I41" i="10"/>
  <c r="J41" i="10"/>
  <c r="K41" i="10"/>
  <c r="L41" i="10"/>
  <c r="M41" i="10"/>
  <c r="H42" i="10"/>
  <c r="I42" i="10"/>
  <c r="J42" i="10"/>
  <c r="K42" i="10"/>
  <c r="L42" i="10"/>
  <c r="M42" i="10"/>
  <c r="H43" i="10"/>
  <c r="I43" i="10"/>
  <c r="J43" i="10"/>
  <c r="K43" i="10"/>
  <c r="L43" i="10"/>
  <c r="M43" i="10"/>
  <c r="H44" i="10"/>
  <c r="I44" i="10"/>
  <c r="J44" i="10"/>
  <c r="K44" i="10"/>
  <c r="L44" i="10"/>
  <c r="M44" i="10"/>
  <c r="H45" i="10"/>
  <c r="I45" i="10"/>
  <c r="J45" i="10"/>
  <c r="K45" i="10"/>
  <c r="L45" i="10"/>
  <c r="M45" i="10"/>
  <c r="H46" i="10"/>
  <c r="I46" i="10"/>
  <c r="J46" i="10"/>
  <c r="K46" i="10"/>
  <c r="L46" i="10"/>
  <c r="M46" i="10"/>
  <c r="H47" i="10"/>
  <c r="I47" i="10"/>
  <c r="J47" i="10"/>
  <c r="K47" i="10"/>
  <c r="L47" i="10"/>
  <c r="M47" i="10"/>
  <c r="H48" i="10"/>
  <c r="I48" i="10"/>
  <c r="J48" i="10"/>
  <c r="K48" i="10"/>
  <c r="L48" i="10"/>
  <c r="M48" i="10"/>
  <c r="H49" i="10"/>
  <c r="I49" i="10"/>
  <c r="J49" i="10"/>
  <c r="K49" i="10"/>
  <c r="L49" i="10"/>
  <c r="M49" i="10"/>
  <c r="H50" i="10"/>
  <c r="I50" i="10"/>
  <c r="J50" i="10"/>
  <c r="K50" i="10"/>
  <c r="L50" i="10"/>
  <c r="M50" i="10"/>
  <c r="H51" i="10"/>
  <c r="I51" i="10"/>
  <c r="J51" i="10"/>
  <c r="K51" i="10"/>
  <c r="L51" i="10"/>
  <c r="M51" i="10"/>
  <c r="H52" i="10"/>
  <c r="I52" i="10"/>
  <c r="J52" i="10"/>
  <c r="K52" i="10"/>
  <c r="L52" i="10"/>
  <c r="M52" i="10"/>
  <c r="H53" i="10"/>
  <c r="I53" i="10"/>
  <c r="J53" i="10"/>
  <c r="K53" i="10"/>
  <c r="L53" i="10"/>
  <c r="M53" i="10"/>
  <c r="H54" i="10"/>
  <c r="I54" i="10"/>
  <c r="J54" i="10"/>
  <c r="K54" i="10"/>
  <c r="L54" i="10"/>
  <c r="M54" i="10"/>
  <c r="H55" i="10"/>
  <c r="I55" i="10"/>
  <c r="J55" i="10"/>
  <c r="K55" i="10"/>
  <c r="L55" i="10"/>
  <c r="M55" i="10"/>
  <c r="H56" i="10"/>
  <c r="I56" i="10"/>
  <c r="J56" i="10"/>
  <c r="K56" i="10"/>
  <c r="L56" i="10"/>
  <c r="M56" i="10"/>
  <c r="H57" i="10"/>
  <c r="I57" i="10"/>
  <c r="J57" i="10"/>
  <c r="K57" i="10"/>
  <c r="L57" i="10"/>
  <c r="M57" i="10"/>
  <c r="H58" i="10"/>
  <c r="I58" i="10"/>
  <c r="J58" i="10"/>
  <c r="K58" i="10"/>
  <c r="L58" i="10"/>
  <c r="M58" i="10"/>
  <c r="H59" i="10"/>
  <c r="I59" i="10"/>
  <c r="J59" i="10"/>
  <c r="K59" i="10"/>
  <c r="L59" i="10"/>
  <c r="M59" i="10"/>
  <c r="H60" i="10"/>
  <c r="I60" i="10"/>
  <c r="J60" i="10"/>
  <c r="K60" i="10"/>
  <c r="L60" i="10"/>
  <c r="M60" i="10"/>
  <c r="H61" i="10"/>
  <c r="I61" i="10"/>
  <c r="J61" i="10"/>
  <c r="K61" i="10"/>
  <c r="L61" i="10"/>
  <c r="M61" i="10"/>
  <c r="H62" i="10"/>
  <c r="I62" i="10"/>
  <c r="J62" i="10"/>
  <c r="K62" i="10"/>
  <c r="L62" i="10"/>
  <c r="M62" i="10"/>
  <c r="H63" i="10"/>
  <c r="I63" i="10"/>
  <c r="J63" i="10"/>
  <c r="K63" i="10"/>
  <c r="L63" i="10"/>
  <c r="M63" i="10"/>
  <c r="H64" i="10"/>
  <c r="I64" i="10"/>
  <c r="J64" i="10"/>
  <c r="K64" i="10"/>
  <c r="L64" i="10"/>
  <c r="M64" i="10"/>
  <c r="H65" i="10"/>
  <c r="I65" i="10"/>
  <c r="J65" i="10"/>
  <c r="K65" i="10"/>
  <c r="L65" i="10"/>
  <c r="M65" i="10"/>
  <c r="H66" i="10"/>
  <c r="I66" i="10"/>
  <c r="J66" i="10"/>
  <c r="K66" i="10"/>
  <c r="L66" i="10"/>
  <c r="M66" i="10"/>
  <c r="H67" i="10"/>
  <c r="I67" i="10"/>
  <c r="J67" i="10"/>
  <c r="K67" i="10"/>
  <c r="L67" i="10"/>
  <c r="M67" i="10"/>
  <c r="H68" i="10"/>
  <c r="I68" i="10"/>
  <c r="J68" i="10"/>
  <c r="K68" i="10"/>
  <c r="L68" i="10"/>
  <c r="M68" i="10"/>
  <c r="H69" i="10"/>
  <c r="I69" i="10"/>
  <c r="J69" i="10"/>
  <c r="K69" i="10"/>
  <c r="L69" i="10"/>
  <c r="M69" i="10"/>
  <c r="H70" i="10"/>
  <c r="I70" i="10"/>
  <c r="J70" i="10"/>
  <c r="K70" i="10"/>
  <c r="L70" i="10"/>
  <c r="M70" i="10"/>
  <c r="H71" i="10"/>
  <c r="I71" i="10"/>
  <c r="J71" i="10"/>
  <c r="K71" i="10"/>
  <c r="L71" i="10"/>
  <c r="M71" i="10"/>
  <c r="H72" i="10"/>
  <c r="I72" i="10"/>
  <c r="J72" i="10"/>
  <c r="K72" i="10"/>
  <c r="L72" i="10"/>
  <c r="M72" i="10"/>
  <c r="H73" i="10"/>
  <c r="I73" i="10"/>
  <c r="J73" i="10"/>
  <c r="K73" i="10"/>
  <c r="L73" i="10"/>
  <c r="M73" i="10"/>
  <c r="H74" i="10"/>
  <c r="I74" i="10"/>
  <c r="J74" i="10"/>
  <c r="K74" i="10"/>
  <c r="L74" i="10"/>
  <c r="M74" i="10"/>
  <c r="H75" i="10"/>
  <c r="I75" i="10"/>
  <c r="J75" i="10"/>
  <c r="K75" i="10"/>
  <c r="L75" i="10"/>
  <c r="M75" i="10"/>
  <c r="H76" i="10"/>
  <c r="I76" i="10"/>
  <c r="J76" i="10"/>
  <c r="K76" i="10"/>
  <c r="L76" i="10"/>
  <c r="M76" i="10"/>
  <c r="H77" i="10"/>
  <c r="I77" i="10"/>
  <c r="J77" i="10"/>
  <c r="K77" i="10"/>
  <c r="L77" i="10"/>
  <c r="M77" i="10"/>
  <c r="H78" i="10"/>
  <c r="I78" i="10"/>
  <c r="J78" i="10"/>
  <c r="K78" i="10"/>
  <c r="L78" i="10"/>
  <c r="M78" i="10"/>
  <c r="H79" i="10"/>
  <c r="I79" i="10"/>
  <c r="J79" i="10"/>
  <c r="K79" i="10"/>
  <c r="L79" i="10"/>
  <c r="M79" i="10"/>
  <c r="H80" i="10"/>
  <c r="I80" i="10"/>
  <c r="J80" i="10"/>
  <c r="K80" i="10"/>
  <c r="L80" i="10"/>
  <c r="M80" i="10"/>
  <c r="H81" i="10"/>
  <c r="I81" i="10"/>
  <c r="J81" i="10"/>
  <c r="K81" i="10"/>
  <c r="L81" i="10"/>
  <c r="M81" i="10"/>
  <c r="H82" i="10"/>
  <c r="I82" i="10"/>
  <c r="J82" i="10"/>
  <c r="K82" i="10"/>
  <c r="L82" i="10"/>
  <c r="M82" i="10"/>
  <c r="H83" i="10"/>
  <c r="I83" i="10"/>
  <c r="J83" i="10"/>
  <c r="K83" i="10"/>
  <c r="L83" i="10"/>
  <c r="M83" i="10"/>
  <c r="H84" i="10"/>
  <c r="I84" i="10"/>
  <c r="J84" i="10"/>
  <c r="K84" i="10"/>
  <c r="L84" i="10"/>
  <c r="M84" i="10"/>
  <c r="H85" i="10"/>
  <c r="I85" i="10"/>
  <c r="J85" i="10"/>
  <c r="K85" i="10"/>
  <c r="L85" i="10"/>
  <c r="M85" i="10"/>
  <c r="H86" i="10"/>
  <c r="I86" i="10"/>
  <c r="J86" i="10"/>
  <c r="K86" i="10"/>
  <c r="L86" i="10"/>
  <c r="M86" i="10"/>
  <c r="H87" i="10"/>
  <c r="I87" i="10"/>
  <c r="J87" i="10"/>
  <c r="K87" i="10"/>
  <c r="L87" i="10"/>
  <c r="M87" i="10"/>
  <c r="H88" i="10"/>
  <c r="I88" i="10"/>
  <c r="J88" i="10"/>
  <c r="K88" i="10"/>
  <c r="L88" i="10"/>
  <c r="M88" i="10"/>
  <c r="H89" i="10"/>
  <c r="I89" i="10"/>
  <c r="J89" i="10"/>
  <c r="K89" i="10"/>
  <c r="L89" i="10"/>
  <c r="M89" i="10"/>
  <c r="H90" i="10"/>
  <c r="I90" i="10"/>
  <c r="J90" i="10"/>
  <c r="K90" i="10"/>
  <c r="L90" i="10"/>
  <c r="M90" i="10"/>
  <c r="H91" i="10"/>
  <c r="I91" i="10"/>
  <c r="J91" i="10"/>
  <c r="K91" i="10"/>
  <c r="L91" i="10"/>
  <c r="M91" i="10"/>
  <c r="H92" i="10"/>
  <c r="I92" i="10"/>
  <c r="J92" i="10"/>
  <c r="K92" i="10"/>
  <c r="L92" i="10"/>
  <c r="M92" i="10"/>
  <c r="H93" i="10"/>
  <c r="I93" i="10"/>
  <c r="J93" i="10"/>
  <c r="K93" i="10"/>
  <c r="L93" i="10"/>
  <c r="M93" i="10"/>
  <c r="H94" i="10"/>
  <c r="I94" i="10"/>
  <c r="J94" i="10"/>
  <c r="K94" i="10"/>
  <c r="L94" i="10"/>
  <c r="M94" i="10"/>
  <c r="H95" i="10"/>
  <c r="I95" i="10"/>
  <c r="J95" i="10"/>
  <c r="K95" i="10"/>
  <c r="L95" i="10"/>
  <c r="M95" i="10"/>
  <c r="H96" i="10"/>
  <c r="I96" i="10"/>
  <c r="J96" i="10"/>
  <c r="K96" i="10"/>
  <c r="L96" i="10"/>
  <c r="M96" i="10"/>
  <c r="H97" i="10"/>
  <c r="I97" i="10"/>
  <c r="J97" i="10"/>
  <c r="K97" i="10"/>
  <c r="L97" i="10"/>
  <c r="M97" i="10"/>
  <c r="H98" i="10"/>
  <c r="I98" i="10"/>
  <c r="J98" i="10"/>
  <c r="K98" i="10"/>
  <c r="L98" i="10"/>
  <c r="M98" i="10"/>
  <c r="H99" i="10"/>
  <c r="I99" i="10"/>
  <c r="J99" i="10"/>
  <c r="K99" i="10"/>
  <c r="L99" i="10"/>
  <c r="M99" i="10"/>
  <c r="H100" i="10"/>
  <c r="I100" i="10"/>
  <c r="J100" i="10"/>
  <c r="K100" i="10"/>
  <c r="L100" i="10"/>
  <c r="M100" i="10"/>
  <c r="H101" i="10"/>
  <c r="I101" i="10"/>
  <c r="J101" i="10"/>
  <c r="K101" i="10"/>
  <c r="L101" i="10"/>
  <c r="M101" i="10"/>
  <c r="H102" i="10"/>
  <c r="I102" i="10"/>
  <c r="J102" i="10"/>
  <c r="K102" i="10"/>
  <c r="L102" i="10"/>
  <c r="M102" i="10"/>
  <c r="H103" i="10"/>
  <c r="I103" i="10"/>
  <c r="J103" i="10"/>
  <c r="K103" i="10"/>
  <c r="L103" i="10"/>
  <c r="M103" i="10"/>
  <c r="H104" i="10"/>
  <c r="I104" i="10"/>
  <c r="J104" i="10"/>
  <c r="K104" i="10"/>
  <c r="L104" i="10"/>
  <c r="M104" i="10"/>
  <c r="H105" i="10"/>
  <c r="I105" i="10"/>
  <c r="J105" i="10"/>
  <c r="K105" i="10"/>
  <c r="L105" i="10"/>
  <c r="M105" i="10"/>
  <c r="H106" i="10"/>
  <c r="I106" i="10"/>
  <c r="J106" i="10"/>
  <c r="K106" i="10"/>
  <c r="L106" i="10"/>
  <c r="M106" i="10"/>
  <c r="H107" i="10"/>
  <c r="I107" i="10"/>
  <c r="J107" i="10"/>
  <c r="K107" i="10"/>
  <c r="L107" i="10"/>
  <c r="M107" i="10"/>
  <c r="H108" i="10"/>
  <c r="I108" i="10"/>
  <c r="J108" i="10"/>
  <c r="K108" i="10"/>
  <c r="L108" i="10"/>
  <c r="M108" i="10"/>
  <c r="H109" i="10"/>
  <c r="I109" i="10"/>
  <c r="J109" i="10"/>
  <c r="K109" i="10"/>
  <c r="L109" i="10"/>
  <c r="M109" i="10"/>
  <c r="H110" i="10"/>
  <c r="I110" i="10"/>
  <c r="J110" i="10"/>
  <c r="K110" i="10"/>
  <c r="L110" i="10"/>
  <c r="M110" i="10"/>
  <c r="H111" i="10"/>
  <c r="I111" i="10"/>
  <c r="J111" i="10"/>
  <c r="K111" i="10"/>
  <c r="L111" i="10"/>
  <c r="M111" i="10"/>
  <c r="H112" i="10"/>
  <c r="I112" i="10"/>
  <c r="J112" i="10"/>
  <c r="K112" i="10"/>
  <c r="L112" i="10"/>
  <c r="M112" i="10"/>
  <c r="H113" i="10"/>
  <c r="I113" i="10"/>
  <c r="J113" i="10"/>
  <c r="K113" i="10"/>
  <c r="L113" i="10"/>
  <c r="M113" i="10"/>
  <c r="H114" i="10"/>
  <c r="I114" i="10"/>
  <c r="J114" i="10"/>
  <c r="K114" i="10"/>
  <c r="L114" i="10"/>
  <c r="M114" i="10"/>
  <c r="H115" i="10"/>
  <c r="I115" i="10"/>
  <c r="J115" i="10"/>
  <c r="K115" i="10"/>
  <c r="L115" i="10"/>
  <c r="M115" i="10"/>
  <c r="H116" i="10"/>
  <c r="I116" i="10"/>
  <c r="J116" i="10"/>
  <c r="K116" i="10"/>
  <c r="L116" i="10"/>
  <c r="M116" i="10"/>
  <c r="H117" i="10"/>
  <c r="I117" i="10"/>
  <c r="J117" i="10"/>
  <c r="K117" i="10"/>
  <c r="L117" i="10"/>
  <c r="M117" i="10"/>
  <c r="H118" i="10"/>
  <c r="I118" i="10"/>
  <c r="J118" i="10"/>
  <c r="K118" i="10"/>
  <c r="L118" i="10"/>
  <c r="M118" i="10"/>
  <c r="H119" i="10"/>
  <c r="I119" i="10"/>
  <c r="J119" i="10"/>
  <c r="K119" i="10"/>
  <c r="L119" i="10"/>
  <c r="M119" i="10"/>
  <c r="H120" i="10"/>
  <c r="I120" i="10"/>
  <c r="J120" i="10"/>
  <c r="K120" i="10"/>
  <c r="L120" i="10"/>
  <c r="M120" i="10"/>
  <c r="H121" i="10"/>
  <c r="I121" i="10"/>
  <c r="J121" i="10"/>
  <c r="K121" i="10"/>
  <c r="L121" i="10"/>
  <c r="M121" i="10"/>
  <c r="H122" i="10"/>
  <c r="I122" i="10"/>
  <c r="J122" i="10"/>
  <c r="K122" i="10"/>
  <c r="L122" i="10"/>
  <c r="M122" i="10"/>
  <c r="H123" i="10"/>
  <c r="I123" i="10"/>
  <c r="J123" i="10"/>
  <c r="K123" i="10"/>
  <c r="L123" i="10"/>
  <c r="M123" i="10"/>
  <c r="H124" i="10"/>
  <c r="I124" i="10"/>
  <c r="J124" i="10"/>
  <c r="K124" i="10"/>
  <c r="L124" i="10"/>
  <c r="M124" i="10"/>
  <c r="H125" i="10"/>
  <c r="I125" i="10"/>
  <c r="J125" i="10"/>
  <c r="K125" i="10"/>
  <c r="L125" i="10"/>
  <c r="M125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L6" i="10"/>
  <c r="K6" i="10"/>
  <c r="J6" i="10"/>
  <c r="I6" i="10"/>
  <c r="H6" i="10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K77" i="9"/>
  <c r="L77" i="9"/>
  <c r="M77" i="9"/>
  <c r="K78" i="9"/>
  <c r="L78" i="9"/>
  <c r="M78" i="9"/>
  <c r="K79" i="9"/>
  <c r="L79" i="9"/>
  <c r="M79" i="9"/>
  <c r="K80" i="9"/>
  <c r="L80" i="9"/>
  <c r="M80" i="9"/>
  <c r="K81" i="9"/>
  <c r="L81" i="9"/>
  <c r="M81" i="9"/>
  <c r="K82" i="9"/>
  <c r="L82" i="9"/>
  <c r="M82" i="9"/>
  <c r="K83" i="9"/>
  <c r="L83" i="9"/>
  <c r="M83" i="9"/>
  <c r="K84" i="9"/>
  <c r="L84" i="9"/>
  <c r="M84" i="9"/>
  <c r="K85" i="9"/>
  <c r="L85" i="9"/>
  <c r="M85" i="9"/>
  <c r="K86" i="9"/>
  <c r="L86" i="9"/>
  <c r="M86" i="9"/>
  <c r="K87" i="9"/>
  <c r="L87" i="9"/>
  <c r="M87" i="9"/>
  <c r="K88" i="9"/>
  <c r="L88" i="9"/>
  <c r="M88" i="9"/>
  <c r="K89" i="9"/>
  <c r="L89" i="9"/>
  <c r="M89" i="9"/>
  <c r="K90" i="9"/>
  <c r="L90" i="9"/>
  <c r="M90" i="9"/>
  <c r="K91" i="9"/>
  <c r="L91" i="9"/>
  <c r="M91" i="9"/>
  <c r="K92" i="9"/>
  <c r="L92" i="9"/>
  <c r="M92" i="9"/>
  <c r="K93" i="9"/>
  <c r="L93" i="9"/>
  <c r="M93" i="9"/>
  <c r="K94" i="9"/>
  <c r="L94" i="9"/>
  <c r="M94" i="9"/>
  <c r="K95" i="9"/>
  <c r="L95" i="9"/>
  <c r="M95" i="9"/>
  <c r="K96" i="9"/>
  <c r="L96" i="9"/>
  <c r="M96" i="9"/>
  <c r="K97" i="9"/>
  <c r="L97" i="9"/>
  <c r="M97" i="9"/>
  <c r="K98" i="9"/>
  <c r="L98" i="9"/>
  <c r="M98" i="9"/>
  <c r="K99" i="9"/>
  <c r="L99" i="9"/>
  <c r="M99" i="9"/>
  <c r="K100" i="9"/>
  <c r="L100" i="9"/>
  <c r="M100" i="9"/>
  <c r="K101" i="9"/>
  <c r="L101" i="9"/>
  <c r="M101" i="9"/>
  <c r="K102" i="9"/>
  <c r="L102" i="9"/>
  <c r="M102" i="9"/>
  <c r="K103" i="9"/>
  <c r="L103" i="9"/>
  <c r="M103" i="9"/>
  <c r="K104" i="9"/>
  <c r="L104" i="9"/>
  <c r="M104" i="9"/>
  <c r="K105" i="9"/>
  <c r="L105" i="9"/>
  <c r="M105" i="9"/>
  <c r="K106" i="9"/>
  <c r="L106" i="9"/>
  <c r="M106" i="9"/>
  <c r="K107" i="9"/>
  <c r="L107" i="9"/>
  <c r="M107" i="9"/>
  <c r="K108" i="9"/>
  <c r="L108" i="9"/>
  <c r="M108" i="9"/>
  <c r="K109" i="9"/>
  <c r="L109" i="9"/>
  <c r="M109" i="9"/>
  <c r="K110" i="9"/>
  <c r="L110" i="9"/>
  <c r="M110" i="9"/>
  <c r="K111" i="9"/>
  <c r="L111" i="9"/>
  <c r="M111" i="9"/>
  <c r="K112" i="9"/>
  <c r="L112" i="9"/>
  <c r="M112" i="9"/>
  <c r="K113" i="9"/>
  <c r="L113" i="9"/>
  <c r="M113" i="9"/>
  <c r="K114" i="9"/>
  <c r="L114" i="9"/>
  <c r="M114" i="9"/>
  <c r="K115" i="9"/>
  <c r="L115" i="9"/>
  <c r="M115" i="9"/>
  <c r="K116" i="9"/>
  <c r="L116" i="9"/>
  <c r="M116" i="9"/>
  <c r="K117" i="9"/>
  <c r="L117" i="9"/>
  <c r="M117" i="9"/>
  <c r="K118" i="9"/>
  <c r="L118" i="9"/>
  <c r="M118" i="9"/>
  <c r="K119" i="9"/>
  <c r="L119" i="9"/>
  <c r="M119" i="9"/>
  <c r="K120" i="9"/>
  <c r="L120" i="9"/>
  <c r="M120" i="9"/>
  <c r="K121" i="9"/>
  <c r="L121" i="9"/>
  <c r="M121" i="9"/>
  <c r="K122" i="9"/>
  <c r="L122" i="9"/>
  <c r="M122" i="9"/>
  <c r="K123" i="9"/>
  <c r="L123" i="9"/>
  <c r="M123" i="9"/>
  <c r="K124" i="9"/>
  <c r="L124" i="9"/>
  <c r="M124" i="9"/>
  <c r="K125" i="9"/>
  <c r="L125" i="9"/>
  <c r="M125" i="9"/>
  <c r="K126" i="9"/>
  <c r="L126" i="9"/>
  <c r="M126" i="9"/>
  <c r="K127" i="9"/>
  <c r="L127" i="9"/>
  <c r="M127" i="9"/>
  <c r="K128" i="9"/>
  <c r="L128" i="9"/>
  <c r="M128" i="9"/>
  <c r="K129" i="9"/>
  <c r="L129" i="9"/>
  <c r="M129" i="9"/>
  <c r="K130" i="9"/>
  <c r="L130" i="9"/>
  <c r="M130" i="9"/>
  <c r="K131" i="9"/>
  <c r="L131" i="9"/>
  <c r="M131" i="9"/>
  <c r="K132" i="9"/>
  <c r="L132" i="9"/>
  <c r="M132" i="9"/>
  <c r="K133" i="9"/>
  <c r="L133" i="9"/>
  <c r="M133" i="9"/>
  <c r="K134" i="9"/>
  <c r="L134" i="9"/>
  <c r="M134" i="9"/>
  <c r="K135" i="9"/>
  <c r="L135" i="9"/>
  <c r="M135" i="9"/>
  <c r="K136" i="9"/>
  <c r="L136" i="9"/>
  <c r="M136" i="9"/>
  <c r="K137" i="9"/>
  <c r="L137" i="9"/>
  <c r="M137" i="9"/>
  <c r="K138" i="9"/>
  <c r="L138" i="9"/>
  <c r="M138" i="9"/>
  <c r="K139" i="9"/>
  <c r="L139" i="9"/>
  <c r="M139" i="9"/>
  <c r="K140" i="9"/>
  <c r="L140" i="9"/>
  <c r="M140" i="9"/>
  <c r="K141" i="9"/>
  <c r="L141" i="9"/>
  <c r="M141" i="9"/>
  <c r="K142" i="9"/>
  <c r="L142" i="9"/>
  <c r="M142" i="9"/>
  <c r="K143" i="9"/>
  <c r="L143" i="9"/>
  <c r="M143" i="9"/>
  <c r="K144" i="9"/>
  <c r="L144" i="9"/>
  <c r="M144" i="9"/>
  <c r="K145" i="9"/>
  <c r="L145" i="9"/>
  <c r="M145" i="9"/>
  <c r="K146" i="9"/>
  <c r="L146" i="9"/>
  <c r="M146" i="9"/>
  <c r="K147" i="9"/>
  <c r="L147" i="9"/>
  <c r="M147" i="9"/>
  <c r="K148" i="9"/>
  <c r="L148" i="9"/>
  <c r="M148" i="9"/>
  <c r="K149" i="9"/>
  <c r="L149" i="9"/>
  <c r="M149" i="9"/>
  <c r="K150" i="9"/>
  <c r="L150" i="9"/>
  <c r="M150" i="9"/>
  <c r="K151" i="9"/>
  <c r="L151" i="9"/>
  <c r="M151" i="9"/>
  <c r="K152" i="9"/>
  <c r="L152" i="9"/>
  <c r="M152" i="9"/>
  <c r="K153" i="9"/>
  <c r="L153" i="9"/>
  <c r="M153" i="9"/>
  <c r="K154" i="9"/>
  <c r="L154" i="9"/>
  <c r="M154" i="9"/>
  <c r="K155" i="9"/>
  <c r="L155" i="9"/>
  <c r="M155" i="9"/>
  <c r="K156" i="9"/>
  <c r="L156" i="9"/>
  <c r="M156" i="9"/>
  <c r="K157" i="9"/>
  <c r="L157" i="9"/>
  <c r="M157" i="9"/>
  <c r="K158" i="9"/>
  <c r="L158" i="9"/>
  <c r="M158" i="9"/>
  <c r="K159" i="9"/>
  <c r="L159" i="9"/>
  <c r="M159" i="9"/>
  <c r="K160" i="9"/>
  <c r="L160" i="9"/>
  <c r="M160" i="9"/>
  <c r="K161" i="9"/>
  <c r="L161" i="9"/>
  <c r="M161" i="9"/>
  <c r="K162" i="9"/>
  <c r="L162" i="9"/>
  <c r="M162" i="9"/>
  <c r="K163" i="9"/>
  <c r="L163" i="9"/>
  <c r="M163" i="9"/>
  <c r="K164" i="9"/>
  <c r="L164" i="9"/>
  <c r="M164" i="9"/>
  <c r="K165" i="9"/>
  <c r="L165" i="9"/>
  <c r="M165" i="9"/>
  <c r="K166" i="9"/>
  <c r="L166" i="9"/>
  <c r="M166" i="9"/>
  <c r="K167" i="9"/>
  <c r="L167" i="9"/>
  <c r="M167" i="9"/>
  <c r="K168" i="9"/>
  <c r="L168" i="9"/>
  <c r="M168" i="9"/>
  <c r="K169" i="9"/>
  <c r="L169" i="9"/>
  <c r="M169" i="9"/>
  <c r="K170" i="9"/>
  <c r="L170" i="9"/>
  <c r="M170" i="9"/>
  <c r="K171" i="9"/>
  <c r="L171" i="9"/>
  <c r="M171" i="9"/>
  <c r="K172" i="9"/>
  <c r="L172" i="9"/>
  <c r="M172" i="9"/>
  <c r="K173" i="9"/>
  <c r="L173" i="9"/>
  <c r="M173" i="9"/>
  <c r="K174" i="9"/>
  <c r="L174" i="9"/>
  <c r="M174" i="9"/>
  <c r="K175" i="9"/>
  <c r="L175" i="9"/>
  <c r="M175" i="9"/>
  <c r="K176" i="9"/>
  <c r="L176" i="9"/>
  <c r="M176" i="9"/>
  <c r="K177" i="9"/>
  <c r="L177" i="9"/>
  <c r="M177" i="9"/>
  <c r="K178" i="9"/>
  <c r="L178" i="9"/>
  <c r="M178" i="9"/>
  <c r="K179" i="9"/>
  <c r="L179" i="9"/>
  <c r="M179" i="9"/>
  <c r="K180" i="9"/>
  <c r="L180" i="9"/>
  <c r="M180" i="9"/>
  <c r="K181" i="9"/>
  <c r="L181" i="9"/>
  <c r="M181" i="9"/>
  <c r="K182" i="9"/>
  <c r="L182" i="9"/>
  <c r="M182" i="9"/>
  <c r="K183" i="9"/>
  <c r="L183" i="9"/>
  <c r="M183" i="9"/>
  <c r="K184" i="9"/>
  <c r="L184" i="9"/>
  <c r="M184" i="9"/>
  <c r="K185" i="9"/>
  <c r="L185" i="9"/>
  <c r="M185" i="9"/>
  <c r="K186" i="9"/>
  <c r="L186" i="9"/>
  <c r="M186" i="9"/>
  <c r="K187" i="9"/>
  <c r="L187" i="9"/>
  <c r="M187" i="9"/>
  <c r="K188" i="9"/>
  <c r="L188" i="9"/>
  <c r="M188" i="9"/>
  <c r="K189" i="9"/>
  <c r="L189" i="9"/>
  <c r="M189" i="9"/>
  <c r="K190" i="9"/>
  <c r="L190" i="9"/>
  <c r="M190" i="9"/>
  <c r="K191" i="9"/>
  <c r="L191" i="9"/>
  <c r="M191" i="9"/>
  <c r="K192" i="9"/>
  <c r="L192" i="9"/>
  <c r="M192" i="9"/>
  <c r="K193" i="9"/>
  <c r="L193" i="9"/>
  <c r="M193" i="9"/>
  <c r="K194" i="9"/>
  <c r="L194" i="9"/>
  <c r="M194" i="9"/>
  <c r="K195" i="9"/>
  <c r="L195" i="9"/>
  <c r="M195" i="9"/>
  <c r="K196" i="9"/>
  <c r="L196" i="9"/>
  <c r="M196" i="9"/>
  <c r="K197" i="9"/>
  <c r="L197" i="9"/>
  <c r="M197" i="9"/>
  <c r="K198" i="9"/>
  <c r="L198" i="9"/>
  <c r="M198" i="9"/>
  <c r="K199" i="9"/>
  <c r="L199" i="9"/>
  <c r="M199" i="9"/>
  <c r="K200" i="9"/>
  <c r="L200" i="9"/>
  <c r="M200" i="9"/>
  <c r="K201" i="9"/>
  <c r="L201" i="9"/>
  <c r="M201" i="9"/>
  <c r="K202" i="9"/>
  <c r="L202" i="9"/>
  <c r="M202" i="9"/>
  <c r="K203" i="9"/>
  <c r="L203" i="9"/>
  <c r="M203" i="9"/>
  <c r="K204" i="9"/>
  <c r="L204" i="9"/>
  <c r="M204" i="9"/>
  <c r="K205" i="9"/>
  <c r="L205" i="9"/>
  <c r="M205" i="9"/>
  <c r="K206" i="9"/>
  <c r="L206" i="9"/>
  <c r="M206" i="9"/>
  <c r="K207" i="9"/>
  <c r="L207" i="9"/>
  <c r="M207" i="9"/>
  <c r="K208" i="9"/>
  <c r="L208" i="9"/>
  <c r="M208" i="9"/>
  <c r="K209" i="9"/>
  <c r="L209" i="9"/>
  <c r="M209" i="9"/>
  <c r="K210" i="9"/>
  <c r="L210" i="9"/>
  <c r="M210" i="9"/>
  <c r="K211" i="9"/>
  <c r="L211" i="9"/>
  <c r="M211" i="9"/>
  <c r="K212" i="9"/>
  <c r="L212" i="9"/>
  <c r="M212" i="9"/>
  <c r="K213" i="9"/>
  <c r="L213" i="9"/>
  <c r="M213" i="9"/>
  <c r="K214" i="9"/>
  <c r="L214" i="9"/>
  <c r="M214" i="9"/>
  <c r="K215" i="9"/>
  <c r="L215" i="9"/>
  <c r="M215" i="9"/>
  <c r="K216" i="9"/>
  <c r="L216" i="9"/>
  <c r="M216" i="9"/>
  <c r="K217" i="9"/>
  <c r="L217" i="9"/>
  <c r="M217" i="9"/>
  <c r="K218" i="9"/>
  <c r="L218" i="9"/>
  <c r="M218" i="9"/>
  <c r="K219" i="9"/>
  <c r="L219" i="9"/>
  <c r="M219" i="9"/>
  <c r="K220" i="9"/>
  <c r="L220" i="9"/>
  <c r="M220" i="9"/>
  <c r="K221" i="9"/>
  <c r="L221" i="9"/>
  <c r="M221" i="9"/>
  <c r="K222" i="9"/>
  <c r="L222" i="9"/>
  <c r="M222" i="9"/>
  <c r="K223" i="9"/>
  <c r="L223" i="9"/>
  <c r="M223" i="9"/>
  <c r="K224" i="9"/>
  <c r="L224" i="9"/>
  <c r="M224" i="9"/>
  <c r="K225" i="9"/>
  <c r="L225" i="9"/>
  <c r="M225" i="9"/>
  <c r="K226" i="9"/>
  <c r="L226" i="9"/>
  <c r="M226" i="9"/>
  <c r="K227" i="9"/>
  <c r="L227" i="9"/>
  <c r="M227" i="9"/>
  <c r="K228" i="9"/>
  <c r="L228" i="9"/>
  <c r="M228" i="9"/>
  <c r="K229" i="9"/>
  <c r="L229" i="9"/>
  <c r="M229" i="9"/>
  <c r="K230" i="9"/>
  <c r="L230" i="9"/>
  <c r="M230" i="9"/>
  <c r="K231" i="9"/>
  <c r="L231" i="9"/>
  <c r="M231" i="9"/>
  <c r="K232" i="9"/>
  <c r="L232" i="9"/>
  <c r="M232" i="9"/>
  <c r="K233" i="9"/>
  <c r="L233" i="9"/>
  <c r="M233" i="9"/>
  <c r="K234" i="9"/>
  <c r="L234" i="9"/>
  <c r="M234" i="9"/>
  <c r="K235" i="9"/>
  <c r="L235" i="9"/>
  <c r="M235" i="9"/>
  <c r="K236" i="9"/>
  <c r="L236" i="9"/>
  <c r="M236" i="9"/>
  <c r="K237" i="9"/>
  <c r="L237" i="9"/>
  <c r="M237" i="9"/>
  <c r="K238" i="9"/>
  <c r="L238" i="9"/>
  <c r="M238" i="9"/>
  <c r="K239" i="9"/>
  <c r="L239" i="9"/>
  <c r="M239" i="9"/>
  <c r="K240" i="9"/>
  <c r="L240" i="9"/>
  <c r="M240" i="9"/>
  <c r="K241" i="9"/>
  <c r="L241" i="9"/>
  <c r="M241" i="9"/>
  <c r="K242" i="9"/>
  <c r="L242" i="9"/>
  <c r="M242" i="9"/>
  <c r="K243" i="9"/>
  <c r="L243" i="9"/>
  <c r="M243" i="9"/>
  <c r="K244" i="9"/>
  <c r="L244" i="9"/>
  <c r="M244" i="9"/>
  <c r="K245" i="9"/>
  <c r="L245" i="9"/>
  <c r="M245" i="9"/>
  <c r="M6" i="9"/>
  <c r="L6" i="9"/>
  <c r="K6" i="9"/>
  <c r="A322" i="3"/>
  <c r="A245" i="3"/>
  <c r="A173" i="3"/>
  <c r="A84" i="3"/>
  <c r="A6" i="3"/>
  <c r="A95" i="3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72" i="9"/>
  <c r="I72" i="9"/>
  <c r="J7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82" i="9"/>
  <c r="I82" i="9"/>
  <c r="J8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H92" i="9"/>
  <c r="I92" i="9"/>
  <c r="J9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H102" i="9"/>
  <c r="I102" i="9"/>
  <c r="J10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H112" i="9"/>
  <c r="I112" i="9"/>
  <c r="J11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H122" i="9"/>
  <c r="I122" i="9"/>
  <c r="J12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H132" i="9"/>
  <c r="I132" i="9"/>
  <c r="J13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H142" i="9"/>
  <c r="I142" i="9"/>
  <c r="J14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H152" i="9"/>
  <c r="I152" i="9"/>
  <c r="J15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H162" i="9"/>
  <c r="I162" i="9"/>
  <c r="J16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H172" i="9"/>
  <c r="I172" i="9"/>
  <c r="J17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H182" i="9"/>
  <c r="I182" i="9"/>
  <c r="J18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H192" i="9"/>
  <c r="I192" i="9"/>
  <c r="J19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H202" i="9"/>
  <c r="I202" i="9"/>
  <c r="J20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H212" i="9"/>
  <c r="I212" i="9"/>
  <c r="J212" i="9"/>
  <c r="H213" i="9"/>
  <c r="I213" i="9"/>
  <c r="J213" i="9"/>
  <c r="H214" i="9"/>
  <c r="I214" i="9"/>
  <c r="J214" i="9"/>
  <c r="H215" i="9"/>
  <c r="I215" i="9"/>
  <c r="J215" i="9"/>
  <c r="H216" i="9"/>
  <c r="I216" i="9"/>
  <c r="J216" i="9"/>
  <c r="H217" i="9"/>
  <c r="I217" i="9"/>
  <c r="J217" i="9"/>
  <c r="H218" i="9"/>
  <c r="I218" i="9"/>
  <c r="J218" i="9"/>
  <c r="H219" i="9"/>
  <c r="I219" i="9"/>
  <c r="J219" i="9"/>
  <c r="H220" i="9"/>
  <c r="I220" i="9"/>
  <c r="J220" i="9"/>
  <c r="H221" i="9"/>
  <c r="I221" i="9"/>
  <c r="J221" i="9"/>
  <c r="H222" i="9"/>
  <c r="I222" i="9"/>
  <c r="J22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H232" i="9"/>
  <c r="I232" i="9"/>
  <c r="J23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H242" i="9"/>
  <c r="I242" i="9"/>
  <c r="J242" i="9"/>
  <c r="H243" i="9"/>
  <c r="I243" i="9"/>
  <c r="J243" i="9"/>
  <c r="H244" i="9"/>
  <c r="I244" i="9"/>
  <c r="J244" i="9"/>
  <c r="H245" i="9"/>
  <c r="I245" i="9"/>
  <c r="J245" i="9"/>
  <c r="J6" i="9"/>
  <c r="I6" i="9"/>
  <c r="H6" i="9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6" i="3"/>
  <c r="G184" i="3"/>
  <c r="G196" i="3"/>
  <c r="G204" i="3"/>
  <c r="G216" i="3"/>
  <c r="G224" i="3"/>
  <c r="G236" i="3"/>
  <c r="G244" i="3"/>
  <c r="G256" i="3"/>
  <c r="G264" i="3"/>
  <c r="G276" i="3"/>
  <c r="G284" i="3"/>
  <c r="G296" i="3"/>
  <c r="G304" i="3"/>
  <c r="G316" i="3"/>
  <c r="G324" i="3"/>
  <c r="G336" i="3"/>
  <c r="G344" i="3"/>
  <c r="G356" i="3"/>
  <c r="G364" i="3"/>
  <c r="G376" i="3"/>
  <c r="G384" i="3"/>
  <c r="G396" i="3"/>
  <c r="D23" i="3"/>
  <c r="E23" i="3"/>
  <c r="E43" i="3" s="1"/>
  <c r="F23" i="3"/>
  <c r="F43" i="3" s="1"/>
  <c r="F63" i="3" s="1"/>
  <c r="F83" i="3" s="1"/>
  <c r="F103" i="3" s="1"/>
  <c r="F123" i="3" s="1"/>
  <c r="F143" i="3" s="1"/>
  <c r="F163" i="3" s="1"/>
  <c r="D24" i="3"/>
  <c r="D44" i="3" s="1"/>
  <c r="D64" i="3" s="1"/>
  <c r="D84" i="3" s="1"/>
  <c r="D104" i="3" s="1"/>
  <c r="D124" i="3" s="1"/>
  <c r="D144" i="3" s="1"/>
  <c r="D164" i="3" s="1"/>
  <c r="D184" i="3" s="1"/>
  <c r="D204" i="3" s="1"/>
  <c r="D224" i="3" s="1"/>
  <c r="D244" i="3" s="1"/>
  <c r="D264" i="3" s="1"/>
  <c r="D284" i="3" s="1"/>
  <c r="D304" i="3" s="1"/>
  <c r="D324" i="3" s="1"/>
  <c r="D344" i="3" s="1"/>
  <c r="D364" i="3" s="1"/>
  <c r="D384" i="3" s="1"/>
  <c r="E24" i="3"/>
  <c r="F24" i="3"/>
  <c r="D25" i="3"/>
  <c r="D45" i="3" s="1"/>
  <c r="D65" i="3" s="1"/>
  <c r="D85" i="3" s="1"/>
  <c r="D105" i="3" s="1"/>
  <c r="D125" i="3" s="1"/>
  <c r="D145" i="3" s="1"/>
  <c r="D165" i="3" s="1"/>
  <c r="D185" i="3" s="1"/>
  <c r="D205" i="3" s="1"/>
  <c r="D225" i="3" s="1"/>
  <c r="D245" i="3" s="1"/>
  <c r="D265" i="3" s="1"/>
  <c r="D285" i="3" s="1"/>
  <c r="D305" i="3" s="1"/>
  <c r="D325" i="3" s="1"/>
  <c r="D345" i="3" s="1"/>
  <c r="D365" i="3" s="1"/>
  <c r="D385" i="3" s="1"/>
  <c r="E25" i="3"/>
  <c r="E45" i="3" s="1"/>
  <c r="E65" i="3" s="1"/>
  <c r="E85" i="3" s="1"/>
  <c r="E105" i="3" s="1"/>
  <c r="E125" i="3" s="1"/>
  <c r="E145" i="3" s="1"/>
  <c r="E165" i="3" s="1"/>
  <c r="E185" i="3" s="1"/>
  <c r="E205" i="3" s="1"/>
  <c r="E225" i="3" s="1"/>
  <c r="E245" i="3" s="1"/>
  <c r="E265" i="3" s="1"/>
  <c r="E285" i="3" s="1"/>
  <c r="E305" i="3" s="1"/>
  <c r="E325" i="3" s="1"/>
  <c r="E345" i="3" s="1"/>
  <c r="E365" i="3" s="1"/>
  <c r="E385" i="3" s="1"/>
  <c r="F25" i="3"/>
  <c r="E26" i="3"/>
  <c r="E46" i="3" s="1"/>
  <c r="E66" i="3" s="1"/>
  <c r="E86" i="3" s="1"/>
  <c r="E106" i="3" s="1"/>
  <c r="E126" i="3" s="1"/>
  <c r="E146" i="3" s="1"/>
  <c r="E166" i="3" s="1"/>
  <c r="E186" i="3" s="1"/>
  <c r="E206" i="3" s="1"/>
  <c r="E226" i="3" s="1"/>
  <c r="E246" i="3" s="1"/>
  <c r="E266" i="3" s="1"/>
  <c r="E286" i="3" s="1"/>
  <c r="E306" i="3" s="1"/>
  <c r="E326" i="3" s="1"/>
  <c r="E346" i="3" s="1"/>
  <c r="E366" i="3" s="1"/>
  <c r="E386" i="3" s="1"/>
  <c r="F26" i="3"/>
  <c r="F46" i="3" s="1"/>
  <c r="F66" i="3" s="1"/>
  <c r="F86" i="3" s="1"/>
  <c r="F106" i="3" s="1"/>
  <c r="F126" i="3" s="1"/>
  <c r="F146" i="3" s="1"/>
  <c r="F166" i="3" s="1"/>
  <c r="F186" i="3" s="1"/>
  <c r="F206" i="3" s="1"/>
  <c r="F226" i="3" s="1"/>
  <c r="F246" i="3" s="1"/>
  <c r="F266" i="3" s="1"/>
  <c r="F286" i="3" s="1"/>
  <c r="F306" i="3" s="1"/>
  <c r="F326" i="3" s="1"/>
  <c r="F346" i="3" s="1"/>
  <c r="F366" i="3" s="1"/>
  <c r="F386" i="3" s="1"/>
  <c r="D27" i="3"/>
  <c r="E27" i="3"/>
  <c r="F27" i="3"/>
  <c r="F47" i="3" s="1"/>
  <c r="F67" i="3" s="1"/>
  <c r="F87" i="3" s="1"/>
  <c r="F107" i="3" s="1"/>
  <c r="F127" i="3" s="1"/>
  <c r="F147" i="3" s="1"/>
  <c r="F167" i="3" s="1"/>
  <c r="F187" i="3" s="1"/>
  <c r="D28" i="3"/>
  <c r="D48" i="3" s="1"/>
  <c r="D68" i="3" s="1"/>
  <c r="D88" i="3" s="1"/>
  <c r="D108" i="3" s="1"/>
  <c r="D128" i="3" s="1"/>
  <c r="D148" i="3" s="1"/>
  <c r="D168" i="3" s="1"/>
  <c r="D188" i="3" s="1"/>
  <c r="D208" i="3" s="1"/>
  <c r="D228" i="3" s="1"/>
  <c r="D248" i="3" s="1"/>
  <c r="D268" i="3" s="1"/>
  <c r="D288" i="3" s="1"/>
  <c r="D308" i="3" s="1"/>
  <c r="D328" i="3" s="1"/>
  <c r="D348" i="3" s="1"/>
  <c r="D368" i="3" s="1"/>
  <c r="D388" i="3" s="1"/>
  <c r="E28" i="3"/>
  <c r="F28" i="3"/>
  <c r="F48" i="3" s="1"/>
  <c r="D29" i="3"/>
  <c r="D49" i="3" s="1"/>
  <c r="D69" i="3" s="1"/>
  <c r="D89" i="3" s="1"/>
  <c r="D109" i="3" s="1"/>
  <c r="D129" i="3" s="1"/>
  <c r="D149" i="3" s="1"/>
  <c r="D169" i="3" s="1"/>
  <c r="D189" i="3" s="1"/>
  <c r="D209" i="3" s="1"/>
  <c r="D229" i="3" s="1"/>
  <c r="D249" i="3" s="1"/>
  <c r="D269" i="3" s="1"/>
  <c r="D289" i="3" s="1"/>
  <c r="D309" i="3" s="1"/>
  <c r="D329" i="3" s="1"/>
  <c r="D349" i="3" s="1"/>
  <c r="D369" i="3" s="1"/>
  <c r="D389" i="3" s="1"/>
  <c r="E29" i="3"/>
  <c r="E49" i="3" s="1"/>
  <c r="E69" i="3" s="1"/>
  <c r="E89" i="3" s="1"/>
  <c r="E109" i="3" s="1"/>
  <c r="E129" i="3" s="1"/>
  <c r="E149" i="3" s="1"/>
  <c r="E169" i="3" s="1"/>
  <c r="E189" i="3" s="1"/>
  <c r="E209" i="3" s="1"/>
  <c r="E229" i="3" s="1"/>
  <c r="F29" i="3"/>
  <c r="F49" i="3" s="1"/>
  <c r="F69" i="3" s="1"/>
  <c r="F89" i="3" s="1"/>
  <c r="F109" i="3" s="1"/>
  <c r="F129" i="3" s="1"/>
  <c r="F149" i="3" s="1"/>
  <c r="F169" i="3" s="1"/>
  <c r="F189" i="3" s="1"/>
  <c r="F209" i="3" s="1"/>
  <c r="F229" i="3" s="1"/>
  <c r="F249" i="3" s="1"/>
  <c r="F269" i="3" s="1"/>
  <c r="F289" i="3" s="1"/>
  <c r="F309" i="3" s="1"/>
  <c r="F329" i="3" s="1"/>
  <c r="F349" i="3" s="1"/>
  <c r="F369" i="3" s="1"/>
  <c r="F389" i="3" s="1"/>
  <c r="E30" i="3"/>
  <c r="E50" i="3" s="1"/>
  <c r="E70" i="3" s="1"/>
  <c r="E90" i="3" s="1"/>
  <c r="E110" i="3" s="1"/>
  <c r="E130" i="3" s="1"/>
  <c r="F30" i="3"/>
  <c r="F50" i="3" s="1"/>
  <c r="F70" i="3" s="1"/>
  <c r="F90" i="3" s="1"/>
  <c r="F110" i="3" s="1"/>
  <c r="F130" i="3" s="1"/>
  <c r="F150" i="3" s="1"/>
  <c r="F170" i="3" s="1"/>
  <c r="F190" i="3" s="1"/>
  <c r="F210" i="3" s="1"/>
  <c r="F230" i="3" s="1"/>
  <c r="F250" i="3" s="1"/>
  <c r="F270" i="3" s="1"/>
  <c r="F290" i="3" s="1"/>
  <c r="F310" i="3" s="1"/>
  <c r="F330" i="3" s="1"/>
  <c r="F350" i="3" s="1"/>
  <c r="F370" i="3" s="1"/>
  <c r="F390" i="3" s="1"/>
  <c r="D31" i="3"/>
  <c r="D51" i="3" s="1"/>
  <c r="D71" i="3" s="1"/>
  <c r="D91" i="3" s="1"/>
  <c r="D111" i="3" s="1"/>
  <c r="D131" i="3" s="1"/>
  <c r="D151" i="3" s="1"/>
  <c r="D171" i="3" s="1"/>
  <c r="D191" i="3" s="1"/>
  <c r="D211" i="3" s="1"/>
  <c r="D231" i="3" s="1"/>
  <c r="D251" i="3" s="1"/>
  <c r="D271" i="3" s="1"/>
  <c r="D291" i="3" s="1"/>
  <c r="D311" i="3" s="1"/>
  <c r="D331" i="3" s="1"/>
  <c r="D351" i="3" s="1"/>
  <c r="D371" i="3" s="1"/>
  <c r="D391" i="3" s="1"/>
  <c r="E31" i="3"/>
  <c r="E51" i="3" s="1"/>
  <c r="F31" i="3"/>
  <c r="F51" i="3" s="1"/>
  <c r="F71" i="3" s="1"/>
  <c r="F91" i="3" s="1"/>
  <c r="D32" i="3"/>
  <c r="D52" i="3" s="1"/>
  <c r="D72" i="3" s="1"/>
  <c r="D92" i="3" s="1"/>
  <c r="D112" i="3" s="1"/>
  <c r="D132" i="3" s="1"/>
  <c r="D152" i="3" s="1"/>
  <c r="D172" i="3" s="1"/>
  <c r="D192" i="3" s="1"/>
  <c r="D212" i="3" s="1"/>
  <c r="D232" i="3" s="1"/>
  <c r="D252" i="3" s="1"/>
  <c r="D272" i="3" s="1"/>
  <c r="D292" i="3" s="1"/>
  <c r="D312" i="3" s="1"/>
  <c r="D332" i="3" s="1"/>
  <c r="D352" i="3" s="1"/>
  <c r="D372" i="3" s="1"/>
  <c r="D392" i="3" s="1"/>
  <c r="E32" i="3"/>
  <c r="F32" i="3"/>
  <c r="F52" i="3" s="1"/>
  <c r="F72" i="3" s="1"/>
  <c r="D33" i="3"/>
  <c r="D53" i="3" s="1"/>
  <c r="D73" i="3" s="1"/>
  <c r="D93" i="3" s="1"/>
  <c r="D113" i="3" s="1"/>
  <c r="D133" i="3" s="1"/>
  <c r="D153" i="3" s="1"/>
  <c r="D173" i="3" s="1"/>
  <c r="D193" i="3" s="1"/>
  <c r="D213" i="3" s="1"/>
  <c r="D233" i="3" s="1"/>
  <c r="D253" i="3" s="1"/>
  <c r="D273" i="3" s="1"/>
  <c r="D293" i="3" s="1"/>
  <c r="D313" i="3" s="1"/>
  <c r="D333" i="3" s="1"/>
  <c r="D353" i="3" s="1"/>
  <c r="D373" i="3" s="1"/>
  <c r="D393" i="3" s="1"/>
  <c r="E33" i="3"/>
  <c r="E53" i="3" s="1"/>
  <c r="E73" i="3" s="1"/>
  <c r="E93" i="3" s="1"/>
  <c r="E113" i="3" s="1"/>
  <c r="E133" i="3" s="1"/>
  <c r="E153" i="3" s="1"/>
  <c r="E173" i="3" s="1"/>
  <c r="E193" i="3" s="1"/>
  <c r="E213" i="3" s="1"/>
  <c r="F33" i="3"/>
  <c r="E34" i="3"/>
  <c r="E54" i="3" s="1"/>
  <c r="E74" i="3" s="1"/>
  <c r="E94" i="3" s="1"/>
  <c r="E114" i="3" s="1"/>
  <c r="E134" i="3" s="1"/>
  <c r="E154" i="3" s="1"/>
  <c r="E174" i="3" s="1"/>
  <c r="F34" i="3"/>
  <c r="F54" i="3" s="1"/>
  <c r="F74" i="3" s="1"/>
  <c r="F94" i="3" s="1"/>
  <c r="F114" i="3" s="1"/>
  <c r="F134" i="3" s="1"/>
  <c r="F154" i="3" s="1"/>
  <c r="F174" i="3" s="1"/>
  <c r="F194" i="3" s="1"/>
  <c r="F214" i="3" s="1"/>
  <c r="F234" i="3" s="1"/>
  <c r="F254" i="3" s="1"/>
  <c r="F274" i="3" s="1"/>
  <c r="F294" i="3" s="1"/>
  <c r="F314" i="3" s="1"/>
  <c r="F334" i="3" s="1"/>
  <c r="F354" i="3" s="1"/>
  <c r="F374" i="3" s="1"/>
  <c r="F394" i="3" s="1"/>
  <c r="D35" i="3"/>
  <c r="D55" i="3" s="1"/>
  <c r="D75" i="3" s="1"/>
  <c r="D95" i="3" s="1"/>
  <c r="D115" i="3" s="1"/>
  <c r="D135" i="3" s="1"/>
  <c r="D155" i="3" s="1"/>
  <c r="D175" i="3" s="1"/>
  <c r="D195" i="3" s="1"/>
  <c r="D215" i="3" s="1"/>
  <c r="D235" i="3" s="1"/>
  <c r="D255" i="3" s="1"/>
  <c r="D275" i="3" s="1"/>
  <c r="D295" i="3" s="1"/>
  <c r="D315" i="3" s="1"/>
  <c r="D335" i="3" s="1"/>
  <c r="D355" i="3" s="1"/>
  <c r="D375" i="3" s="1"/>
  <c r="D395" i="3" s="1"/>
  <c r="E35" i="3"/>
  <c r="F35" i="3"/>
  <c r="F55" i="3" s="1"/>
  <c r="F75" i="3" s="1"/>
  <c r="F95" i="3" s="1"/>
  <c r="F115" i="3" s="1"/>
  <c r="F135" i="3" s="1"/>
  <c r="F155" i="3" s="1"/>
  <c r="F175" i="3" s="1"/>
  <c r="F195" i="3" s="1"/>
  <c r="F215" i="3" s="1"/>
  <c r="F235" i="3" s="1"/>
  <c r="F255" i="3" s="1"/>
  <c r="F275" i="3" s="1"/>
  <c r="F295" i="3" s="1"/>
  <c r="F315" i="3" s="1"/>
  <c r="F335" i="3" s="1"/>
  <c r="F355" i="3" s="1"/>
  <c r="F375" i="3" s="1"/>
  <c r="F395" i="3" s="1"/>
  <c r="D36" i="3"/>
  <c r="D56" i="3" s="1"/>
  <c r="D76" i="3" s="1"/>
  <c r="D96" i="3" s="1"/>
  <c r="D116" i="3" s="1"/>
  <c r="D136" i="3" s="1"/>
  <c r="D156" i="3" s="1"/>
  <c r="D176" i="3" s="1"/>
  <c r="D196" i="3" s="1"/>
  <c r="D216" i="3" s="1"/>
  <c r="D236" i="3" s="1"/>
  <c r="D256" i="3" s="1"/>
  <c r="D276" i="3" s="1"/>
  <c r="D296" i="3" s="1"/>
  <c r="D316" i="3" s="1"/>
  <c r="D336" i="3" s="1"/>
  <c r="D356" i="3" s="1"/>
  <c r="D376" i="3" s="1"/>
  <c r="D396" i="3" s="1"/>
  <c r="E36" i="3"/>
  <c r="E56" i="3" s="1"/>
  <c r="F36" i="3"/>
  <c r="D37" i="3"/>
  <c r="D57" i="3" s="1"/>
  <c r="D77" i="3" s="1"/>
  <c r="D97" i="3" s="1"/>
  <c r="E37" i="3"/>
  <c r="E57" i="3" s="1"/>
  <c r="E77" i="3" s="1"/>
  <c r="E97" i="3" s="1"/>
  <c r="E117" i="3" s="1"/>
  <c r="E137" i="3" s="1"/>
  <c r="E157" i="3" s="1"/>
  <c r="E177" i="3" s="1"/>
  <c r="E197" i="3" s="1"/>
  <c r="E217" i="3" s="1"/>
  <c r="E237" i="3" s="1"/>
  <c r="E257" i="3" s="1"/>
  <c r="E277" i="3" s="1"/>
  <c r="E297" i="3" s="1"/>
  <c r="E317" i="3" s="1"/>
  <c r="E337" i="3" s="1"/>
  <c r="E357" i="3" s="1"/>
  <c r="E377" i="3" s="1"/>
  <c r="E397" i="3" s="1"/>
  <c r="F37" i="3"/>
  <c r="F57" i="3" s="1"/>
  <c r="E38" i="3"/>
  <c r="E58" i="3" s="1"/>
  <c r="E78" i="3" s="1"/>
  <c r="E98" i="3" s="1"/>
  <c r="E118" i="3" s="1"/>
  <c r="E138" i="3" s="1"/>
  <c r="E158" i="3" s="1"/>
  <c r="E178" i="3" s="1"/>
  <c r="E198" i="3" s="1"/>
  <c r="E218" i="3" s="1"/>
  <c r="E238" i="3" s="1"/>
  <c r="E258" i="3" s="1"/>
  <c r="E278" i="3" s="1"/>
  <c r="E298" i="3" s="1"/>
  <c r="E318" i="3" s="1"/>
  <c r="E338" i="3" s="1"/>
  <c r="E358" i="3" s="1"/>
  <c r="E378" i="3" s="1"/>
  <c r="E398" i="3" s="1"/>
  <c r="F38" i="3"/>
  <c r="F58" i="3" s="1"/>
  <c r="F78" i="3" s="1"/>
  <c r="F98" i="3" s="1"/>
  <c r="F118" i="3" s="1"/>
  <c r="F138" i="3" s="1"/>
  <c r="F158" i="3" s="1"/>
  <c r="F178" i="3" s="1"/>
  <c r="F198" i="3" s="1"/>
  <c r="F218" i="3" s="1"/>
  <c r="F238" i="3" s="1"/>
  <c r="F258" i="3" s="1"/>
  <c r="F278" i="3" s="1"/>
  <c r="F298" i="3" s="1"/>
  <c r="F318" i="3" s="1"/>
  <c r="F338" i="3" s="1"/>
  <c r="F358" i="3" s="1"/>
  <c r="F378" i="3" s="1"/>
  <c r="F398" i="3" s="1"/>
  <c r="D39" i="3"/>
  <c r="D59" i="3" s="1"/>
  <c r="D79" i="3" s="1"/>
  <c r="D99" i="3" s="1"/>
  <c r="D119" i="3" s="1"/>
  <c r="D139" i="3" s="1"/>
  <c r="D159" i="3" s="1"/>
  <c r="D179" i="3" s="1"/>
  <c r="D199" i="3" s="1"/>
  <c r="D219" i="3" s="1"/>
  <c r="D239" i="3" s="1"/>
  <c r="D259" i="3" s="1"/>
  <c r="D279" i="3" s="1"/>
  <c r="D299" i="3" s="1"/>
  <c r="D319" i="3" s="1"/>
  <c r="D339" i="3" s="1"/>
  <c r="D359" i="3" s="1"/>
  <c r="D379" i="3" s="1"/>
  <c r="D399" i="3" s="1"/>
  <c r="E39" i="3"/>
  <c r="F39" i="3"/>
  <c r="F59" i="3" s="1"/>
  <c r="F79" i="3" s="1"/>
  <c r="F99" i="3" s="1"/>
  <c r="F119" i="3" s="1"/>
  <c r="F139" i="3" s="1"/>
  <c r="F159" i="3" s="1"/>
  <c r="F179" i="3" s="1"/>
  <c r="F199" i="3" s="1"/>
  <c r="D40" i="3"/>
  <c r="D60" i="3" s="1"/>
  <c r="D80" i="3" s="1"/>
  <c r="D100" i="3" s="1"/>
  <c r="D120" i="3" s="1"/>
  <c r="D140" i="3" s="1"/>
  <c r="D160" i="3" s="1"/>
  <c r="D180" i="3" s="1"/>
  <c r="D200" i="3" s="1"/>
  <c r="D220" i="3" s="1"/>
  <c r="D240" i="3" s="1"/>
  <c r="D260" i="3" s="1"/>
  <c r="D280" i="3" s="1"/>
  <c r="D300" i="3" s="1"/>
  <c r="D320" i="3" s="1"/>
  <c r="D340" i="3" s="1"/>
  <c r="D360" i="3" s="1"/>
  <c r="D380" i="3" s="1"/>
  <c r="D400" i="3" s="1"/>
  <c r="E40" i="3"/>
  <c r="E60" i="3" s="1"/>
  <c r="F40" i="3"/>
  <c r="F60" i="3" s="1"/>
  <c r="F80" i="3" s="1"/>
  <c r="D41" i="3"/>
  <c r="D61" i="3" s="1"/>
  <c r="D81" i="3" s="1"/>
  <c r="D101" i="3" s="1"/>
  <c r="D121" i="3" s="1"/>
  <c r="D141" i="3" s="1"/>
  <c r="D161" i="3" s="1"/>
  <c r="D181" i="3" s="1"/>
  <c r="D201" i="3" s="1"/>
  <c r="D221" i="3" s="1"/>
  <c r="D241" i="3" s="1"/>
  <c r="D261" i="3" s="1"/>
  <c r="D281" i="3" s="1"/>
  <c r="D301" i="3" s="1"/>
  <c r="D321" i="3" s="1"/>
  <c r="D341" i="3" s="1"/>
  <c r="D361" i="3" s="1"/>
  <c r="D381" i="3" s="1"/>
  <c r="D401" i="3" s="1"/>
  <c r="E41" i="3"/>
  <c r="E61" i="3" s="1"/>
  <c r="E81" i="3" s="1"/>
  <c r="E101" i="3" s="1"/>
  <c r="E121" i="3" s="1"/>
  <c r="E141" i="3" s="1"/>
  <c r="E161" i="3" s="1"/>
  <c r="E181" i="3" s="1"/>
  <c r="E201" i="3" s="1"/>
  <c r="E221" i="3" s="1"/>
  <c r="E241" i="3" s="1"/>
  <c r="E261" i="3" s="1"/>
  <c r="E281" i="3" s="1"/>
  <c r="E301" i="3" s="1"/>
  <c r="E321" i="3" s="1"/>
  <c r="E341" i="3" s="1"/>
  <c r="E361" i="3" s="1"/>
  <c r="E381" i="3" s="1"/>
  <c r="E401" i="3" s="1"/>
  <c r="F41" i="3"/>
  <c r="F61" i="3" s="1"/>
  <c r="D43" i="3"/>
  <c r="D63" i="3" s="1"/>
  <c r="D83" i="3" s="1"/>
  <c r="D103" i="3" s="1"/>
  <c r="D123" i="3" s="1"/>
  <c r="D143" i="3" s="1"/>
  <c r="D163" i="3" s="1"/>
  <c r="D183" i="3" s="1"/>
  <c r="D203" i="3" s="1"/>
  <c r="D223" i="3" s="1"/>
  <c r="D243" i="3" s="1"/>
  <c r="D263" i="3" s="1"/>
  <c r="D283" i="3" s="1"/>
  <c r="D303" i="3" s="1"/>
  <c r="D323" i="3" s="1"/>
  <c r="D343" i="3" s="1"/>
  <c r="D363" i="3" s="1"/>
  <c r="D383" i="3" s="1"/>
  <c r="E44" i="3"/>
  <c r="E64" i="3" s="1"/>
  <c r="E84" i="3" s="1"/>
  <c r="E104" i="3" s="1"/>
  <c r="E124" i="3" s="1"/>
  <c r="E144" i="3" s="1"/>
  <c r="E164" i="3" s="1"/>
  <c r="E184" i="3" s="1"/>
  <c r="E204" i="3" s="1"/>
  <c r="E224" i="3" s="1"/>
  <c r="E244" i="3" s="1"/>
  <c r="E264" i="3" s="1"/>
  <c r="E284" i="3" s="1"/>
  <c r="E304" i="3" s="1"/>
  <c r="E324" i="3" s="1"/>
  <c r="E344" i="3" s="1"/>
  <c r="E364" i="3" s="1"/>
  <c r="E384" i="3" s="1"/>
  <c r="F44" i="3"/>
  <c r="F64" i="3" s="1"/>
  <c r="F84" i="3" s="1"/>
  <c r="F104" i="3" s="1"/>
  <c r="F124" i="3" s="1"/>
  <c r="F144" i="3" s="1"/>
  <c r="F164" i="3" s="1"/>
  <c r="F184" i="3" s="1"/>
  <c r="F204" i="3" s="1"/>
  <c r="F224" i="3" s="1"/>
  <c r="F244" i="3" s="1"/>
  <c r="F264" i="3" s="1"/>
  <c r="F284" i="3" s="1"/>
  <c r="F304" i="3" s="1"/>
  <c r="F324" i="3" s="1"/>
  <c r="F344" i="3" s="1"/>
  <c r="F364" i="3" s="1"/>
  <c r="F384" i="3" s="1"/>
  <c r="F45" i="3"/>
  <c r="D47" i="3"/>
  <c r="D67" i="3" s="1"/>
  <c r="D87" i="3" s="1"/>
  <c r="D107" i="3" s="1"/>
  <c r="D127" i="3" s="1"/>
  <c r="D147" i="3" s="1"/>
  <c r="D167" i="3" s="1"/>
  <c r="D187" i="3" s="1"/>
  <c r="D207" i="3" s="1"/>
  <c r="D227" i="3" s="1"/>
  <c r="D247" i="3" s="1"/>
  <c r="D267" i="3" s="1"/>
  <c r="D287" i="3" s="1"/>
  <c r="D307" i="3" s="1"/>
  <c r="D327" i="3" s="1"/>
  <c r="D347" i="3" s="1"/>
  <c r="D367" i="3" s="1"/>
  <c r="D387" i="3" s="1"/>
  <c r="E47" i="3"/>
  <c r="E67" i="3" s="1"/>
  <c r="E48" i="3"/>
  <c r="E68" i="3" s="1"/>
  <c r="E88" i="3" s="1"/>
  <c r="E108" i="3" s="1"/>
  <c r="E128" i="3" s="1"/>
  <c r="E148" i="3" s="1"/>
  <c r="E168" i="3" s="1"/>
  <c r="E188" i="3" s="1"/>
  <c r="E208" i="3" s="1"/>
  <c r="E228" i="3" s="1"/>
  <c r="E248" i="3" s="1"/>
  <c r="E268" i="3" s="1"/>
  <c r="E288" i="3" s="1"/>
  <c r="E308" i="3" s="1"/>
  <c r="E328" i="3" s="1"/>
  <c r="E348" i="3" s="1"/>
  <c r="E368" i="3" s="1"/>
  <c r="E388" i="3" s="1"/>
  <c r="E52" i="3"/>
  <c r="E72" i="3" s="1"/>
  <c r="E92" i="3" s="1"/>
  <c r="E112" i="3" s="1"/>
  <c r="E132" i="3" s="1"/>
  <c r="E152" i="3" s="1"/>
  <c r="E172" i="3" s="1"/>
  <c r="E192" i="3" s="1"/>
  <c r="E212" i="3" s="1"/>
  <c r="E232" i="3" s="1"/>
  <c r="E252" i="3" s="1"/>
  <c r="E272" i="3" s="1"/>
  <c r="E292" i="3" s="1"/>
  <c r="E312" i="3" s="1"/>
  <c r="E332" i="3" s="1"/>
  <c r="E352" i="3" s="1"/>
  <c r="E372" i="3" s="1"/>
  <c r="E392" i="3" s="1"/>
  <c r="F53" i="3"/>
  <c r="F73" i="3" s="1"/>
  <c r="F93" i="3" s="1"/>
  <c r="F113" i="3" s="1"/>
  <c r="F133" i="3" s="1"/>
  <c r="F153" i="3" s="1"/>
  <c r="F173" i="3" s="1"/>
  <c r="F193" i="3" s="1"/>
  <c r="F213" i="3" s="1"/>
  <c r="F233" i="3" s="1"/>
  <c r="F253" i="3" s="1"/>
  <c r="F273" i="3" s="1"/>
  <c r="F293" i="3" s="1"/>
  <c r="F313" i="3" s="1"/>
  <c r="F333" i="3" s="1"/>
  <c r="F353" i="3" s="1"/>
  <c r="F373" i="3" s="1"/>
  <c r="F393" i="3" s="1"/>
  <c r="E55" i="3"/>
  <c r="E75" i="3" s="1"/>
  <c r="E95" i="3" s="1"/>
  <c r="E115" i="3" s="1"/>
  <c r="E135" i="3" s="1"/>
  <c r="E155" i="3" s="1"/>
  <c r="E175" i="3" s="1"/>
  <c r="E195" i="3" s="1"/>
  <c r="E215" i="3" s="1"/>
  <c r="E235" i="3" s="1"/>
  <c r="E255" i="3" s="1"/>
  <c r="E275" i="3" s="1"/>
  <c r="E295" i="3" s="1"/>
  <c r="E315" i="3" s="1"/>
  <c r="E335" i="3" s="1"/>
  <c r="E355" i="3" s="1"/>
  <c r="E375" i="3" s="1"/>
  <c r="E395" i="3" s="1"/>
  <c r="F56" i="3"/>
  <c r="F76" i="3" s="1"/>
  <c r="F96" i="3" s="1"/>
  <c r="F116" i="3" s="1"/>
  <c r="F136" i="3" s="1"/>
  <c r="F156" i="3" s="1"/>
  <c r="F176" i="3" s="1"/>
  <c r="F196" i="3" s="1"/>
  <c r="F216" i="3" s="1"/>
  <c r="F236" i="3" s="1"/>
  <c r="F256" i="3" s="1"/>
  <c r="F276" i="3" s="1"/>
  <c r="F296" i="3" s="1"/>
  <c r="F316" i="3" s="1"/>
  <c r="F336" i="3" s="1"/>
  <c r="F356" i="3" s="1"/>
  <c r="F376" i="3" s="1"/>
  <c r="F396" i="3" s="1"/>
  <c r="E59" i="3"/>
  <c r="E79" i="3" s="1"/>
  <c r="E99" i="3" s="1"/>
  <c r="E119" i="3" s="1"/>
  <c r="E139" i="3" s="1"/>
  <c r="E63" i="3"/>
  <c r="F65" i="3"/>
  <c r="F68" i="3"/>
  <c r="E71" i="3"/>
  <c r="E91" i="3" s="1"/>
  <c r="E111" i="3" s="1"/>
  <c r="E76" i="3"/>
  <c r="E96" i="3" s="1"/>
  <c r="E116" i="3" s="1"/>
  <c r="F77" i="3"/>
  <c r="F97" i="3" s="1"/>
  <c r="F117" i="3" s="1"/>
  <c r="F137" i="3" s="1"/>
  <c r="F157" i="3" s="1"/>
  <c r="F177" i="3" s="1"/>
  <c r="F197" i="3" s="1"/>
  <c r="F217" i="3" s="1"/>
  <c r="F237" i="3" s="1"/>
  <c r="F257" i="3" s="1"/>
  <c r="F277" i="3" s="1"/>
  <c r="F297" i="3" s="1"/>
  <c r="F317" i="3" s="1"/>
  <c r="F337" i="3" s="1"/>
  <c r="F357" i="3" s="1"/>
  <c r="F377" i="3" s="1"/>
  <c r="F397" i="3" s="1"/>
  <c r="E80" i="3"/>
  <c r="E100" i="3" s="1"/>
  <c r="E120" i="3" s="1"/>
  <c r="E140" i="3" s="1"/>
  <c r="E160" i="3" s="1"/>
  <c r="E180" i="3" s="1"/>
  <c r="E200" i="3" s="1"/>
  <c r="E220" i="3" s="1"/>
  <c r="E240" i="3" s="1"/>
  <c r="E260" i="3" s="1"/>
  <c r="E280" i="3" s="1"/>
  <c r="E300" i="3" s="1"/>
  <c r="E320" i="3" s="1"/>
  <c r="E340" i="3" s="1"/>
  <c r="E360" i="3" s="1"/>
  <c r="E380" i="3" s="1"/>
  <c r="E400" i="3" s="1"/>
  <c r="F81" i="3"/>
  <c r="E83" i="3"/>
  <c r="E103" i="3" s="1"/>
  <c r="E123" i="3" s="1"/>
  <c r="E143" i="3" s="1"/>
  <c r="E163" i="3" s="1"/>
  <c r="E183" i="3" s="1"/>
  <c r="E203" i="3" s="1"/>
  <c r="E223" i="3" s="1"/>
  <c r="E243" i="3" s="1"/>
  <c r="E263" i="3" s="1"/>
  <c r="F85" i="3"/>
  <c r="F105" i="3" s="1"/>
  <c r="E87" i="3"/>
  <c r="F88" i="3"/>
  <c r="F108" i="3" s="1"/>
  <c r="F128" i="3" s="1"/>
  <c r="F92" i="3"/>
  <c r="F112" i="3" s="1"/>
  <c r="F100" i="3"/>
  <c r="F120" i="3" s="1"/>
  <c r="F140" i="3" s="1"/>
  <c r="F160" i="3" s="1"/>
  <c r="F180" i="3" s="1"/>
  <c r="F101" i="3"/>
  <c r="E107" i="3"/>
  <c r="E127" i="3" s="1"/>
  <c r="E147" i="3" s="1"/>
  <c r="E167" i="3" s="1"/>
  <c r="E187" i="3" s="1"/>
  <c r="E207" i="3" s="1"/>
  <c r="E227" i="3" s="1"/>
  <c r="E247" i="3" s="1"/>
  <c r="E267" i="3" s="1"/>
  <c r="E287" i="3" s="1"/>
  <c r="E307" i="3" s="1"/>
  <c r="E327" i="3" s="1"/>
  <c r="E347" i="3" s="1"/>
  <c r="E367" i="3" s="1"/>
  <c r="E387" i="3" s="1"/>
  <c r="F111" i="3"/>
  <c r="F131" i="3" s="1"/>
  <c r="F151" i="3" s="1"/>
  <c r="F171" i="3" s="1"/>
  <c r="F191" i="3" s="1"/>
  <c r="F211" i="3" s="1"/>
  <c r="F231" i="3" s="1"/>
  <c r="F251" i="3" s="1"/>
  <c r="F271" i="3" s="1"/>
  <c r="F291" i="3" s="1"/>
  <c r="F311" i="3" s="1"/>
  <c r="F331" i="3" s="1"/>
  <c r="F351" i="3" s="1"/>
  <c r="F371" i="3" s="1"/>
  <c r="F391" i="3" s="1"/>
  <c r="D117" i="3"/>
  <c r="D137" i="3" s="1"/>
  <c r="D157" i="3" s="1"/>
  <c r="D177" i="3" s="1"/>
  <c r="D197" i="3" s="1"/>
  <c r="D217" i="3" s="1"/>
  <c r="D237" i="3" s="1"/>
  <c r="D257" i="3" s="1"/>
  <c r="D277" i="3" s="1"/>
  <c r="D297" i="3" s="1"/>
  <c r="D317" i="3" s="1"/>
  <c r="D337" i="3" s="1"/>
  <c r="D357" i="3" s="1"/>
  <c r="D377" i="3" s="1"/>
  <c r="D397" i="3" s="1"/>
  <c r="F121" i="3"/>
  <c r="F141" i="3" s="1"/>
  <c r="F161" i="3" s="1"/>
  <c r="F125" i="3"/>
  <c r="F145" i="3" s="1"/>
  <c r="F165" i="3" s="1"/>
  <c r="F185" i="3" s="1"/>
  <c r="F205" i="3" s="1"/>
  <c r="E131" i="3"/>
  <c r="E151" i="3" s="1"/>
  <c r="E171" i="3" s="1"/>
  <c r="E191" i="3" s="1"/>
  <c r="E211" i="3" s="1"/>
  <c r="E231" i="3" s="1"/>
  <c r="E251" i="3" s="1"/>
  <c r="E271" i="3" s="1"/>
  <c r="E291" i="3" s="1"/>
  <c r="E311" i="3" s="1"/>
  <c r="E331" i="3" s="1"/>
  <c r="E351" i="3" s="1"/>
  <c r="E371" i="3" s="1"/>
  <c r="E391" i="3" s="1"/>
  <c r="F132" i="3"/>
  <c r="F152" i="3" s="1"/>
  <c r="F172" i="3" s="1"/>
  <c r="E136" i="3"/>
  <c r="E156" i="3" s="1"/>
  <c r="E176" i="3" s="1"/>
  <c r="E196" i="3" s="1"/>
  <c r="E216" i="3" s="1"/>
  <c r="F148" i="3"/>
  <c r="F168" i="3" s="1"/>
  <c r="F188" i="3" s="1"/>
  <c r="E150" i="3"/>
  <c r="E170" i="3" s="1"/>
  <c r="E190" i="3" s="1"/>
  <c r="E210" i="3" s="1"/>
  <c r="E230" i="3" s="1"/>
  <c r="E250" i="3" s="1"/>
  <c r="E270" i="3" s="1"/>
  <c r="E290" i="3" s="1"/>
  <c r="E310" i="3" s="1"/>
  <c r="E330" i="3" s="1"/>
  <c r="E350" i="3" s="1"/>
  <c r="E370" i="3" s="1"/>
  <c r="E390" i="3" s="1"/>
  <c r="E159" i="3"/>
  <c r="E179" i="3" s="1"/>
  <c r="E199" i="3" s="1"/>
  <c r="E219" i="3" s="1"/>
  <c r="E239" i="3" s="1"/>
  <c r="E259" i="3" s="1"/>
  <c r="E279" i="3" s="1"/>
  <c r="E299" i="3" s="1"/>
  <c r="E319" i="3" s="1"/>
  <c r="E339" i="3" s="1"/>
  <c r="E359" i="3" s="1"/>
  <c r="E379" i="3" s="1"/>
  <c r="E399" i="3" s="1"/>
  <c r="F181" i="3"/>
  <c r="F201" i="3" s="1"/>
  <c r="F221" i="3" s="1"/>
  <c r="F241" i="3" s="1"/>
  <c r="F261" i="3" s="1"/>
  <c r="F281" i="3" s="1"/>
  <c r="F301" i="3" s="1"/>
  <c r="F321" i="3" s="1"/>
  <c r="F341" i="3" s="1"/>
  <c r="F361" i="3" s="1"/>
  <c r="F381" i="3" s="1"/>
  <c r="F401" i="3" s="1"/>
  <c r="F183" i="3"/>
  <c r="F203" i="3" s="1"/>
  <c r="F223" i="3" s="1"/>
  <c r="F243" i="3" s="1"/>
  <c r="F263" i="3" s="1"/>
  <c r="F283" i="3" s="1"/>
  <c r="F303" i="3" s="1"/>
  <c r="F323" i="3" s="1"/>
  <c r="F343" i="3" s="1"/>
  <c r="F363" i="3" s="1"/>
  <c r="F383" i="3" s="1"/>
  <c r="F192" i="3"/>
  <c r="F212" i="3" s="1"/>
  <c r="F232" i="3" s="1"/>
  <c r="F252" i="3" s="1"/>
  <c r="F272" i="3" s="1"/>
  <c r="F292" i="3" s="1"/>
  <c r="F312" i="3" s="1"/>
  <c r="F332" i="3" s="1"/>
  <c r="F352" i="3" s="1"/>
  <c r="F372" i="3" s="1"/>
  <c r="F392" i="3" s="1"/>
  <c r="G392" i="3" s="1"/>
  <c r="E194" i="3"/>
  <c r="E214" i="3" s="1"/>
  <c r="E234" i="3" s="1"/>
  <c r="E254" i="3" s="1"/>
  <c r="E274" i="3" s="1"/>
  <c r="F207" i="3"/>
  <c r="F227" i="3" s="1"/>
  <c r="F247" i="3" s="1"/>
  <c r="F267" i="3" s="1"/>
  <c r="F287" i="3" s="1"/>
  <c r="F307" i="3" s="1"/>
  <c r="F327" i="3" s="1"/>
  <c r="F347" i="3" s="1"/>
  <c r="F367" i="3" s="1"/>
  <c r="F387" i="3" s="1"/>
  <c r="F219" i="3"/>
  <c r="F239" i="3" s="1"/>
  <c r="F259" i="3" s="1"/>
  <c r="F279" i="3" s="1"/>
  <c r="F299" i="3" s="1"/>
  <c r="F319" i="3" s="1"/>
  <c r="F339" i="3" s="1"/>
  <c r="F359" i="3" s="1"/>
  <c r="F379" i="3" s="1"/>
  <c r="F399" i="3" s="1"/>
  <c r="F225" i="3"/>
  <c r="F245" i="3" s="1"/>
  <c r="F265" i="3" s="1"/>
  <c r="F285" i="3" s="1"/>
  <c r="F305" i="3" s="1"/>
  <c r="F325" i="3" s="1"/>
  <c r="F345" i="3" s="1"/>
  <c r="F365" i="3" s="1"/>
  <c r="F385" i="3" s="1"/>
  <c r="E233" i="3"/>
  <c r="E253" i="3" s="1"/>
  <c r="E273" i="3" s="1"/>
  <c r="E293" i="3" s="1"/>
  <c r="E313" i="3" s="1"/>
  <c r="E333" i="3" s="1"/>
  <c r="E353" i="3" s="1"/>
  <c r="E373" i="3" s="1"/>
  <c r="E393" i="3" s="1"/>
  <c r="E236" i="3"/>
  <c r="E256" i="3" s="1"/>
  <c r="E276" i="3" s="1"/>
  <c r="E296" i="3" s="1"/>
  <c r="E249" i="3"/>
  <c r="E269" i="3" s="1"/>
  <c r="E289" i="3" s="1"/>
  <c r="E309" i="3" s="1"/>
  <c r="E329" i="3" s="1"/>
  <c r="E349" i="3" s="1"/>
  <c r="E369" i="3" s="1"/>
  <c r="E389" i="3" s="1"/>
  <c r="E283" i="3"/>
  <c r="E303" i="3" s="1"/>
  <c r="E323" i="3" s="1"/>
  <c r="E343" i="3" s="1"/>
  <c r="E363" i="3" s="1"/>
  <c r="E383" i="3" s="1"/>
  <c r="E294" i="3"/>
  <c r="E314" i="3" s="1"/>
  <c r="E334" i="3" s="1"/>
  <c r="E354" i="3" s="1"/>
  <c r="E374" i="3" s="1"/>
  <c r="E394" i="3" s="1"/>
  <c r="E316" i="3"/>
  <c r="E336" i="3" s="1"/>
  <c r="E356" i="3" s="1"/>
  <c r="E376" i="3" s="1"/>
  <c r="E396" i="3" s="1"/>
  <c r="E22" i="3"/>
  <c r="E42" i="3" s="1"/>
  <c r="E62" i="3" s="1"/>
  <c r="E82" i="3" s="1"/>
  <c r="E102" i="3" s="1"/>
  <c r="E122" i="3" s="1"/>
  <c r="E142" i="3" s="1"/>
  <c r="E162" i="3" s="1"/>
  <c r="E182" i="3" s="1"/>
  <c r="E202" i="3" s="1"/>
  <c r="E222" i="3" s="1"/>
  <c r="E242" i="3" s="1"/>
  <c r="E262" i="3" s="1"/>
  <c r="E282" i="3" s="1"/>
  <c r="E302" i="3" s="1"/>
  <c r="E322" i="3" s="1"/>
  <c r="E342" i="3" s="1"/>
  <c r="E362" i="3" s="1"/>
  <c r="E382" i="3" s="1"/>
  <c r="F22" i="3"/>
  <c r="F42" i="3" s="1"/>
  <c r="F62" i="3" s="1"/>
  <c r="F82" i="3" s="1"/>
  <c r="F102" i="3" s="1"/>
  <c r="F122" i="3" s="1"/>
  <c r="F142" i="3" s="1"/>
  <c r="F162" i="3" s="1"/>
  <c r="F182" i="3" s="1"/>
  <c r="F202" i="3" s="1"/>
  <c r="F222" i="3" s="1"/>
  <c r="F242" i="3" s="1"/>
  <c r="F262" i="3" s="1"/>
  <c r="F282" i="3" s="1"/>
  <c r="F302" i="3" s="1"/>
  <c r="F322" i="3" s="1"/>
  <c r="F342" i="3" s="1"/>
  <c r="F362" i="3" s="1"/>
  <c r="F382" i="3" s="1"/>
  <c r="B2" i="3"/>
  <c r="C2" i="3"/>
  <c r="G2" i="3" s="1"/>
  <c r="B3" i="3"/>
  <c r="C3" i="3"/>
  <c r="B4" i="3"/>
  <c r="C4" i="3"/>
  <c r="G4" i="3" s="1"/>
  <c r="B5" i="3"/>
  <c r="C5" i="3"/>
  <c r="G5" i="3" s="1"/>
  <c r="B6" i="3"/>
  <c r="C6" i="3"/>
  <c r="G6" i="3" s="1"/>
  <c r="B7" i="3"/>
  <c r="C7" i="3"/>
  <c r="G7" i="3" s="1"/>
  <c r="B8" i="3"/>
  <c r="C8" i="3"/>
  <c r="G8" i="3" s="1"/>
  <c r="B9" i="3"/>
  <c r="C9" i="3"/>
  <c r="G9" i="3" s="1"/>
  <c r="B10" i="3"/>
  <c r="C10" i="3"/>
  <c r="G10" i="3" s="1"/>
  <c r="B11" i="3"/>
  <c r="C11" i="3"/>
  <c r="B12" i="3"/>
  <c r="C12" i="3"/>
  <c r="G12" i="3" s="1"/>
  <c r="B13" i="3"/>
  <c r="C13" i="3"/>
  <c r="G13" i="3" s="1"/>
  <c r="B14" i="3"/>
  <c r="C14" i="3"/>
  <c r="G14" i="3" s="1"/>
  <c r="B15" i="3"/>
  <c r="C15" i="3"/>
  <c r="G15" i="3" s="1"/>
  <c r="B16" i="3"/>
  <c r="C16" i="3"/>
  <c r="G16" i="3" s="1"/>
  <c r="B17" i="3"/>
  <c r="C17" i="3"/>
  <c r="G17" i="3" s="1"/>
  <c r="B18" i="3"/>
  <c r="C18" i="3"/>
  <c r="G18" i="3" s="1"/>
  <c r="B19" i="3"/>
  <c r="C19" i="3"/>
  <c r="B20" i="3"/>
  <c r="C20" i="3"/>
  <c r="G20" i="3" s="1"/>
  <c r="B21" i="3"/>
  <c r="C21" i="3"/>
  <c r="G21" i="3" s="1"/>
  <c r="B22" i="3"/>
  <c r="C22" i="3"/>
  <c r="G22" i="3" s="1"/>
  <c r="B23" i="3"/>
  <c r="C23" i="3"/>
  <c r="G23" i="3" s="1"/>
  <c r="B24" i="3"/>
  <c r="C24" i="3"/>
  <c r="G24" i="3" s="1"/>
  <c r="B25" i="3"/>
  <c r="C25" i="3"/>
  <c r="G25" i="3" s="1"/>
  <c r="B26" i="3"/>
  <c r="C26" i="3"/>
  <c r="G26" i="3" s="1"/>
  <c r="B27" i="3"/>
  <c r="C27" i="3"/>
  <c r="B28" i="3"/>
  <c r="C28" i="3"/>
  <c r="G28" i="3" s="1"/>
  <c r="B29" i="3"/>
  <c r="C29" i="3"/>
  <c r="G29" i="3" s="1"/>
  <c r="B30" i="3"/>
  <c r="C30" i="3"/>
  <c r="G30" i="3" s="1"/>
  <c r="B31" i="3"/>
  <c r="C31" i="3"/>
  <c r="G31" i="3" s="1"/>
  <c r="B32" i="3"/>
  <c r="C32" i="3"/>
  <c r="G32" i="3" s="1"/>
  <c r="B33" i="3"/>
  <c r="C33" i="3"/>
  <c r="G33" i="3" s="1"/>
  <c r="B34" i="3"/>
  <c r="C34" i="3"/>
  <c r="G34" i="3" s="1"/>
  <c r="B35" i="3"/>
  <c r="C35" i="3"/>
  <c r="B36" i="3"/>
  <c r="C36" i="3"/>
  <c r="G36" i="3" s="1"/>
  <c r="B37" i="3"/>
  <c r="C37" i="3"/>
  <c r="G37" i="3" s="1"/>
  <c r="B38" i="3"/>
  <c r="C38" i="3"/>
  <c r="G38" i="3" s="1"/>
  <c r="B39" i="3"/>
  <c r="C39" i="3"/>
  <c r="G39" i="3" s="1"/>
  <c r="B40" i="3"/>
  <c r="C40" i="3"/>
  <c r="G40" i="3" s="1"/>
  <c r="B41" i="3"/>
  <c r="C41" i="3"/>
  <c r="G41" i="3" s="1"/>
  <c r="B42" i="3"/>
  <c r="C42" i="3"/>
  <c r="G42" i="3" s="1"/>
  <c r="B43" i="3"/>
  <c r="C43" i="3"/>
  <c r="B44" i="3"/>
  <c r="C44" i="3"/>
  <c r="G44" i="3" s="1"/>
  <c r="B45" i="3"/>
  <c r="C45" i="3"/>
  <c r="G45" i="3" s="1"/>
  <c r="B46" i="3"/>
  <c r="C46" i="3"/>
  <c r="G46" i="3" s="1"/>
  <c r="B47" i="3"/>
  <c r="C47" i="3"/>
  <c r="G47" i="3" s="1"/>
  <c r="B48" i="3"/>
  <c r="C48" i="3"/>
  <c r="G48" i="3" s="1"/>
  <c r="B49" i="3"/>
  <c r="C49" i="3"/>
  <c r="G49" i="3" s="1"/>
  <c r="B50" i="3"/>
  <c r="C50" i="3"/>
  <c r="G50" i="3" s="1"/>
  <c r="B51" i="3"/>
  <c r="C51" i="3"/>
  <c r="B52" i="3"/>
  <c r="C52" i="3"/>
  <c r="G52" i="3" s="1"/>
  <c r="B53" i="3"/>
  <c r="C53" i="3"/>
  <c r="G53" i="3" s="1"/>
  <c r="B54" i="3"/>
  <c r="C54" i="3"/>
  <c r="G54" i="3" s="1"/>
  <c r="B55" i="3"/>
  <c r="C55" i="3"/>
  <c r="G55" i="3" s="1"/>
  <c r="B56" i="3"/>
  <c r="C56" i="3"/>
  <c r="G56" i="3" s="1"/>
  <c r="B57" i="3"/>
  <c r="C57" i="3"/>
  <c r="G57" i="3" s="1"/>
  <c r="B58" i="3"/>
  <c r="C58" i="3"/>
  <c r="G58" i="3" s="1"/>
  <c r="B59" i="3"/>
  <c r="C59" i="3"/>
  <c r="B60" i="3"/>
  <c r="C60" i="3"/>
  <c r="G60" i="3" s="1"/>
  <c r="B61" i="3"/>
  <c r="C61" i="3"/>
  <c r="G61" i="3" s="1"/>
  <c r="B62" i="3"/>
  <c r="C62" i="3"/>
  <c r="G62" i="3" s="1"/>
  <c r="B63" i="3"/>
  <c r="C63" i="3"/>
  <c r="G63" i="3" s="1"/>
  <c r="B64" i="3"/>
  <c r="C64" i="3"/>
  <c r="G64" i="3" s="1"/>
  <c r="B65" i="3"/>
  <c r="C65" i="3"/>
  <c r="G65" i="3" s="1"/>
  <c r="B66" i="3"/>
  <c r="C66" i="3"/>
  <c r="G66" i="3" s="1"/>
  <c r="B67" i="3"/>
  <c r="C67" i="3"/>
  <c r="B68" i="3"/>
  <c r="C68" i="3"/>
  <c r="G68" i="3" s="1"/>
  <c r="B69" i="3"/>
  <c r="C69" i="3"/>
  <c r="G69" i="3" s="1"/>
  <c r="B70" i="3"/>
  <c r="C70" i="3"/>
  <c r="G70" i="3" s="1"/>
  <c r="B71" i="3"/>
  <c r="C71" i="3"/>
  <c r="G71" i="3" s="1"/>
  <c r="B72" i="3"/>
  <c r="C72" i="3"/>
  <c r="G72" i="3" s="1"/>
  <c r="B73" i="3"/>
  <c r="C73" i="3"/>
  <c r="G73" i="3" s="1"/>
  <c r="B74" i="3"/>
  <c r="C74" i="3"/>
  <c r="G74" i="3" s="1"/>
  <c r="B75" i="3"/>
  <c r="C75" i="3"/>
  <c r="B76" i="3"/>
  <c r="C76" i="3"/>
  <c r="G76" i="3" s="1"/>
  <c r="B77" i="3"/>
  <c r="C77" i="3"/>
  <c r="B78" i="3"/>
  <c r="C78" i="3"/>
  <c r="G78" i="3" s="1"/>
  <c r="B79" i="3"/>
  <c r="C79" i="3"/>
  <c r="G79" i="3" s="1"/>
  <c r="B80" i="3"/>
  <c r="C80" i="3"/>
  <c r="G80" i="3" s="1"/>
  <c r="B81" i="3"/>
  <c r="C81" i="3"/>
  <c r="G81" i="3" s="1"/>
  <c r="B82" i="3"/>
  <c r="C82" i="3"/>
  <c r="G82" i="3" s="1"/>
  <c r="B83" i="3"/>
  <c r="C83" i="3"/>
  <c r="B84" i="3"/>
  <c r="C84" i="3"/>
  <c r="G84" i="3" s="1"/>
  <c r="B85" i="3"/>
  <c r="C85" i="3"/>
  <c r="G85" i="3" s="1"/>
  <c r="B86" i="3"/>
  <c r="C86" i="3"/>
  <c r="G86" i="3" s="1"/>
  <c r="B87" i="3"/>
  <c r="C87" i="3"/>
  <c r="G87" i="3" s="1"/>
  <c r="B88" i="3"/>
  <c r="C88" i="3"/>
  <c r="B89" i="3"/>
  <c r="C89" i="3"/>
  <c r="G89" i="3" s="1"/>
  <c r="B90" i="3"/>
  <c r="C90" i="3"/>
  <c r="G90" i="3" s="1"/>
  <c r="B91" i="3"/>
  <c r="C91" i="3"/>
  <c r="B92" i="3"/>
  <c r="C92" i="3"/>
  <c r="G92" i="3" s="1"/>
  <c r="B93" i="3"/>
  <c r="C93" i="3"/>
  <c r="G93" i="3" s="1"/>
  <c r="B94" i="3"/>
  <c r="C94" i="3"/>
  <c r="G94" i="3" s="1"/>
  <c r="B95" i="3"/>
  <c r="C95" i="3"/>
  <c r="G95" i="3" s="1"/>
  <c r="B96" i="3"/>
  <c r="C96" i="3"/>
  <c r="G96" i="3" s="1"/>
  <c r="B97" i="3"/>
  <c r="C97" i="3"/>
  <c r="B98" i="3"/>
  <c r="C98" i="3"/>
  <c r="G98" i="3" s="1"/>
  <c r="B99" i="3"/>
  <c r="C99" i="3"/>
  <c r="B100" i="3"/>
  <c r="C100" i="3"/>
  <c r="B101" i="3"/>
  <c r="C101" i="3"/>
  <c r="G101" i="3" s="1"/>
  <c r="B102" i="3"/>
  <c r="C102" i="3"/>
  <c r="G102" i="3" s="1"/>
  <c r="B103" i="3"/>
  <c r="C103" i="3"/>
  <c r="G103" i="3" s="1"/>
  <c r="B104" i="3"/>
  <c r="C104" i="3"/>
  <c r="G104" i="3" s="1"/>
  <c r="B105" i="3"/>
  <c r="C105" i="3"/>
  <c r="G105" i="3" s="1"/>
  <c r="B106" i="3"/>
  <c r="C106" i="3"/>
  <c r="G106" i="3" s="1"/>
  <c r="B107" i="3"/>
  <c r="C107" i="3"/>
  <c r="B108" i="3"/>
  <c r="C108" i="3"/>
  <c r="B109" i="3"/>
  <c r="C109" i="3"/>
  <c r="G109" i="3" s="1"/>
  <c r="B110" i="3"/>
  <c r="C110" i="3"/>
  <c r="G110" i="3" s="1"/>
  <c r="B111" i="3"/>
  <c r="C111" i="3"/>
  <c r="G111" i="3" s="1"/>
  <c r="B112" i="3"/>
  <c r="C112" i="3"/>
  <c r="G112" i="3" s="1"/>
  <c r="B113" i="3"/>
  <c r="C113" i="3"/>
  <c r="G113" i="3" s="1"/>
  <c r="B114" i="3"/>
  <c r="C114" i="3"/>
  <c r="G114" i="3" s="1"/>
  <c r="B115" i="3"/>
  <c r="C115" i="3"/>
  <c r="B116" i="3"/>
  <c r="C116" i="3"/>
  <c r="G116" i="3" s="1"/>
  <c r="B117" i="3"/>
  <c r="C117" i="3"/>
  <c r="B118" i="3"/>
  <c r="C118" i="3"/>
  <c r="G118" i="3" s="1"/>
  <c r="B119" i="3"/>
  <c r="C119" i="3"/>
  <c r="G119" i="3" s="1"/>
  <c r="B120" i="3"/>
  <c r="C120" i="3"/>
  <c r="B121" i="3"/>
  <c r="C121" i="3"/>
  <c r="G121" i="3" s="1"/>
  <c r="B122" i="3"/>
  <c r="C122" i="3"/>
  <c r="G122" i="3" s="1"/>
  <c r="B123" i="3"/>
  <c r="C123" i="3"/>
  <c r="B124" i="3"/>
  <c r="C124" i="3"/>
  <c r="G124" i="3" s="1"/>
  <c r="B125" i="3"/>
  <c r="C125" i="3"/>
  <c r="B126" i="3"/>
  <c r="C126" i="3"/>
  <c r="G126" i="3" s="1"/>
  <c r="B127" i="3"/>
  <c r="C127" i="3"/>
  <c r="G127" i="3" s="1"/>
  <c r="B128" i="3"/>
  <c r="C128" i="3"/>
  <c r="B129" i="3"/>
  <c r="C129" i="3"/>
  <c r="G129" i="3" s="1"/>
  <c r="B130" i="3"/>
  <c r="C130" i="3"/>
  <c r="G130" i="3" s="1"/>
  <c r="B131" i="3"/>
  <c r="C131" i="3"/>
  <c r="B132" i="3"/>
  <c r="C132" i="3"/>
  <c r="G132" i="3" s="1"/>
  <c r="B133" i="3"/>
  <c r="C133" i="3"/>
  <c r="G133" i="3" s="1"/>
  <c r="B134" i="3"/>
  <c r="C134" i="3"/>
  <c r="G134" i="3" s="1"/>
  <c r="B135" i="3"/>
  <c r="C135" i="3"/>
  <c r="G135" i="3" s="1"/>
  <c r="B136" i="3"/>
  <c r="C136" i="3"/>
  <c r="G136" i="3" s="1"/>
  <c r="B137" i="3"/>
  <c r="C137" i="3"/>
  <c r="B138" i="3"/>
  <c r="C138" i="3"/>
  <c r="G138" i="3" s="1"/>
  <c r="B139" i="3"/>
  <c r="C139" i="3"/>
  <c r="B140" i="3"/>
  <c r="C140" i="3"/>
  <c r="B141" i="3"/>
  <c r="C141" i="3"/>
  <c r="G141" i="3" s="1"/>
  <c r="B142" i="3"/>
  <c r="C142" i="3"/>
  <c r="G142" i="3" s="1"/>
  <c r="B143" i="3"/>
  <c r="C143" i="3"/>
  <c r="G143" i="3" s="1"/>
  <c r="B144" i="3"/>
  <c r="C144" i="3"/>
  <c r="G144" i="3" s="1"/>
  <c r="B145" i="3"/>
  <c r="C145" i="3"/>
  <c r="B146" i="3"/>
  <c r="C146" i="3"/>
  <c r="G146" i="3" s="1"/>
  <c r="B147" i="3"/>
  <c r="C147" i="3"/>
  <c r="B148" i="3"/>
  <c r="C148" i="3"/>
  <c r="B149" i="3"/>
  <c r="C149" i="3"/>
  <c r="G149" i="3" s="1"/>
  <c r="B150" i="3"/>
  <c r="C150" i="3"/>
  <c r="G150" i="3" s="1"/>
  <c r="B151" i="3"/>
  <c r="C151" i="3"/>
  <c r="G151" i="3" s="1"/>
  <c r="B152" i="3"/>
  <c r="C152" i="3"/>
  <c r="G152" i="3" s="1"/>
  <c r="B153" i="3"/>
  <c r="C153" i="3"/>
  <c r="G153" i="3" s="1"/>
  <c r="B154" i="3"/>
  <c r="C154" i="3"/>
  <c r="G154" i="3" s="1"/>
  <c r="B155" i="3"/>
  <c r="C155" i="3"/>
  <c r="B156" i="3"/>
  <c r="C156" i="3"/>
  <c r="G156" i="3" s="1"/>
  <c r="B157" i="3"/>
  <c r="C157" i="3"/>
  <c r="B158" i="3"/>
  <c r="C158" i="3"/>
  <c r="G158" i="3" s="1"/>
  <c r="B159" i="3"/>
  <c r="C159" i="3"/>
  <c r="G159" i="3" s="1"/>
  <c r="B160" i="3"/>
  <c r="C160" i="3"/>
  <c r="B161" i="3"/>
  <c r="C161" i="3"/>
  <c r="G161" i="3" s="1"/>
  <c r="B162" i="3"/>
  <c r="C162" i="3"/>
  <c r="G162" i="3" s="1"/>
  <c r="B163" i="3"/>
  <c r="C163" i="3"/>
  <c r="B164" i="3"/>
  <c r="C164" i="3"/>
  <c r="G164" i="3" s="1"/>
  <c r="B165" i="3"/>
  <c r="C165" i="3"/>
  <c r="B166" i="3"/>
  <c r="C166" i="3"/>
  <c r="G166" i="3" s="1"/>
  <c r="B167" i="3"/>
  <c r="C167" i="3"/>
  <c r="G167" i="3" s="1"/>
  <c r="B168" i="3"/>
  <c r="C168" i="3"/>
  <c r="B169" i="3"/>
  <c r="C169" i="3"/>
  <c r="G169" i="3" s="1"/>
  <c r="B170" i="3"/>
  <c r="C170" i="3"/>
  <c r="G170" i="3" s="1"/>
  <c r="B171" i="3"/>
  <c r="C171" i="3"/>
  <c r="B172" i="3"/>
  <c r="C172" i="3"/>
  <c r="G172" i="3" s="1"/>
  <c r="B173" i="3"/>
  <c r="C173" i="3"/>
  <c r="G173" i="3" s="1"/>
  <c r="B174" i="3"/>
  <c r="C174" i="3"/>
  <c r="G174" i="3" s="1"/>
  <c r="B175" i="3"/>
  <c r="C175" i="3"/>
  <c r="G175" i="3" s="1"/>
  <c r="B176" i="3"/>
  <c r="C176" i="3"/>
  <c r="B177" i="3"/>
  <c r="C177" i="3"/>
  <c r="B178" i="3"/>
  <c r="C178" i="3"/>
  <c r="G178" i="3" s="1"/>
  <c r="B179" i="3"/>
  <c r="C179" i="3"/>
  <c r="G179" i="3" s="1"/>
  <c r="B180" i="3"/>
  <c r="C180" i="3"/>
  <c r="B181" i="3"/>
  <c r="C181" i="3"/>
  <c r="G181" i="3" s="1"/>
  <c r="B182" i="3"/>
  <c r="C182" i="3"/>
  <c r="G182" i="3" s="1"/>
  <c r="B183" i="3"/>
  <c r="C183" i="3"/>
  <c r="B184" i="3"/>
  <c r="C184" i="3"/>
  <c r="B185" i="3"/>
  <c r="C185" i="3"/>
  <c r="B186" i="3"/>
  <c r="C186" i="3"/>
  <c r="G186" i="3" s="1"/>
  <c r="B187" i="3"/>
  <c r="C187" i="3"/>
  <c r="G187" i="3" s="1"/>
  <c r="B188" i="3"/>
  <c r="C188" i="3"/>
  <c r="B189" i="3"/>
  <c r="C189" i="3"/>
  <c r="G189" i="3" s="1"/>
  <c r="B190" i="3"/>
  <c r="C190" i="3"/>
  <c r="G190" i="3" s="1"/>
  <c r="B191" i="3"/>
  <c r="C191" i="3"/>
  <c r="G191" i="3" s="1"/>
  <c r="B192" i="3"/>
  <c r="C192" i="3"/>
  <c r="B193" i="3"/>
  <c r="C193" i="3"/>
  <c r="G193" i="3" s="1"/>
  <c r="B194" i="3"/>
  <c r="C194" i="3"/>
  <c r="G194" i="3" s="1"/>
  <c r="B195" i="3"/>
  <c r="C195" i="3"/>
  <c r="G195" i="3" s="1"/>
  <c r="B196" i="3"/>
  <c r="C196" i="3"/>
  <c r="B197" i="3"/>
  <c r="C197" i="3"/>
  <c r="B198" i="3"/>
  <c r="C198" i="3"/>
  <c r="G198" i="3" s="1"/>
  <c r="B199" i="3"/>
  <c r="C199" i="3"/>
  <c r="G199" i="3" s="1"/>
  <c r="B200" i="3"/>
  <c r="C200" i="3"/>
  <c r="B201" i="3"/>
  <c r="C201" i="3"/>
  <c r="G201" i="3" s="1"/>
  <c r="B202" i="3"/>
  <c r="C202" i="3"/>
  <c r="G202" i="3" s="1"/>
  <c r="B203" i="3"/>
  <c r="C203" i="3"/>
  <c r="B204" i="3"/>
  <c r="C204" i="3"/>
  <c r="B205" i="3"/>
  <c r="C205" i="3"/>
  <c r="B206" i="3"/>
  <c r="C206" i="3"/>
  <c r="G206" i="3" s="1"/>
  <c r="B207" i="3"/>
  <c r="C207" i="3"/>
  <c r="B208" i="3"/>
  <c r="C208" i="3"/>
  <c r="B209" i="3"/>
  <c r="C209" i="3"/>
  <c r="G209" i="3" s="1"/>
  <c r="B210" i="3"/>
  <c r="C210" i="3"/>
  <c r="G210" i="3" s="1"/>
  <c r="B211" i="3"/>
  <c r="C211" i="3"/>
  <c r="G211" i="3" s="1"/>
  <c r="B212" i="3"/>
  <c r="C212" i="3"/>
  <c r="B213" i="3"/>
  <c r="C213" i="3"/>
  <c r="G213" i="3" s="1"/>
  <c r="B214" i="3"/>
  <c r="C214" i="3"/>
  <c r="G214" i="3" s="1"/>
  <c r="B215" i="3"/>
  <c r="C215" i="3"/>
  <c r="G215" i="3" s="1"/>
  <c r="B216" i="3"/>
  <c r="C216" i="3"/>
  <c r="B217" i="3"/>
  <c r="C217" i="3"/>
  <c r="B218" i="3"/>
  <c r="C218" i="3"/>
  <c r="G218" i="3" s="1"/>
  <c r="B219" i="3"/>
  <c r="C219" i="3"/>
  <c r="G219" i="3" s="1"/>
  <c r="B220" i="3"/>
  <c r="C220" i="3"/>
  <c r="B221" i="3"/>
  <c r="C221" i="3"/>
  <c r="G221" i="3" s="1"/>
  <c r="B222" i="3"/>
  <c r="C222" i="3"/>
  <c r="G222" i="3" s="1"/>
  <c r="B223" i="3"/>
  <c r="C223" i="3"/>
  <c r="B224" i="3"/>
  <c r="C224" i="3"/>
  <c r="B225" i="3"/>
  <c r="C225" i="3"/>
  <c r="B226" i="3"/>
  <c r="C226" i="3"/>
  <c r="G226" i="3" s="1"/>
  <c r="B227" i="3"/>
  <c r="C227" i="3"/>
  <c r="B228" i="3"/>
  <c r="C228" i="3"/>
  <c r="B229" i="3"/>
  <c r="C229" i="3"/>
  <c r="G229" i="3" s="1"/>
  <c r="B230" i="3"/>
  <c r="C230" i="3"/>
  <c r="G230" i="3" s="1"/>
  <c r="B231" i="3"/>
  <c r="C231" i="3"/>
  <c r="G231" i="3" s="1"/>
  <c r="B232" i="3"/>
  <c r="C232" i="3"/>
  <c r="B233" i="3"/>
  <c r="C233" i="3"/>
  <c r="G233" i="3" s="1"/>
  <c r="B234" i="3"/>
  <c r="C234" i="3"/>
  <c r="G234" i="3" s="1"/>
  <c r="B235" i="3"/>
  <c r="C235" i="3"/>
  <c r="G235" i="3" s="1"/>
  <c r="B236" i="3"/>
  <c r="C236" i="3"/>
  <c r="B237" i="3"/>
  <c r="C237" i="3"/>
  <c r="B238" i="3"/>
  <c r="C238" i="3"/>
  <c r="G238" i="3" s="1"/>
  <c r="B239" i="3"/>
  <c r="C239" i="3"/>
  <c r="G239" i="3" s="1"/>
  <c r="B240" i="3"/>
  <c r="C240" i="3"/>
  <c r="B241" i="3"/>
  <c r="C241" i="3"/>
  <c r="G241" i="3" s="1"/>
  <c r="B242" i="3"/>
  <c r="C242" i="3"/>
  <c r="G242" i="3" s="1"/>
  <c r="B243" i="3"/>
  <c r="C243" i="3"/>
  <c r="B244" i="3"/>
  <c r="C244" i="3"/>
  <c r="B245" i="3"/>
  <c r="C245" i="3"/>
  <c r="B246" i="3"/>
  <c r="C246" i="3"/>
  <c r="G246" i="3" s="1"/>
  <c r="B247" i="3"/>
  <c r="C247" i="3"/>
  <c r="B248" i="3"/>
  <c r="C248" i="3"/>
  <c r="B249" i="3"/>
  <c r="C249" i="3"/>
  <c r="G249" i="3" s="1"/>
  <c r="B250" i="3"/>
  <c r="C250" i="3"/>
  <c r="G250" i="3" s="1"/>
  <c r="B251" i="3"/>
  <c r="C251" i="3"/>
  <c r="G251" i="3" s="1"/>
  <c r="B252" i="3"/>
  <c r="C252" i="3"/>
  <c r="B253" i="3"/>
  <c r="C253" i="3"/>
  <c r="G253" i="3" s="1"/>
  <c r="B254" i="3"/>
  <c r="C254" i="3"/>
  <c r="G254" i="3" s="1"/>
  <c r="B255" i="3"/>
  <c r="C255" i="3"/>
  <c r="G255" i="3" s="1"/>
  <c r="B256" i="3"/>
  <c r="C256" i="3"/>
  <c r="B257" i="3"/>
  <c r="C257" i="3"/>
  <c r="B258" i="3"/>
  <c r="C258" i="3"/>
  <c r="G258" i="3" s="1"/>
  <c r="B259" i="3"/>
  <c r="C259" i="3"/>
  <c r="G259" i="3" s="1"/>
  <c r="B260" i="3"/>
  <c r="C260" i="3"/>
  <c r="B261" i="3"/>
  <c r="C261" i="3"/>
  <c r="G261" i="3" s="1"/>
  <c r="B262" i="3"/>
  <c r="C262" i="3"/>
  <c r="G262" i="3" s="1"/>
  <c r="B263" i="3"/>
  <c r="C263" i="3"/>
  <c r="B264" i="3"/>
  <c r="C264" i="3"/>
  <c r="B265" i="3"/>
  <c r="C265" i="3"/>
  <c r="B266" i="3"/>
  <c r="C266" i="3"/>
  <c r="G266" i="3" s="1"/>
  <c r="B267" i="3"/>
  <c r="C267" i="3"/>
  <c r="B268" i="3"/>
  <c r="C268" i="3"/>
  <c r="B269" i="3"/>
  <c r="C269" i="3"/>
  <c r="G269" i="3" s="1"/>
  <c r="B270" i="3"/>
  <c r="C270" i="3"/>
  <c r="G270" i="3" s="1"/>
  <c r="B271" i="3"/>
  <c r="C271" i="3"/>
  <c r="G271" i="3" s="1"/>
  <c r="B272" i="3"/>
  <c r="C272" i="3"/>
  <c r="B273" i="3"/>
  <c r="C273" i="3"/>
  <c r="G273" i="3" s="1"/>
  <c r="B274" i="3"/>
  <c r="C274" i="3"/>
  <c r="G274" i="3" s="1"/>
  <c r="B275" i="3"/>
  <c r="C275" i="3"/>
  <c r="G275" i="3" s="1"/>
  <c r="B276" i="3"/>
  <c r="C276" i="3"/>
  <c r="B277" i="3"/>
  <c r="C277" i="3"/>
  <c r="B278" i="3"/>
  <c r="C278" i="3"/>
  <c r="G278" i="3" s="1"/>
  <c r="B279" i="3"/>
  <c r="C279" i="3"/>
  <c r="G279" i="3" s="1"/>
  <c r="B280" i="3"/>
  <c r="C280" i="3"/>
  <c r="B281" i="3"/>
  <c r="C281" i="3"/>
  <c r="G281" i="3" s="1"/>
  <c r="B282" i="3"/>
  <c r="C282" i="3"/>
  <c r="G282" i="3" s="1"/>
  <c r="B283" i="3"/>
  <c r="C283" i="3"/>
  <c r="B284" i="3"/>
  <c r="C284" i="3"/>
  <c r="B285" i="3"/>
  <c r="C285" i="3"/>
  <c r="B286" i="3"/>
  <c r="C286" i="3"/>
  <c r="G286" i="3" s="1"/>
  <c r="B287" i="3"/>
  <c r="C287" i="3"/>
  <c r="B288" i="3"/>
  <c r="C288" i="3"/>
  <c r="B289" i="3"/>
  <c r="C289" i="3"/>
  <c r="G289" i="3" s="1"/>
  <c r="B290" i="3"/>
  <c r="C290" i="3"/>
  <c r="G290" i="3" s="1"/>
  <c r="B291" i="3"/>
  <c r="C291" i="3"/>
  <c r="G291" i="3" s="1"/>
  <c r="B292" i="3"/>
  <c r="C292" i="3"/>
  <c r="B293" i="3"/>
  <c r="C293" i="3"/>
  <c r="G293" i="3" s="1"/>
  <c r="B294" i="3"/>
  <c r="C294" i="3"/>
  <c r="G294" i="3" s="1"/>
  <c r="B295" i="3"/>
  <c r="C295" i="3"/>
  <c r="G295" i="3" s="1"/>
  <c r="B296" i="3"/>
  <c r="C296" i="3"/>
  <c r="B297" i="3"/>
  <c r="C297" i="3"/>
  <c r="B298" i="3"/>
  <c r="C298" i="3"/>
  <c r="G298" i="3" s="1"/>
  <c r="B299" i="3"/>
  <c r="C299" i="3"/>
  <c r="G299" i="3" s="1"/>
  <c r="B300" i="3"/>
  <c r="C300" i="3"/>
  <c r="B301" i="3"/>
  <c r="C301" i="3"/>
  <c r="G301" i="3" s="1"/>
  <c r="B302" i="3"/>
  <c r="C302" i="3"/>
  <c r="G302" i="3" s="1"/>
  <c r="B303" i="3"/>
  <c r="C303" i="3"/>
  <c r="B304" i="3"/>
  <c r="C304" i="3"/>
  <c r="B305" i="3"/>
  <c r="C305" i="3"/>
  <c r="B306" i="3"/>
  <c r="C306" i="3"/>
  <c r="G306" i="3" s="1"/>
  <c r="B307" i="3"/>
  <c r="C307" i="3"/>
  <c r="B308" i="3"/>
  <c r="C308" i="3"/>
  <c r="B309" i="3"/>
  <c r="C309" i="3"/>
  <c r="G309" i="3" s="1"/>
  <c r="B310" i="3"/>
  <c r="C310" i="3"/>
  <c r="G310" i="3" s="1"/>
  <c r="B311" i="3"/>
  <c r="C311" i="3"/>
  <c r="G311" i="3" s="1"/>
  <c r="B312" i="3"/>
  <c r="C312" i="3"/>
  <c r="B313" i="3"/>
  <c r="C313" i="3"/>
  <c r="G313" i="3" s="1"/>
  <c r="B314" i="3"/>
  <c r="C314" i="3"/>
  <c r="G314" i="3" s="1"/>
  <c r="B315" i="3"/>
  <c r="C315" i="3"/>
  <c r="G315" i="3" s="1"/>
  <c r="B316" i="3"/>
  <c r="C316" i="3"/>
  <c r="B317" i="3"/>
  <c r="C317" i="3"/>
  <c r="B318" i="3"/>
  <c r="C318" i="3"/>
  <c r="G318" i="3" s="1"/>
  <c r="B319" i="3"/>
  <c r="C319" i="3"/>
  <c r="G319" i="3" s="1"/>
  <c r="B320" i="3"/>
  <c r="C320" i="3"/>
  <c r="B321" i="3"/>
  <c r="C321" i="3"/>
  <c r="G321" i="3" s="1"/>
  <c r="B322" i="3"/>
  <c r="C322" i="3"/>
  <c r="G322" i="3" s="1"/>
  <c r="B323" i="3"/>
  <c r="C323" i="3"/>
  <c r="B324" i="3"/>
  <c r="C324" i="3"/>
  <c r="B325" i="3"/>
  <c r="C325" i="3"/>
  <c r="B326" i="3"/>
  <c r="C326" i="3"/>
  <c r="G326" i="3" s="1"/>
  <c r="B327" i="3"/>
  <c r="C327" i="3"/>
  <c r="B328" i="3"/>
  <c r="C328" i="3"/>
  <c r="B329" i="3"/>
  <c r="C329" i="3"/>
  <c r="G329" i="3" s="1"/>
  <c r="B330" i="3"/>
  <c r="C330" i="3"/>
  <c r="G330" i="3" s="1"/>
  <c r="B331" i="3"/>
  <c r="C331" i="3"/>
  <c r="G331" i="3" s="1"/>
  <c r="B332" i="3"/>
  <c r="C332" i="3"/>
  <c r="B333" i="3"/>
  <c r="C333" i="3"/>
  <c r="G333" i="3" s="1"/>
  <c r="B334" i="3"/>
  <c r="C334" i="3"/>
  <c r="G334" i="3" s="1"/>
  <c r="B335" i="3"/>
  <c r="C335" i="3"/>
  <c r="G335" i="3" s="1"/>
  <c r="B336" i="3"/>
  <c r="C336" i="3"/>
  <c r="B337" i="3"/>
  <c r="C337" i="3"/>
  <c r="B338" i="3"/>
  <c r="C338" i="3"/>
  <c r="G338" i="3" s="1"/>
  <c r="B339" i="3"/>
  <c r="C339" i="3"/>
  <c r="G339" i="3" s="1"/>
  <c r="B340" i="3"/>
  <c r="C340" i="3"/>
  <c r="B341" i="3"/>
  <c r="C341" i="3"/>
  <c r="G341" i="3" s="1"/>
  <c r="B342" i="3"/>
  <c r="C342" i="3"/>
  <c r="G342" i="3" s="1"/>
  <c r="B343" i="3"/>
  <c r="C343" i="3"/>
  <c r="B344" i="3"/>
  <c r="C344" i="3"/>
  <c r="B345" i="3"/>
  <c r="C345" i="3"/>
  <c r="B346" i="3"/>
  <c r="C346" i="3"/>
  <c r="G346" i="3" s="1"/>
  <c r="B347" i="3"/>
  <c r="C347" i="3"/>
  <c r="B348" i="3"/>
  <c r="C348" i="3"/>
  <c r="B349" i="3"/>
  <c r="C349" i="3"/>
  <c r="G349" i="3" s="1"/>
  <c r="B350" i="3"/>
  <c r="C350" i="3"/>
  <c r="G350" i="3" s="1"/>
  <c r="B351" i="3"/>
  <c r="C351" i="3"/>
  <c r="G351" i="3" s="1"/>
  <c r="B352" i="3"/>
  <c r="C352" i="3"/>
  <c r="B353" i="3"/>
  <c r="C353" i="3"/>
  <c r="G353" i="3" s="1"/>
  <c r="B354" i="3"/>
  <c r="C354" i="3"/>
  <c r="G354" i="3" s="1"/>
  <c r="B355" i="3"/>
  <c r="C355" i="3"/>
  <c r="G355" i="3" s="1"/>
  <c r="B356" i="3"/>
  <c r="C356" i="3"/>
  <c r="B357" i="3"/>
  <c r="C357" i="3"/>
  <c r="B358" i="3"/>
  <c r="C358" i="3"/>
  <c r="G358" i="3" s="1"/>
  <c r="B359" i="3"/>
  <c r="C359" i="3"/>
  <c r="G359" i="3" s="1"/>
  <c r="B360" i="3"/>
  <c r="C360" i="3"/>
  <c r="B361" i="3"/>
  <c r="C361" i="3"/>
  <c r="G361" i="3" s="1"/>
  <c r="B362" i="3"/>
  <c r="C362" i="3"/>
  <c r="G362" i="3" s="1"/>
  <c r="B363" i="3"/>
  <c r="C363" i="3"/>
  <c r="B364" i="3"/>
  <c r="C364" i="3"/>
  <c r="B365" i="3"/>
  <c r="C365" i="3"/>
  <c r="B366" i="3"/>
  <c r="C366" i="3"/>
  <c r="G366" i="3" s="1"/>
  <c r="B367" i="3"/>
  <c r="C367" i="3"/>
  <c r="B368" i="3"/>
  <c r="C368" i="3"/>
  <c r="B369" i="3"/>
  <c r="C369" i="3"/>
  <c r="G369" i="3" s="1"/>
  <c r="B370" i="3"/>
  <c r="C370" i="3"/>
  <c r="G370" i="3" s="1"/>
  <c r="B371" i="3"/>
  <c r="C371" i="3"/>
  <c r="G371" i="3" s="1"/>
  <c r="B372" i="3"/>
  <c r="C372" i="3"/>
  <c r="B373" i="3"/>
  <c r="C373" i="3"/>
  <c r="G373" i="3" s="1"/>
  <c r="B374" i="3"/>
  <c r="C374" i="3"/>
  <c r="G374" i="3" s="1"/>
  <c r="B375" i="3"/>
  <c r="C375" i="3"/>
  <c r="G375" i="3" s="1"/>
  <c r="B376" i="3"/>
  <c r="C376" i="3"/>
  <c r="B377" i="3"/>
  <c r="C377" i="3"/>
  <c r="B378" i="3"/>
  <c r="C378" i="3"/>
  <c r="G378" i="3" s="1"/>
  <c r="B379" i="3"/>
  <c r="C379" i="3"/>
  <c r="G379" i="3" s="1"/>
  <c r="B380" i="3"/>
  <c r="C380" i="3"/>
  <c r="B381" i="3"/>
  <c r="C381" i="3"/>
  <c r="G381" i="3" s="1"/>
  <c r="B382" i="3"/>
  <c r="C382" i="3"/>
  <c r="G382" i="3" s="1"/>
  <c r="B383" i="3"/>
  <c r="C383" i="3"/>
  <c r="B384" i="3"/>
  <c r="C384" i="3"/>
  <c r="B385" i="3"/>
  <c r="C385" i="3"/>
  <c r="B386" i="3"/>
  <c r="C386" i="3"/>
  <c r="G386" i="3" s="1"/>
  <c r="B387" i="3"/>
  <c r="C387" i="3"/>
  <c r="B388" i="3"/>
  <c r="C388" i="3"/>
  <c r="B389" i="3"/>
  <c r="C389" i="3"/>
  <c r="G389" i="3" s="1"/>
  <c r="B390" i="3"/>
  <c r="C390" i="3"/>
  <c r="G390" i="3" s="1"/>
  <c r="B391" i="3"/>
  <c r="C391" i="3"/>
  <c r="G391" i="3" s="1"/>
  <c r="B392" i="3"/>
  <c r="C392" i="3"/>
  <c r="B393" i="3"/>
  <c r="C393" i="3"/>
  <c r="G393" i="3" s="1"/>
  <c r="B394" i="3"/>
  <c r="C394" i="3"/>
  <c r="G394" i="3" s="1"/>
  <c r="B395" i="3"/>
  <c r="C395" i="3"/>
  <c r="G395" i="3" s="1"/>
  <c r="B396" i="3"/>
  <c r="C396" i="3"/>
  <c r="B397" i="3"/>
  <c r="C397" i="3"/>
  <c r="B398" i="3"/>
  <c r="C398" i="3"/>
  <c r="G398" i="3" s="1"/>
  <c r="B399" i="3"/>
  <c r="C399" i="3"/>
  <c r="G399" i="3" s="1"/>
  <c r="B400" i="3"/>
  <c r="C400" i="3"/>
  <c r="B401" i="3"/>
  <c r="C401" i="3"/>
  <c r="G401" i="3" s="1"/>
  <c r="A393" i="3"/>
  <c r="A394" i="3"/>
  <c r="A395" i="3"/>
  <c r="A396" i="3"/>
  <c r="A397" i="3"/>
  <c r="A398" i="3"/>
  <c r="A399" i="3"/>
  <c r="A400" i="3"/>
  <c r="A401" i="3"/>
  <c r="A385" i="3"/>
  <c r="A386" i="3"/>
  <c r="A387" i="3"/>
  <c r="A388" i="3"/>
  <c r="A389" i="3"/>
  <c r="A390" i="3"/>
  <c r="A391" i="3"/>
  <c r="A392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161" i="3"/>
  <c r="A169" i="3"/>
  <c r="A182" i="3"/>
  <c r="A183" i="3"/>
  <c r="A184" i="3"/>
  <c r="A185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22" i="3"/>
  <c r="A23" i="3"/>
  <c r="D2" i="2"/>
  <c r="F2" i="2" s="1"/>
  <c r="D3" i="2"/>
  <c r="F3" i="2" s="1"/>
  <c r="D4" i="2"/>
  <c r="D5" i="2"/>
  <c r="F5" i="2" s="1"/>
  <c r="D6" i="2"/>
  <c r="D7" i="2"/>
  <c r="F7" i="2" s="1"/>
  <c r="D8" i="2"/>
  <c r="D9" i="2"/>
  <c r="F9" i="2" s="1"/>
  <c r="D10" i="2"/>
  <c r="D11" i="2"/>
  <c r="F11" i="2" s="1"/>
  <c r="D12" i="2"/>
  <c r="D13" i="2"/>
  <c r="F13" i="2" s="1"/>
  <c r="D14" i="2"/>
  <c r="D15" i="2"/>
  <c r="F15" i="2" s="1"/>
  <c r="D16" i="2"/>
  <c r="D17" i="2"/>
  <c r="F17" i="2" s="1"/>
  <c r="D18" i="2"/>
  <c r="D19" i="2"/>
  <c r="F19" i="2" s="1"/>
  <c r="D20" i="2"/>
  <c r="D21" i="2"/>
  <c r="F21" i="2" s="1"/>
  <c r="F4" i="2"/>
  <c r="F6" i="2"/>
  <c r="F8" i="2"/>
  <c r="F10" i="2"/>
  <c r="F12" i="2"/>
  <c r="F14" i="2"/>
  <c r="F16" i="2"/>
  <c r="F18" i="2"/>
  <c r="F20" i="2"/>
  <c r="F208" i="3" l="1"/>
  <c r="G188" i="3"/>
  <c r="F200" i="3"/>
  <c r="G180" i="3"/>
  <c r="G372" i="3"/>
  <c r="G352" i="3"/>
  <c r="G332" i="3"/>
  <c r="G312" i="3"/>
  <c r="G292" i="3"/>
  <c r="G272" i="3"/>
  <c r="G252" i="3"/>
  <c r="G232" i="3"/>
  <c r="G212" i="3"/>
  <c r="G192" i="3"/>
  <c r="G397" i="3"/>
  <c r="G387" i="3"/>
  <c r="G385" i="3"/>
  <c r="G383" i="3"/>
  <c r="G377" i="3"/>
  <c r="G367" i="3"/>
  <c r="G365" i="3"/>
  <c r="G363" i="3"/>
  <c r="G357" i="3"/>
  <c r="G347" i="3"/>
  <c r="G345" i="3"/>
  <c r="G343" i="3"/>
  <c r="G337" i="3"/>
  <c r="G327" i="3"/>
  <c r="G325" i="3"/>
  <c r="G323" i="3"/>
  <c r="G317" i="3"/>
  <c r="G307" i="3"/>
  <c r="G305" i="3"/>
  <c r="G303" i="3"/>
  <c r="G297" i="3"/>
  <c r="G287" i="3"/>
  <c r="G285" i="3"/>
  <c r="G283" i="3"/>
  <c r="G277" i="3"/>
  <c r="G267" i="3"/>
  <c r="G265" i="3"/>
  <c r="G263" i="3"/>
  <c r="G257" i="3"/>
  <c r="G247" i="3"/>
  <c r="G245" i="3"/>
  <c r="G243" i="3"/>
  <c r="G237" i="3"/>
  <c r="G227" i="3"/>
  <c r="G225" i="3"/>
  <c r="G223" i="3"/>
  <c r="G217" i="3"/>
  <c r="G207" i="3"/>
  <c r="G205" i="3"/>
  <c r="G203" i="3"/>
  <c r="G197" i="3"/>
  <c r="G185" i="3"/>
  <c r="G183" i="3"/>
  <c r="G177" i="3"/>
  <c r="G168" i="3"/>
  <c r="G165" i="3"/>
  <c r="G160" i="3"/>
  <c r="G157" i="3"/>
  <c r="G148" i="3"/>
  <c r="G145" i="3"/>
  <c r="G140" i="3"/>
  <c r="G137" i="3"/>
  <c r="G128" i="3"/>
  <c r="G125" i="3"/>
  <c r="G120" i="3"/>
  <c r="G117" i="3"/>
  <c r="G108" i="3"/>
  <c r="G100" i="3"/>
  <c r="G97" i="3"/>
  <c r="G88" i="3"/>
  <c r="G77" i="3"/>
  <c r="A91" i="3"/>
  <c r="A333" i="3"/>
  <c r="A257" i="3"/>
  <c r="A13" i="3"/>
  <c r="A9" i="3"/>
  <c r="A87" i="3"/>
  <c r="A181" i="3"/>
  <c r="A165" i="3"/>
  <c r="A329" i="3"/>
  <c r="A253" i="3"/>
  <c r="A162" i="3"/>
  <c r="A21" i="3"/>
  <c r="A5" i="3"/>
  <c r="A99" i="3"/>
  <c r="A83" i="3"/>
  <c r="A177" i="3"/>
  <c r="A341" i="3"/>
  <c r="A325" i="3"/>
  <c r="A249" i="3"/>
  <c r="A242" i="3"/>
  <c r="A17" i="3"/>
  <c r="A337" i="3"/>
  <c r="A261" i="3"/>
  <c r="A2" i="3"/>
  <c r="A16" i="3"/>
  <c r="A8" i="3"/>
  <c r="A94" i="3"/>
  <c r="A86" i="3"/>
  <c r="A82" i="3"/>
  <c r="A180" i="3"/>
  <c r="A176" i="3"/>
  <c r="A172" i="3"/>
  <c r="A168" i="3"/>
  <c r="A164" i="3"/>
  <c r="A340" i="3"/>
  <c r="A336" i="3"/>
  <c r="A332" i="3"/>
  <c r="A328" i="3"/>
  <c r="A324" i="3"/>
  <c r="A260" i="3"/>
  <c r="A256" i="3"/>
  <c r="A252" i="3"/>
  <c r="A248" i="3"/>
  <c r="A244" i="3"/>
  <c r="D22" i="3"/>
  <c r="D42" i="3" s="1"/>
  <c r="D62" i="3" s="1"/>
  <c r="D82" i="3" s="1"/>
  <c r="D102" i="3" s="1"/>
  <c r="D122" i="3" s="1"/>
  <c r="D142" i="3" s="1"/>
  <c r="D162" i="3" s="1"/>
  <c r="D182" i="3" s="1"/>
  <c r="D202" i="3" s="1"/>
  <c r="D222" i="3" s="1"/>
  <c r="D242" i="3" s="1"/>
  <c r="D262" i="3" s="1"/>
  <c r="D282" i="3" s="1"/>
  <c r="D302" i="3" s="1"/>
  <c r="D322" i="3" s="1"/>
  <c r="D342" i="3" s="1"/>
  <c r="D362" i="3" s="1"/>
  <c r="D382" i="3" s="1"/>
  <c r="A20" i="3"/>
  <c r="A12" i="3"/>
  <c r="A4" i="3"/>
  <c r="A98" i="3"/>
  <c r="A90" i="3"/>
  <c r="A19" i="3"/>
  <c r="A15" i="3"/>
  <c r="A11" i="3"/>
  <c r="A7" i="3"/>
  <c r="A3" i="3"/>
  <c r="A101" i="3"/>
  <c r="A97" i="3"/>
  <c r="A93" i="3"/>
  <c r="A89" i="3"/>
  <c r="A85" i="3"/>
  <c r="A179" i="3"/>
  <c r="A175" i="3"/>
  <c r="A171" i="3"/>
  <c r="A167" i="3"/>
  <c r="A163" i="3"/>
  <c r="A339" i="3"/>
  <c r="A335" i="3"/>
  <c r="A331" i="3"/>
  <c r="A327" i="3"/>
  <c r="A323" i="3"/>
  <c r="A259" i="3"/>
  <c r="A255" i="3"/>
  <c r="A251" i="3"/>
  <c r="A247" i="3"/>
  <c r="A243" i="3"/>
  <c r="D38" i="3"/>
  <c r="D58" i="3" s="1"/>
  <c r="D78" i="3" s="1"/>
  <c r="D98" i="3" s="1"/>
  <c r="D118" i="3" s="1"/>
  <c r="D138" i="3" s="1"/>
  <c r="D158" i="3" s="1"/>
  <c r="D178" i="3" s="1"/>
  <c r="D198" i="3" s="1"/>
  <c r="D218" i="3" s="1"/>
  <c r="D238" i="3" s="1"/>
  <c r="D258" i="3" s="1"/>
  <c r="D278" i="3" s="1"/>
  <c r="D298" i="3" s="1"/>
  <c r="D318" i="3" s="1"/>
  <c r="D338" i="3" s="1"/>
  <c r="D358" i="3" s="1"/>
  <c r="D378" i="3" s="1"/>
  <c r="D398" i="3" s="1"/>
  <c r="D34" i="3"/>
  <c r="D54" i="3" s="1"/>
  <c r="D74" i="3" s="1"/>
  <c r="D94" i="3" s="1"/>
  <c r="D114" i="3" s="1"/>
  <c r="D134" i="3" s="1"/>
  <c r="D154" i="3" s="1"/>
  <c r="D174" i="3" s="1"/>
  <c r="D194" i="3" s="1"/>
  <c r="D214" i="3" s="1"/>
  <c r="D234" i="3" s="1"/>
  <c r="D254" i="3" s="1"/>
  <c r="D274" i="3" s="1"/>
  <c r="D294" i="3" s="1"/>
  <c r="D314" i="3" s="1"/>
  <c r="D334" i="3" s="1"/>
  <c r="D354" i="3" s="1"/>
  <c r="D374" i="3" s="1"/>
  <c r="D394" i="3" s="1"/>
  <c r="D30" i="3"/>
  <c r="D50" i="3" s="1"/>
  <c r="D70" i="3" s="1"/>
  <c r="D90" i="3" s="1"/>
  <c r="D110" i="3" s="1"/>
  <c r="D130" i="3" s="1"/>
  <c r="D150" i="3" s="1"/>
  <c r="D170" i="3" s="1"/>
  <c r="D190" i="3" s="1"/>
  <c r="D210" i="3" s="1"/>
  <c r="D230" i="3" s="1"/>
  <c r="D250" i="3" s="1"/>
  <c r="D270" i="3" s="1"/>
  <c r="D290" i="3" s="1"/>
  <c r="D310" i="3" s="1"/>
  <c r="D330" i="3" s="1"/>
  <c r="D350" i="3" s="1"/>
  <c r="D370" i="3" s="1"/>
  <c r="D390" i="3" s="1"/>
  <c r="D26" i="3"/>
  <c r="D46" i="3" s="1"/>
  <c r="D66" i="3" s="1"/>
  <c r="D86" i="3" s="1"/>
  <c r="D106" i="3" s="1"/>
  <c r="D126" i="3" s="1"/>
  <c r="D146" i="3" s="1"/>
  <c r="D166" i="3" s="1"/>
  <c r="D186" i="3" s="1"/>
  <c r="D206" i="3" s="1"/>
  <c r="D226" i="3" s="1"/>
  <c r="D246" i="3" s="1"/>
  <c r="D266" i="3" s="1"/>
  <c r="D286" i="3" s="1"/>
  <c r="D306" i="3" s="1"/>
  <c r="D326" i="3" s="1"/>
  <c r="D346" i="3" s="1"/>
  <c r="D366" i="3" s="1"/>
  <c r="D386" i="3" s="1"/>
  <c r="A18" i="3"/>
  <c r="A14" i="3"/>
  <c r="A10" i="3"/>
  <c r="A100" i="3"/>
  <c r="A96" i="3"/>
  <c r="A92" i="3"/>
  <c r="A88" i="3"/>
  <c r="A178" i="3"/>
  <c r="A174" i="3"/>
  <c r="A170" i="3"/>
  <c r="A166" i="3"/>
  <c r="A338" i="3"/>
  <c r="A334" i="3"/>
  <c r="A330" i="3"/>
  <c r="A326" i="3"/>
  <c r="A258" i="3"/>
  <c r="A254" i="3"/>
  <c r="A250" i="3"/>
  <c r="A246" i="3"/>
  <c r="F220" i="3" l="1"/>
  <c r="G200" i="3"/>
  <c r="F228" i="3"/>
  <c r="G208" i="3"/>
  <c r="F248" i="3" l="1"/>
  <c r="G228" i="3"/>
  <c r="F240" i="3"/>
  <c r="G220" i="3"/>
  <c r="F260" i="3" l="1"/>
  <c r="G240" i="3"/>
  <c r="F268" i="3"/>
  <c r="G248" i="3"/>
  <c r="F288" i="3" l="1"/>
  <c r="G268" i="3"/>
  <c r="F280" i="3"/>
  <c r="G260" i="3"/>
  <c r="F300" i="3" l="1"/>
  <c r="G280" i="3"/>
  <c r="F308" i="3"/>
  <c r="G288" i="3"/>
  <c r="F328" i="3" l="1"/>
  <c r="G308" i="3"/>
  <c r="F320" i="3"/>
  <c r="G300" i="3"/>
  <c r="F340" i="3" l="1"/>
  <c r="G320" i="3"/>
  <c r="F348" i="3"/>
  <c r="G328" i="3"/>
  <c r="F368" i="3" l="1"/>
  <c r="G348" i="3"/>
  <c r="F360" i="3"/>
  <c r="G340" i="3"/>
  <c r="F380" i="3" l="1"/>
  <c r="G360" i="3"/>
  <c r="G368" i="3"/>
  <c r="F388" i="3"/>
  <c r="G388" i="3" s="1"/>
  <c r="F400" i="3" l="1"/>
  <c r="G400" i="3" s="1"/>
  <c r="G380" i="3"/>
</calcChain>
</file>

<file path=xl/sharedStrings.xml><?xml version="1.0" encoding="utf-8"?>
<sst xmlns="http://schemas.openxmlformats.org/spreadsheetml/2006/main" count="1098" uniqueCount="282">
  <si>
    <t>field1</t>
  </si>
  <si>
    <t>field2</t>
  </si>
  <si>
    <t>opcode</t>
  </si>
  <si>
    <t>byte0</t>
  </si>
  <si>
    <t>byte1</t>
  </si>
  <si>
    <t>byte2</t>
  </si>
  <si>
    <t>byte3</t>
  </si>
  <si>
    <t>description</t>
  </si>
  <si>
    <t>LDEE</t>
  </si>
  <si>
    <t>Destination register</t>
  </si>
  <si>
    <t>Source register</t>
  </si>
  <si>
    <t>0000.0000</t>
  </si>
  <si>
    <t>0000.AAAA</t>
  </si>
  <si>
    <t>0000.BBBB</t>
  </si>
  <si>
    <t>LDEC</t>
  </si>
  <si>
    <t>Constant value</t>
  </si>
  <si>
    <t>Group</t>
  </si>
  <si>
    <t>Load Group</t>
  </si>
  <si>
    <t>Exchange, Block Transfer, and Search Group</t>
  </si>
  <si>
    <t>Arithmetic Group</t>
  </si>
  <si>
    <t>General-Purpose Arithmetic and CPU Control Groups</t>
  </si>
  <si>
    <t>Rotate and Shift Group</t>
  </si>
  <si>
    <t>Bit Set, Reset, and Test Group</t>
  </si>
  <si>
    <t>Jump Group</t>
  </si>
  <si>
    <t>Call and Return Group</t>
  </si>
  <si>
    <t>Input and Output Group</t>
  </si>
  <si>
    <t>0000.0001</t>
  </si>
  <si>
    <t>BBBB.BBBB</t>
  </si>
  <si>
    <t>Destination in global memory</t>
  </si>
  <si>
    <t>LDME</t>
  </si>
  <si>
    <t>LDEM</t>
  </si>
  <si>
    <t>Source in global memory</t>
  </si>
  <si>
    <t>0000.0010</t>
  </si>
  <si>
    <t>0000.0011</t>
  </si>
  <si>
    <t>LDPC</t>
  </si>
  <si>
    <t>0000.0100</t>
  </si>
  <si>
    <t>The content of register B is loaded to register A.</t>
  </si>
  <si>
    <t>A constant value B is loaded to register A.</t>
  </si>
  <si>
    <t>The content of register A is loaded in memory location B.</t>
  </si>
  <si>
    <t>The value in memory location B is loaded to register A.</t>
  </si>
  <si>
    <t>register as value</t>
  </si>
  <si>
    <t>register as address</t>
  </si>
  <si>
    <t>constant as value</t>
  </si>
  <si>
    <t>constant as address</t>
  </si>
  <si>
    <t>Size</t>
  </si>
  <si>
    <t>byte</t>
  </si>
  <si>
    <t>word</t>
  </si>
  <si>
    <t>Mnemonic</t>
  </si>
  <si>
    <t>RA</t>
  </si>
  <si>
    <t>RV</t>
  </si>
  <si>
    <t>CA</t>
  </si>
  <si>
    <t>constant byte as address</t>
  </si>
  <si>
    <t>constant word as address</t>
  </si>
  <si>
    <t>constant word as value</t>
  </si>
  <si>
    <t>constant byte as value</t>
  </si>
  <si>
    <t>Field</t>
  </si>
  <si>
    <t>input port</t>
  </si>
  <si>
    <t>output port</t>
  </si>
  <si>
    <t>Mnemonic 1</t>
  </si>
  <si>
    <t>Size 1</t>
  </si>
  <si>
    <t>Field 1</t>
  </si>
  <si>
    <t>Mnemonic 2</t>
  </si>
  <si>
    <t>Size 2</t>
  </si>
  <si>
    <t>Field 2</t>
  </si>
  <si>
    <t>Same field</t>
  </si>
  <si>
    <t>Source id</t>
  </si>
  <si>
    <t>CV</t>
  </si>
  <si>
    <t>Size id</t>
  </si>
  <si>
    <t>RAb10</t>
  </si>
  <si>
    <t>RVb10</t>
  </si>
  <si>
    <t>CAb10</t>
  </si>
  <si>
    <t>RAb21</t>
  </si>
  <si>
    <t>RVb21</t>
  </si>
  <si>
    <t>CAb21</t>
  </si>
  <si>
    <t>RAb22</t>
  </si>
  <si>
    <t>RVb22</t>
  </si>
  <si>
    <t>CAb22</t>
  </si>
  <si>
    <t>CAw20</t>
  </si>
  <si>
    <t>b</t>
  </si>
  <si>
    <t>w</t>
  </si>
  <si>
    <t>10</t>
  </si>
  <si>
    <t>21</t>
  </si>
  <si>
    <t>22</t>
  </si>
  <si>
    <t>20</t>
  </si>
  <si>
    <t>INb10</t>
  </si>
  <si>
    <t>INb21</t>
  </si>
  <si>
    <t>INb22</t>
  </si>
  <si>
    <t>OUb21</t>
  </si>
  <si>
    <t>OUb22</t>
  </si>
  <si>
    <t>OUb10</t>
  </si>
  <si>
    <t>IN</t>
  </si>
  <si>
    <t>OU</t>
  </si>
  <si>
    <t>CVb10</t>
  </si>
  <si>
    <t>CVb21</t>
  </si>
  <si>
    <t>CVb22</t>
  </si>
  <si>
    <t>CVw20</t>
  </si>
  <si>
    <t>Source 1</t>
  </si>
  <si>
    <t>Argument A</t>
  </si>
  <si>
    <t>Source 2</t>
  </si>
  <si>
    <t>Argument B</t>
  </si>
  <si>
    <t>High byte of Field 2</t>
  </si>
  <si>
    <t>Low byte of Field 2</t>
  </si>
  <si>
    <t>Entire Field 2</t>
  </si>
  <si>
    <t>Fields1&amp;2</t>
  </si>
  <si>
    <t>Mn1&amp;2</t>
  </si>
  <si>
    <t>Data Locations</t>
  </si>
  <si>
    <t>Source A</t>
  </si>
  <si>
    <t>Size A</t>
  </si>
  <si>
    <t>Size B</t>
  </si>
  <si>
    <t>Source B</t>
  </si>
  <si>
    <t>Mode</t>
  </si>
  <si>
    <t>Desc</t>
  </si>
  <si>
    <t>&lt;tr&gt;&lt;td&gt;</t>
  </si>
  <si>
    <t>&lt;/td&gt;&lt;td&gt;</t>
  </si>
  <si>
    <t>&lt;/td&gt;&lt;/tr&gt;</t>
  </si>
  <si>
    <t>Immediate Addressing</t>
  </si>
  <si>
    <t>Immediate Extended Addressing</t>
  </si>
  <si>
    <t>Direct Relative Addressing</t>
  </si>
  <si>
    <t>Direct Relative Extended Addressing</t>
  </si>
  <si>
    <t>Direct Page Zero Addressing</t>
  </si>
  <si>
    <t>Direct Indexed Addressing</t>
  </si>
  <si>
    <t>Indirect Relative Addressing</t>
  </si>
  <si>
    <t>Indirect Relative Extended Addressing</t>
  </si>
  <si>
    <t>Indirect Page Zero Addressing</t>
  </si>
  <si>
    <t>Indirect Indexed Addressing</t>
  </si>
  <si>
    <t>constant byte as operand</t>
  </si>
  <si>
    <t>constant word as operand</t>
  </si>
  <si>
    <t>signed byte + current PC is the address of the operand</t>
  </si>
  <si>
    <t>signed word + current PC is the address of the operand</t>
  </si>
  <si>
    <t>address in page zero that contains the operand</t>
  </si>
  <si>
    <t>real address that contains the operand</t>
  </si>
  <si>
    <t>address relative to dataIndex that contains the operand</t>
  </si>
  <si>
    <t>address in page zero that contains the address of the operand</t>
  </si>
  <si>
    <t>real address that contains the address of the operand</t>
  </si>
  <si>
    <t>address relative to dataIndex that contains the address of the operand</t>
  </si>
  <si>
    <t>signed byte + current PC is the address of the address of the operand</t>
  </si>
  <si>
    <t>signed word + current PC is the address of the address of the operand</t>
  </si>
  <si>
    <t>ImmediateAddressing</t>
  </si>
  <si>
    <t>ImmediateExtendedAddressing</t>
  </si>
  <si>
    <t>DirectRelativeAddressing</t>
  </si>
  <si>
    <t>DirectRelativeExtendedAddressing</t>
  </si>
  <si>
    <t>DirectRegisterAddressing</t>
  </si>
  <si>
    <t>DirectPageZeroAddressing</t>
  </si>
  <si>
    <t>DirectRealAddressing</t>
  </si>
  <si>
    <t>DirectIndexedAddressing</t>
  </si>
  <si>
    <t>IndirectRelativeAddressing</t>
  </si>
  <si>
    <t>IndirectRelativeExtendedAddressing</t>
  </si>
  <si>
    <t>IndirectRegisterAddressing</t>
  </si>
  <si>
    <t>IndirectPageZeroAddressing</t>
  </si>
  <si>
    <t>IndirectRealAddressing</t>
  </si>
  <si>
    <t>IndirectIndexedAddressing</t>
  </si>
  <si>
    <t>register that contains the operand</t>
  </si>
  <si>
    <t>register that contains the address of the operand</t>
  </si>
  <si>
    <t>move</t>
  </si>
  <si>
    <t>blockMove</t>
  </si>
  <si>
    <t>searchByte</t>
  </si>
  <si>
    <t>add</t>
  </si>
  <si>
    <t>substract</t>
  </si>
  <si>
    <t>multiply</t>
  </si>
  <si>
    <t>divide</t>
  </si>
  <si>
    <t>modulo</t>
  </si>
  <si>
    <t>shiftLeft</t>
  </si>
  <si>
    <t>shiftRight</t>
  </si>
  <si>
    <t>rollLeft</t>
  </si>
  <si>
    <t>rollRight</t>
  </si>
  <si>
    <t>and</t>
  </si>
  <si>
    <t>or</t>
  </si>
  <si>
    <t>xor</t>
  </si>
  <si>
    <t>not</t>
  </si>
  <si>
    <t>equal</t>
  </si>
  <si>
    <t>lessThan</t>
  </si>
  <si>
    <t>lessThanOrEqual</t>
  </si>
  <si>
    <t>setBitTrue</t>
  </si>
  <si>
    <t>setBitFalse</t>
  </si>
  <si>
    <t>jump</t>
  </si>
  <si>
    <t>jumpIfZero</t>
  </si>
  <si>
    <t>instruction</t>
  </si>
  <si>
    <t>arity</t>
  </si>
  <si>
    <t>mov</t>
  </si>
  <si>
    <t>sub</t>
  </si>
  <si>
    <t>mul</t>
  </si>
  <si>
    <t>div</t>
  </si>
  <si>
    <t>mod</t>
  </si>
  <si>
    <t>rol</t>
  </si>
  <si>
    <t>equ</t>
  </si>
  <si>
    <t>bmov</t>
  </si>
  <si>
    <t>srch</t>
  </si>
  <si>
    <t>shl</t>
  </si>
  <si>
    <t>shr</t>
  </si>
  <si>
    <t>ror</t>
  </si>
  <si>
    <t>lt</t>
  </si>
  <si>
    <t>lte</t>
  </si>
  <si>
    <t>sbt</t>
  </si>
  <si>
    <t>sbf</t>
  </si>
  <si>
    <t>jmp</t>
  </si>
  <si>
    <t>jz</t>
  </si>
  <si>
    <t>jumpIfNotZero</t>
  </si>
  <si>
    <t>jnz</t>
  </si>
  <si>
    <t>call</t>
  </si>
  <si>
    <t>imad</t>
  </si>
  <si>
    <t>imexad</t>
  </si>
  <si>
    <t>direlad</t>
  </si>
  <si>
    <t>direlexad</t>
  </si>
  <si>
    <t>diregad</t>
  </si>
  <si>
    <t>dipzad</t>
  </si>
  <si>
    <t>dirad</t>
  </si>
  <si>
    <t>inrelad</t>
  </si>
  <si>
    <t>inrelexad</t>
  </si>
  <si>
    <t>inregad</t>
  </si>
  <si>
    <t>inpzad</t>
  </si>
  <si>
    <t>inrad</t>
  </si>
  <si>
    <t>indad</t>
  </si>
  <si>
    <t>didad</t>
  </si>
  <si>
    <t>im</t>
  </si>
  <si>
    <t>imex</t>
  </si>
  <si>
    <t>direl</t>
  </si>
  <si>
    <t>direlex</t>
  </si>
  <si>
    <t>dipz</t>
  </si>
  <si>
    <t>did</t>
  </si>
  <si>
    <t>inrel</t>
  </si>
  <si>
    <t>inrelex</t>
  </si>
  <si>
    <t>inpz</t>
  </si>
  <si>
    <t>ind</t>
  </si>
  <si>
    <t>dienv</t>
  </si>
  <si>
    <t>inenv</t>
  </si>
  <si>
    <t>direa</t>
  </si>
  <si>
    <t>inrea</t>
  </si>
  <si>
    <t>    DAT: {},</t>
  </si>
  <si>
    <t>    MOV: {},</t>
  </si>
  <si>
    <t>    BMOV: {},</t>
  </si>
  <si>
    <t>    ADD: {},</t>
  </si>
  <si>
    <t>    SUB: {},</t>
  </si>
  <si>
    <t>    MUL: {},</t>
  </si>
  <si>
    <t>    DIV: {},</t>
  </si>
  <si>
    <t>    MOD: {},</t>
  </si>
  <si>
    <t>    IADD: {},</t>
  </si>
  <si>
    <t>    ISUB: {},</t>
  </si>
  <si>
    <t>    IMUL: {},</t>
  </si>
  <si>
    <t>    IDIV: {},</t>
  </si>
  <si>
    <t>    IMOD: {},</t>
  </si>
  <si>
    <t>    SHL: {},</t>
  </si>
  <si>
    <t>    ROL: {},</t>
  </si>
  <si>
    <t>    ROR: {},</t>
  </si>
  <si>
    <t>    AND: {},</t>
  </si>
  <si>
    <t>    OR: {},</t>
  </si>
  <si>
    <t>    XOR: {},</t>
  </si>
  <si>
    <t>    NOT: {},    </t>
  </si>
  <si>
    <t>    JMP: {},</t>
  </si>
  <si>
    <t>    JMZ: {},</t>
  </si>
  <si>
    <t>    JMN: {},</t>
  </si>
  <si>
    <t>    DJN: {},    </t>
  </si>
  <si>
    <t>    SPL: {},    </t>
  </si>
  <si>
    <t>    SEQ: {},</t>
  </si>
  <si>
    <t>    SNE: {},</t>
  </si>
  <si>
    <t>    SLT: {},</t>
  </si>
  <si>
    <t>    SLE: {},</t>
  </si>
  <si>
    <t>    SGT: {},</t>
  </si>
  <si>
    <t>    SGL: {},</t>
  </si>
  <si>
    <t>    PUSH: {},</t>
  </si>
  <si>
    <t>    POP: {},    </t>
  </si>
  <si>
    <t>    INT: {},</t>
  </si>
  <si>
    <t>    NOP: {},</t>
  </si>
  <si>
    <t>Direct Environment Addressing</t>
  </si>
  <si>
    <t>Indirect Environment Addressing</t>
  </si>
  <si>
    <t>envregister that contains the address of the operand</t>
  </si>
  <si>
    <t>envregister that contains the operand</t>
  </si>
  <si>
    <t>Indirect Global Addressing</t>
  </si>
  <si>
    <t>Direct Global Addressing</t>
  </si>
  <si>
    <t>Nick</t>
  </si>
  <si>
    <t>IM</t>
  </si>
  <si>
    <t>DI</t>
  </si>
  <si>
    <t>IMX</t>
  </si>
  <si>
    <t>DR</t>
  </si>
  <si>
    <t>DE</t>
  </si>
  <si>
    <t>IR</t>
  </si>
  <si>
    <t>II</t>
  </si>
  <si>
    <t>DRX</t>
  </si>
  <si>
    <t>DZ</t>
  </si>
  <si>
    <t>DG</t>
  </si>
  <si>
    <t>IRX</t>
  </si>
  <si>
    <t>IG</t>
  </si>
  <si>
    <t>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</si>
</sst>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4.9989318521683403E-2"/>
      <name val="Consolas"/>
      <family val="3"/>
    </font>
    <font>
      <b/>
      <sz val="12"/>
      <color theme="0" tint="-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Border="1"/>
    <xf numFmtId="0" fontId="0" fillId="0" borderId="4" xfId="0" quotePrefix="1" applyBorder="1"/>
    <xf numFmtId="0" fontId="4" fillId="0" borderId="0" xfId="0" applyFont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414A-502E-43FD-8FD0-C66992F56C38}">
  <dimension ref="A1:I19"/>
  <sheetViews>
    <sheetView tabSelected="1" zoomScale="90" zoomScaleNormal="90" workbookViewId="0">
      <selection activeCell="I6" sqref="I6"/>
    </sheetView>
  </sheetViews>
  <sheetFormatPr baseColWidth="10" defaultColWidth="52.7109375" defaultRowHeight="15" x14ac:dyDescent="0.25"/>
  <cols>
    <col min="1" max="1" width="14" style="3" customWidth="1"/>
    <col min="2" max="2" width="8.7109375" style="4" bestFit="1" customWidth="1"/>
    <col min="3" max="3" width="24.140625" style="4" bestFit="1" customWidth="1"/>
    <col min="4" max="4" width="33.5703125" style="4" bestFit="1" customWidth="1"/>
    <col min="5" max="8" width="12.42578125" style="4" customWidth="1"/>
    <col min="9" max="9" width="74.7109375" style="3" bestFit="1" customWidth="1"/>
    <col min="10" max="16384" width="52.7109375" style="3"/>
  </cols>
  <sheetData>
    <row r="1" spans="1:9" s="1" customFormat="1" x14ac:dyDescent="0.25">
      <c r="A1" s="1" t="s">
        <v>16</v>
      </c>
      <c r="B1" s="2" t="s">
        <v>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1:9" x14ac:dyDescent="0.25">
      <c r="A2" s="3" t="s">
        <v>17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11</v>
      </c>
      <c r="H2" s="4" t="s">
        <v>13</v>
      </c>
      <c r="I2" s="3" t="s">
        <v>36</v>
      </c>
    </row>
    <row r="3" spans="1:9" x14ac:dyDescent="0.25">
      <c r="A3" s="3" t="s">
        <v>17</v>
      </c>
      <c r="B3" s="4" t="s">
        <v>14</v>
      </c>
      <c r="C3" s="4" t="s">
        <v>9</v>
      </c>
      <c r="D3" s="4" t="s">
        <v>15</v>
      </c>
      <c r="E3" s="4" t="s">
        <v>26</v>
      </c>
      <c r="F3" s="4" t="s">
        <v>12</v>
      </c>
      <c r="G3" s="4" t="s">
        <v>27</v>
      </c>
      <c r="H3" s="4" t="s">
        <v>27</v>
      </c>
      <c r="I3" s="3" t="s">
        <v>37</v>
      </c>
    </row>
    <row r="4" spans="1:9" x14ac:dyDescent="0.25">
      <c r="A4" s="3" t="s">
        <v>17</v>
      </c>
      <c r="B4" s="4" t="s">
        <v>29</v>
      </c>
      <c r="C4" s="4" t="s">
        <v>10</v>
      </c>
      <c r="D4" s="4" t="s">
        <v>28</v>
      </c>
      <c r="E4" s="4" t="s">
        <v>32</v>
      </c>
      <c r="F4" s="4" t="s">
        <v>12</v>
      </c>
      <c r="G4" s="4" t="s">
        <v>27</v>
      </c>
      <c r="H4" s="4" t="s">
        <v>27</v>
      </c>
      <c r="I4" s="3" t="s">
        <v>38</v>
      </c>
    </row>
    <row r="5" spans="1:9" x14ac:dyDescent="0.25">
      <c r="A5" s="3" t="s">
        <v>17</v>
      </c>
      <c r="B5" s="4" t="s">
        <v>30</v>
      </c>
      <c r="C5" s="4" t="s">
        <v>9</v>
      </c>
      <c r="D5" s="4" t="s">
        <v>31</v>
      </c>
      <c r="E5" s="4" t="s">
        <v>33</v>
      </c>
      <c r="F5" s="4" t="s">
        <v>12</v>
      </c>
      <c r="G5" s="4" t="s">
        <v>27</v>
      </c>
      <c r="H5" s="4" t="s">
        <v>27</v>
      </c>
      <c r="I5" s="3" t="s">
        <v>39</v>
      </c>
    </row>
    <row r="6" spans="1:9" x14ac:dyDescent="0.25">
      <c r="A6" s="3" t="s">
        <v>17</v>
      </c>
      <c r="B6" s="4" t="s">
        <v>34</v>
      </c>
      <c r="E6" s="4" t="s">
        <v>35</v>
      </c>
      <c r="F6" s="4" t="s">
        <v>12</v>
      </c>
      <c r="G6" s="4" t="s">
        <v>27</v>
      </c>
      <c r="H6" s="4" t="s">
        <v>27</v>
      </c>
    </row>
    <row r="12" spans="1:9" x14ac:dyDescent="0.25">
      <c r="A12" s="3" t="s">
        <v>18</v>
      </c>
    </row>
    <row r="13" spans="1:9" x14ac:dyDescent="0.25">
      <c r="A13" s="3" t="s">
        <v>19</v>
      </c>
    </row>
    <row r="14" spans="1:9" x14ac:dyDescent="0.25">
      <c r="A14" s="3" t="s">
        <v>20</v>
      </c>
    </row>
    <row r="15" spans="1:9" x14ac:dyDescent="0.25">
      <c r="A15" s="3" t="s">
        <v>21</v>
      </c>
    </row>
    <row r="16" spans="1:9" x14ac:dyDescent="0.25">
      <c r="A16" s="3" t="s">
        <v>22</v>
      </c>
    </row>
    <row r="17" spans="1:1" x14ac:dyDescent="0.25">
      <c r="A17" s="3" t="s">
        <v>23</v>
      </c>
    </row>
    <row r="18" spans="1:1" x14ac:dyDescent="0.25">
      <c r="A18" s="3" t="s">
        <v>24</v>
      </c>
    </row>
    <row r="19" spans="1:1" x14ac:dyDescent="0.25">
      <c r="A19" s="3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4F98-1326-4E18-AD45-7882390570D5}">
  <dimension ref="A1:J21"/>
  <sheetViews>
    <sheetView workbookViewId="0">
      <selection activeCell="H23" sqref="H23"/>
    </sheetView>
  </sheetViews>
  <sheetFormatPr baseColWidth="10" defaultRowHeight="15" x14ac:dyDescent="0.25"/>
  <cols>
    <col min="1" max="1" width="23.42578125" bestFit="1" customWidth="1"/>
    <col min="2" max="2" width="12.42578125" customWidth="1"/>
    <col min="3" max="6" width="11.42578125" style="6"/>
    <col min="10" max="10" width="22.85546875" bestFit="1" customWidth="1"/>
  </cols>
  <sheetData>
    <row r="1" spans="1:10" ht="15.75" x14ac:dyDescent="0.25">
      <c r="A1" s="8" t="s">
        <v>105</v>
      </c>
      <c r="B1" s="9" t="s">
        <v>65</v>
      </c>
      <c r="C1" s="9" t="s">
        <v>44</v>
      </c>
      <c r="D1" s="9" t="s">
        <v>67</v>
      </c>
      <c r="E1" s="9" t="s">
        <v>55</v>
      </c>
      <c r="F1" s="10" t="s">
        <v>47</v>
      </c>
      <c r="I1" s="26" t="s">
        <v>90</v>
      </c>
      <c r="J1" s="26" t="s">
        <v>56</v>
      </c>
    </row>
    <row r="2" spans="1:10" x14ac:dyDescent="0.25">
      <c r="A2" s="17" t="s">
        <v>56</v>
      </c>
      <c r="B2" s="22" t="s">
        <v>90</v>
      </c>
      <c r="C2" s="18">
        <v>1</v>
      </c>
      <c r="D2" s="18" t="str">
        <f>IF(C2=1,"b","w")</f>
        <v>b</v>
      </c>
      <c r="E2" s="18">
        <v>10</v>
      </c>
      <c r="F2" s="19" t="str">
        <f>B2&amp;D2&amp;E2</f>
        <v>INb10</v>
      </c>
      <c r="I2" s="26" t="s">
        <v>91</v>
      </c>
      <c r="J2" s="26" t="s">
        <v>57</v>
      </c>
    </row>
    <row r="3" spans="1:10" x14ac:dyDescent="0.25">
      <c r="A3" s="11" t="s">
        <v>57</v>
      </c>
      <c r="B3" s="23" t="s">
        <v>91</v>
      </c>
      <c r="C3" s="12">
        <v>1</v>
      </c>
      <c r="D3" s="12" t="str">
        <f t="shared" ref="D3:D21" si="0">IF(C3=1,"b","w")</f>
        <v>b</v>
      </c>
      <c r="E3" s="12">
        <v>10</v>
      </c>
      <c r="F3" s="13" t="str">
        <f t="shared" ref="F3:F21" si="1">B3&amp;D3&amp;E3</f>
        <v>OUb10</v>
      </c>
      <c r="I3" s="26" t="s">
        <v>48</v>
      </c>
      <c r="J3" s="26" t="s">
        <v>41</v>
      </c>
    </row>
    <row r="4" spans="1:10" x14ac:dyDescent="0.25">
      <c r="A4" s="11" t="s">
        <v>41</v>
      </c>
      <c r="B4" s="23" t="s">
        <v>48</v>
      </c>
      <c r="C4" s="12">
        <v>1</v>
      </c>
      <c r="D4" s="12" t="str">
        <f t="shared" si="0"/>
        <v>b</v>
      </c>
      <c r="E4" s="12">
        <v>10</v>
      </c>
      <c r="F4" s="13" t="str">
        <f t="shared" si="1"/>
        <v>RAb10</v>
      </c>
      <c r="I4" s="26" t="s">
        <v>49</v>
      </c>
      <c r="J4" s="26" t="s">
        <v>40</v>
      </c>
    </row>
    <row r="5" spans="1:10" x14ac:dyDescent="0.25">
      <c r="A5" s="11" t="s">
        <v>40</v>
      </c>
      <c r="B5" s="25" t="s">
        <v>49</v>
      </c>
      <c r="C5" s="12">
        <v>1</v>
      </c>
      <c r="D5" s="12" t="str">
        <f t="shared" si="0"/>
        <v>b</v>
      </c>
      <c r="E5" s="12">
        <v>10</v>
      </c>
      <c r="F5" s="13" t="str">
        <f t="shared" si="1"/>
        <v>RVb10</v>
      </c>
      <c r="I5" s="26" t="s">
        <v>50</v>
      </c>
      <c r="J5" s="26" t="s">
        <v>43</v>
      </c>
    </row>
    <row r="6" spans="1:10" x14ac:dyDescent="0.25">
      <c r="A6" s="11" t="s">
        <v>51</v>
      </c>
      <c r="B6" s="25" t="s">
        <v>50</v>
      </c>
      <c r="C6" s="12">
        <v>1</v>
      </c>
      <c r="D6" s="12" t="str">
        <f t="shared" si="0"/>
        <v>b</v>
      </c>
      <c r="E6" s="12">
        <v>10</v>
      </c>
      <c r="F6" s="13" t="str">
        <f t="shared" si="1"/>
        <v>CAb10</v>
      </c>
      <c r="I6" s="26" t="s">
        <v>66</v>
      </c>
      <c r="J6" s="26" t="s">
        <v>42</v>
      </c>
    </row>
    <row r="7" spans="1:10" x14ac:dyDescent="0.25">
      <c r="A7" s="14" t="s">
        <v>54</v>
      </c>
      <c r="B7" s="24" t="s">
        <v>66</v>
      </c>
      <c r="C7" s="15">
        <v>1</v>
      </c>
      <c r="D7" s="15" t="str">
        <f t="shared" si="0"/>
        <v>b</v>
      </c>
      <c r="E7" s="15">
        <v>10</v>
      </c>
      <c r="F7" s="16" t="str">
        <f t="shared" si="1"/>
        <v>CVb10</v>
      </c>
    </row>
    <row r="8" spans="1:10" x14ac:dyDescent="0.25">
      <c r="A8" s="11" t="s">
        <v>56</v>
      </c>
      <c r="B8" s="22" t="s">
        <v>90</v>
      </c>
      <c r="C8" s="12">
        <v>1</v>
      </c>
      <c r="D8" s="12" t="str">
        <f t="shared" si="0"/>
        <v>b</v>
      </c>
      <c r="E8" s="12">
        <v>21</v>
      </c>
      <c r="F8" s="13" t="str">
        <f t="shared" si="1"/>
        <v>INb21</v>
      </c>
      <c r="I8" s="26" t="s">
        <v>78</v>
      </c>
      <c r="J8" s="26" t="s">
        <v>45</v>
      </c>
    </row>
    <row r="9" spans="1:10" x14ac:dyDescent="0.25">
      <c r="A9" s="11" t="s">
        <v>57</v>
      </c>
      <c r="B9" s="23" t="s">
        <v>91</v>
      </c>
      <c r="C9" s="12">
        <v>1</v>
      </c>
      <c r="D9" s="12" t="str">
        <f t="shared" si="0"/>
        <v>b</v>
      </c>
      <c r="E9" s="12">
        <v>21</v>
      </c>
      <c r="F9" s="13" t="str">
        <f t="shared" si="1"/>
        <v>OUb21</v>
      </c>
      <c r="I9" s="26" t="s">
        <v>79</v>
      </c>
      <c r="J9" s="26" t="s">
        <v>46</v>
      </c>
    </row>
    <row r="10" spans="1:10" x14ac:dyDescent="0.25">
      <c r="A10" s="11" t="s">
        <v>41</v>
      </c>
      <c r="B10" s="23" t="s">
        <v>48</v>
      </c>
      <c r="C10" s="12">
        <v>1</v>
      </c>
      <c r="D10" s="12" t="str">
        <f t="shared" si="0"/>
        <v>b</v>
      </c>
      <c r="E10" s="12">
        <v>21</v>
      </c>
      <c r="F10" s="13" t="str">
        <f t="shared" si="1"/>
        <v>RAb21</v>
      </c>
    </row>
    <row r="11" spans="1:10" x14ac:dyDescent="0.25">
      <c r="A11" s="11" t="s">
        <v>40</v>
      </c>
      <c r="B11" s="25" t="s">
        <v>49</v>
      </c>
      <c r="C11" s="12">
        <v>1</v>
      </c>
      <c r="D11" s="12" t="str">
        <f t="shared" si="0"/>
        <v>b</v>
      </c>
      <c r="E11" s="12">
        <v>21</v>
      </c>
      <c r="F11" s="13" t="str">
        <f t="shared" si="1"/>
        <v>RVb21</v>
      </c>
      <c r="H11" s="7"/>
      <c r="I11" s="27" t="s">
        <v>80</v>
      </c>
      <c r="J11" s="26" t="s">
        <v>60</v>
      </c>
    </row>
    <row r="12" spans="1:10" x14ac:dyDescent="0.25">
      <c r="A12" s="11" t="s">
        <v>51</v>
      </c>
      <c r="B12" s="25" t="s">
        <v>50</v>
      </c>
      <c r="C12" s="12">
        <v>1</v>
      </c>
      <c r="D12" s="12" t="str">
        <f t="shared" si="0"/>
        <v>b</v>
      </c>
      <c r="E12" s="12">
        <v>21</v>
      </c>
      <c r="F12" s="13" t="str">
        <f t="shared" si="1"/>
        <v>CAb21</v>
      </c>
      <c r="H12" s="7"/>
      <c r="I12" s="27" t="s">
        <v>81</v>
      </c>
      <c r="J12" s="26" t="s">
        <v>100</v>
      </c>
    </row>
    <row r="13" spans="1:10" x14ac:dyDescent="0.25">
      <c r="A13" s="11" t="s">
        <v>54</v>
      </c>
      <c r="B13" s="24" t="s">
        <v>66</v>
      </c>
      <c r="C13" s="12">
        <v>1</v>
      </c>
      <c r="D13" s="12" t="str">
        <f t="shared" si="0"/>
        <v>b</v>
      </c>
      <c r="E13" s="12">
        <v>21</v>
      </c>
      <c r="F13" s="13" t="str">
        <f t="shared" si="1"/>
        <v>CVb21</v>
      </c>
      <c r="H13" s="7"/>
      <c r="I13" s="27" t="s">
        <v>82</v>
      </c>
      <c r="J13" s="26" t="s">
        <v>101</v>
      </c>
    </row>
    <row r="14" spans="1:10" x14ac:dyDescent="0.25">
      <c r="A14" s="17" t="s">
        <v>56</v>
      </c>
      <c r="B14" s="22" t="s">
        <v>90</v>
      </c>
      <c r="C14" s="18">
        <v>1</v>
      </c>
      <c r="D14" s="18" t="str">
        <f t="shared" si="0"/>
        <v>b</v>
      </c>
      <c r="E14" s="18">
        <v>22</v>
      </c>
      <c r="F14" s="19" t="str">
        <f t="shared" si="1"/>
        <v>INb22</v>
      </c>
      <c r="H14" s="6"/>
      <c r="I14" s="27" t="s">
        <v>83</v>
      </c>
      <c r="J14" s="26" t="s">
        <v>102</v>
      </c>
    </row>
    <row r="15" spans="1:10" x14ac:dyDescent="0.25">
      <c r="A15" s="11" t="s">
        <v>57</v>
      </c>
      <c r="B15" s="23" t="s">
        <v>91</v>
      </c>
      <c r="C15" s="12">
        <v>1</v>
      </c>
      <c r="D15" s="12" t="str">
        <f t="shared" si="0"/>
        <v>b</v>
      </c>
      <c r="E15" s="12">
        <v>22</v>
      </c>
      <c r="F15" s="13" t="str">
        <f t="shared" si="1"/>
        <v>OUb22</v>
      </c>
      <c r="H15" s="6"/>
    </row>
    <row r="16" spans="1:10" x14ac:dyDescent="0.25">
      <c r="A16" s="11" t="s">
        <v>41</v>
      </c>
      <c r="B16" s="23" t="s">
        <v>48</v>
      </c>
      <c r="C16" s="12">
        <v>1</v>
      </c>
      <c r="D16" s="12" t="str">
        <f t="shared" si="0"/>
        <v>b</v>
      </c>
      <c r="E16" s="12">
        <v>22</v>
      </c>
      <c r="F16" s="13" t="str">
        <f t="shared" si="1"/>
        <v>RAb22</v>
      </c>
      <c r="H16" s="6"/>
    </row>
    <row r="17" spans="1:6" x14ac:dyDescent="0.25">
      <c r="A17" s="11" t="s">
        <v>40</v>
      </c>
      <c r="B17" s="25" t="s">
        <v>49</v>
      </c>
      <c r="C17" s="12">
        <v>1</v>
      </c>
      <c r="D17" s="12" t="str">
        <f t="shared" si="0"/>
        <v>b</v>
      </c>
      <c r="E17" s="12">
        <v>22</v>
      </c>
      <c r="F17" s="13" t="str">
        <f t="shared" si="1"/>
        <v>RVb22</v>
      </c>
    </row>
    <row r="18" spans="1:6" x14ac:dyDescent="0.25">
      <c r="A18" s="11" t="s">
        <v>51</v>
      </c>
      <c r="B18" s="25" t="s">
        <v>50</v>
      </c>
      <c r="C18" s="12">
        <v>1</v>
      </c>
      <c r="D18" s="12" t="str">
        <f t="shared" si="0"/>
        <v>b</v>
      </c>
      <c r="E18" s="12">
        <v>22</v>
      </c>
      <c r="F18" s="13" t="str">
        <f t="shared" si="1"/>
        <v>CAb22</v>
      </c>
    </row>
    <row r="19" spans="1:6" x14ac:dyDescent="0.25">
      <c r="A19" s="14" t="s">
        <v>54</v>
      </c>
      <c r="B19" s="24" t="s">
        <v>66</v>
      </c>
      <c r="C19" s="15">
        <v>1</v>
      </c>
      <c r="D19" s="15" t="str">
        <f t="shared" si="0"/>
        <v>b</v>
      </c>
      <c r="E19" s="15">
        <v>22</v>
      </c>
      <c r="F19" s="16" t="str">
        <f t="shared" si="1"/>
        <v>CVb22</v>
      </c>
    </row>
    <row r="20" spans="1:6" x14ac:dyDescent="0.25">
      <c r="A20" s="17" t="s">
        <v>52</v>
      </c>
      <c r="B20" s="22" t="s">
        <v>50</v>
      </c>
      <c r="C20" s="18">
        <v>2</v>
      </c>
      <c r="D20" s="18" t="str">
        <f t="shared" si="0"/>
        <v>w</v>
      </c>
      <c r="E20" s="18">
        <v>20</v>
      </c>
      <c r="F20" s="19" t="str">
        <f t="shared" si="1"/>
        <v>CAw20</v>
      </c>
    </row>
    <row r="21" spans="1:6" x14ac:dyDescent="0.25">
      <c r="A21" s="14" t="s">
        <v>53</v>
      </c>
      <c r="B21" s="24" t="s">
        <v>66</v>
      </c>
      <c r="C21" s="15">
        <v>2</v>
      </c>
      <c r="D21" s="15" t="str">
        <f t="shared" si="0"/>
        <v>w</v>
      </c>
      <c r="E21" s="15">
        <v>20</v>
      </c>
      <c r="F21" s="16" t="str">
        <f t="shared" si="1"/>
        <v>CVw20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C24C-713B-4D31-A7D7-8E0FD9853C59}">
  <dimension ref="A1:G401"/>
  <sheetViews>
    <sheetView topLeftCell="A364" workbookViewId="0">
      <selection activeCell="I14" sqref="I14"/>
    </sheetView>
  </sheetViews>
  <sheetFormatPr baseColWidth="10" defaultRowHeight="15" x14ac:dyDescent="0.25"/>
  <cols>
    <col min="1" max="1" width="11.85546875" style="6" bestFit="1" customWidth="1"/>
    <col min="2" max="2" width="6" style="6" bestFit="1" customWidth="1"/>
    <col min="3" max="3" width="6.85546875" style="6" bestFit="1" customWidth="1"/>
    <col min="4" max="4" width="11.85546875" style="6" bestFit="1" customWidth="1"/>
    <col min="5" max="5" width="6" style="6" bestFit="1" customWidth="1"/>
    <col min="6" max="6" width="6.85546875" style="6" bestFit="1" customWidth="1"/>
    <col min="7" max="7" width="17.140625" style="6" customWidth="1"/>
  </cols>
  <sheetData>
    <row r="1" spans="1:7" x14ac:dyDescent="0.25">
      <c r="A1" s="21" t="s">
        <v>58</v>
      </c>
      <c r="B1" s="21" t="s">
        <v>59</v>
      </c>
      <c r="C1" s="21" t="s">
        <v>60</v>
      </c>
      <c r="D1" s="21" t="s">
        <v>61</v>
      </c>
      <c r="E1" s="21" t="s">
        <v>62</v>
      </c>
      <c r="F1" s="21" t="s">
        <v>63</v>
      </c>
      <c r="G1" s="21" t="s">
        <v>64</v>
      </c>
    </row>
    <row r="2" spans="1:7" x14ac:dyDescent="0.25">
      <c r="A2" s="20" t="str">
        <f>INDEX(D$2:D$21,ROUNDDOWN((ROW(A1)-1)/20,0)+1,1)</f>
        <v>INb10</v>
      </c>
      <c r="B2" s="20">
        <f t="shared" ref="B2:C17" si="0">INDEX(E$2:E$21,ROUNDDOWN((ROW(B1)-1)/20,0)+1,1)</f>
        <v>1</v>
      </c>
      <c r="C2" s="20">
        <f t="shared" si="0"/>
        <v>10</v>
      </c>
      <c r="D2" s="20" t="s">
        <v>84</v>
      </c>
      <c r="E2" s="20">
        <v>1</v>
      </c>
      <c r="F2" s="20">
        <v>10</v>
      </c>
      <c r="G2" s="20" t="b">
        <f>OR(C2=F2,AND(C2&gt;15,F2=20),AND(F2&gt;15,C2=20))</f>
        <v>1</v>
      </c>
    </row>
    <row r="3" spans="1:7" x14ac:dyDescent="0.25">
      <c r="A3" s="20" t="str">
        <f t="shared" ref="A3:A66" si="1">INDEX(D$2:D$21,ROUNDDOWN((ROW(A2)-1)/20,0)+1,1)</f>
        <v>INb10</v>
      </c>
      <c r="B3" s="20">
        <f t="shared" si="0"/>
        <v>1</v>
      </c>
      <c r="C3" s="20">
        <f t="shared" si="0"/>
        <v>10</v>
      </c>
      <c r="D3" s="20" t="s">
        <v>89</v>
      </c>
      <c r="E3" s="20">
        <v>1</v>
      </c>
      <c r="F3" s="20">
        <v>10</v>
      </c>
      <c r="G3" s="20" t="b">
        <f t="shared" ref="G3:G66" si="2">OR(C3=F3,AND(C3&gt;15,F3=20),AND(F3&gt;15,C3=20))</f>
        <v>1</v>
      </c>
    </row>
    <row r="4" spans="1:7" x14ac:dyDescent="0.25">
      <c r="A4" s="20" t="str">
        <f t="shared" si="1"/>
        <v>INb10</v>
      </c>
      <c r="B4" s="20">
        <f t="shared" si="0"/>
        <v>1</v>
      </c>
      <c r="C4" s="20">
        <f t="shared" si="0"/>
        <v>10</v>
      </c>
      <c r="D4" s="20" t="s">
        <v>68</v>
      </c>
      <c r="E4" s="20">
        <v>1</v>
      </c>
      <c r="F4" s="20">
        <v>10</v>
      </c>
      <c r="G4" s="20" t="b">
        <f t="shared" si="2"/>
        <v>1</v>
      </c>
    </row>
    <row r="5" spans="1:7" x14ac:dyDescent="0.25">
      <c r="A5" s="20" t="str">
        <f t="shared" si="1"/>
        <v>INb10</v>
      </c>
      <c r="B5" s="20">
        <f t="shared" si="0"/>
        <v>1</v>
      </c>
      <c r="C5" s="20">
        <f t="shared" si="0"/>
        <v>10</v>
      </c>
      <c r="D5" s="20" t="s">
        <v>69</v>
      </c>
      <c r="E5" s="20">
        <v>1</v>
      </c>
      <c r="F5" s="20">
        <v>10</v>
      </c>
      <c r="G5" s="20" t="b">
        <f t="shared" si="2"/>
        <v>1</v>
      </c>
    </row>
    <row r="6" spans="1:7" x14ac:dyDescent="0.25">
      <c r="A6" s="20" t="str">
        <f t="shared" si="1"/>
        <v>INb10</v>
      </c>
      <c r="B6" s="20">
        <f t="shared" si="0"/>
        <v>1</v>
      </c>
      <c r="C6" s="20">
        <f t="shared" si="0"/>
        <v>10</v>
      </c>
      <c r="D6" s="20" t="s">
        <v>70</v>
      </c>
      <c r="E6" s="20">
        <v>1</v>
      </c>
      <c r="F6" s="20">
        <v>10</v>
      </c>
      <c r="G6" s="20" t="b">
        <f t="shared" si="2"/>
        <v>1</v>
      </c>
    </row>
    <row r="7" spans="1:7" x14ac:dyDescent="0.25">
      <c r="A7" s="20" t="str">
        <f t="shared" si="1"/>
        <v>INb10</v>
      </c>
      <c r="B7" s="20">
        <f t="shared" si="0"/>
        <v>1</v>
      </c>
      <c r="C7" s="20">
        <f t="shared" si="0"/>
        <v>10</v>
      </c>
      <c r="D7" s="20" t="s">
        <v>92</v>
      </c>
      <c r="E7" s="20">
        <v>1</v>
      </c>
      <c r="F7" s="20">
        <v>10</v>
      </c>
      <c r="G7" s="20" t="b">
        <f t="shared" si="2"/>
        <v>1</v>
      </c>
    </row>
    <row r="8" spans="1:7" x14ac:dyDescent="0.25">
      <c r="A8" s="20" t="str">
        <f t="shared" si="1"/>
        <v>INb10</v>
      </c>
      <c r="B8" s="20">
        <f t="shared" si="0"/>
        <v>1</v>
      </c>
      <c r="C8" s="20">
        <f t="shared" si="0"/>
        <v>10</v>
      </c>
      <c r="D8" s="20" t="s">
        <v>85</v>
      </c>
      <c r="E8" s="20">
        <v>1</v>
      </c>
      <c r="F8" s="20">
        <v>21</v>
      </c>
      <c r="G8" s="20" t="b">
        <f t="shared" si="2"/>
        <v>0</v>
      </c>
    </row>
    <row r="9" spans="1:7" x14ac:dyDescent="0.25">
      <c r="A9" s="20" t="str">
        <f t="shared" si="1"/>
        <v>INb10</v>
      </c>
      <c r="B9" s="20">
        <f t="shared" si="0"/>
        <v>1</v>
      </c>
      <c r="C9" s="20">
        <f t="shared" si="0"/>
        <v>10</v>
      </c>
      <c r="D9" s="20" t="s">
        <v>87</v>
      </c>
      <c r="E9" s="20">
        <v>1</v>
      </c>
      <c r="F9" s="20">
        <v>21</v>
      </c>
      <c r="G9" s="20" t="b">
        <f t="shared" si="2"/>
        <v>0</v>
      </c>
    </row>
    <row r="10" spans="1:7" x14ac:dyDescent="0.25">
      <c r="A10" s="20" t="str">
        <f t="shared" si="1"/>
        <v>INb10</v>
      </c>
      <c r="B10" s="20">
        <f t="shared" si="0"/>
        <v>1</v>
      </c>
      <c r="C10" s="20">
        <f t="shared" si="0"/>
        <v>10</v>
      </c>
      <c r="D10" s="20" t="s">
        <v>71</v>
      </c>
      <c r="E10" s="20">
        <v>1</v>
      </c>
      <c r="F10" s="20">
        <v>21</v>
      </c>
      <c r="G10" s="20" t="b">
        <f t="shared" si="2"/>
        <v>0</v>
      </c>
    </row>
    <row r="11" spans="1:7" x14ac:dyDescent="0.25">
      <c r="A11" s="20" t="str">
        <f t="shared" si="1"/>
        <v>INb10</v>
      </c>
      <c r="B11" s="20">
        <f t="shared" si="0"/>
        <v>1</v>
      </c>
      <c r="C11" s="20">
        <f t="shared" si="0"/>
        <v>10</v>
      </c>
      <c r="D11" s="20" t="s">
        <v>72</v>
      </c>
      <c r="E11" s="20">
        <v>1</v>
      </c>
      <c r="F11" s="20">
        <v>21</v>
      </c>
      <c r="G11" s="20" t="b">
        <f t="shared" si="2"/>
        <v>0</v>
      </c>
    </row>
    <row r="12" spans="1:7" x14ac:dyDescent="0.25">
      <c r="A12" s="20" t="str">
        <f t="shared" si="1"/>
        <v>INb10</v>
      </c>
      <c r="B12" s="20">
        <f t="shared" si="0"/>
        <v>1</v>
      </c>
      <c r="C12" s="20">
        <f t="shared" si="0"/>
        <v>10</v>
      </c>
      <c r="D12" s="20" t="s">
        <v>73</v>
      </c>
      <c r="E12" s="20">
        <v>1</v>
      </c>
      <c r="F12" s="20">
        <v>21</v>
      </c>
      <c r="G12" s="20" t="b">
        <f t="shared" si="2"/>
        <v>0</v>
      </c>
    </row>
    <row r="13" spans="1:7" x14ac:dyDescent="0.25">
      <c r="A13" s="20" t="str">
        <f t="shared" si="1"/>
        <v>INb10</v>
      </c>
      <c r="B13" s="20">
        <f t="shared" si="0"/>
        <v>1</v>
      </c>
      <c r="C13" s="20">
        <f t="shared" si="0"/>
        <v>10</v>
      </c>
      <c r="D13" s="20" t="s">
        <v>93</v>
      </c>
      <c r="E13" s="20">
        <v>1</v>
      </c>
      <c r="F13" s="20">
        <v>21</v>
      </c>
      <c r="G13" s="20" t="b">
        <f t="shared" si="2"/>
        <v>0</v>
      </c>
    </row>
    <row r="14" spans="1:7" x14ac:dyDescent="0.25">
      <c r="A14" s="20" t="str">
        <f t="shared" si="1"/>
        <v>INb10</v>
      </c>
      <c r="B14" s="20">
        <f t="shared" si="0"/>
        <v>1</v>
      </c>
      <c r="C14" s="20">
        <f t="shared" si="0"/>
        <v>10</v>
      </c>
      <c r="D14" s="20" t="s">
        <v>86</v>
      </c>
      <c r="E14" s="20">
        <v>1</v>
      </c>
      <c r="F14" s="20">
        <v>22</v>
      </c>
      <c r="G14" s="20" t="b">
        <f t="shared" si="2"/>
        <v>0</v>
      </c>
    </row>
    <row r="15" spans="1:7" x14ac:dyDescent="0.25">
      <c r="A15" s="20" t="str">
        <f t="shared" si="1"/>
        <v>INb10</v>
      </c>
      <c r="B15" s="20">
        <f t="shared" si="0"/>
        <v>1</v>
      </c>
      <c r="C15" s="20">
        <f t="shared" si="0"/>
        <v>10</v>
      </c>
      <c r="D15" s="20" t="s">
        <v>88</v>
      </c>
      <c r="E15" s="20">
        <v>1</v>
      </c>
      <c r="F15" s="20">
        <v>22</v>
      </c>
      <c r="G15" s="20" t="b">
        <f t="shared" si="2"/>
        <v>0</v>
      </c>
    </row>
    <row r="16" spans="1:7" x14ac:dyDescent="0.25">
      <c r="A16" s="20" t="str">
        <f t="shared" si="1"/>
        <v>INb10</v>
      </c>
      <c r="B16" s="20">
        <f t="shared" si="0"/>
        <v>1</v>
      </c>
      <c r="C16" s="20">
        <f t="shared" si="0"/>
        <v>10</v>
      </c>
      <c r="D16" s="20" t="s">
        <v>74</v>
      </c>
      <c r="E16" s="20">
        <v>1</v>
      </c>
      <c r="F16" s="20">
        <v>22</v>
      </c>
      <c r="G16" s="20" t="b">
        <f t="shared" si="2"/>
        <v>0</v>
      </c>
    </row>
    <row r="17" spans="1:7" x14ac:dyDescent="0.25">
      <c r="A17" s="20" t="str">
        <f t="shared" si="1"/>
        <v>INb10</v>
      </c>
      <c r="B17" s="20">
        <f t="shared" si="0"/>
        <v>1</v>
      </c>
      <c r="C17" s="20">
        <f t="shared" si="0"/>
        <v>10</v>
      </c>
      <c r="D17" s="20" t="s">
        <v>75</v>
      </c>
      <c r="E17" s="20">
        <v>1</v>
      </c>
      <c r="F17" s="20">
        <v>22</v>
      </c>
      <c r="G17" s="20" t="b">
        <f t="shared" si="2"/>
        <v>0</v>
      </c>
    </row>
    <row r="18" spans="1:7" x14ac:dyDescent="0.25">
      <c r="A18" s="20" t="str">
        <f t="shared" si="1"/>
        <v>INb10</v>
      </c>
      <c r="B18" s="20">
        <f t="shared" ref="B18:B81" si="3">INDEX(E$2:E$21,ROUNDDOWN((ROW(B17)-1)/20,0)+1,1)</f>
        <v>1</v>
      </c>
      <c r="C18" s="20">
        <f t="shared" ref="C18:C81" si="4">INDEX(F$2:F$21,ROUNDDOWN((ROW(C17)-1)/20,0)+1,1)</f>
        <v>10</v>
      </c>
      <c r="D18" s="20" t="s">
        <v>76</v>
      </c>
      <c r="E18" s="20">
        <v>1</v>
      </c>
      <c r="F18" s="20">
        <v>22</v>
      </c>
      <c r="G18" s="20" t="b">
        <f t="shared" si="2"/>
        <v>0</v>
      </c>
    </row>
    <row r="19" spans="1:7" x14ac:dyDescent="0.25">
      <c r="A19" s="20" t="str">
        <f t="shared" si="1"/>
        <v>INb10</v>
      </c>
      <c r="B19" s="20">
        <f t="shared" si="3"/>
        <v>1</v>
      </c>
      <c r="C19" s="20">
        <f t="shared" si="4"/>
        <v>10</v>
      </c>
      <c r="D19" s="20" t="s">
        <v>94</v>
      </c>
      <c r="E19" s="20">
        <v>1</v>
      </c>
      <c r="F19" s="20">
        <v>22</v>
      </c>
      <c r="G19" s="20" t="b">
        <f t="shared" si="2"/>
        <v>0</v>
      </c>
    </row>
    <row r="20" spans="1:7" x14ac:dyDescent="0.25">
      <c r="A20" s="20" t="str">
        <f t="shared" si="1"/>
        <v>INb10</v>
      </c>
      <c r="B20" s="20">
        <f t="shared" si="3"/>
        <v>1</v>
      </c>
      <c r="C20" s="20">
        <f t="shared" si="4"/>
        <v>10</v>
      </c>
      <c r="D20" s="20" t="s">
        <v>77</v>
      </c>
      <c r="E20" s="20">
        <v>2</v>
      </c>
      <c r="F20" s="20">
        <v>20</v>
      </c>
      <c r="G20" s="20" t="b">
        <f t="shared" si="2"/>
        <v>0</v>
      </c>
    </row>
    <row r="21" spans="1:7" x14ac:dyDescent="0.25">
      <c r="A21" s="20" t="str">
        <f t="shared" si="1"/>
        <v>INb10</v>
      </c>
      <c r="B21" s="20">
        <f t="shared" si="3"/>
        <v>1</v>
      </c>
      <c r="C21" s="20">
        <f t="shared" si="4"/>
        <v>10</v>
      </c>
      <c r="D21" s="20" t="s">
        <v>95</v>
      </c>
      <c r="E21" s="20">
        <v>2</v>
      </c>
      <c r="F21" s="20">
        <v>20</v>
      </c>
      <c r="G21" s="20" t="b">
        <f t="shared" si="2"/>
        <v>0</v>
      </c>
    </row>
    <row r="22" spans="1:7" x14ac:dyDescent="0.25">
      <c r="A22" s="20" t="str">
        <f t="shared" si="1"/>
        <v>OUb10</v>
      </c>
      <c r="B22" s="20">
        <f t="shared" si="3"/>
        <v>1</v>
      </c>
      <c r="C22" s="20">
        <f t="shared" si="4"/>
        <v>10</v>
      </c>
      <c r="D22" s="20" t="str">
        <f>D2</f>
        <v>INb10</v>
      </c>
      <c r="E22" s="20">
        <f t="shared" ref="E22:F22" si="5">E2</f>
        <v>1</v>
      </c>
      <c r="F22" s="20">
        <f t="shared" si="5"/>
        <v>10</v>
      </c>
      <c r="G22" s="20" t="b">
        <f t="shared" si="2"/>
        <v>1</v>
      </c>
    </row>
    <row r="23" spans="1:7" x14ac:dyDescent="0.25">
      <c r="A23" s="20" t="str">
        <f t="shared" si="1"/>
        <v>OUb10</v>
      </c>
      <c r="B23" s="20">
        <f t="shared" si="3"/>
        <v>1</v>
      </c>
      <c r="C23" s="20">
        <f t="shared" si="4"/>
        <v>10</v>
      </c>
      <c r="D23" s="20" t="str">
        <f t="shared" ref="D23:F23" si="6">D3</f>
        <v>OUb10</v>
      </c>
      <c r="E23" s="20">
        <f t="shared" si="6"/>
        <v>1</v>
      </c>
      <c r="F23" s="20">
        <f t="shared" si="6"/>
        <v>10</v>
      </c>
      <c r="G23" s="20" t="b">
        <f t="shared" si="2"/>
        <v>1</v>
      </c>
    </row>
    <row r="24" spans="1:7" x14ac:dyDescent="0.25">
      <c r="A24" s="20" t="str">
        <f t="shared" si="1"/>
        <v>OUb10</v>
      </c>
      <c r="B24" s="20">
        <f t="shared" si="3"/>
        <v>1</v>
      </c>
      <c r="C24" s="20">
        <f t="shared" si="4"/>
        <v>10</v>
      </c>
      <c r="D24" s="20" t="str">
        <f t="shared" ref="D24:F24" si="7">D4</f>
        <v>RAb10</v>
      </c>
      <c r="E24" s="20">
        <f t="shared" si="7"/>
        <v>1</v>
      </c>
      <c r="F24" s="20">
        <f t="shared" si="7"/>
        <v>10</v>
      </c>
      <c r="G24" s="20" t="b">
        <f t="shared" si="2"/>
        <v>1</v>
      </c>
    </row>
    <row r="25" spans="1:7" x14ac:dyDescent="0.25">
      <c r="A25" s="20" t="str">
        <f t="shared" si="1"/>
        <v>OUb10</v>
      </c>
      <c r="B25" s="20">
        <f t="shared" si="3"/>
        <v>1</v>
      </c>
      <c r="C25" s="20">
        <f t="shared" si="4"/>
        <v>10</v>
      </c>
      <c r="D25" s="20" t="str">
        <f t="shared" ref="D25:F25" si="8">D5</f>
        <v>RVb10</v>
      </c>
      <c r="E25" s="20">
        <f t="shared" si="8"/>
        <v>1</v>
      </c>
      <c r="F25" s="20">
        <f t="shared" si="8"/>
        <v>10</v>
      </c>
      <c r="G25" s="20" t="b">
        <f t="shared" si="2"/>
        <v>1</v>
      </c>
    </row>
    <row r="26" spans="1:7" x14ac:dyDescent="0.25">
      <c r="A26" s="20" t="str">
        <f t="shared" si="1"/>
        <v>OUb10</v>
      </c>
      <c r="B26" s="20">
        <f t="shared" si="3"/>
        <v>1</v>
      </c>
      <c r="C26" s="20">
        <f t="shared" si="4"/>
        <v>10</v>
      </c>
      <c r="D26" s="20" t="str">
        <f t="shared" ref="D26:F26" si="9">D6</f>
        <v>CAb10</v>
      </c>
      <c r="E26" s="20">
        <f t="shared" si="9"/>
        <v>1</v>
      </c>
      <c r="F26" s="20">
        <f t="shared" si="9"/>
        <v>10</v>
      </c>
      <c r="G26" s="20" t="b">
        <f t="shared" si="2"/>
        <v>1</v>
      </c>
    </row>
    <row r="27" spans="1:7" x14ac:dyDescent="0.25">
      <c r="A27" s="20" t="str">
        <f t="shared" si="1"/>
        <v>OUb10</v>
      </c>
      <c r="B27" s="20">
        <f t="shared" si="3"/>
        <v>1</v>
      </c>
      <c r="C27" s="20">
        <f t="shared" si="4"/>
        <v>10</v>
      </c>
      <c r="D27" s="20" t="str">
        <f t="shared" ref="D27:F27" si="10">D7</f>
        <v>CVb10</v>
      </c>
      <c r="E27" s="20">
        <f t="shared" si="10"/>
        <v>1</v>
      </c>
      <c r="F27" s="20">
        <f t="shared" si="10"/>
        <v>10</v>
      </c>
      <c r="G27" s="20" t="b">
        <f t="shared" si="2"/>
        <v>1</v>
      </c>
    </row>
    <row r="28" spans="1:7" x14ac:dyDescent="0.25">
      <c r="A28" s="20" t="str">
        <f t="shared" si="1"/>
        <v>OUb10</v>
      </c>
      <c r="B28" s="20">
        <f t="shared" si="3"/>
        <v>1</v>
      </c>
      <c r="C28" s="20">
        <f t="shared" si="4"/>
        <v>10</v>
      </c>
      <c r="D28" s="20" t="str">
        <f t="shared" ref="D28:F28" si="11">D8</f>
        <v>INb21</v>
      </c>
      <c r="E28" s="20">
        <f t="shared" si="11"/>
        <v>1</v>
      </c>
      <c r="F28" s="20">
        <f t="shared" si="11"/>
        <v>21</v>
      </c>
      <c r="G28" s="20" t="b">
        <f t="shared" si="2"/>
        <v>0</v>
      </c>
    </row>
    <row r="29" spans="1:7" x14ac:dyDescent="0.25">
      <c r="A29" s="20" t="str">
        <f t="shared" si="1"/>
        <v>OUb10</v>
      </c>
      <c r="B29" s="20">
        <f t="shared" si="3"/>
        <v>1</v>
      </c>
      <c r="C29" s="20">
        <f t="shared" si="4"/>
        <v>10</v>
      </c>
      <c r="D29" s="20" t="str">
        <f t="shared" ref="D29:F29" si="12">D9</f>
        <v>OUb21</v>
      </c>
      <c r="E29" s="20">
        <f t="shared" si="12"/>
        <v>1</v>
      </c>
      <c r="F29" s="20">
        <f t="shared" si="12"/>
        <v>21</v>
      </c>
      <c r="G29" s="20" t="b">
        <f t="shared" si="2"/>
        <v>0</v>
      </c>
    </row>
    <row r="30" spans="1:7" x14ac:dyDescent="0.25">
      <c r="A30" s="20" t="str">
        <f t="shared" si="1"/>
        <v>OUb10</v>
      </c>
      <c r="B30" s="20">
        <f t="shared" si="3"/>
        <v>1</v>
      </c>
      <c r="C30" s="20">
        <f t="shared" si="4"/>
        <v>10</v>
      </c>
      <c r="D30" s="20" t="str">
        <f t="shared" ref="D30:F30" si="13">D10</f>
        <v>RAb21</v>
      </c>
      <c r="E30" s="20">
        <f t="shared" si="13"/>
        <v>1</v>
      </c>
      <c r="F30" s="20">
        <f t="shared" si="13"/>
        <v>21</v>
      </c>
      <c r="G30" s="20" t="b">
        <f t="shared" si="2"/>
        <v>0</v>
      </c>
    </row>
    <row r="31" spans="1:7" x14ac:dyDescent="0.25">
      <c r="A31" s="20" t="str">
        <f t="shared" si="1"/>
        <v>OUb10</v>
      </c>
      <c r="B31" s="20">
        <f t="shared" si="3"/>
        <v>1</v>
      </c>
      <c r="C31" s="20">
        <f t="shared" si="4"/>
        <v>10</v>
      </c>
      <c r="D31" s="20" t="str">
        <f t="shared" ref="D31:F31" si="14">D11</f>
        <v>RVb21</v>
      </c>
      <c r="E31" s="20">
        <f t="shared" si="14"/>
        <v>1</v>
      </c>
      <c r="F31" s="20">
        <f t="shared" si="14"/>
        <v>21</v>
      </c>
      <c r="G31" s="20" t="b">
        <f t="shared" si="2"/>
        <v>0</v>
      </c>
    </row>
    <row r="32" spans="1:7" x14ac:dyDescent="0.25">
      <c r="A32" s="20" t="str">
        <f t="shared" si="1"/>
        <v>OUb10</v>
      </c>
      <c r="B32" s="20">
        <f t="shared" si="3"/>
        <v>1</v>
      </c>
      <c r="C32" s="20">
        <f t="shared" si="4"/>
        <v>10</v>
      </c>
      <c r="D32" s="20" t="str">
        <f t="shared" ref="D32:F32" si="15">D12</f>
        <v>CAb21</v>
      </c>
      <c r="E32" s="20">
        <f t="shared" si="15"/>
        <v>1</v>
      </c>
      <c r="F32" s="20">
        <f t="shared" si="15"/>
        <v>21</v>
      </c>
      <c r="G32" s="20" t="b">
        <f t="shared" si="2"/>
        <v>0</v>
      </c>
    </row>
    <row r="33" spans="1:7" x14ac:dyDescent="0.25">
      <c r="A33" s="20" t="str">
        <f t="shared" si="1"/>
        <v>OUb10</v>
      </c>
      <c r="B33" s="20">
        <f t="shared" si="3"/>
        <v>1</v>
      </c>
      <c r="C33" s="20">
        <f t="shared" si="4"/>
        <v>10</v>
      </c>
      <c r="D33" s="20" t="str">
        <f t="shared" ref="D33:F33" si="16">D13</f>
        <v>CVb21</v>
      </c>
      <c r="E33" s="20">
        <f t="shared" si="16"/>
        <v>1</v>
      </c>
      <c r="F33" s="20">
        <f t="shared" si="16"/>
        <v>21</v>
      </c>
      <c r="G33" s="20" t="b">
        <f t="shared" si="2"/>
        <v>0</v>
      </c>
    </row>
    <row r="34" spans="1:7" x14ac:dyDescent="0.25">
      <c r="A34" s="20" t="str">
        <f t="shared" si="1"/>
        <v>OUb10</v>
      </c>
      <c r="B34" s="20">
        <f t="shared" si="3"/>
        <v>1</v>
      </c>
      <c r="C34" s="20">
        <f t="shared" si="4"/>
        <v>10</v>
      </c>
      <c r="D34" s="20" t="str">
        <f t="shared" ref="D34:F34" si="17">D14</f>
        <v>INb22</v>
      </c>
      <c r="E34" s="20">
        <f t="shared" si="17"/>
        <v>1</v>
      </c>
      <c r="F34" s="20">
        <f t="shared" si="17"/>
        <v>22</v>
      </c>
      <c r="G34" s="20" t="b">
        <f t="shared" si="2"/>
        <v>0</v>
      </c>
    </row>
    <row r="35" spans="1:7" x14ac:dyDescent="0.25">
      <c r="A35" s="20" t="str">
        <f t="shared" si="1"/>
        <v>OUb10</v>
      </c>
      <c r="B35" s="20">
        <f t="shared" si="3"/>
        <v>1</v>
      </c>
      <c r="C35" s="20">
        <f t="shared" si="4"/>
        <v>10</v>
      </c>
      <c r="D35" s="20" t="str">
        <f t="shared" ref="D35:F35" si="18">D15</f>
        <v>OUb22</v>
      </c>
      <c r="E35" s="20">
        <f t="shared" si="18"/>
        <v>1</v>
      </c>
      <c r="F35" s="20">
        <f t="shared" si="18"/>
        <v>22</v>
      </c>
      <c r="G35" s="20" t="b">
        <f t="shared" si="2"/>
        <v>0</v>
      </c>
    </row>
    <row r="36" spans="1:7" x14ac:dyDescent="0.25">
      <c r="A36" s="20" t="str">
        <f t="shared" si="1"/>
        <v>OUb10</v>
      </c>
      <c r="B36" s="20">
        <f t="shared" si="3"/>
        <v>1</v>
      </c>
      <c r="C36" s="20">
        <f t="shared" si="4"/>
        <v>10</v>
      </c>
      <c r="D36" s="20" t="str">
        <f t="shared" ref="D36:F36" si="19">D16</f>
        <v>RAb22</v>
      </c>
      <c r="E36" s="20">
        <f t="shared" si="19"/>
        <v>1</v>
      </c>
      <c r="F36" s="20">
        <f t="shared" si="19"/>
        <v>22</v>
      </c>
      <c r="G36" s="20" t="b">
        <f t="shared" si="2"/>
        <v>0</v>
      </c>
    </row>
    <row r="37" spans="1:7" x14ac:dyDescent="0.25">
      <c r="A37" s="20" t="str">
        <f t="shared" si="1"/>
        <v>OUb10</v>
      </c>
      <c r="B37" s="20">
        <f t="shared" si="3"/>
        <v>1</v>
      </c>
      <c r="C37" s="20">
        <f t="shared" si="4"/>
        <v>10</v>
      </c>
      <c r="D37" s="20" t="str">
        <f t="shared" ref="D37:F37" si="20">D17</f>
        <v>RVb22</v>
      </c>
      <c r="E37" s="20">
        <f t="shared" si="20"/>
        <v>1</v>
      </c>
      <c r="F37" s="20">
        <f t="shared" si="20"/>
        <v>22</v>
      </c>
      <c r="G37" s="20" t="b">
        <f t="shared" si="2"/>
        <v>0</v>
      </c>
    </row>
    <row r="38" spans="1:7" x14ac:dyDescent="0.25">
      <c r="A38" s="20" t="str">
        <f t="shared" si="1"/>
        <v>OUb10</v>
      </c>
      <c r="B38" s="20">
        <f t="shared" si="3"/>
        <v>1</v>
      </c>
      <c r="C38" s="20">
        <f t="shared" si="4"/>
        <v>10</v>
      </c>
      <c r="D38" s="20" t="str">
        <f t="shared" ref="D38:F38" si="21">D18</f>
        <v>CAb22</v>
      </c>
      <c r="E38" s="20">
        <f t="shared" si="21"/>
        <v>1</v>
      </c>
      <c r="F38" s="20">
        <f t="shared" si="21"/>
        <v>22</v>
      </c>
      <c r="G38" s="20" t="b">
        <f t="shared" si="2"/>
        <v>0</v>
      </c>
    </row>
    <row r="39" spans="1:7" x14ac:dyDescent="0.25">
      <c r="A39" s="20" t="str">
        <f t="shared" si="1"/>
        <v>OUb10</v>
      </c>
      <c r="B39" s="20">
        <f t="shared" si="3"/>
        <v>1</v>
      </c>
      <c r="C39" s="20">
        <f t="shared" si="4"/>
        <v>10</v>
      </c>
      <c r="D39" s="20" t="str">
        <f t="shared" ref="D39:F39" si="22">D19</f>
        <v>CVb22</v>
      </c>
      <c r="E39" s="20">
        <f t="shared" si="22"/>
        <v>1</v>
      </c>
      <c r="F39" s="20">
        <f t="shared" si="22"/>
        <v>22</v>
      </c>
      <c r="G39" s="20" t="b">
        <f t="shared" si="2"/>
        <v>0</v>
      </c>
    </row>
    <row r="40" spans="1:7" x14ac:dyDescent="0.25">
      <c r="A40" s="20" t="str">
        <f t="shared" si="1"/>
        <v>OUb10</v>
      </c>
      <c r="B40" s="20">
        <f t="shared" si="3"/>
        <v>1</v>
      </c>
      <c r="C40" s="20">
        <f t="shared" si="4"/>
        <v>10</v>
      </c>
      <c r="D40" s="20" t="str">
        <f t="shared" ref="D40:F40" si="23">D20</f>
        <v>CAw20</v>
      </c>
      <c r="E40" s="20">
        <f t="shared" si="23"/>
        <v>2</v>
      </c>
      <c r="F40" s="20">
        <f t="shared" si="23"/>
        <v>20</v>
      </c>
      <c r="G40" s="20" t="b">
        <f t="shared" si="2"/>
        <v>0</v>
      </c>
    </row>
    <row r="41" spans="1:7" x14ac:dyDescent="0.25">
      <c r="A41" s="20" t="str">
        <f t="shared" si="1"/>
        <v>OUb10</v>
      </c>
      <c r="B41" s="20">
        <f t="shared" si="3"/>
        <v>1</v>
      </c>
      <c r="C41" s="20">
        <f t="shared" si="4"/>
        <v>10</v>
      </c>
      <c r="D41" s="20" t="str">
        <f t="shared" ref="D41:F41" si="24">D21</f>
        <v>CVw20</v>
      </c>
      <c r="E41" s="20">
        <f t="shared" si="24"/>
        <v>2</v>
      </c>
      <c r="F41" s="20">
        <f t="shared" si="24"/>
        <v>20</v>
      </c>
      <c r="G41" s="20" t="b">
        <f t="shared" si="2"/>
        <v>0</v>
      </c>
    </row>
    <row r="42" spans="1:7" x14ac:dyDescent="0.25">
      <c r="A42" s="20" t="str">
        <f t="shared" si="1"/>
        <v>RAb10</v>
      </c>
      <c r="B42" s="20">
        <f t="shared" si="3"/>
        <v>1</v>
      </c>
      <c r="C42" s="20">
        <f t="shared" si="4"/>
        <v>10</v>
      </c>
      <c r="D42" s="20" t="str">
        <f t="shared" ref="D42:F42" si="25">D22</f>
        <v>INb10</v>
      </c>
      <c r="E42" s="20">
        <f t="shared" si="25"/>
        <v>1</v>
      </c>
      <c r="F42" s="20">
        <f t="shared" si="25"/>
        <v>10</v>
      </c>
      <c r="G42" s="20" t="b">
        <f t="shared" si="2"/>
        <v>1</v>
      </c>
    </row>
    <row r="43" spans="1:7" x14ac:dyDescent="0.25">
      <c r="A43" s="20" t="str">
        <f t="shared" si="1"/>
        <v>RAb10</v>
      </c>
      <c r="B43" s="20">
        <f t="shared" si="3"/>
        <v>1</v>
      </c>
      <c r="C43" s="20">
        <f t="shared" si="4"/>
        <v>10</v>
      </c>
      <c r="D43" s="20" t="str">
        <f t="shared" ref="D43:F43" si="26">D23</f>
        <v>OUb10</v>
      </c>
      <c r="E43" s="20">
        <f t="shared" si="26"/>
        <v>1</v>
      </c>
      <c r="F43" s="20">
        <f t="shared" si="26"/>
        <v>10</v>
      </c>
      <c r="G43" s="20" t="b">
        <f t="shared" si="2"/>
        <v>1</v>
      </c>
    </row>
    <row r="44" spans="1:7" x14ac:dyDescent="0.25">
      <c r="A44" s="20" t="str">
        <f t="shared" si="1"/>
        <v>RAb10</v>
      </c>
      <c r="B44" s="20">
        <f t="shared" si="3"/>
        <v>1</v>
      </c>
      <c r="C44" s="20">
        <f t="shared" si="4"/>
        <v>10</v>
      </c>
      <c r="D44" s="20" t="str">
        <f t="shared" ref="D44:F44" si="27">D24</f>
        <v>RAb10</v>
      </c>
      <c r="E44" s="20">
        <f t="shared" si="27"/>
        <v>1</v>
      </c>
      <c r="F44" s="20">
        <f t="shared" si="27"/>
        <v>10</v>
      </c>
      <c r="G44" s="20" t="b">
        <f t="shared" si="2"/>
        <v>1</v>
      </c>
    </row>
    <row r="45" spans="1:7" x14ac:dyDescent="0.25">
      <c r="A45" s="20" t="str">
        <f t="shared" si="1"/>
        <v>RAb10</v>
      </c>
      <c r="B45" s="20">
        <f t="shared" si="3"/>
        <v>1</v>
      </c>
      <c r="C45" s="20">
        <f t="shared" si="4"/>
        <v>10</v>
      </c>
      <c r="D45" s="20" t="str">
        <f t="shared" ref="D45:F45" si="28">D25</f>
        <v>RVb10</v>
      </c>
      <c r="E45" s="20">
        <f t="shared" si="28"/>
        <v>1</v>
      </c>
      <c r="F45" s="20">
        <f t="shared" si="28"/>
        <v>10</v>
      </c>
      <c r="G45" s="20" t="b">
        <f t="shared" si="2"/>
        <v>1</v>
      </c>
    </row>
    <row r="46" spans="1:7" x14ac:dyDescent="0.25">
      <c r="A46" s="20" t="str">
        <f t="shared" si="1"/>
        <v>RAb10</v>
      </c>
      <c r="B46" s="20">
        <f t="shared" si="3"/>
        <v>1</v>
      </c>
      <c r="C46" s="20">
        <f t="shared" si="4"/>
        <v>10</v>
      </c>
      <c r="D46" s="20" t="str">
        <f t="shared" ref="D46:F46" si="29">D26</f>
        <v>CAb10</v>
      </c>
      <c r="E46" s="20">
        <f t="shared" si="29"/>
        <v>1</v>
      </c>
      <c r="F46" s="20">
        <f t="shared" si="29"/>
        <v>10</v>
      </c>
      <c r="G46" s="20" t="b">
        <f t="shared" si="2"/>
        <v>1</v>
      </c>
    </row>
    <row r="47" spans="1:7" x14ac:dyDescent="0.25">
      <c r="A47" s="20" t="str">
        <f t="shared" si="1"/>
        <v>RAb10</v>
      </c>
      <c r="B47" s="20">
        <f t="shared" si="3"/>
        <v>1</v>
      </c>
      <c r="C47" s="20">
        <f t="shared" si="4"/>
        <v>10</v>
      </c>
      <c r="D47" s="20" t="str">
        <f t="shared" ref="D47:F47" si="30">D27</f>
        <v>CVb10</v>
      </c>
      <c r="E47" s="20">
        <f t="shared" si="30"/>
        <v>1</v>
      </c>
      <c r="F47" s="20">
        <f t="shared" si="30"/>
        <v>10</v>
      </c>
      <c r="G47" s="20" t="b">
        <f t="shared" si="2"/>
        <v>1</v>
      </c>
    </row>
    <row r="48" spans="1:7" x14ac:dyDescent="0.25">
      <c r="A48" s="20" t="str">
        <f t="shared" si="1"/>
        <v>RAb10</v>
      </c>
      <c r="B48" s="20">
        <f t="shared" si="3"/>
        <v>1</v>
      </c>
      <c r="C48" s="20">
        <f t="shared" si="4"/>
        <v>10</v>
      </c>
      <c r="D48" s="20" t="str">
        <f t="shared" ref="D48:F48" si="31">D28</f>
        <v>INb21</v>
      </c>
      <c r="E48" s="20">
        <f t="shared" si="31"/>
        <v>1</v>
      </c>
      <c r="F48" s="20">
        <f t="shared" si="31"/>
        <v>21</v>
      </c>
      <c r="G48" s="20" t="b">
        <f t="shared" si="2"/>
        <v>0</v>
      </c>
    </row>
    <row r="49" spans="1:7" x14ac:dyDescent="0.25">
      <c r="A49" s="20" t="str">
        <f t="shared" si="1"/>
        <v>RAb10</v>
      </c>
      <c r="B49" s="20">
        <f t="shared" si="3"/>
        <v>1</v>
      </c>
      <c r="C49" s="20">
        <f t="shared" si="4"/>
        <v>10</v>
      </c>
      <c r="D49" s="20" t="str">
        <f t="shared" ref="D49:F49" si="32">D29</f>
        <v>OUb21</v>
      </c>
      <c r="E49" s="20">
        <f t="shared" si="32"/>
        <v>1</v>
      </c>
      <c r="F49" s="20">
        <f t="shared" si="32"/>
        <v>21</v>
      </c>
      <c r="G49" s="20" t="b">
        <f t="shared" si="2"/>
        <v>0</v>
      </c>
    </row>
    <row r="50" spans="1:7" x14ac:dyDescent="0.25">
      <c r="A50" s="20" t="str">
        <f t="shared" si="1"/>
        <v>RAb10</v>
      </c>
      <c r="B50" s="20">
        <f t="shared" si="3"/>
        <v>1</v>
      </c>
      <c r="C50" s="20">
        <f t="shared" si="4"/>
        <v>10</v>
      </c>
      <c r="D50" s="20" t="str">
        <f t="shared" ref="D50:F50" si="33">D30</f>
        <v>RAb21</v>
      </c>
      <c r="E50" s="20">
        <f t="shared" si="33"/>
        <v>1</v>
      </c>
      <c r="F50" s="20">
        <f t="shared" si="33"/>
        <v>21</v>
      </c>
      <c r="G50" s="20" t="b">
        <f t="shared" si="2"/>
        <v>0</v>
      </c>
    </row>
    <row r="51" spans="1:7" x14ac:dyDescent="0.25">
      <c r="A51" s="20" t="str">
        <f t="shared" si="1"/>
        <v>RAb10</v>
      </c>
      <c r="B51" s="20">
        <f t="shared" si="3"/>
        <v>1</v>
      </c>
      <c r="C51" s="20">
        <f t="shared" si="4"/>
        <v>10</v>
      </c>
      <c r="D51" s="20" t="str">
        <f t="shared" ref="D51:F51" si="34">D31</f>
        <v>RVb21</v>
      </c>
      <c r="E51" s="20">
        <f t="shared" si="34"/>
        <v>1</v>
      </c>
      <c r="F51" s="20">
        <f t="shared" si="34"/>
        <v>21</v>
      </c>
      <c r="G51" s="20" t="b">
        <f t="shared" si="2"/>
        <v>0</v>
      </c>
    </row>
    <row r="52" spans="1:7" x14ac:dyDescent="0.25">
      <c r="A52" s="20" t="str">
        <f t="shared" si="1"/>
        <v>RAb10</v>
      </c>
      <c r="B52" s="20">
        <f t="shared" si="3"/>
        <v>1</v>
      </c>
      <c r="C52" s="20">
        <f t="shared" si="4"/>
        <v>10</v>
      </c>
      <c r="D52" s="20" t="str">
        <f t="shared" ref="D52:F52" si="35">D32</f>
        <v>CAb21</v>
      </c>
      <c r="E52" s="20">
        <f t="shared" si="35"/>
        <v>1</v>
      </c>
      <c r="F52" s="20">
        <f t="shared" si="35"/>
        <v>21</v>
      </c>
      <c r="G52" s="20" t="b">
        <f t="shared" si="2"/>
        <v>0</v>
      </c>
    </row>
    <row r="53" spans="1:7" x14ac:dyDescent="0.25">
      <c r="A53" s="20" t="str">
        <f t="shared" si="1"/>
        <v>RAb10</v>
      </c>
      <c r="B53" s="20">
        <f t="shared" si="3"/>
        <v>1</v>
      </c>
      <c r="C53" s="20">
        <f t="shared" si="4"/>
        <v>10</v>
      </c>
      <c r="D53" s="20" t="str">
        <f t="shared" ref="D53:F53" si="36">D33</f>
        <v>CVb21</v>
      </c>
      <c r="E53" s="20">
        <f t="shared" si="36"/>
        <v>1</v>
      </c>
      <c r="F53" s="20">
        <f t="shared" si="36"/>
        <v>21</v>
      </c>
      <c r="G53" s="20" t="b">
        <f t="shared" si="2"/>
        <v>0</v>
      </c>
    </row>
    <row r="54" spans="1:7" x14ac:dyDescent="0.25">
      <c r="A54" s="20" t="str">
        <f t="shared" si="1"/>
        <v>RAb10</v>
      </c>
      <c r="B54" s="20">
        <f t="shared" si="3"/>
        <v>1</v>
      </c>
      <c r="C54" s="20">
        <f t="shared" si="4"/>
        <v>10</v>
      </c>
      <c r="D54" s="20" t="str">
        <f t="shared" ref="D54:F54" si="37">D34</f>
        <v>INb22</v>
      </c>
      <c r="E54" s="20">
        <f t="shared" si="37"/>
        <v>1</v>
      </c>
      <c r="F54" s="20">
        <f t="shared" si="37"/>
        <v>22</v>
      </c>
      <c r="G54" s="20" t="b">
        <f t="shared" si="2"/>
        <v>0</v>
      </c>
    </row>
    <row r="55" spans="1:7" x14ac:dyDescent="0.25">
      <c r="A55" s="20" t="str">
        <f t="shared" si="1"/>
        <v>RAb10</v>
      </c>
      <c r="B55" s="20">
        <f t="shared" si="3"/>
        <v>1</v>
      </c>
      <c r="C55" s="20">
        <f t="shared" si="4"/>
        <v>10</v>
      </c>
      <c r="D55" s="20" t="str">
        <f t="shared" ref="D55:F55" si="38">D35</f>
        <v>OUb22</v>
      </c>
      <c r="E55" s="20">
        <f t="shared" si="38"/>
        <v>1</v>
      </c>
      <c r="F55" s="20">
        <f t="shared" si="38"/>
        <v>22</v>
      </c>
      <c r="G55" s="20" t="b">
        <f t="shared" si="2"/>
        <v>0</v>
      </c>
    </row>
    <row r="56" spans="1:7" x14ac:dyDescent="0.25">
      <c r="A56" s="20" t="str">
        <f t="shared" si="1"/>
        <v>RAb10</v>
      </c>
      <c r="B56" s="20">
        <f t="shared" si="3"/>
        <v>1</v>
      </c>
      <c r="C56" s="20">
        <f t="shared" si="4"/>
        <v>10</v>
      </c>
      <c r="D56" s="20" t="str">
        <f t="shared" ref="D56:F56" si="39">D36</f>
        <v>RAb22</v>
      </c>
      <c r="E56" s="20">
        <f t="shared" si="39"/>
        <v>1</v>
      </c>
      <c r="F56" s="20">
        <f t="shared" si="39"/>
        <v>22</v>
      </c>
      <c r="G56" s="20" t="b">
        <f t="shared" si="2"/>
        <v>0</v>
      </c>
    </row>
    <row r="57" spans="1:7" x14ac:dyDescent="0.25">
      <c r="A57" s="20" t="str">
        <f t="shared" si="1"/>
        <v>RAb10</v>
      </c>
      <c r="B57" s="20">
        <f t="shared" si="3"/>
        <v>1</v>
      </c>
      <c r="C57" s="20">
        <f t="shared" si="4"/>
        <v>10</v>
      </c>
      <c r="D57" s="20" t="str">
        <f t="shared" ref="D57:F57" si="40">D37</f>
        <v>RVb22</v>
      </c>
      <c r="E57" s="20">
        <f t="shared" si="40"/>
        <v>1</v>
      </c>
      <c r="F57" s="20">
        <f t="shared" si="40"/>
        <v>22</v>
      </c>
      <c r="G57" s="20" t="b">
        <f t="shared" si="2"/>
        <v>0</v>
      </c>
    </row>
    <row r="58" spans="1:7" x14ac:dyDescent="0.25">
      <c r="A58" s="20" t="str">
        <f t="shared" si="1"/>
        <v>RAb10</v>
      </c>
      <c r="B58" s="20">
        <f t="shared" si="3"/>
        <v>1</v>
      </c>
      <c r="C58" s="20">
        <f t="shared" si="4"/>
        <v>10</v>
      </c>
      <c r="D58" s="20" t="str">
        <f t="shared" ref="D58:F58" si="41">D38</f>
        <v>CAb22</v>
      </c>
      <c r="E58" s="20">
        <f t="shared" si="41"/>
        <v>1</v>
      </c>
      <c r="F58" s="20">
        <f t="shared" si="41"/>
        <v>22</v>
      </c>
      <c r="G58" s="20" t="b">
        <f t="shared" si="2"/>
        <v>0</v>
      </c>
    </row>
    <row r="59" spans="1:7" x14ac:dyDescent="0.25">
      <c r="A59" s="20" t="str">
        <f t="shared" si="1"/>
        <v>RAb10</v>
      </c>
      <c r="B59" s="20">
        <f t="shared" si="3"/>
        <v>1</v>
      </c>
      <c r="C59" s="20">
        <f t="shared" si="4"/>
        <v>10</v>
      </c>
      <c r="D59" s="20" t="str">
        <f t="shared" ref="D59:F59" si="42">D39</f>
        <v>CVb22</v>
      </c>
      <c r="E59" s="20">
        <f t="shared" si="42"/>
        <v>1</v>
      </c>
      <c r="F59" s="20">
        <f t="shared" si="42"/>
        <v>22</v>
      </c>
      <c r="G59" s="20" t="b">
        <f t="shared" si="2"/>
        <v>0</v>
      </c>
    </row>
    <row r="60" spans="1:7" x14ac:dyDescent="0.25">
      <c r="A60" s="20" t="str">
        <f t="shared" si="1"/>
        <v>RAb10</v>
      </c>
      <c r="B60" s="20">
        <f t="shared" si="3"/>
        <v>1</v>
      </c>
      <c r="C60" s="20">
        <f t="shared" si="4"/>
        <v>10</v>
      </c>
      <c r="D60" s="20" t="str">
        <f t="shared" ref="D60:F60" si="43">D40</f>
        <v>CAw20</v>
      </c>
      <c r="E60" s="20">
        <f t="shared" si="43"/>
        <v>2</v>
      </c>
      <c r="F60" s="20">
        <f t="shared" si="43"/>
        <v>20</v>
      </c>
      <c r="G60" s="20" t="b">
        <f t="shared" si="2"/>
        <v>0</v>
      </c>
    </row>
    <row r="61" spans="1:7" x14ac:dyDescent="0.25">
      <c r="A61" s="20" t="str">
        <f t="shared" si="1"/>
        <v>RAb10</v>
      </c>
      <c r="B61" s="20">
        <f t="shared" si="3"/>
        <v>1</v>
      </c>
      <c r="C61" s="20">
        <f t="shared" si="4"/>
        <v>10</v>
      </c>
      <c r="D61" s="20" t="str">
        <f t="shared" ref="D61:F61" si="44">D41</f>
        <v>CVw20</v>
      </c>
      <c r="E61" s="20">
        <f t="shared" si="44"/>
        <v>2</v>
      </c>
      <c r="F61" s="20">
        <f t="shared" si="44"/>
        <v>20</v>
      </c>
      <c r="G61" s="20" t="b">
        <f t="shared" si="2"/>
        <v>0</v>
      </c>
    </row>
    <row r="62" spans="1:7" x14ac:dyDescent="0.25">
      <c r="A62" s="20" t="str">
        <f t="shared" si="1"/>
        <v>RVb10</v>
      </c>
      <c r="B62" s="20">
        <f t="shared" si="3"/>
        <v>1</v>
      </c>
      <c r="C62" s="20">
        <f t="shared" si="4"/>
        <v>10</v>
      </c>
      <c r="D62" s="20" t="str">
        <f t="shared" ref="D62:F62" si="45">D42</f>
        <v>INb10</v>
      </c>
      <c r="E62" s="20">
        <f t="shared" si="45"/>
        <v>1</v>
      </c>
      <c r="F62" s="20">
        <f t="shared" si="45"/>
        <v>10</v>
      </c>
      <c r="G62" s="20" t="b">
        <f t="shared" si="2"/>
        <v>1</v>
      </c>
    </row>
    <row r="63" spans="1:7" x14ac:dyDescent="0.25">
      <c r="A63" s="20" t="str">
        <f t="shared" si="1"/>
        <v>RVb10</v>
      </c>
      <c r="B63" s="20">
        <f t="shared" si="3"/>
        <v>1</v>
      </c>
      <c r="C63" s="20">
        <f t="shared" si="4"/>
        <v>10</v>
      </c>
      <c r="D63" s="20" t="str">
        <f t="shared" ref="D63:F63" si="46">D43</f>
        <v>OUb10</v>
      </c>
      <c r="E63" s="20">
        <f t="shared" si="46"/>
        <v>1</v>
      </c>
      <c r="F63" s="20">
        <f t="shared" si="46"/>
        <v>10</v>
      </c>
      <c r="G63" s="20" t="b">
        <f t="shared" si="2"/>
        <v>1</v>
      </c>
    </row>
    <row r="64" spans="1:7" x14ac:dyDescent="0.25">
      <c r="A64" s="20" t="str">
        <f t="shared" si="1"/>
        <v>RVb10</v>
      </c>
      <c r="B64" s="20">
        <f t="shared" si="3"/>
        <v>1</v>
      </c>
      <c r="C64" s="20">
        <f t="shared" si="4"/>
        <v>10</v>
      </c>
      <c r="D64" s="20" t="str">
        <f t="shared" ref="D64:F64" si="47">D44</f>
        <v>RAb10</v>
      </c>
      <c r="E64" s="20">
        <f t="shared" si="47"/>
        <v>1</v>
      </c>
      <c r="F64" s="20">
        <f t="shared" si="47"/>
        <v>10</v>
      </c>
      <c r="G64" s="20" t="b">
        <f t="shared" si="2"/>
        <v>1</v>
      </c>
    </row>
    <row r="65" spans="1:7" x14ac:dyDescent="0.25">
      <c r="A65" s="20" t="str">
        <f t="shared" si="1"/>
        <v>RVb10</v>
      </c>
      <c r="B65" s="20">
        <f t="shared" si="3"/>
        <v>1</v>
      </c>
      <c r="C65" s="20">
        <f t="shared" si="4"/>
        <v>10</v>
      </c>
      <c r="D65" s="20" t="str">
        <f t="shared" ref="D65:F65" si="48">D45</f>
        <v>RVb10</v>
      </c>
      <c r="E65" s="20">
        <f t="shared" si="48"/>
        <v>1</v>
      </c>
      <c r="F65" s="20">
        <f t="shared" si="48"/>
        <v>10</v>
      </c>
      <c r="G65" s="20" t="b">
        <f t="shared" si="2"/>
        <v>1</v>
      </c>
    </row>
    <row r="66" spans="1:7" x14ac:dyDescent="0.25">
      <c r="A66" s="20" t="str">
        <f t="shared" si="1"/>
        <v>RVb10</v>
      </c>
      <c r="B66" s="20">
        <f t="shared" si="3"/>
        <v>1</v>
      </c>
      <c r="C66" s="20">
        <f t="shared" si="4"/>
        <v>10</v>
      </c>
      <c r="D66" s="20" t="str">
        <f t="shared" ref="D66:F66" si="49">D46</f>
        <v>CAb10</v>
      </c>
      <c r="E66" s="20">
        <f t="shared" si="49"/>
        <v>1</v>
      </c>
      <c r="F66" s="20">
        <f t="shared" si="49"/>
        <v>10</v>
      </c>
      <c r="G66" s="20" t="b">
        <f t="shared" si="2"/>
        <v>1</v>
      </c>
    </row>
    <row r="67" spans="1:7" x14ac:dyDescent="0.25">
      <c r="A67" s="20" t="str">
        <f t="shared" ref="A67:A124" si="50">INDEX(D$2:D$21,ROUNDDOWN((ROW(A66)-1)/20,0)+1,1)</f>
        <v>RVb10</v>
      </c>
      <c r="B67" s="20">
        <f t="shared" si="3"/>
        <v>1</v>
      </c>
      <c r="C67" s="20">
        <f t="shared" si="4"/>
        <v>10</v>
      </c>
      <c r="D67" s="20" t="str">
        <f t="shared" ref="D67:F67" si="51">D47</f>
        <v>CVb10</v>
      </c>
      <c r="E67" s="20">
        <f t="shared" si="51"/>
        <v>1</v>
      </c>
      <c r="F67" s="20">
        <f t="shared" si="51"/>
        <v>10</v>
      </c>
      <c r="G67" s="20" t="b">
        <f t="shared" ref="G67:G130" si="52">OR(C67=F67,AND(C67&gt;15,F67=20),AND(F67&gt;15,C67=20))</f>
        <v>1</v>
      </c>
    </row>
    <row r="68" spans="1:7" x14ac:dyDescent="0.25">
      <c r="A68" s="20" t="str">
        <f t="shared" si="50"/>
        <v>RVb10</v>
      </c>
      <c r="B68" s="20">
        <f t="shared" si="3"/>
        <v>1</v>
      </c>
      <c r="C68" s="20">
        <f t="shared" si="4"/>
        <v>10</v>
      </c>
      <c r="D68" s="20" t="str">
        <f t="shared" ref="D68:F68" si="53">D48</f>
        <v>INb21</v>
      </c>
      <c r="E68" s="20">
        <f t="shared" si="53"/>
        <v>1</v>
      </c>
      <c r="F68" s="20">
        <f t="shared" si="53"/>
        <v>21</v>
      </c>
      <c r="G68" s="20" t="b">
        <f t="shared" si="52"/>
        <v>0</v>
      </c>
    </row>
    <row r="69" spans="1:7" x14ac:dyDescent="0.25">
      <c r="A69" s="20" t="str">
        <f t="shared" si="50"/>
        <v>RVb10</v>
      </c>
      <c r="B69" s="20">
        <f t="shared" si="3"/>
        <v>1</v>
      </c>
      <c r="C69" s="20">
        <f t="shared" si="4"/>
        <v>10</v>
      </c>
      <c r="D69" s="20" t="str">
        <f t="shared" ref="D69:F69" si="54">D49</f>
        <v>OUb21</v>
      </c>
      <c r="E69" s="20">
        <f t="shared" si="54"/>
        <v>1</v>
      </c>
      <c r="F69" s="20">
        <f t="shared" si="54"/>
        <v>21</v>
      </c>
      <c r="G69" s="20" t="b">
        <f t="shared" si="52"/>
        <v>0</v>
      </c>
    </row>
    <row r="70" spans="1:7" x14ac:dyDescent="0.25">
      <c r="A70" s="20" t="str">
        <f t="shared" si="50"/>
        <v>RVb10</v>
      </c>
      <c r="B70" s="20">
        <f t="shared" si="3"/>
        <v>1</v>
      </c>
      <c r="C70" s="20">
        <f t="shared" si="4"/>
        <v>10</v>
      </c>
      <c r="D70" s="20" t="str">
        <f t="shared" ref="D70:F70" si="55">D50</f>
        <v>RAb21</v>
      </c>
      <c r="E70" s="20">
        <f t="shared" si="55"/>
        <v>1</v>
      </c>
      <c r="F70" s="20">
        <f t="shared" si="55"/>
        <v>21</v>
      </c>
      <c r="G70" s="20" t="b">
        <f t="shared" si="52"/>
        <v>0</v>
      </c>
    </row>
    <row r="71" spans="1:7" x14ac:dyDescent="0.25">
      <c r="A71" s="20" t="str">
        <f t="shared" si="50"/>
        <v>RVb10</v>
      </c>
      <c r="B71" s="20">
        <f t="shared" si="3"/>
        <v>1</v>
      </c>
      <c r="C71" s="20">
        <f t="shared" si="4"/>
        <v>10</v>
      </c>
      <c r="D71" s="20" t="str">
        <f t="shared" ref="D71:F71" si="56">D51</f>
        <v>RVb21</v>
      </c>
      <c r="E71" s="20">
        <f t="shared" si="56"/>
        <v>1</v>
      </c>
      <c r="F71" s="20">
        <f t="shared" si="56"/>
        <v>21</v>
      </c>
      <c r="G71" s="20" t="b">
        <f t="shared" si="52"/>
        <v>0</v>
      </c>
    </row>
    <row r="72" spans="1:7" x14ac:dyDescent="0.25">
      <c r="A72" s="20" t="str">
        <f t="shared" si="50"/>
        <v>RVb10</v>
      </c>
      <c r="B72" s="20">
        <f t="shared" si="3"/>
        <v>1</v>
      </c>
      <c r="C72" s="20">
        <f t="shared" si="4"/>
        <v>10</v>
      </c>
      <c r="D72" s="20" t="str">
        <f t="shared" ref="D72:F72" si="57">D52</f>
        <v>CAb21</v>
      </c>
      <c r="E72" s="20">
        <f t="shared" si="57"/>
        <v>1</v>
      </c>
      <c r="F72" s="20">
        <f t="shared" si="57"/>
        <v>21</v>
      </c>
      <c r="G72" s="20" t="b">
        <f t="shared" si="52"/>
        <v>0</v>
      </c>
    </row>
    <row r="73" spans="1:7" x14ac:dyDescent="0.25">
      <c r="A73" s="20" t="str">
        <f t="shared" si="50"/>
        <v>RVb10</v>
      </c>
      <c r="B73" s="20">
        <f t="shared" si="3"/>
        <v>1</v>
      </c>
      <c r="C73" s="20">
        <f t="shared" si="4"/>
        <v>10</v>
      </c>
      <c r="D73" s="20" t="str">
        <f t="shared" ref="D73:F73" si="58">D53</f>
        <v>CVb21</v>
      </c>
      <c r="E73" s="20">
        <f t="shared" si="58"/>
        <v>1</v>
      </c>
      <c r="F73" s="20">
        <f t="shared" si="58"/>
        <v>21</v>
      </c>
      <c r="G73" s="20" t="b">
        <f t="shared" si="52"/>
        <v>0</v>
      </c>
    </row>
    <row r="74" spans="1:7" x14ac:dyDescent="0.25">
      <c r="A74" s="20" t="str">
        <f t="shared" si="50"/>
        <v>RVb10</v>
      </c>
      <c r="B74" s="20">
        <f t="shared" si="3"/>
        <v>1</v>
      </c>
      <c r="C74" s="20">
        <f t="shared" si="4"/>
        <v>10</v>
      </c>
      <c r="D74" s="20" t="str">
        <f t="shared" ref="D74:F74" si="59">D54</f>
        <v>INb22</v>
      </c>
      <c r="E74" s="20">
        <f t="shared" si="59"/>
        <v>1</v>
      </c>
      <c r="F74" s="20">
        <f t="shared" si="59"/>
        <v>22</v>
      </c>
      <c r="G74" s="20" t="b">
        <f t="shared" si="52"/>
        <v>0</v>
      </c>
    </row>
    <row r="75" spans="1:7" x14ac:dyDescent="0.25">
      <c r="A75" s="20" t="str">
        <f t="shared" si="50"/>
        <v>RVb10</v>
      </c>
      <c r="B75" s="20">
        <f t="shared" si="3"/>
        <v>1</v>
      </c>
      <c r="C75" s="20">
        <f t="shared" si="4"/>
        <v>10</v>
      </c>
      <c r="D75" s="20" t="str">
        <f t="shared" ref="D75:F75" si="60">D55</f>
        <v>OUb22</v>
      </c>
      <c r="E75" s="20">
        <f t="shared" si="60"/>
        <v>1</v>
      </c>
      <c r="F75" s="20">
        <f t="shared" si="60"/>
        <v>22</v>
      </c>
      <c r="G75" s="20" t="b">
        <f t="shared" si="52"/>
        <v>0</v>
      </c>
    </row>
    <row r="76" spans="1:7" x14ac:dyDescent="0.25">
      <c r="A76" s="20" t="str">
        <f t="shared" si="50"/>
        <v>RVb10</v>
      </c>
      <c r="B76" s="20">
        <f t="shared" si="3"/>
        <v>1</v>
      </c>
      <c r="C76" s="20">
        <f t="shared" si="4"/>
        <v>10</v>
      </c>
      <c r="D76" s="20" t="str">
        <f t="shared" ref="D76:F76" si="61">D56</f>
        <v>RAb22</v>
      </c>
      <c r="E76" s="20">
        <f t="shared" si="61"/>
        <v>1</v>
      </c>
      <c r="F76" s="20">
        <f t="shared" si="61"/>
        <v>22</v>
      </c>
      <c r="G76" s="20" t="b">
        <f t="shared" si="52"/>
        <v>0</v>
      </c>
    </row>
    <row r="77" spans="1:7" x14ac:dyDescent="0.25">
      <c r="A77" s="20" t="str">
        <f t="shared" si="50"/>
        <v>RVb10</v>
      </c>
      <c r="B77" s="20">
        <f t="shared" si="3"/>
        <v>1</v>
      </c>
      <c r="C77" s="20">
        <f t="shared" si="4"/>
        <v>10</v>
      </c>
      <c r="D77" s="20" t="str">
        <f t="shared" ref="D77:F77" si="62">D57</f>
        <v>RVb22</v>
      </c>
      <c r="E77" s="20">
        <f t="shared" si="62"/>
        <v>1</v>
      </c>
      <c r="F77" s="20">
        <f t="shared" si="62"/>
        <v>22</v>
      </c>
      <c r="G77" s="20" t="b">
        <f t="shared" si="52"/>
        <v>0</v>
      </c>
    </row>
    <row r="78" spans="1:7" x14ac:dyDescent="0.25">
      <c r="A78" s="20" t="str">
        <f t="shared" si="50"/>
        <v>RVb10</v>
      </c>
      <c r="B78" s="20">
        <f t="shared" si="3"/>
        <v>1</v>
      </c>
      <c r="C78" s="20">
        <f t="shared" si="4"/>
        <v>10</v>
      </c>
      <c r="D78" s="20" t="str">
        <f t="shared" ref="D78:F78" si="63">D58</f>
        <v>CAb22</v>
      </c>
      <c r="E78" s="20">
        <f t="shared" si="63"/>
        <v>1</v>
      </c>
      <c r="F78" s="20">
        <f t="shared" si="63"/>
        <v>22</v>
      </c>
      <c r="G78" s="20" t="b">
        <f t="shared" si="52"/>
        <v>0</v>
      </c>
    </row>
    <row r="79" spans="1:7" x14ac:dyDescent="0.25">
      <c r="A79" s="20" t="str">
        <f t="shared" si="50"/>
        <v>RVb10</v>
      </c>
      <c r="B79" s="20">
        <f t="shared" si="3"/>
        <v>1</v>
      </c>
      <c r="C79" s="20">
        <f t="shared" si="4"/>
        <v>10</v>
      </c>
      <c r="D79" s="20" t="str">
        <f t="shared" ref="D79:F79" si="64">D59</f>
        <v>CVb22</v>
      </c>
      <c r="E79" s="20">
        <f t="shared" si="64"/>
        <v>1</v>
      </c>
      <c r="F79" s="20">
        <f t="shared" si="64"/>
        <v>22</v>
      </c>
      <c r="G79" s="20" t="b">
        <f t="shared" si="52"/>
        <v>0</v>
      </c>
    </row>
    <row r="80" spans="1:7" x14ac:dyDescent="0.25">
      <c r="A80" s="20" t="str">
        <f t="shared" si="50"/>
        <v>RVb10</v>
      </c>
      <c r="B80" s="20">
        <f t="shared" si="3"/>
        <v>1</v>
      </c>
      <c r="C80" s="20">
        <f t="shared" si="4"/>
        <v>10</v>
      </c>
      <c r="D80" s="20" t="str">
        <f t="shared" ref="D80:F80" si="65">D60</f>
        <v>CAw20</v>
      </c>
      <c r="E80" s="20">
        <f t="shared" si="65"/>
        <v>2</v>
      </c>
      <c r="F80" s="20">
        <f t="shared" si="65"/>
        <v>20</v>
      </c>
      <c r="G80" s="20" t="b">
        <f t="shared" si="52"/>
        <v>0</v>
      </c>
    </row>
    <row r="81" spans="1:7" x14ac:dyDescent="0.25">
      <c r="A81" s="20" t="str">
        <f t="shared" si="50"/>
        <v>RVb10</v>
      </c>
      <c r="B81" s="20">
        <f t="shared" si="3"/>
        <v>1</v>
      </c>
      <c r="C81" s="20">
        <f t="shared" si="4"/>
        <v>10</v>
      </c>
      <c r="D81" s="20" t="str">
        <f t="shared" ref="D81:F81" si="66">D61</f>
        <v>CVw20</v>
      </c>
      <c r="E81" s="20">
        <f t="shared" si="66"/>
        <v>2</v>
      </c>
      <c r="F81" s="20">
        <f t="shared" si="66"/>
        <v>20</v>
      </c>
      <c r="G81" s="20" t="b">
        <f t="shared" si="52"/>
        <v>0</v>
      </c>
    </row>
    <row r="82" spans="1:7" x14ac:dyDescent="0.25">
      <c r="A82" s="20" t="str">
        <f t="shared" si="50"/>
        <v>CAb10</v>
      </c>
      <c r="B82" s="20">
        <f t="shared" ref="B82:B145" si="67">INDEX(E$2:E$21,ROUNDDOWN((ROW(B81)-1)/20,0)+1,1)</f>
        <v>1</v>
      </c>
      <c r="C82" s="20">
        <f t="shared" ref="C82:C145" si="68">INDEX(F$2:F$21,ROUNDDOWN((ROW(C81)-1)/20,0)+1,1)</f>
        <v>10</v>
      </c>
      <c r="D82" s="20" t="str">
        <f t="shared" ref="D82:F82" si="69">D62</f>
        <v>INb10</v>
      </c>
      <c r="E82" s="20">
        <f t="shared" si="69"/>
        <v>1</v>
      </c>
      <c r="F82" s="20">
        <f t="shared" si="69"/>
        <v>10</v>
      </c>
      <c r="G82" s="20" t="b">
        <f t="shared" si="52"/>
        <v>1</v>
      </c>
    </row>
    <row r="83" spans="1:7" x14ac:dyDescent="0.25">
      <c r="A83" s="20" t="str">
        <f t="shared" si="50"/>
        <v>CAb10</v>
      </c>
      <c r="B83" s="20">
        <f t="shared" si="67"/>
        <v>1</v>
      </c>
      <c r="C83" s="20">
        <f t="shared" si="68"/>
        <v>10</v>
      </c>
      <c r="D83" s="20" t="str">
        <f t="shared" ref="D83:F83" si="70">D63</f>
        <v>OUb10</v>
      </c>
      <c r="E83" s="20">
        <f t="shared" si="70"/>
        <v>1</v>
      </c>
      <c r="F83" s="20">
        <f t="shared" si="70"/>
        <v>10</v>
      </c>
      <c r="G83" s="20" t="b">
        <f t="shared" si="52"/>
        <v>1</v>
      </c>
    </row>
    <row r="84" spans="1:7" x14ac:dyDescent="0.25">
      <c r="A84" s="20" t="str">
        <f t="shared" si="50"/>
        <v>CAb10</v>
      </c>
      <c r="B84" s="20">
        <f t="shared" si="67"/>
        <v>1</v>
      </c>
      <c r="C84" s="20">
        <f t="shared" si="68"/>
        <v>10</v>
      </c>
      <c r="D84" s="20" t="str">
        <f t="shared" ref="D84:F84" si="71">D64</f>
        <v>RAb10</v>
      </c>
      <c r="E84" s="20">
        <f t="shared" si="71"/>
        <v>1</v>
      </c>
      <c r="F84" s="20">
        <f t="shared" si="71"/>
        <v>10</v>
      </c>
      <c r="G84" s="20" t="b">
        <f t="shared" si="52"/>
        <v>1</v>
      </c>
    </row>
    <row r="85" spans="1:7" x14ac:dyDescent="0.25">
      <c r="A85" s="20" t="str">
        <f t="shared" si="50"/>
        <v>CAb10</v>
      </c>
      <c r="B85" s="20">
        <f t="shared" si="67"/>
        <v>1</v>
      </c>
      <c r="C85" s="20">
        <f t="shared" si="68"/>
        <v>10</v>
      </c>
      <c r="D85" s="20" t="str">
        <f t="shared" ref="D85:F85" si="72">D65</f>
        <v>RVb10</v>
      </c>
      <c r="E85" s="20">
        <f t="shared" si="72"/>
        <v>1</v>
      </c>
      <c r="F85" s="20">
        <f t="shared" si="72"/>
        <v>10</v>
      </c>
      <c r="G85" s="20" t="b">
        <f t="shared" si="52"/>
        <v>1</v>
      </c>
    </row>
    <row r="86" spans="1:7" x14ac:dyDescent="0.25">
      <c r="A86" s="20" t="str">
        <f t="shared" si="50"/>
        <v>CAb10</v>
      </c>
      <c r="B86" s="20">
        <f t="shared" si="67"/>
        <v>1</v>
      </c>
      <c r="C86" s="20">
        <f t="shared" si="68"/>
        <v>10</v>
      </c>
      <c r="D86" s="20" t="str">
        <f t="shared" ref="D86:F86" si="73">D66</f>
        <v>CAb10</v>
      </c>
      <c r="E86" s="20">
        <f t="shared" si="73"/>
        <v>1</v>
      </c>
      <c r="F86" s="20">
        <f t="shared" si="73"/>
        <v>10</v>
      </c>
      <c r="G86" s="20" t="b">
        <f t="shared" si="52"/>
        <v>1</v>
      </c>
    </row>
    <row r="87" spans="1:7" x14ac:dyDescent="0.25">
      <c r="A87" s="20" t="str">
        <f t="shared" si="50"/>
        <v>CAb10</v>
      </c>
      <c r="B87" s="20">
        <f t="shared" si="67"/>
        <v>1</v>
      </c>
      <c r="C87" s="20">
        <f t="shared" si="68"/>
        <v>10</v>
      </c>
      <c r="D87" s="20" t="str">
        <f t="shared" ref="D87:F87" si="74">D67</f>
        <v>CVb10</v>
      </c>
      <c r="E87" s="20">
        <f t="shared" si="74"/>
        <v>1</v>
      </c>
      <c r="F87" s="20">
        <f t="shared" si="74"/>
        <v>10</v>
      </c>
      <c r="G87" s="20" t="b">
        <f t="shared" si="52"/>
        <v>1</v>
      </c>
    </row>
    <row r="88" spans="1:7" x14ac:dyDescent="0.25">
      <c r="A88" s="20" t="str">
        <f t="shared" si="50"/>
        <v>CAb10</v>
      </c>
      <c r="B88" s="20">
        <f t="shared" si="67"/>
        <v>1</v>
      </c>
      <c r="C88" s="20">
        <f t="shared" si="68"/>
        <v>10</v>
      </c>
      <c r="D88" s="20" t="str">
        <f t="shared" ref="D88:F88" si="75">D68</f>
        <v>INb21</v>
      </c>
      <c r="E88" s="20">
        <f t="shared" si="75"/>
        <v>1</v>
      </c>
      <c r="F88" s="20">
        <f t="shared" si="75"/>
        <v>21</v>
      </c>
      <c r="G88" s="20" t="b">
        <f t="shared" si="52"/>
        <v>0</v>
      </c>
    </row>
    <row r="89" spans="1:7" x14ac:dyDescent="0.25">
      <c r="A89" s="20" t="str">
        <f t="shared" si="50"/>
        <v>CAb10</v>
      </c>
      <c r="B89" s="20">
        <f t="shared" si="67"/>
        <v>1</v>
      </c>
      <c r="C89" s="20">
        <f t="shared" si="68"/>
        <v>10</v>
      </c>
      <c r="D89" s="20" t="str">
        <f t="shared" ref="D89:F89" si="76">D69</f>
        <v>OUb21</v>
      </c>
      <c r="E89" s="20">
        <f t="shared" si="76"/>
        <v>1</v>
      </c>
      <c r="F89" s="20">
        <f t="shared" si="76"/>
        <v>21</v>
      </c>
      <c r="G89" s="20" t="b">
        <f t="shared" si="52"/>
        <v>0</v>
      </c>
    </row>
    <row r="90" spans="1:7" x14ac:dyDescent="0.25">
      <c r="A90" s="20" t="str">
        <f t="shared" si="50"/>
        <v>CAb10</v>
      </c>
      <c r="B90" s="20">
        <f t="shared" si="67"/>
        <v>1</v>
      </c>
      <c r="C90" s="20">
        <f t="shared" si="68"/>
        <v>10</v>
      </c>
      <c r="D90" s="20" t="str">
        <f t="shared" ref="D90:F90" si="77">D70</f>
        <v>RAb21</v>
      </c>
      <c r="E90" s="20">
        <f t="shared" si="77"/>
        <v>1</v>
      </c>
      <c r="F90" s="20">
        <f t="shared" si="77"/>
        <v>21</v>
      </c>
      <c r="G90" s="20" t="b">
        <f t="shared" si="52"/>
        <v>0</v>
      </c>
    </row>
    <row r="91" spans="1:7" x14ac:dyDescent="0.25">
      <c r="A91" s="20" t="str">
        <f t="shared" si="50"/>
        <v>CAb10</v>
      </c>
      <c r="B91" s="20">
        <f t="shared" si="67"/>
        <v>1</v>
      </c>
      <c r="C91" s="20">
        <f t="shared" si="68"/>
        <v>10</v>
      </c>
      <c r="D91" s="20" t="str">
        <f t="shared" ref="D91:F91" si="78">D71</f>
        <v>RVb21</v>
      </c>
      <c r="E91" s="20">
        <f t="shared" si="78"/>
        <v>1</v>
      </c>
      <c r="F91" s="20">
        <f t="shared" si="78"/>
        <v>21</v>
      </c>
      <c r="G91" s="20" t="b">
        <f t="shared" si="52"/>
        <v>0</v>
      </c>
    </row>
    <row r="92" spans="1:7" x14ac:dyDescent="0.25">
      <c r="A92" s="20" t="str">
        <f t="shared" si="50"/>
        <v>CAb10</v>
      </c>
      <c r="B92" s="20">
        <f t="shared" si="67"/>
        <v>1</v>
      </c>
      <c r="C92" s="20">
        <f t="shared" si="68"/>
        <v>10</v>
      </c>
      <c r="D92" s="20" t="str">
        <f t="shared" ref="D92:F92" si="79">D72</f>
        <v>CAb21</v>
      </c>
      <c r="E92" s="20">
        <f t="shared" si="79"/>
        <v>1</v>
      </c>
      <c r="F92" s="20">
        <f t="shared" si="79"/>
        <v>21</v>
      </c>
      <c r="G92" s="20" t="b">
        <f t="shared" si="52"/>
        <v>0</v>
      </c>
    </row>
    <row r="93" spans="1:7" x14ac:dyDescent="0.25">
      <c r="A93" s="20" t="str">
        <f t="shared" si="50"/>
        <v>CAb10</v>
      </c>
      <c r="B93" s="20">
        <f t="shared" si="67"/>
        <v>1</v>
      </c>
      <c r="C93" s="20">
        <f t="shared" si="68"/>
        <v>10</v>
      </c>
      <c r="D93" s="20" t="str">
        <f t="shared" ref="D93:F93" si="80">D73</f>
        <v>CVb21</v>
      </c>
      <c r="E93" s="20">
        <f t="shared" si="80"/>
        <v>1</v>
      </c>
      <c r="F93" s="20">
        <f t="shared" si="80"/>
        <v>21</v>
      </c>
      <c r="G93" s="20" t="b">
        <f t="shared" si="52"/>
        <v>0</v>
      </c>
    </row>
    <row r="94" spans="1:7" x14ac:dyDescent="0.25">
      <c r="A94" s="20" t="str">
        <f t="shared" si="50"/>
        <v>CAb10</v>
      </c>
      <c r="B94" s="20">
        <f t="shared" si="67"/>
        <v>1</v>
      </c>
      <c r="C94" s="20">
        <f t="shared" si="68"/>
        <v>10</v>
      </c>
      <c r="D94" s="20" t="str">
        <f t="shared" ref="D94:F94" si="81">D74</f>
        <v>INb22</v>
      </c>
      <c r="E94" s="20">
        <f t="shared" si="81"/>
        <v>1</v>
      </c>
      <c r="F94" s="20">
        <f t="shared" si="81"/>
        <v>22</v>
      </c>
      <c r="G94" s="20" t="b">
        <f t="shared" si="52"/>
        <v>0</v>
      </c>
    </row>
    <row r="95" spans="1:7" x14ac:dyDescent="0.25">
      <c r="A95" s="20" t="str">
        <f t="shared" si="50"/>
        <v>CAb10</v>
      </c>
      <c r="B95" s="20">
        <f t="shared" si="67"/>
        <v>1</v>
      </c>
      <c r="C95" s="20">
        <f t="shared" si="68"/>
        <v>10</v>
      </c>
      <c r="D95" s="20" t="str">
        <f t="shared" ref="D95:F95" si="82">D75</f>
        <v>OUb22</v>
      </c>
      <c r="E95" s="20">
        <f t="shared" si="82"/>
        <v>1</v>
      </c>
      <c r="F95" s="20">
        <f t="shared" si="82"/>
        <v>22</v>
      </c>
      <c r="G95" s="20" t="b">
        <f t="shared" si="52"/>
        <v>0</v>
      </c>
    </row>
    <row r="96" spans="1:7" x14ac:dyDescent="0.25">
      <c r="A96" s="20" t="str">
        <f t="shared" si="50"/>
        <v>CAb10</v>
      </c>
      <c r="B96" s="20">
        <f t="shared" si="67"/>
        <v>1</v>
      </c>
      <c r="C96" s="20">
        <f t="shared" si="68"/>
        <v>10</v>
      </c>
      <c r="D96" s="20" t="str">
        <f t="shared" ref="D96:F96" si="83">D76</f>
        <v>RAb22</v>
      </c>
      <c r="E96" s="20">
        <f t="shared" si="83"/>
        <v>1</v>
      </c>
      <c r="F96" s="20">
        <f t="shared" si="83"/>
        <v>22</v>
      </c>
      <c r="G96" s="20" t="b">
        <f t="shared" si="52"/>
        <v>0</v>
      </c>
    </row>
    <row r="97" spans="1:7" x14ac:dyDescent="0.25">
      <c r="A97" s="20" t="str">
        <f t="shared" si="50"/>
        <v>CAb10</v>
      </c>
      <c r="B97" s="20">
        <f t="shared" si="67"/>
        <v>1</v>
      </c>
      <c r="C97" s="20">
        <f t="shared" si="68"/>
        <v>10</v>
      </c>
      <c r="D97" s="20" t="str">
        <f t="shared" ref="D97:F97" si="84">D77</f>
        <v>RVb22</v>
      </c>
      <c r="E97" s="20">
        <f t="shared" si="84"/>
        <v>1</v>
      </c>
      <c r="F97" s="20">
        <f t="shared" si="84"/>
        <v>22</v>
      </c>
      <c r="G97" s="20" t="b">
        <f t="shared" si="52"/>
        <v>0</v>
      </c>
    </row>
    <row r="98" spans="1:7" x14ac:dyDescent="0.25">
      <c r="A98" s="20" t="str">
        <f t="shared" si="50"/>
        <v>CAb10</v>
      </c>
      <c r="B98" s="20">
        <f t="shared" si="67"/>
        <v>1</v>
      </c>
      <c r="C98" s="20">
        <f t="shared" si="68"/>
        <v>10</v>
      </c>
      <c r="D98" s="20" t="str">
        <f t="shared" ref="D98:F98" si="85">D78</f>
        <v>CAb22</v>
      </c>
      <c r="E98" s="20">
        <f t="shared" si="85"/>
        <v>1</v>
      </c>
      <c r="F98" s="20">
        <f t="shared" si="85"/>
        <v>22</v>
      </c>
      <c r="G98" s="20" t="b">
        <f t="shared" si="52"/>
        <v>0</v>
      </c>
    </row>
    <row r="99" spans="1:7" x14ac:dyDescent="0.25">
      <c r="A99" s="20" t="str">
        <f t="shared" si="50"/>
        <v>CAb10</v>
      </c>
      <c r="B99" s="20">
        <f t="shared" si="67"/>
        <v>1</v>
      </c>
      <c r="C99" s="20">
        <f t="shared" si="68"/>
        <v>10</v>
      </c>
      <c r="D99" s="20" t="str">
        <f t="shared" ref="D99:F99" si="86">D79</f>
        <v>CVb22</v>
      </c>
      <c r="E99" s="20">
        <f t="shared" si="86"/>
        <v>1</v>
      </c>
      <c r="F99" s="20">
        <f t="shared" si="86"/>
        <v>22</v>
      </c>
      <c r="G99" s="20" t="b">
        <f t="shared" si="52"/>
        <v>0</v>
      </c>
    </row>
    <row r="100" spans="1:7" x14ac:dyDescent="0.25">
      <c r="A100" s="20" t="str">
        <f t="shared" si="50"/>
        <v>CAb10</v>
      </c>
      <c r="B100" s="20">
        <f t="shared" si="67"/>
        <v>1</v>
      </c>
      <c r="C100" s="20">
        <f t="shared" si="68"/>
        <v>10</v>
      </c>
      <c r="D100" s="20" t="str">
        <f t="shared" ref="D100:F100" si="87">D80</f>
        <v>CAw20</v>
      </c>
      <c r="E100" s="20">
        <f t="shared" si="87"/>
        <v>2</v>
      </c>
      <c r="F100" s="20">
        <f t="shared" si="87"/>
        <v>20</v>
      </c>
      <c r="G100" s="20" t="b">
        <f t="shared" si="52"/>
        <v>0</v>
      </c>
    </row>
    <row r="101" spans="1:7" x14ac:dyDescent="0.25">
      <c r="A101" s="20" t="str">
        <f t="shared" si="50"/>
        <v>CAb10</v>
      </c>
      <c r="B101" s="20">
        <f t="shared" si="67"/>
        <v>1</v>
      </c>
      <c r="C101" s="20">
        <f t="shared" si="68"/>
        <v>10</v>
      </c>
      <c r="D101" s="20" t="str">
        <f t="shared" ref="D101:F101" si="88">D81</f>
        <v>CVw20</v>
      </c>
      <c r="E101" s="20">
        <f t="shared" si="88"/>
        <v>2</v>
      </c>
      <c r="F101" s="20">
        <f t="shared" si="88"/>
        <v>20</v>
      </c>
      <c r="G101" s="20" t="b">
        <f t="shared" si="52"/>
        <v>0</v>
      </c>
    </row>
    <row r="102" spans="1:7" x14ac:dyDescent="0.25">
      <c r="A102" s="20" t="str">
        <f t="shared" si="50"/>
        <v>CVb10</v>
      </c>
      <c r="B102" s="20">
        <f t="shared" si="67"/>
        <v>1</v>
      </c>
      <c r="C102" s="20">
        <f t="shared" si="68"/>
        <v>10</v>
      </c>
      <c r="D102" s="20" t="str">
        <f t="shared" ref="D102:F102" si="89">D82</f>
        <v>INb10</v>
      </c>
      <c r="E102" s="20">
        <f t="shared" si="89"/>
        <v>1</v>
      </c>
      <c r="F102" s="20">
        <f t="shared" si="89"/>
        <v>10</v>
      </c>
      <c r="G102" s="20" t="b">
        <f t="shared" si="52"/>
        <v>1</v>
      </c>
    </row>
    <row r="103" spans="1:7" x14ac:dyDescent="0.25">
      <c r="A103" s="20" t="str">
        <f t="shared" si="50"/>
        <v>CVb10</v>
      </c>
      <c r="B103" s="20">
        <f t="shared" si="67"/>
        <v>1</v>
      </c>
      <c r="C103" s="20">
        <f t="shared" si="68"/>
        <v>10</v>
      </c>
      <c r="D103" s="20" t="str">
        <f t="shared" ref="D103:F103" si="90">D83</f>
        <v>OUb10</v>
      </c>
      <c r="E103" s="20">
        <f t="shared" si="90"/>
        <v>1</v>
      </c>
      <c r="F103" s="20">
        <f t="shared" si="90"/>
        <v>10</v>
      </c>
      <c r="G103" s="20" t="b">
        <f t="shared" si="52"/>
        <v>1</v>
      </c>
    </row>
    <row r="104" spans="1:7" x14ac:dyDescent="0.25">
      <c r="A104" s="20" t="str">
        <f t="shared" si="50"/>
        <v>CVb10</v>
      </c>
      <c r="B104" s="20">
        <f t="shared" si="67"/>
        <v>1</v>
      </c>
      <c r="C104" s="20">
        <f t="shared" si="68"/>
        <v>10</v>
      </c>
      <c r="D104" s="20" t="str">
        <f t="shared" ref="D104:F104" si="91">D84</f>
        <v>RAb10</v>
      </c>
      <c r="E104" s="20">
        <f t="shared" si="91"/>
        <v>1</v>
      </c>
      <c r="F104" s="20">
        <f t="shared" si="91"/>
        <v>10</v>
      </c>
      <c r="G104" s="20" t="b">
        <f t="shared" si="52"/>
        <v>1</v>
      </c>
    </row>
    <row r="105" spans="1:7" x14ac:dyDescent="0.25">
      <c r="A105" s="20" t="str">
        <f t="shared" si="50"/>
        <v>CVb10</v>
      </c>
      <c r="B105" s="20">
        <f t="shared" si="67"/>
        <v>1</v>
      </c>
      <c r="C105" s="20">
        <f t="shared" si="68"/>
        <v>10</v>
      </c>
      <c r="D105" s="20" t="str">
        <f t="shared" ref="D105:F105" si="92">D85</f>
        <v>RVb10</v>
      </c>
      <c r="E105" s="20">
        <f t="shared" si="92"/>
        <v>1</v>
      </c>
      <c r="F105" s="20">
        <f t="shared" si="92"/>
        <v>10</v>
      </c>
      <c r="G105" s="20" t="b">
        <f t="shared" si="52"/>
        <v>1</v>
      </c>
    </row>
    <row r="106" spans="1:7" x14ac:dyDescent="0.25">
      <c r="A106" s="20" t="str">
        <f t="shared" si="50"/>
        <v>CVb10</v>
      </c>
      <c r="B106" s="20">
        <f t="shared" si="67"/>
        <v>1</v>
      </c>
      <c r="C106" s="20">
        <f t="shared" si="68"/>
        <v>10</v>
      </c>
      <c r="D106" s="20" t="str">
        <f t="shared" ref="D106:F106" si="93">D86</f>
        <v>CAb10</v>
      </c>
      <c r="E106" s="20">
        <f t="shared" si="93"/>
        <v>1</v>
      </c>
      <c r="F106" s="20">
        <f t="shared" si="93"/>
        <v>10</v>
      </c>
      <c r="G106" s="20" t="b">
        <f t="shared" si="52"/>
        <v>1</v>
      </c>
    </row>
    <row r="107" spans="1:7" x14ac:dyDescent="0.25">
      <c r="A107" s="20" t="str">
        <f t="shared" si="50"/>
        <v>CVb10</v>
      </c>
      <c r="B107" s="20">
        <f t="shared" si="67"/>
        <v>1</v>
      </c>
      <c r="C107" s="20">
        <f t="shared" si="68"/>
        <v>10</v>
      </c>
      <c r="D107" s="20" t="str">
        <f t="shared" ref="D107:F107" si="94">D87</f>
        <v>CVb10</v>
      </c>
      <c r="E107" s="20">
        <f t="shared" si="94"/>
        <v>1</v>
      </c>
      <c r="F107" s="20">
        <f t="shared" si="94"/>
        <v>10</v>
      </c>
      <c r="G107" s="20" t="b">
        <f t="shared" si="52"/>
        <v>1</v>
      </c>
    </row>
    <row r="108" spans="1:7" x14ac:dyDescent="0.25">
      <c r="A108" s="20" t="str">
        <f t="shared" si="50"/>
        <v>CVb10</v>
      </c>
      <c r="B108" s="20">
        <f t="shared" si="67"/>
        <v>1</v>
      </c>
      <c r="C108" s="20">
        <f t="shared" si="68"/>
        <v>10</v>
      </c>
      <c r="D108" s="20" t="str">
        <f t="shared" ref="D108:F108" si="95">D88</f>
        <v>INb21</v>
      </c>
      <c r="E108" s="20">
        <f t="shared" si="95"/>
        <v>1</v>
      </c>
      <c r="F108" s="20">
        <f t="shared" si="95"/>
        <v>21</v>
      </c>
      <c r="G108" s="20" t="b">
        <f t="shared" si="52"/>
        <v>0</v>
      </c>
    </row>
    <row r="109" spans="1:7" x14ac:dyDescent="0.25">
      <c r="A109" s="20" t="str">
        <f t="shared" si="50"/>
        <v>CVb10</v>
      </c>
      <c r="B109" s="20">
        <f t="shared" si="67"/>
        <v>1</v>
      </c>
      <c r="C109" s="20">
        <f t="shared" si="68"/>
        <v>10</v>
      </c>
      <c r="D109" s="20" t="str">
        <f t="shared" ref="D109:F109" si="96">D89</f>
        <v>OUb21</v>
      </c>
      <c r="E109" s="20">
        <f t="shared" si="96"/>
        <v>1</v>
      </c>
      <c r="F109" s="20">
        <f t="shared" si="96"/>
        <v>21</v>
      </c>
      <c r="G109" s="20" t="b">
        <f t="shared" si="52"/>
        <v>0</v>
      </c>
    </row>
    <row r="110" spans="1:7" x14ac:dyDescent="0.25">
      <c r="A110" s="20" t="str">
        <f t="shared" si="50"/>
        <v>CVb10</v>
      </c>
      <c r="B110" s="20">
        <f t="shared" si="67"/>
        <v>1</v>
      </c>
      <c r="C110" s="20">
        <f t="shared" si="68"/>
        <v>10</v>
      </c>
      <c r="D110" s="20" t="str">
        <f t="shared" ref="D110:F110" si="97">D90</f>
        <v>RAb21</v>
      </c>
      <c r="E110" s="20">
        <f t="shared" si="97"/>
        <v>1</v>
      </c>
      <c r="F110" s="20">
        <f t="shared" si="97"/>
        <v>21</v>
      </c>
      <c r="G110" s="20" t="b">
        <f t="shared" si="52"/>
        <v>0</v>
      </c>
    </row>
    <row r="111" spans="1:7" x14ac:dyDescent="0.25">
      <c r="A111" s="20" t="str">
        <f t="shared" si="50"/>
        <v>CVb10</v>
      </c>
      <c r="B111" s="20">
        <f t="shared" si="67"/>
        <v>1</v>
      </c>
      <c r="C111" s="20">
        <f t="shared" si="68"/>
        <v>10</v>
      </c>
      <c r="D111" s="20" t="str">
        <f t="shared" ref="D111:F111" si="98">D91</f>
        <v>RVb21</v>
      </c>
      <c r="E111" s="20">
        <f t="shared" si="98"/>
        <v>1</v>
      </c>
      <c r="F111" s="20">
        <f t="shared" si="98"/>
        <v>21</v>
      </c>
      <c r="G111" s="20" t="b">
        <f t="shared" si="52"/>
        <v>0</v>
      </c>
    </row>
    <row r="112" spans="1:7" x14ac:dyDescent="0.25">
      <c r="A112" s="20" t="str">
        <f t="shared" si="50"/>
        <v>CVb10</v>
      </c>
      <c r="B112" s="20">
        <f t="shared" si="67"/>
        <v>1</v>
      </c>
      <c r="C112" s="20">
        <f t="shared" si="68"/>
        <v>10</v>
      </c>
      <c r="D112" s="20" t="str">
        <f t="shared" ref="D112:F112" si="99">D92</f>
        <v>CAb21</v>
      </c>
      <c r="E112" s="20">
        <f t="shared" si="99"/>
        <v>1</v>
      </c>
      <c r="F112" s="20">
        <f t="shared" si="99"/>
        <v>21</v>
      </c>
      <c r="G112" s="20" t="b">
        <f t="shared" si="52"/>
        <v>0</v>
      </c>
    </row>
    <row r="113" spans="1:7" x14ac:dyDescent="0.25">
      <c r="A113" s="20" t="str">
        <f t="shared" si="50"/>
        <v>CVb10</v>
      </c>
      <c r="B113" s="20">
        <f t="shared" si="67"/>
        <v>1</v>
      </c>
      <c r="C113" s="20">
        <f t="shared" si="68"/>
        <v>10</v>
      </c>
      <c r="D113" s="20" t="str">
        <f t="shared" ref="D113:F113" si="100">D93</f>
        <v>CVb21</v>
      </c>
      <c r="E113" s="20">
        <f t="shared" si="100"/>
        <v>1</v>
      </c>
      <c r="F113" s="20">
        <f t="shared" si="100"/>
        <v>21</v>
      </c>
      <c r="G113" s="20" t="b">
        <f t="shared" si="52"/>
        <v>0</v>
      </c>
    </row>
    <row r="114" spans="1:7" x14ac:dyDescent="0.25">
      <c r="A114" s="20" t="str">
        <f t="shared" si="50"/>
        <v>CVb10</v>
      </c>
      <c r="B114" s="20">
        <f t="shared" si="67"/>
        <v>1</v>
      </c>
      <c r="C114" s="20">
        <f t="shared" si="68"/>
        <v>10</v>
      </c>
      <c r="D114" s="20" t="str">
        <f t="shared" ref="D114:F114" si="101">D94</f>
        <v>INb22</v>
      </c>
      <c r="E114" s="20">
        <f t="shared" si="101"/>
        <v>1</v>
      </c>
      <c r="F114" s="20">
        <f t="shared" si="101"/>
        <v>22</v>
      </c>
      <c r="G114" s="20" t="b">
        <f t="shared" si="52"/>
        <v>0</v>
      </c>
    </row>
    <row r="115" spans="1:7" x14ac:dyDescent="0.25">
      <c r="A115" s="20" t="str">
        <f t="shared" si="50"/>
        <v>CVb10</v>
      </c>
      <c r="B115" s="20">
        <f t="shared" si="67"/>
        <v>1</v>
      </c>
      <c r="C115" s="20">
        <f t="shared" si="68"/>
        <v>10</v>
      </c>
      <c r="D115" s="20" t="str">
        <f t="shared" ref="D115:F115" si="102">D95</f>
        <v>OUb22</v>
      </c>
      <c r="E115" s="20">
        <f t="shared" si="102"/>
        <v>1</v>
      </c>
      <c r="F115" s="20">
        <f t="shared" si="102"/>
        <v>22</v>
      </c>
      <c r="G115" s="20" t="b">
        <f t="shared" si="52"/>
        <v>0</v>
      </c>
    </row>
    <row r="116" spans="1:7" x14ac:dyDescent="0.25">
      <c r="A116" s="20" t="str">
        <f t="shared" si="50"/>
        <v>CVb10</v>
      </c>
      <c r="B116" s="20">
        <f t="shared" si="67"/>
        <v>1</v>
      </c>
      <c r="C116" s="20">
        <f t="shared" si="68"/>
        <v>10</v>
      </c>
      <c r="D116" s="20" t="str">
        <f t="shared" ref="D116:F116" si="103">D96</f>
        <v>RAb22</v>
      </c>
      <c r="E116" s="20">
        <f t="shared" si="103"/>
        <v>1</v>
      </c>
      <c r="F116" s="20">
        <f t="shared" si="103"/>
        <v>22</v>
      </c>
      <c r="G116" s="20" t="b">
        <f t="shared" si="52"/>
        <v>0</v>
      </c>
    </row>
    <row r="117" spans="1:7" x14ac:dyDescent="0.25">
      <c r="A117" s="20" t="str">
        <f t="shared" si="50"/>
        <v>CVb10</v>
      </c>
      <c r="B117" s="20">
        <f t="shared" si="67"/>
        <v>1</v>
      </c>
      <c r="C117" s="20">
        <f t="shared" si="68"/>
        <v>10</v>
      </c>
      <c r="D117" s="20" t="str">
        <f t="shared" ref="D117:F117" si="104">D97</f>
        <v>RVb22</v>
      </c>
      <c r="E117" s="20">
        <f t="shared" si="104"/>
        <v>1</v>
      </c>
      <c r="F117" s="20">
        <f t="shared" si="104"/>
        <v>22</v>
      </c>
      <c r="G117" s="20" t="b">
        <f t="shared" si="52"/>
        <v>0</v>
      </c>
    </row>
    <row r="118" spans="1:7" x14ac:dyDescent="0.25">
      <c r="A118" s="20" t="str">
        <f t="shared" si="50"/>
        <v>CVb10</v>
      </c>
      <c r="B118" s="20">
        <f t="shared" si="67"/>
        <v>1</v>
      </c>
      <c r="C118" s="20">
        <f t="shared" si="68"/>
        <v>10</v>
      </c>
      <c r="D118" s="20" t="str">
        <f t="shared" ref="D118:F118" si="105">D98</f>
        <v>CAb22</v>
      </c>
      <c r="E118" s="20">
        <f t="shared" si="105"/>
        <v>1</v>
      </c>
      <c r="F118" s="20">
        <f t="shared" si="105"/>
        <v>22</v>
      </c>
      <c r="G118" s="20" t="b">
        <f t="shared" si="52"/>
        <v>0</v>
      </c>
    </row>
    <row r="119" spans="1:7" x14ac:dyDescent="0.25">
      <c r="A119" s="20" t="str">
        <f t="shared" si="50"/>
        <v>CVb10</v>
      </c>
      <c r="B119" s="20">
        <f t="shared" si="67"/>
        <v>1</v>
      </c>
      <c r="C119" s="20">
        <f t="shared" si="68"/>
        <v>10</v>
      </c>
      <c r="D119" s="20" t="str">
        <f t="shared" ref="D119:F119" si="106">D99</f>
        <v>CVb22</v>
      </c>
      <c r="E119" s="20">
        <f t="shared" si="106"/>
        <v>1</v>
      </c>
      <c r="F119" s="20">
        <f t="shared" si="106"/>
        <v>22</v>
      </c>
      <c r="G119" s="20" t="b">
        <f t="shared" si="52"/>
        <v>0</v>
      </c>
    </row>
    <row r="120" spans="1:7" x14ac:dyDescent="0.25">
      <c r="A120" s="20" t="str">
        <f t="shared" si="50"/>
        <v>CVb10</v>
      </c>
      <c r="B120" s="20">
        <f t="shared" si="67"/>
        <v>1</v>
      </c>
      <c r="C120" s="20">
        <f t="shared" si="68"/>
        <v>10</v>
      </c>
      <c r="D120" s="20" t="str">
        <f t="shared" ref="D120:F120" si="107">D100</f>
        <v>CAw20</v>
      </c>
      <c r="E120" s="20">
        <f t="shared" si="107"/>
        <v>2</v>
      </c>
      <c r="F120" s="20">
        <f t="shared" si="107"/>
        <v>20</v>
      </c>
      <c r="G120" s="20" t="b">
        <f t="shared" si="52"/>
        <v>0</v>
      </c>
    </row>
    <row r="121" spans="1:7" x14ac:dyDescent="0.25">
      <c r="A121" s="20" t="str">
        <f t="shared" si="50"/>
        <v>CVb10</v>
      </c>
      <c r="B121" s="20">
        <f t="shared" si="67"/>
        <v>1</v>
      </c>
      <c r="C121" s="20">
        <f t="shared" si="68"/>
        <v>10</v>
      </c>
      <c r="D121" s="20" t="str">
        <f t="shared" ref="D121:F121" si="108">D101</f>
        <v>CVw20</v>
      </c>
      <c r="E121" s="20">
        <f t="shared" si="108"/>
        <v>2</v>
      </c>
      <c r="F121" s="20">
        <f t="shared" si="108"/>
        <v>20</v>
      </c>
      <c r="G121" s="20" t="b">
        <f t="shared" si="52"/>
        <v>0</v>
      </c>
    </row>
    <row r="122" spans="1:7" x14ac:dyDescent="0.25">
      <c r="A122" s="20" t="str">
        <f t="shared" si="50"/>
        <v>INb21</v>
      </c>
      <c r="B122" s="20">
        <f t="shared" si="67"/>
        <v>1</v>
      </c>
      <c r="C122" s="20">
        <f t="shared" si="68"/>
        <v>21</v>
      </c>
      <c r="D122" s="20" t="str">
        <f t="shared" ref="D122:F122" si="109">D102</f>
        <v>INb10</v>
      </c>
      <c r="E122" s="20">
        <f t="shared" si="109"/>
        <v>1</v>
      </c>
      <c r="F122" s="20">
        <f t="shared" si="109"/>
        <v>10</v>
      </c>
      <c r="G122" s="20" t="b">
        <f t="shared" si="52"/>
        <v>0</v>
      </c>
    </row>
    <row r="123" spans="1:7" x14ac:dyDescent="0.25">
      <c r="A123" s="20" t="str">
        <f t="shared" si="50"/>
        <v>INb21</v>
      </c>
      <c r="B123" s="20">
        <f t="shared" si="67"/>
        <v>1</v>
      </c>
      <c r="C123" s="20">
        <f t="shared" si="68"/>
        <v>21</v>
      </c>
      <c r="D123" s="20" t="str">
        <f t="shared" ref="D123:F123" si="110">D103</f>
        <v>OUb10</v>
      </c>
      <c r="E123" s="20">
        <f t="shared" si="110"/>
        <v>1</v>
      </c>
      <c r="F123" s="20">
        <f t="shared" si="110"/>
        <v>10</v>
      </c>
      <c r="G123" s="20" t="b">
        <f t="shared" si="52"/>
        <v>0</v>
      </c>
    </row>
    <row r="124" spans="1:7" x14ac:dyDescent="0.25">
      <c r="A124" s="20" t="str">
        <f t="shared" si="50"/>
        <v>INb21</v>
      </c>
      <c r="B124" s="20">
        <f t="shared" si="67"/>
        <v>1</v>
      </c>
      <c r="C124" s="20">
        <f t="shared" si="68"/>
        <v>21</v>
      </c>
      <c r="D124" s="20" t="str">
        <f t="shared" ref="D124:F124" si="111">D104</f>
        <v>RAb10</v>
      </c>
      <c r="E124" s="20">
        <f t="shared" si="111"/>
        <v>1</v>
      </c>
      <c r="F124" s="20">
        <f t="shared" si="111"/>
        <v>10</v>
      </c>
      <c r="G124" s="20" t="b">
        <f t="shared" si="52"/>
        <v>0</v>
      </c>
    </row>
    <row r="125" spans="1:7" x14ac:dyDescent="0.25">
      <c r="A125" s="20" t="str">
        <f>INDEX(D$2:D$21,ROUNDDOWN((ROW(A124)-1)/20,0)+1,1)</f>
        <v>INb21</v>
      </c>
      <c r="B125" s="20">
        <f t="shared" si="67"/>
        <v>1</v>
      </c>
      <c r="C125" s="20">
        <f t="shared" si="68"/>
        <v>21</v>
      </c>
      <c r="D125" s="20" t="str">
        <f t="shared" ref="D125:F125" si="112">D105</f>
        <v>RVb10</v>
      </c>
      <c r="E125" s="20">
        <f t="shared" si="112"/>
        <v>1</v>
      </c>
      <c r="F125" s="20">
        <f t="shared" si="112"/>
        <v>10</v>
      </c>
      <c r="G125" s="20" t="b">
        <f t="shared" si="52"/>
        <v>0</v>
      </c>
    </row>
    <row r="126" spans="1:7" x14ac:dyDescent="0.25">
      <c r="A126" s="20" t="str">
        <f t="shared" ref="A126:A160" si="113">INDEX(D$2:D$21,ROUNDDOWN((ROW(A125)-1)/20,0)+1,1)</f>
        <v>INb21</v>
      </c>
      <c r="B126" s="20">
        <f t="shared" si="67"/>
        <v>1</v>
      </c>
      <c r="C126" s="20">
        <f t="shared" si="68"/>
        <v>21</v>
      </c>
      <c r="D126" s="20" t="str">
        <f t="shared" ref="D126:F126" si="114">D106</f>
        <v>CAb10</v>
      </c>
      <c r="E126" s="20">
        <f t="shared" si="114"/>
        <v>1</v>
      </c>
      <c r="F126" s="20">
        <f t="shared" si="114"/>
        <v>10</v>
      </c>
      <c r="G126" s="20" t="b">
        <f t="shared" si="52"/>
        <v>0</v>
      </c>
    </row>
    <row r="127" spans="1:7" x14ac:dyDescent="0.25">
      <c r="A127" s="20" t="str">
        <f t="shared" si="113"/>
        <v>INb21</v>
      </c>
      <c r="B127" s="20">
        <f t="shared" si="67"/>
        <v>1</v>
      </c>
      <c r="C127" s="20">
        <f t="shared" si="68"/>
        <v>21</v>
      </c>
      <c r="D127" s="20" t="str">
        <f t="shared" ref="D127:F127" si="115">D107</f>
        <v>CVb10</v>
      </c>
      <c r="E127" s="20">
        <f t="shared" si="115"/>
        <v>1</v>
      </c>
      <c r="F127" s="20">
        <f t="shared" si="115"/>
        <v>10</v>
      </c>
      <c r="G127" s="20" t="b">
        <f t="shared" si="52"/>
        <v>0</v>
      </c>
    </row>
    <row r="128" spans="1:7" x14ac:dyDescent="0.25">
      <c r="A128" s="20" t="str">
        <f t="shared" si="113"/>
        <v>INb21</v>
      </c>
      <c r="B128" s="20">
        <f t="shared" si="67"/>
        <v>1</v>
      </c>
      <c r="C128" s="20">
        <f t="shared" si="68"/>
        <v>21</v>
      </c>
      <c r="D128" s="20" t="str">
        <f t="shared" ref="D128:F128" si="116">D108</f>
        <v>INb21</v>
      </c>
      <c r="E128" s="20">
        <f t="shared" si="116"/>
        <v>1</v>
      </c>
      <c r="F128" s="20">
        <f t="shared" si="116"/>
        <v>21</v>
      </c>
      <c r="G128" s="20" t="b">
        <f t="shared" si="52"/>
        <v>1</v>
      </c>
    </row>
    <row r="129" spans="1:7" x14ac:dyDescent="0.25">
      <c r="A129" s="20" t="str">
        <f t="shared" si="113"/>
        <v>INb21</v>
      </c>
      <c r="B129" s="20">
        <f t="shared" si="67"/>
        <v>1</v>
      </c>
      <c r="C129" s="20">
        <f t="shared" si="68"/>
        <v>21</v>
      </c>
      <c r="D129" s="20" t="str">
        <f t="shared" ref="D129:F129" si="117">D109</f>
        <v>OUb21</v>
      </c>
      <c r="E129" s="20">
        <f t="shared" si="117"/>
        <v>1</v>
      </c>
      <c r="F129" s="20">
        <f t="shared" si="117"/>
        <v>21</v>
      </c>
      <c r="G129" s="20" t="b">
        <f t="shared" si="52"/>
        <v>1</v>
      </c>
    </row>
    <row r="130" spans="1:7" x14ac:dyDescent="0.25">
      <c r="A130" s="20" t="str">
        <f t="shared" si="113"/>
        <v>INb21</v>
      </c>
      <c r="B130" s="20">
        <f t="shared" si="67"/>
        <v>1</v>
      </c>
      <c r="C130" s="20">
        <f t="shared" si="68"/>
        <v>21</v>
      </c>
      <c r="D130" s="20" t="str">
        <f t="shared" ref="D130:F130" si="118">D110</f>
        <v>RAb21</v>
      </c>
      <c r="E130" s="20">
        <f t="shared" si="118"/>
        <v>1</v>
      </c>
      <c r="F130" s="20">
        <f t="shared" si="118"/>
        <v>21</v>
      </c>
      <c r="G130" s="20" t="b">
        <f t="shared" si="52"/>
        <v>1</v>
      </c>
    </row>
    <row r="131" spans="1:7" x14ac:dyDescent="0.25">
      <c r="A131" s="20" t="str">
        <f t="shared" si="113"/>
        <v>INb21</v>
      </c>
      <c r="B131" s="20">
        <f t="shared" si="67"/>
        <v>1</v>
      </c>
      <c r="C131" s="20">
        <f t="shared" si="68"/>
        <v>21</v>
      </c>
      <c r="D131" s="20" t="str">
        <f t="shared" ref="D131:F131" si="119">D111</f>
        <v>RVb21</v>
      </c>
      <c r="E131" s="20">
        <f t="shared" si="119"/>
        <v>1</v>
      </c>
      <c r="F131" s="20">
        <f t="shared" si="119"/>
        <v>21</v>
      </c>
      <c r="G131" s="20" t="b">
        <f t="shared" ref="G131:G194" si="120">OR(C131=F131,AND(C131&gt;15,F131=20),AND(F131&gt;15,C131=20))</f>
        <v>1</v>
      </c>
    </row>
    <row r="132" spans="1:7" x14ac:dyDescent="0.25">
      <c r="A132" s="20" t="str">
        <f t="shared" si="113"/>
        <v>INb21</v>
      </c>
      <c r="B132" s="20">
        <f t="shared" si="67"/>
        <v>1</v>
      </c>
      <c r="C132" s="20">
        <f t="shared" si="68"/>
        <v>21</v>
      </c>
      <c r="D132" s="20" t="str">
        <f t="shared" ref="D132:F132" si="121">D112</f>
        <v>CAb21</v>
      </c>
      <c r="E132" s="20">
        <f t="shared" si="121"/>
        <v>1</v>
      </c>
      <c r="F132" s="20">
        <f t="shared" si="121"/>
        <v>21</v>
      </c>
      <c r="G132" s="20" t="b">
        <f t="shared" si="120"/>
        <v>1</v>
      </c>
    </row>
    <row r="133" spans="1:7" x14ac:dyDescent="0.25">
      <c r="A133" s="20" t="str">
        <f t="shared" si="113"/>
        <v>INb21</v>
      </c>
      <c r="B133" s="20">
        <f t="shared" si="67"/>
        <v>1</v>
      </c>
      <c r="C133" s="20">
        <f t="shared" si="68"/>
        <v>21</v>
      </c>
      <c r="D133" s="20" t="str">
        <f t="shared" ref="D133:F133" si="122">D113</f>
        <v>CVb21</v>
      </c>
      <c r="E133" s="20">
        <f t="shared" si="122"/>
        <v>1</v>
      </c>
      <c r="F133" s="20">
        <f t="shared" si="122"/>
        <v>21</v>
      </c>
      <c r="G133" s="20" t="b">
        <f t="shared" si="120"/>
        <v>1</v>
      </c>
    </row>
    <row r="134" spans="1:7" x14ac:dyDescent="0.25">
      <c r="A134" s="20" t="str">
        <f t="shared" si="113"/>
        <v>INb21</v>
      </c>
      <c r="B134" s="20">
        <f t="shared" si="67"/>
        <v>1</v>
      </c>
      <c r="C134" s="20">
        <f t="shared" si="68"/>
        <v>21</v>
      </c>
      <c r="D134" s="20" t="str">
        <f t="shared" ref="D134:F134" si="123">D114</f>
        <v>INb22</v>
      </c>
      <c r="E134" s="20">
        <f t="shared" si="123"/>
        <v>1</v>
      </c>
      <c r="F134" s="20">
        <f t="shared" si="123"/>
        <v>22</v>
      </c>
      <c r="G134" s="20" t="b">
        <f t="shared" si="120"/>
        <v>0</v>
      </c>
    </row>
    <row r="135" spans="1:7" x14ac:dyDescent="0.25">
      <c r="A135" s="20" t="str">
        <f t="shared" si="113"/>
        <v>INb21</v>
      </c>
      <c r="B135" s="20">
        <f t="shared" si="67"/>
        <v>1</v>
      </c>
      <c r="C135" s="20">
        <f t="shared" si="68"/>
        <v>21</v>
      </c>
      <c r="D135" s="20" t="str">
        <f t="shared" ref="D135:F135" si="124">D115</f>
        <v>OUb22</v>
      </c>
      <c r="E135" s="20">
        <f t="shared" si="124"/>
        <v>1</v>
      </c>
      <c r="F135" s="20">
        <f t="shared" si="124"/>
        <v>22</v>
      </c>
      <c r="G135" s="20" t="b">
        <f t="shared" si="120"/>
        <v>0</v>
      </c>
    </row>
    <row r="136" spans="1:7" x14ac:dyDescent="0.25">
      <c r="A136" s="20" t="str">
        <f t="shared" si="113"/>
        <v>INb21</v>
      </c>
      <c r="B136" s="20">
        <f t="shared" si="67"/>
        <v>1</v>
      </c>
      <c r="C136" s="20">
        <f t="shared" si="68"/>
        <v>21</v>
      </c>
      <c r="D136" s="20" t="str">
        <f t="shared" ref="D136:F136" si="125">D116</f>
        <v>RAb22</v>
      </c>
      <c r="E136" s="20">
        <f t="shared" si="125"/>
        <v>1</v>
      </c>
      <c r="F136" s="20">
        <f t="shared" si="125"/>
        <v>22</v>
      </c>
      <c r="G136" s="20" t="b">
        <f t="shared" si="120"/>
        <v>0</v>
      </c>
    </row>
    <row r="137" spans="1:7" x14ac:dyDescent="0.25">
      <c r="A137" s="20" t="str">
        <f t="shared" si="113"/>
        <v>INb21</v>
      </c>
      <c r="B137" s="20">
        <f t="shared" si="67"/>
        <v>1</v>
      </c>
      <c r="C137" s="20">
        <f t="shared" si="68"/>
        <v>21</v>
      </c>
      <c r="D137" s="20" t="str">
        <f t="shared" ref="D137:F137" si="126">D117</f>
        <v>RVb22</v>
      </c>
      <c r="E137" s="20">
        <f t="shared" si="126"/>
        <v>1</v>
      </c>
      <c r="F137" s="20">
        <f t="shared" si="126"/>
        <v>22</v>
      </c>
      <c r="G137" s="20" t="b">
        <f t="shared" si="120"/>
        <v>0</v>
      </c>
    </row>
    <row r="138" spans="1:7" x14ac:dyDescent="0.25">
      <c r="A138" s="20" t="str">
        <f t="shared" si="113"/>
        <v>INb21</v>
      </c>
      <c r="B138" s="20">
        <f t="shared" si="67"/>
        <v>1</v>
      </c>
      <c r="C138" s="20">
        <f t="shared" si="68"/>
        <v>21</v>
      </c>
      <c r="D138" s="20" t="str">
        <f t="shared" ref="D138:F138" si="127">D118</f>
        <v>CAb22</v>
      </c>
      <c r="E138" s="20">
        <f t="shared" si="127"/>
        <v>1</v>
      </c>
      <c r="F138" s="20">
        <f t="shared" si="127"/>
        <v>22</v>
      </c>
      <c r="G138" s="20" t="b">
        <f t="shared" si="120"/>
        <v>0</v>
      </c>
    </row>
    <row r="139" spans="1:7" x14ac:dyDescent="0.25">
      <c r="A139" s="20" t="str">
        <f t="shared" si="113"/>
        <v>INb21</v>
      </c>
      <c r="B139" s="20">
        <f t="shared" si="67"/>
        <v>1</v>
      </c>
      <c r="C139" s="20">
        <f t="shared" si="68"/>
        <v>21</v>
      </c>
      <c r="D139" s="20" t="str">
        <f t="shared" ref="D139:F139" si="128">D119</f>
        <v>CVb22</v>
      </c>
      <c r="E139" s="20">
        <f t="shared" si="128"/>
        <v>1</v>
      </c>
      <c r="F139" s="20">
        <f t="shared" si="128"/>
        <v>22</v>
      </c>
      <c r="G139" s="20" t="b">
        <f t="shared" si="120"/>
        <v>0</v>
      </c>
    </row>
    <row r="140" spans="1:7" x14ac:dyDescent="0.25">
      <c r="A140" s="20" t="str">
        <f t="shared" si="113"/>
        <v>INb21</v>
      </c>
      <c r="B140" s="20">
        <f t="shared" si="67"/>
        <v>1</v>
      </c>
      <c r="C140" s="20">
        <f t="shared" si="68"/>
        <v>21</v>
      </c>
      <c r="D140" s="20" t="str">
        <f t="shared" ref="D140:F140" si="129">D120</f>
        <v>CAw20</v>
      </c>
      <c r="E140" s="20">
        <f t="shared" si="129"/>
        <v>2</v>
      </c>
      <c r="F140" s="20">
        <f t="shared" si="129"/>
        <v>20</v>
      </c>
      <c r="G140" s="20" t="b">
        <f t="shared" si="120"/>
        <v>1</v>
      </c>
    </row>
    <row r="141" spans="1:7" x14ac:dyDescent="0.25">
      <c r="A141" s="20" t="str">
        <f t="shared" si="113"/>
        <v>INb21</v>
      </c>
      <c r="B141" s="20">
        <f t="shared" si="67"/>
        <v>1</v>
      </c>
      <c r="C141" s="20">
        <f t="shared" si="68"/>
        <v>21</v>
      </c>
      <c r="D141" s="20" t="str">
        <f t="shared" ref="D141:F141" si="130">D121</f>
        <v>CVw20</v>
      </c>
      <c r="E141" s="20">
        <f t="shared" si="130"/>
        <v>2</v>
      </c>
      <c r="F141" s="20">
        <f t="shared" si="130"/>
        <v>20</v>
      </c>
      <c r="G141" s="20" t="b">
        <f t="shared" si="120"/>
        <v>1</v>
      </c>
    </row>
    <row r="142" spans="1:7" x14ac:dyDescent="0.25">
      <c r="A142" s="20" t="str">
        <f t="shared" si="113"/>
        <v>OUb21</v>
      </c>
      <c r="B142" s="20">
        <f t="shared" si="67"/>
        <v>1</v>
      </c>
      <c r="C142" s="20">
        <f t="shared" si="68"/>
        <v>21</v>
      </c>
      <c r="D142" s="20" t="str">
        <f t="shared" ref="D142:F142" si="131">D122</f>
        <v>INb10</v>
      </c>
      <c r="E142" s="20">
        <f t="shared" si="131"/>
        <v>1</v>
      </c>
      <c r="F142" s="20">
        <f t="shared" si="131"/>
        <v>10</v>
      </c>
      <c r="G142" s="20" t="b">
        <f t="shared" si="120"/>
        <v>0</v>
      </c>
    </row>
    <row r="143" spans="1:7" x14ac:dyDescent="0.25">
      <c r="A143" s="20" t="str">
        <f t="shared" si="113"/>
        <v>OUb21</v>
      </c>
      <c r="B143" s="20">
        <f t="shared" si="67"/>
        <v>1</v>
      </c>
      <c r="C143" s="20">
        <f t="shared" si="68"/>
        <v>21</v>
      </c>
      <c r="D143" s="20" t="str">
        <f t="shared" ref="D143:F143" si="132">D123</f>
        <v>OUb10</v>
      </c>
      <c r="E143" s="20">
        <f t="shared" si="132"/>
        <v>1</v>
      </c>
      <c r="F143" s="20">
        <f t="shared" si="132"/>
        <v>10</v>
      </c>
      <c r="G143" s="20" t="b">
        <f t="shared" si="120"/>
        <v>0</v>
      </c>
    </row>
    <row r="144" spans="1:7" x14ac:dyDescent="0.25">
      <c r="A144" s="20" t="str">
        <f t="shared" si="113"/>
        <v>OUb21</v>
      </c>
      <c r="B144" s="20">
        <f t="shared" si="67"/>
        <v>1</v>
      </c>
      <c r="C144" s="20">
        <f t="shared" si="68"/>
        <v>21</v>
      </c>
      <c r="D144" s="20" t="str">
        <f t="shared" ref="D144:F144" si="133">D124</f>
        <v>RAb10</v>
      </c>
      <c r="E144" s="20">
        <f t="shared" si="133"/>
        <v>1</v>
      </c>
      <c r="F144" s="20">
        <f t="shared" si="133"/>
        <v>10</v>
      </c>
      <c r="G144" s="20" t="b">
        <f t="shared" si="120"/>
        <v>0</v>
      </c>
    </row>
    <row r="145" spans="1:7" x14ac:dyDescent="0.25">
      <c r="A145" s="20" t="str">
        <f t="shared" si="113"/>
        <v>OUb21</v>
      </c>
      <c r="B145" s="20">
        <f t="shared" si="67"/>
        <v>1</v>
      </c>
      <c r="C145" s="20">
        <f t="shared" si="68"/>
        <v>21</v>
      </c>
      <c r="D145" s="20" t="str">
        <f t="shared" ref="D145:F145" si="134">D125</f>
        <v>RVb10</v>
      </c>
      <c r="E145" s="20">
        <f t="shared" si="134"/>
        <v>1</v>
      </c>
      <c r="F145" s="20">
        <f t="shared" si="134"/>
        <v>10</v>
      </c>
      <c r="G145" s="20" t="b">
        <f t="shared" si="120"/>
        <v>0</v>
      </c>
    </row>
    <row r="146" spans="1:7" x14ac:dyDescent="0.25">
      <c r="A146" s="20" t="str">
        <f t="shared" si="113"/>
        <v>OUb21</v>
      </c>
      <c r="B146" s="20">
        <f t="shared" ref="B146:B209" si="135">INDEX(E$2:E$21,ROUNDDOWN((ROW(B145)-1)/20,0)+1,1)</f>
        <v>1</v>
      </c>
      <c r="C146" s="20">
        <f t="shared" ref="C146:C209" si="136">INDEX(F$2:F$21,ROUNDDOWN((ROW(C145)-1)/20,0)+1,1)</f>
        <v>21</v>
      </c>
      <c r="D146" s="20" t="str">
        <f t="shared" ref="D146:F146" si="137">D126</f>
        <v>CAb10</v>
      </c>
      <c r="E146" s="20">
        <f t="shared" si="137"/>
        <v>1</v>
      </c>
      <c r="F146" s="20">
        <f t="shared" si="137"/>
        <v>10</v>
      </c>
      <c r="G146" s="20" t="b">
        <f t="shared" si="120"/>
        <v>0</v>
      </c>
    </row>
    <row r="147" spans="1:7" x14ac:dyDescent="0.25">
      <c r="A147" s="20" t="str">
        <f t="shared" si="113"/>
        <v>OUb21</v>
      </c>
      <c r="B147" s="20">
        <f t="shared" si="135"/>
        <v>1</v>
      </c>
      <c r="C147" s="20">
        <f t="shared" si="136"/>
        <v>21</v>
      </c>
      <c r="D147" s="20" t="str">
        <f t="shared" ref="D147:F147" si="138">D127</f>
        <v>CVb10</v>
      </c>
      <c r="E147" s="20">
        <f t="shared" si="138"/>
        <v>1</v>
      </c>
      <c r="F147" s="20">
        <f t="shared" si="138"/>
        <v>10</v>
      </c>
      <c r="G147" s="20" t="b">
        <f t="shared" si="120"/>
        <v>0</v>
      </c>
    </row>
    <row r="148" spans="1:7" x14ac:dyDescent="0.25">
      <c r="A148" s="20" t="str">
        <f t="shared" si="113"/>
        <v>OUb21</v>
      </c>
      <c r="B148" s="20">
        <f t="shared" si="135"/>
        <v>1</v>
      </c>
      <c r="C148" s="20">
        <f t="shared" si="136"/>
        <v>21</v>
      </c>
      <c r="D148" s="20" t="str">
        <f t="shared" ref="D148:F148" si="139">D128</f>
        <v>INb21</v>
      </c>
      <c r="E148" s="20">
        <f t="shared" si="139"/>
        <v>1</v>
      </c>
      <c r="F148" s="20">
        <f t="shared" si="139"/>
        <v>21</v>
      </c>
      <c r="G148" s="20" t="b">
        <f t="shared" si="120"/>
        <v>1</v>
      </c>
    </row>
    <row r="149" spans="1:7" x14ac:dyDescent="0.25">
      <c r="A149" s="20" t="str">
        <f t="shared" si="113"/>
        <v>OUb21</v>
      </c>
      <c r="B149" s="20">
        <f t="shared" si="135"/>
        <v>1</v>
      </c>
      <c r="C149" s="20">
        <f t="shared" si="136"/>
        <v>21</v>
      </c>
      <c r="D149" s="20" t="str">
        <f t="shared" ref="D149:F149" si="140">D129</f>
        <v>OUb21</v>
      </c>
      <c r="E149" s="20">
        <f t="shared" si="140"/>
        <v>1</v>
      </c>
      <c r="F149" s="20">
        <f t="shared" si="140"/>
        <v>21</v>
      </c>
      <c r="G149" s="20" t="b">
        <f t="shared" si="120"/>
        <v>1</v>
      </c>
    </row>
    <row r="150" spans="1:7" x14ac:dyDescent="0.25">
      <c r="A150" s="20" t="str">
        <f t="shared" si="113"/>
        <v>OUb21</v>
      </c>
      <c r="B150" s="20">
        <f t="shared" si="135"/>
        <v>1</v>
      </c>
      <c r="C150" s="20">
        <f t="shared" si="136"/>
        <v>21</v>
      </c>
      <c r="D150" s="20" t="str">
        <f t="shared" ref="D150:F150" si="141">D130</f>
        <v>RAb21</v>
      </c>
      <c r="E150" s="20">
        <f t="shared" si="141"/>
        <v>1</v>
      </c>
      <c r="F150" s="20">
        <f t="shared" si="141"/>
        <v>21</v>
      </c>
      <c r="G150" s="20" t="b">
        <f t="shared" si="120"/>
        <v>1</v>
      </c>
    </row>
    <row r="151" spans="1:7" x14ac:dyDescent="0.25">
      <c r="A151" s="20" t="str">
        <f t="shared" si="113"/>
        <v>OUb21</v>
      </c>
      <c r="B151" s="20">
        <f t="shared" si="135"/>
        <v>1</v>
      </c>
      <c r="C151" s="20">
        <f t="shared" si="136"/>
        <v>21</v>
      </c>
      <c r="D151" s="20" t="str">
        <f t="shared" ref="D151:F151" si="142">D131</f>
        <v>RVb21</v>
      </c>
      <c r="E151" s="20">
        <f t="shared" si="142"/>
        <v>1</v>
      </c>
      <c r="F151" s="20">
        <f t="shared" si="142"/>
        <v>21</v>
      </c>
      <c r="G151" s="20" t="b">
        <f t="shared" si="120"/>
        <v>1</v>
      </c>
    </row>
    <row r="152" spans="1:7" x14ac:dyDescent="0.25">
      <c r="A152" s="20" t="str">
        <f t="shared" si="113"/>
        <v>OUb21</v>
      </c>
      <c r="B152" s="20">
        <f t="shared" si="135"/>
        <v>1</v>
      </c>
      <c r="C152" s="20">
        <f t="shared" si="136"/>
        <v>21</v>
      </c>
      <c r="D152" s="20" t="str">
        <f t="shared" ref="D152:F152" si="143">D132</f>
        <v>CAb21</v>
      </c>
      <c r="E152" s="20">
        <f t="shared" si="143"/>
        <v>1</v>
      </c>
      <c r="F152" s="20">
        <f t="shared" si="143"/>
        <v>21</v>
      </c>
      <c r="G152" s="20" t="b">
        <f t="shared" si="120"/>
        <v>1</v>
      </c>
    </row>
    <row r="153" spans="1:7" x14ac:dyDescent="0.25">
      <c r="A153" s="20" t="str">
        <f t="shared" si="113"/>
        <v>OUb21</v>
      </c>
      <c r="B153" s="20">
        <f t="shared" si="135"/>
        <v>1</v>
      </c>
      <c r="C153" s="20">
        <f t="shared" si="136"/>
        <v>21</v>
      </c>
      <c r="D153" s="20" t="str">
        <f t="shared" ref="D153:F153" si="144">D133</f>
        <v>CVb21</v>
      </c>
      <c r="E153" s="20">
        <f t="shared" si="144"/>
        <v>1</v>
      </c>
      <c r="F153" s="20">
        <f t="shared" si="144"/>
        <v>21</v>
      </c>
      <c r="G153" s="20" t="b">
        <f t="shared" si="120"/>
        <v>1</v>
      </c>
    </row>
    <row r="154" spans="1:7" x14ac:dyDescent="0.25">
      <c r="A154" s="20" t="str">
        <f t="shared" si="113"/>
        <v>OUb21</v>
      </c>
      <c r="B154" s="20">
        <f t="shared" si="135"/>
        <v>1</v>
      </c>
      <c r="C154" s="20">
        <f t="shared" si="136"/>
        <v>21</v>
      </c>
      <c r="D154" s="20" t="str">
        <f t="shared" ref="D154:F154" si="145">D134</f>
        <v>INb22</v>
      </c>
      <c r="E154" s="20">
        <f t="shared" si="145"/>
        <v>1</v>
      </c>
      <c r="F154" s="20">
        <f t="shared" si="145"/>
        <v>22</v>
      </c>
      <c r="G154" s="20" t="b">
        <f t="shared" si="120"/>
        <v>0</v>
      </c>
    </row>
    <row r="155" spans="1:7" x14ac:dyDescent="0.25">
      <c r="A155" s="20" t="str">
        <f t="shared" si="113"/>
        <v>OUb21</v>
      </c>
      <c r="B155" s="20">
        <f t="shared" si="135"/>
        <v>1</v>
      </c>
      <c r="C155" s="20">
        <f t="shared" si="136"/>
        <v>21</v>
      </c>
      <c r="D155" s="20" t="str">
        <f t="shared" ref="D155:F155" si="146">D135</f>
        <v>OUb22</v>
      </c>
      <c r="E155" s="20">
        <f t="shared" si="146"/>
        <v>1</v>
      </c>
      <c r="F155" s="20">
        <f t="shared" si="146"/>
        <v>22</v>
      </c>
      <c r="G155" s="20" t="b">
        <f t="shared" si="120"/>
        <v>0</v>
      </c>
    </row>
    <row r="156" spans="1:7" x14ac:dyDescent="0.25">
      <c r="A156" s="20" t="str">
        <f t="shared" si="113"/>
        <v>OUb21</v>
      </c>
      <c r="B156" s="20">
        <f t="shared" si="135"/>
        <v>1</v>
      </c>
      <c r="C156" s="20">
        <f t="shared" si="136"/>
        <v>21</v>
      </c>
      <c r="D156" s="20" t="str">
        <f t="shared" ref="D156:F156" si="147">D136</f>
        <v>RAb22</v>
      </c>
      <c r="E156" s="20">
        <f t="shared" si="147"/>
        <v>1</v>
      </c>
      <c r="F156" s="20">
        <f t="shared" si="147"/>
        <v>22</v>
      </c>
      <c r="G156" s="20" t="b">
        <f t="shared" si="120"/>
        <v>0</v>
      </c>
    </row>
    <row r="157" spans="1:7" x14ac:dyDescent="0.25">
      <c r="A157" s="20" t="str">
        <f t="shared" si="113"/>
        <v>OUb21</v>
      </c>
      <c r="B157" s="20">
        <f t="shared" si="135"/>
        <v>1</v>
      </c>
      <c r="C157" s="20">
        <f t="shared" si="136"/>
        <v>21</v>
      </c>
      <c r="D157" s="20" t="str">
        <f t="shared" ref="D157:F157" si="148">D137</f>
        <v>RVb22</v>
      </c>
      <c r="E157" s="20">
        <f t="shared" si="148"/>
        <v>1</v>
      </c>
      <c r="F157" s="20">
        <f t="shared" si="148"/>
        <v>22</v>
      </c>
      <c r="G157" s="20" t="b">
        <f t="shared" si="120"/>
        <v>0</v>
      </c>
    </row>
    <row r="158" spans="1:7" x14ac:dyDescent="0.25">
      <c r="A158" s="20" t="str">
        <f t="shared" si="113"/>
        <v>OUb21</v>
      </c>
      <c r="B158" s="20">
        <f t="shared" si="135"/>
        <v>1</v>
      </c>
      <c r="C158" s="20">
        <f t="shared" si="136"/>
        <v>21</v>
      </c>
      <c r="D158" s="20" t="str">
        <f t="shared" ref="D158:F158" si="149">D138</f>
        <v>CAb22</v>
      </c>
      <c r="E158" s="20">
        <f t="shared" si="149"/>
        <v>1</v>
      </c>
      <c r="F158" s="20">
        <f t="shared" si="149"/>
        <v>22</v>
      </c>
      <c r="G158" s="20" t="b">
        <f t="shared" si="120"/>
        <v>0</v>
      </c>
    </row>
    <row r="159" spans="1:7" x14ac:dyDescent="0.25">
      <c r="A159" s="20" t="str">
        <f t="shared" si="113"/>
        <v>OUb21</v>
      </c>
      <c r="B159" s="20">
        <f t="shared" si="135"/>
        <v>1</v>
      </c>
      <c r="C159" s="20">
        <f t="shared" si="136"/>
        <v>21</v>
      </c>
      <c r="D159" s="20" t="str">
        <f t="shared" ref="D159:F159" si="150">D139</f>
        <v>CVb22</v>
      </c>
      <c r="E159" s="20">
        <f t="shared" si="150"/>
        <v>1</v>
      </c>
      <c r="F159" s="20">
        <f t="shared" si="150"/>
        <v>22</v>
      </c>
      <c r="G159" s="20" t="b">
        <f t="shared" si="120"/>
        <v>0</v>
      </c>
    </row>
    <row r="160" spans="1:7" x14ac:dyDescent="0.25">
      <c r="A160" s="20" t="str">
        <f t="shared" si="113"/>
        <v>OUb21</v>
      </c>
      <c r="B160" s="20">
        <f t="shared" si="135"/>
        <v>1</v>
      </c>
      <c r="C160" s="20">
        <f t="shared" si="136"/>
        <v>21</v>
      </c>
      <c r="D160" s="20" t="str">
        <f t="shared" ref="D160:F160" si="151">D140</f>
        <v>CAw20</v>
      </c>
      <c r="E160" s="20">
        <f t="shared" si="151"/>
        <v>2</v>
      </c>
      <c r="F160" s="20">
        <f t="shared" si="151"/>
        <v>20</v>
      </c>
      <c r="G160" s="20" t="b">
        <f t="shared" si="120"/>
        <v>1</v>
      </c>
    </row>
    <row r="161" spans="1:7" x14ac:dyDescent="0.25">
      <c r="A161" s="20" t="str">
        <f>INDEX(D$2:D$21,ROUNDDOWN((ROW(A160)-1)/20,0)+1,1)</f>
        <v>OUb21</v>
      </c>
      <c r="B161" s="20">
        <f t="shared" si="135"/>
        <v>1</v>
      </c>
      <c r="C161" s="20">
        <f t="shared" si="136"/>
        <v>21</v>
      </c>
      <c r="D161" s="20" t="str">
        <f t="shared" ref="D161:F161" si="152">D141</f>
        <v>CVw20</v>
      </c>
      <c r="E161" s="20">
        <f t="shared" si="152"/>
        <v>2</v>
      </c>
      <c r="F161" s="20">
        <f t="shared" si="152"/>
        <v>20</v>
      </c>
      <c r="G161" s="20" t="b">
        <f t="shared" si="120"/>
        <v>1</v>
      </c>
    </row>
    <row r="162" spans="1:7" x14ac:dyDescent="0.25">
      <c r="A162" s="20" t="str">
        <f t="shared" ref="A162:A225" si="153">INDEX(D$2:D$21,ROUNDDOWN((ROW(A161)-1)/20,0)+1,1)</f>
        <v>RAb21</v>
      </c>
      <c r="B162" s="20">
        <f t="shared" si="135"/>
        <v>1</v>
      </c>
      <c r="C162" s="20">
        <f t="shared" si="136"/>
        <v>21</v>
      </c>
      <c r="D162" s="20" t="str">
        <f t="shared" ref="D162:F162" si="154">D142</f>
        <v>INb10</v>
      </c>
      <c r="E162" s="20">
        <f t="shared" si="154"/>
        <v>1</v>
      </c>
      <c r="F162" s="20">
        <f t="shared" si="154"/>
        <v>10</v>
      </c>
      <c r="G162" s="20" t="b">
        <f t="shared" si="120"/>
        <v>0</v>
      </c>
    </row>
    <row r="163" spans="1:7" x14ac:dyDescent="0.25">
      <c r="A163" s="20" t="str">
        <f t="shared" si="153"/>
        <v>RAb21</v>
      </c>
      <c r="B163" s="20">
        <f t="shared" si="135"/>
        <v>1</v>
      </c>
      <c r="C163" s="20">
        <f t="shared" si="136"/>
        <v>21</v>
      </c>
      <c r="D163" s="20" t="str">
        <f t="shared" ref="D163:F163" si="155">D143</f>
        <v>OUb10</v>
      </c>
      <c r="E163" s="20">
        <f t="shared" si="155"/>
        <v>1</v>
      </c>
      <c r="F163" s="20">
        <f t="shared" si="155"/>
        <v>10</v>
      </c>
      <c r="G163" s="20" t="b">
        <f t="shared" si="120"/>
        <v>0</v>
      </c>
    </row>
    <row r="164" spans="1:7" x14ac:dyDescent="0.25">
      <c r="A164" s="20" t="str">
        <f t="shared" si="153"/>
        <v>RAb21</v>
      </c>
      <c r="B164" s="20">
        <f t="shared" si="135"/>
        <v>1</v>
      </c>
      <c r="C164" s="20">
        <f t="shared" si="136"/>
        <v>21</v>
      </c>
      <c r="D164" s="20" t="str">
        <f t="shared" ref="D164:F164" si="156">D144</f>
        <v>RAb10</v>
      </c>
      <c r="E164" s="20">
        <f t="shared" si="156"/>
        <v>1</v>
      </c>
      <c r="F164" s="20">
        <f t="shared" si="156"/>
        <v>10</v>
      </c>
      <c r="G164" s="20" t="b">
        <f t="shared" si="120"/>
        <v>0</v>
      </c>
    </row>
    <row r="165" spans="1:7" x14ac:dyDescent="0.25">
      <c r="A165" s="20" t="str">
        <f t="shared" si="153"/>
        <v>RAb21</v>
      </c>
      <c r="B165" s="20">
        <f t="shared" si="135"/>
        <v>1</v>
      </c>
      <c r="C165" s="20">
        <f t="shared" si="136"/>
        <v>21</v>
      </c>
      <c r="D165" s="20" t="str">
        <f t="shared" ref="D165:F165" si="157">D145</f>
        <v>RVb10</v>
      </c>
      <c r="E165" s="20">
        <f t="shared" si="157"/>
        <v>1</v>
      </c>
      <c r="F165" s="20">
        <f t="shared" si="157"/>
        <v>10</v>
      </c>
      <c r="G165" s="20" t="b">
        <f t="shared" si="120"/>
        <v>0</v>
      </c>
    </row>
    <row r="166" spans="1:7" x14ac:dyDescent="0.25">
      <c r="A166" s="20" t="str">
        <f t="shared" si="153"/>
        <v>RAb21</v>
      </c>
      <c r="B166" s="20">
        <f t="shared" si="135"/>
        <v>1</v>
      </c>
      <c r="C166" s="20">
        <f t="shared" si="136"/>
        <v>21</v>
      </c>
      <c r="D166" s="20" t="str">
        <f t="shared" ref="D166:F166" si="158">D146</f>
        <v>CAb10</v>
      </c>
      <c r="E166" s="20">
        <f t="shared" si="158"/>
        <v>1</v>
      </c>
      <c r="F166" s="20">
        <f t="shared" si="158"/>
        <v>10</v>
      </c>
      <c r="G166" s="20" t="b">
        <f t="shared" si="120"/>
        <v>0</v>
      </c>
    </row>
    <row r="167" spans="1:7" x14ac:dyDescent="0.25">
      <c r="A167" s="20" t="str">
        <f t="shared" si="153"/>
        <v>RAb21</v>
      </c>
      <c r="B167" s="20">
        <f t="shared" si="135"/>
        <v>1</v>
      </c>
      <c r="C167" s="20">
        <f t="shared" si="136"/>
        <v>21</v>
      </c>
      <c r="D167" s="20" t="str">
        <f t="shared" ref="D167:F167" si="159">D147</f>
        <v>CVb10</v>
      </c>
      <c r="E167" s="20">
        <f t="shared" si="159"/>
        <v>1</v>
      </c>
      <c r="F167" s="20">
        <f t="shared" si="159"/>
        <v>10</v>
      </c>
      <c r="G167" s="20" t="b">
        <f t="shared" si="120"/>
        <v>0</v>
      </c>
    </row>
    <row r="168" spans="1:7" x14ac:dyDescent="0.25">
      <c r="A168" s="20" t="str">
        <f t="shared" si="153"/>
        <v>RAb21</v>
      </c>
      <c r="B168" s="20">
        <f t="shared" si="135"/>
        <v>1</v>
      </c>
      <c r="C168" s="20">
        <f t="shared" si="136"/>
        <v>21</v>
      </c>
      <c r="D168" s="20" t="str">
        <f t="shared" ref="D168:F168" si="160">D148</f>
        <v>INb21</v>
      </c>
      <c r="E168" s="20">
        <f t="shared" si="160"/>
        <v>1</v>
      </c>
      <c r="F168" s="20">
        <f t="shared" si="160"/>
        <v>21</v>
      </c>
      <c r="G168" s="20" t="b">
        <f t="shared" si="120"/>
        <v>1</v>
      </c>
    </row>
    <row r="169" spans="1:7" x14ac:dyDescent="0.25">
      <c r="A169" s="20" t="str">
        <f t="shared" si="153"/>
        <v>RAb21</v>
      </c>
      <c r="B169" s="20">
        <f t="shared" si="135"/>
        <v>1</v>
      </c>
      <c r="C169" s="20">
        <f t="shared" si="136"/>
        <v>21</v>
      </c>
      <c r="D169" s="20" t="str">
        <f t="shared" ref="D169:F169" si="161">D149</f>
        <v>OUb21</v>
      </c>
      <c r="E169" s="20">
        <f t="shared" si="161"/>
        <v>1</v>
      </c>
      <c r="F169" s="20">
        <f t="shared" si="161"/>
        <v>21</v>
      </c>
      <c r="G169" s="20" t="b">
        <f t="shared" si="120"/>
        <v>1</v>
      </c>
    </row>
    <row r="170" spans="1:7" x14ac:dyDescent="0.25">
      <c r="A170" s="20" t="str">
        <f t="shared" si="153"/>
        <v>RAb21</v>
      </c>
      <c r="B170" s="20">
        <f t="shared" si="135"/>
        <v>1</v>
      </c>
      <c r="C170" s="20">
        <f t="shared" si="136"/>
        <v>21</v>
      </c>
      <c r="D170" s="20" t="str">
        <f t="shared" ref="D170:F170" si="162">D150</f>
        <v>RAb21</v>
      </c>
      <c r="E170" s="20">
        <f t="shared" si="162"/>
        <v>1</v>
      </c>
      <c r="F170" s="20">
        <f t="shared" si="162"/>
        <v>21</v>
      </c>
      <c r="G170" s="20" t="b">
        <f t="shared" si="120"/>
        <v>1</v>
      </c>
    </row>
    <row r="171" spans="1:7" x14ac:dyDescent="0.25">
      <c r="A171" s="20" t="str">
        <f t="shared" si="153"/>
        <v>RAb21</v>
      </c>
      <c r="B171" s="20">
        <f t="shared" si="135"/>
        <v>1</v>
      </c>
      <c r="C171" s="20">
        <f t="shared" si="136"/>
        <v>21</v>
      </c>
      <c r="D171" s="20" t="str">
        <f t="shared" ref="D171:F171" si="163">D151</f>
        <v>RVb21</v>
      </c>
      <c r="E171" s="20">
        <f t="shared" si="163"/>
        <v>1</v>
      </c>
      <c r="F171" s="20">
        <f t="shared" si="163"/>
        <v>21</v>
      </c>
      <c r="G171" s="20" t="b">
        <f t="shared" si="120"/>
        <v>1</v>
      </c>
    </row>
    <row r="172" spans="1:7" x14ac:dyDescent="0.25">
      <c r="A172" s="20" t="str">
        <f t="shared" si="153"/>
        <v>RAb21</v>
      </c>
      <c r="B172" s="20">
        <f t="shared" si="135"/>
        <v>1</v>
      </c>
      <c r="C172" s="20">
        <f t="shared" si="136"/>
        <v>21</v>
      </c>
      <c r="D172" s="20" t="str">
        <f t="shared" ref="D172:F172" si="164">D152</f>
        <v>CAb21</v>
      </c>
      <c r="E172" s="20">
        <f t="shared" si="164"/>
        <v>1</v>
      </c>
      <c r="F172" s="20">
        <f t="shared" si="164"/>
        <v>21</v>
      </c>
      <c r="G172" s="20" t="b">
        <f t="shared" si="120"/>
        <v>1</v>
      </c>
    </row>
    <row r="173" spans="1:7" x14ac:dyDescent="0.25">
      <c r="A173" s="20" t="str">
        <f t="shared" si="153"/>
        <v>RAb21</v>
      </c>
      <c r="B173" s="20">
        <f t="shared" si="135"/>
        <v>1</v>
      </c>
      <c r="C173" s="20">
        <f t="shared" si="136"/>
        <v>21</v>
      </c>
      <c r="D173" s="20" t="str">
        <f t="shared" ref="D173:F173" si="165">D153</f>
        <v>CVb21</v>
      </c>
      <c r="E173" s="20">
        <f t="shared" si="165"/>
        <v>1</v>
      </c>
      <c r="F173" s="20">
        <f t="shared" si="165"/>
        <v>21</v>
      </c>
      <c r="G173" s="20" t="b">
        <f t="shared" si="120"/>
        <v>1</v>
      </c>
    </row>
    <row r="174" spans="1:7" x14ac:dyDescent="0.25">
      <c r="A174" s="20" t="str">
        <f t="shared" si="153"/>
        <v>RAb21</v>
      </c>
      <c r="B174" s="20">
        <f t="shared" si="135"/>
        <v>1</v>
      </c>
      <c r="C174" s="20">
        <f t="shared" si="136"/>
        <v>21</v>
      </c>
      <c r="D174" s="20" t="str">
        <f t="shared" ref="D174:F174" si="166">D154</f>
        <v>INb22</v>
      </c>
      <c r="E174" s="20">
        <f t="shared" si="166"/>
        <v>1</v>
      </c>
      <c r="F174" s="20">
        <f t="shared" si="166"/>
        <v>22</v>
      </c>
      <c r="G174" s="20" t="b">
        <f t="shared" si="120"/>
        <v>0</v>
      </c>
    </row>
    <row r="175" spans="1:7" x14ac:dyDescent="0.25">
      <c r="A175" s="20" t="str">
        <f t="shared" si="153"/>
        <v>RAb21</v>
      </c>
      <c r="B175" s="20">
        <f t="shared" si="135"/>
        <v>1</v>
      </c>
      <c r="C175" s="20">
        <f t="shared" si="136"/>
        <v>21</v>
      </c>
      <c r="D175" s="20" t="str">
        <f t="shared" ref="D175:F175" si="167">D155</f>
        <v>OUb22</v>
      </c>
      <c r="E175" s="20">
        <f t="shared" si="167"/>
        <v>1</v>
      </c>
      <c r="F175" s="20">
        <f t="shared" si="167"/>
        <v>22</v>
      </c>
      <c r="G175" s="20" t="b">
        <f t="shared" si="120"/>
        <v>0</v>
      </c>
    </row>
    <row r="176" spans="1:7" x14ac:dyDescent="0.25">
      <c r="A176" s="20" t="str">
        <f t="shared" si="153"/>
        <v>RAb21</v>
      </c>
      <c r="B176" s="20">
        <f t="shared" si="135"/>
        <v>1</v>
      </c>
      <c r="C176" s="20">
        <f t="shared" si="136"/>
        <v>21</v>
      </c>
      <c r="D176" s="20" t="str">
        <f t="shared" ref="D176:F176" si="168">D156</f>
        <v>RAb22</v>
      </c>
      <c r="E176" s="20">
        <f t="shared" si="168"/>
        <v>1</v>
      </c>
      <c r="F176" s="20">
        <f t="shared" si="168"/>
        <v>22</v>
      </c>
      <c r="G176" s="20" t="b">
        <f t="shared" si="120"/>
        <v>0</v>
      </c>
    </row>
    <row r="177" spans="1:7" x14ac:dyDescent="0.25">
      <c r="A177" s="20" t="str">
        <f t="shared" si="153"/>
        <v>RAb21</v>
      </c>
      <c r="B177" s="20">
        <f t="shared" si="135"/>
        <v>1</v>
      </c>
      <c r="C177" s="20">
        <f t="shared" si="136"/>
        <v>21</v>
      </c>
      <c r="D177" s="20" t="str">
        <f t="shared" ref="D177:F177" si="169">D157</f>
        <v>RVb22</v>
      </c>
      <c r="E177" s="20">
        <f t="shared" si="169"/>
        <v>1</v>
      </c>
      <c r="F177" s="20">
        <f t="shared" si="169"/>
        <v>22</v>
      </c>
      <c r="G177" s="20" t="b">
        <f t="shared" si="120"/>
        <v>0</v>
      </c>
    </row>
    <row r="178" spans="1:7" x14ac:dyDescent="0.25">
      <c r="A178" s="20" t="str">
        <f t="shared" si="153"/>
        <v>RAb21</v>
      </c>
      <c r="B178" s="20">
        <f t="shared" si="135"/>
        <v>1</v>
      </c>
      <c r="C178" s="20">
        <f t="shared" si="136"/>
        <v>21</v>
      </c>
      <c r="D178" s="20" t="str">
        <f t="shared" ref="D178:F178" si="170">D158</f>
        <v>CAb22</v>
      </c>
      <c r="E178" s="20">
        <f t="shared" si="170"/>
        <v>1</v>
      </c>
      <c r="F178" s="20">
        <f t="shared" si="170"/>
        <v>22</v>
      </c>
      <c r="G178" s="20" t="b">
        <f t="shared" si="120"/>
        <v>0</v>
      </c>
    </row>
    <row r="179" spans="1:7" x14ac:dyDescent="0.25">
      <c r="A179" s="20" t="str">
        <f t="shared" si="153"/>
        <v>RAb21</v>
      </c>
      <c r="B179" s="20">
        <f t="shared" si="135"/>
        <v>1</v>
      </c>
      <c r="C179" s="20">
        <f t="shared" si="136"/>
        <v>21</v>
      </c>
      <c r="D179" s="20" t="str">
        <f t="shared" ref="D179:F179" si="171">D159</f>
        <v>CVb22</v>
      </c>
      <c r="E179" s="20">
        <f t="shared" si="171"/>
        <v>1</v>
      </c>
      <c r="F179" s="20">
        <f t="shared" si="171"/>
        <v>22</v>
      </c>
      <c r="G179" s="20" t="b">
        <f t="shared" si="120"/>
        <v>0</v>
      </c>
    </row>
    <row r="180" spans="1:7" x14ac:dyDescent="0.25">
      <c r="A180" s="20" t="str">
        <f t="shared" si="153"/>
        <v>RAb21</v>
      </c>
      <c r="B180" s="20">
        <f t="shared" si="135"/>
        <v>1</v>
      </c>
      <c r="C180" s="20">
        <f t="shared" si="136"/>
        <v>21</v>
      </c>
      <c r="D180" s="20" t="str">
        <f t="shared" ref="D180:F180" si="172">D160</f>
        <v>CAw20</v>
      </c>
      <c r="E180" s="20">
        <f t="shared" si="172"/>
        <v>2</v>
      </c>
      <c r="F180" s="20">
        <f t="shared" si="172"/>
        <v>20</v>
      </c>
      <c r="G180" s="20" t="b">
        <f t="shared" si="120"/>
        <v>1</v>
      </c>
    </row>
    <row r="181" spans="1:7" x14ac:dyDescent="0.25">
      <c r="A181" s="20" t="str">
        <f t="shared" si="153"/>
        <v>RAb21</v>
      </c>
      <c r="B181" s="20">
        <f t="shared" si="135"/>
        <v>1</v>
      </c>
      <c r="C181" s="20">
        <f t="shared" si="136"/>
        <v>21</v>
      </c>
      <c r="D181" s="20" t="str">
        <f t="shared" ref="D181:F181" si="173">D161</f>
        <v>CVw20</v>
      </c>
      <c r="E181" s="20">
        <f t="shared" si="173"/>
        <v>2</v>
      </c>
      <c r="F181" s="20">
        <f t="shared" si="173"/>
        <v>20</v>
      </c>
      <c r="G181" s="20" t="b">
        <f t="shared" si="120"/>
        <v>1</v>
      </c>
    </row>
    <row r="182" spans="1:7" x14ac:dyDescent="0.25">
      <c r="A182" s="20" t="str">
        <f t="shared" si="153"/>
        <v>RVb21</v>
      </c>
      <c r="B182" s="20">
        <f t="shared" si="135"/>
        <v>1</v>
      </c>
      <c r="C182" s="20">
        <f t="shared" si="136"/>
        <v>21</v>
      </c>
      <c r="D182" s="20" t="str">
        <f t="shared" ref="D182:F182" si="174">D162</f>
        <v>INb10</v>
      </c>
      <c r="E182" s="20">
        <f t="shared" si="174"/>
        <v>1</v>
      </c>
      <c r="F182" s="20">
        <f t="shared" si="174"/>
        <v>10</v>
      </c>
      <c r="G182" s="20" t="b">
        <f t="shared" si="120"/>
        <v>0</v>
      </c>
    </row>
    <row r="183" spans="1:7" x14ac:dyDescent="0.25">
      <c r="A183" s="20" t="str">
        <f t="shared" si="153"/>
        <v>RVb21</v>
      </c>
      <c r="B183" s="20">
        <f t="shared" si="135"/>
        <v>1</v>
      </c>
      <c r="C183" s="20">
        <f t="shared" si="136"/>
        <v>21</v>
      </c>
      <c r="D183" s="20" t="str">
        <f t="shared" ref="D183:F183" si="175">D163</f>
        <v>OUb10</v>
      </c>
      <c r="E183" s="20">
        <f t="shared" si="175"/>
        <v>1</v>
      </c>
      <c r="F183" s="20">
        <f t="shared" si="175"/>
        <v>10</v>
      </c>
      <c r="G183" s="20" t="b">
        <f t="shared" si="120"/>
        <v>0</v>
      </c>
    </row>
    <row r="184" spans="1:7" x14ac:dyDescent="0.25">
      <c r="A184" s="20" t="str">
        <f t="shared" si="153"/>
        <v>RVb21</v>
      </c>
      <c r="B184" s="20">
        <f t="shared" si="135"/>
        <v>1</v>
      </c>
      <c r="C184" s="20">
        <f t="shared" si="136"/>
        <v>21</v>
      </c>
      <c r="D184" s="20" t="str">
        <f t="shared" ref="D184:F184" si="176">D164</f>
        <v>RAb10</v>
      </c>
      <c r="E184" s="20">
        <f t="shared" si="176"/>
        <v>1</v>
      </c>
      <c r="F184" s="20">
        <f t="shared" si="176"/>
        <v>10</v>
      </c>
      <c r="G184" s="20" t="b">
        <f t="shared" si="120"/>
        <v>0</v>
      </c>
    </row>
    <row r="185" spans="1:7" x14ac:dyDescent="0.25">
      <c r="A185" s="20" t="str">
        <f t="shared" si="153"/>
        <v>RVb21</v>
      </c>
      <c r="B185" s="20">
        <f t="shared" si="135"/>
        <v>1</v>
      </c>
      <c r="C185" s="20">
        <f t="shared" si="136"/>
        <v>21</v>
      </c>
      <c r="D185" s="20" t="str">
        <f t="shared" ref="D185:F185" si="177">D165</f>
        <v>RVb10</v>
      </c>
      <c r="E185" s="20">
        <f t="shared" si="177"/>
        <v>1</v>
      </c>
      <c r="F185" s="20">
        <f t="shared" si="177"/>
        <v>10</v>
      </c>
      <c r="G185" s="20" t="b">
        <f t="shared" si="120"/>
        <v>0</v>
      </c>
    </row>
    <row r="186" spans="1:7" x14ac:dyDescent="0.25">
      <c r="A186" s="20" t="str">
        <f t="shared" si="153"/>
        <v>RVb21</v>
      </c>
      <c r="B186" s="20">
        <f t="shared" si="135"/>
        <v>1</v>
      </c>
      <c r="C186" s="20">
        <f t="shared" si="136"/>
        <v>21</v>
      </c>
      <c r="D186" s="20" t="str">
        <f t="shared" ref="D186:F186" si="178">D166</f>
        <v>CAb10</v>
      </c>
      <c r="E186" s="20">
        <f t="shared" si="178"/>
        <v>1</v>
      </c>
      <c r="F186" s="20">
        <f t="shared" si="178"/>
        <v>10</v>
      </c>
      <c r="G186" s="20" t="b">
        <f t="shared" si="120"/>
        <v>0</v>
      </c>
    </row>
    <row r="187" spans="1:7" x14ac:dyDescent="0.25">
      <c r="A187" s="20" t="str">
        <f t="shared" si="153"/>
        <v>RVb21</v>
      </c>
      <c r="B187" s="20">
        <f t="shared" si="135"/>
        <v>1</v>
      </c>
      <c r="C187" s="20">
        <f t="shared" si="136"/>
        <v>21</v>
      </c>
      <c r="D187" s="20" t="str">
        <f t="shared" ref="D187:F187" si="179">D167</f>
        <v>CVb10</v>
      </c>
      <c r="E187" s="20">
        <f t="shared" si="179"/>
        <v>1</v>
      </c>
      <c r="F187" s="20">
        <f t="shared" si="179"/>
        <v>10</v>
      </c>
      <c r="G187" s="20" t="b">
        <f t="shared" si="120"/>
        <v>0</v>
      </c>
    </row>
    <row r="188" spans="1:7" x14ac:dyDescent="0.25">
      <c r="A188" s="20" t="str">
        <f t="shared" si="153"/>
        <v>RVb21</v>
      </c>
      <c r="B188" s="20">
        <f t="shared" si="135"/>
        <v>1</v>
      </c>
      <c r="C188" s="20">
        <f t="shared" si="136"/>
        <v>21</v>
      </c>
      <c r="D188" s="20" t="str">
        <f t="shared" ref="D188:F188" si="180">D168</f>
        <v>INb21</v>
      </c>
      <c r="E188" s="20">
        <f t="shared" si="180"/>
        <v>1</v>
      </c>
      <c r="F188" s="20">
        <f t="shared" si="180"/>
        <v>21</v>
      </c>
      <c r="G188" s="20" t="b">
        <f t="shared" si="120"/>
        <v>1</v>
      </c>
    </row>
    <row r="189" spans="1:7" x14ac:dyDescent="0.25">
      <c r="A189" s="20" t="str">
        <f t="shared" si="153"/>
        <v>RVb21</v>
      </c>
      <c r="B189" s="20">
        <f t="shared" si="135"/>
        <v>1</v>
      </c>
      <c r="C189" s="20">
        <f t="shared" si="136"/>
        <v>21</v>
      </c>
      <c r="D189" s="20" t="str">
        <f t="shared" ref="D189:F189" si="181">D169</f>
        <v>OUb21</v>
      </c>
      <c r="E189" s="20">
        <f t="shared" si="181"/>
        <v>1</v>
      </c>
      <c r="F189" s="20">
        <f t="shared" si="181"/>
        <v>21</v>
      </c>
      <c r="G189" s="20" t="b">
        <f t="shared" si="120"/>
        <v>1</v>
      </c>
    </row>
    <row r="190" spans="1:7" x14ac:dyDescent="0.25">
      <c r="A190" s="20" t="str">
        <f t="shared" si="153"/>
        <v>RVb21</v>
      </c>
      <c r="B190" s="20">
        <f t="shared" si="135"/>
        <v>1</v>
      </c>
      <c r="C190" s="20">
        <f t="shared" si="136"/>
        <v>21</v>
      </c>
      <c r="D190" s="20" t="str">
        <f t="shared" ref="D190:F190" si="182">D170</f>
        <v>RAb21</v>
      </c>
      <c r="E190" s="20">
        <f t="shared" si="182"/>
        <v>1</v>
      </c>
      <c r="F190" s="20">
        <f t="shared" si="182"/>
        <v>21</v>
      </c>
      <c r="G190" s="20" t="b">
        <f t="shared" si="120"/>
        <v>1</v>
      </c>
    </row>
    <row r="191" spans="1:7" x14ac:dyDescent="0.25">
      <c r="A191" s="20" t="str">
        <f t="shared" si="153"/>
        <v>RVb21</v>
      </c>
      <c r="B191" s="20">
        <f t="shared" si="135"/>
        <v>1</v>
      </c>
      <c r="C191" s="20">
        <f t="shared" si="136"/>
        <v>21</v>
      </c>
      <c r="D191" s="20" t="str">
        <f t="shared" ref="D191:F191" si="183">D171</f>
        <v>RVb21</v>
      </c>
      <c r="E191" s="20">
        <f t="shared" si="183"/>
        <v>1</v>
      </c>
      <c r="F191" s="20">
        <f t="shared" si="183"/>
        <v>21</v>
      </c>
      <c r="G191" s="20" t="b">
        <f t="shared" si="120"/>
        <v>1</v>
      </c>
    </row>
    <row r="192" spans="1:7" x14ac:dyDescent="0.25">
      <c r="A192" s="20" t="str">
        <f t="shared" si="153"/>
        <v>RVb21</v>
      </c>
      <c r="B192" s="20">
        <f t="shared" si="135"/>
        <v>1</v>
      </c>
      <c r="C192" s="20">
        <f t="shared" si="136"/>
        <v>21</v>
      </c>
      <c r="D192" s="20" t="str">
        <f t="shared" ref="D192:F192" si="184">D172</f>
        <v>CAb21</v>
      </c>
      <c r="E192" s="20">
        <f t="shared" si="184"/>
        <v>1</v>
      </c>
      <c r="F192" s="20">
        <f t="shared" si="184"/>
        <v>21</v>
      </c>
      <c r="G192" s="20" t="b">
        <f t="shared" si="120"/>
        <v>1</v>
      </c>
    </row>
    <row r="193" spans="1:7" x14ac:dyDescent="0.25">
      <c r="A193" s="20" t="str">
        <f t="shared" si="153"/>
        <v>RVb21</v>
      </c>
      <c r="B193" s="20">
        <f t="shared" si="135"/>
        <v>1</v>
      </c>
      <c r="C193" s="20">
        <f t="shared" si="136"/>
        <v>21</v>
      </c>
      <c r="D193" s="20" t="str">
        <f t="shared" ref="D193:F193" si="185">D173</f>
        <v>CVb21</v>
      </c>
      <c r="E193" s="20">
        <f t="shared" si="185"/>
        <v>1</v>
      </c>
      <c r="F193" s="20">
        <f t="shared" si="185"/>
        <v>21</v>
      </c>
      <c r="G193" s="20" t="b">
        <f t="shared" si="120"/>
        <v>1</v>
      </c>
    </row>
    <row r="194" spans="1:7" x14ac:dyDescent="0.25">
      <c r="A194" s="20" t="str">
        <f t="shared" si="153"/>
        <v>RVb21</v>
      </c>
      <c r="B194" s="20">
        <f t="shared" si="135"/>
        <v>1</v>
      </c>
      <c r="C194" s="20">
        <f t="shared" si="136"/>
        <v>21</v>
      </c>
      <c r="D194" s="20" t="str">
        <f t="shared" ref="D194:F194" si="186">D174</f>
        <v>INb22</v>
      </c>
      <c r="E194" s="20">
        <f t="shared" si="186"/>
        <v>1</v>
      </c>
      <c r="F194" s="20">
        <f t="shared" si="186"/>
        <v>22</v>
      </c>
      <c r="G194" s="20" t="b">
        <f t="shared" si="120"/>
        <v>0</v>
      </c>
    </row>
    <row r="195" spans="1:7" x14ac:dyDescent="0.25">
      <c r="A195" s="20" t="str">
        <f t="shared" si="153"/>
        <v>RVb21</v>
      </c>
      <c r="B195" s="20">
        <f t="shared" si="135"/>
        <v>1</v>
      </c>
      <c r="C195" s="20">
        <f t="shared" si="136"/>
        <v>21</v>
      </c>
      <c r="D195" s="20" t="str">
        <f t="shared" ref="D195:F195" si="187">D175</f>
        <v>OUb22</v>
      </c>
      <c r="E195" s="20">
        <f t="shared" si="187"/>
        <v>1</v>
      </c>
      <c r="F195" s="20">
        <f t="shared" si="187"/>
        <v>22</v>
      </c>
      <c r="G195" s="20" t="b">
        <f t="shared" ref="G195:G258" si="188">OR(C195=F195,AND(C195&gt;15,F195=20),AND(F195&gt;15,C195=20))</f>
        <v>0</v>
      </c>
    </row>
    <row r="196" spans="1:7" x14ac:dyDescent="0.25">
      <c r="A196" s="20" t="str">
        <f t="shared" si="153"/>
        <v>RVb21</v>
      </c>
      <c r="B196" s="20">
        <f t="shared" si="135"/>
        <v>1</v>
      </c>
      <c r="C196" s="20">
        <f t="shared" si="136"/>
        <v>21</v>
      </c>
      <c r="D196" s="20" t="str">
        <f t="shared" ref="D196:F196" si="189">D176</f>
        <v>RAb22</v>
      </c>
      <c r="E196" s="20">
        <f t="shared" si="189"/>
        <v>1</v>
      </c>
      <c r="F196" s="20">
        <f t="shared" si="189"/>
        <v>22</v>
      </c>
      <c r="G196" s="20" t="b">
        <f t="shared" si="188"/>
        <v>0</v>
      </c>
    </row>
    <row r="197" spans="1:7" x14ac:dyDescent="0.25">
      <c r="A197" s="20" t="str">
        <f t="shared" si="153"/>
        <v>RVb21</v>
      </c>
      <c r="B197" s="20">
        <f t="shared" si="135"/>
        <v>1</v>
      </c>
      <c r="C197" s="20">
        <f t="shared" si="136"/>
        <v>21</v>
      </c>
      <c r="D197" s="20" t="str">
        <f t="shared" ref="D197:F197" si="190">D177</f>
        <v>RVb22</v>
      </c>
      <c r="E197" s="20">
        <f t="shared" si="190"/>
        <v>1</v>
      </c>
      <c r="F197" s="20">
        <f t="shared" si="190"/>
        <v>22</v>
      </c>
      <c r="G197" s="20" t="b">
        <f t="shared" si="188"/>
        <v>0</v>
      </c>
    </row>
    <row r="198" spans="1:7" x14ac:dyDescent="0.25">
      <c r="A198" s="20" t="str">
        <f t="shared" si="153"/>
        <v>RVb21</v>
      </c>
      <c r="B198" s="20">
        <f t="shared" si="135"/>
        <v>1</v>
      </c>
      <c r="C198" s="20">
        <f t="shared" si="136"/>
        <v>21</v>
      </c>
      <c r="D198" s="20" t="str">
        <f t="shared" ref="D198:F198" si="191">D178</f>
        <v>CAb22</v>
      </c>
      <c r="E198" s="20">
        <f t="shared" si="191"/>
        <v>1</v>
      </c>
      <c r="F198" s="20">
        <f t="shared" si="191"/>
        <v>22</v>
      </c>
      <c r="G198" s="20" t="b">
        <f t="shared" si="188"/>
        <v>0</v>
      </c>
    </row>
    <row r="199" spans="1:7" x14ac:dyDescent="0.25">
      <c r="A199" s="20" t="str">
        <f t="shared" si="153"/>
        <v>RVb21</v>
      </c>
      <c r="B199" s="20">
        <f t="shared" si="135"/>
        <v>1</v>
      </c>
      <c r="C199" s="20">
        <f t="shared" si="136"/>
        <v>21</v>
      </c>
      <c r="D199" s="20" t="str">
        <f t="shared" ref="D199:F199" si="192">D179</f>
        <v>CVb22</v>
      </c>
      <c r="E199" s="20">
        <f t="shared" si="192"/>
        <v>1</v>
      </c>
      <c r="F199" s="20">
        <f t="shared" si="192"/>
        <v>22</v>
      </c>
      <c r="G199" s="20" t="b">
        <f t="shared" si="188"/>
        <v>0</v>
      </c>
    </row>
    <row r="200" spans="1:7" x14ac:dyDescent="0.25">
      <c r="A200" s="20" t="str">
        <f t="shared" si="153"/>
        <v>RVb21</v>
      </c>
      <c r="B200" s="20">
        <f t="shared" si="135"/>
        <v>1</v>
      </c>
      <c r="C200" s="20">
        <f t="shared" si="136"/>
        <v>21</v>
      </c>
      <c r="D200" s="20" t="str">
        <f t="shared" ref="D200:F200" si="193">D180</f>
        <v>CAw20</v>
      </c>
      <c r="E200" s="20">
        <f t="shared" si="193"/>
        <v>2</v>
      </c>
      <c r="F200" s="20">
        <f t="shared" si="193"/>
        <v>20</v>
      </c>
      <c r="G200" s="20" t="b">
        <f t="shared" si="188"/>
        <v>1</v>
      </c>
    </row>
    <row r="201" spans="1:7" x14ac:dyDescent="0.25">
      <c r="A201" s="20" t="str">
        <f t="shared" si="153"/>
        <v>RVb21</v>
      </c>
      <c r="B201" s="20">
        <f t="shared" si="135"/>
        <v>1</v>
      </c>
      <c r="C201" s="20">
        <f t="shared" si="136"/>
        <v>21</v>
      </c>
      <c r="D201" s="20" t="str">
        <f t="shared" ref="D201:F201" si="194">D181</f>
        <v>CVw20</v>
      </c>
      <c r="E201" s="20">
        <f t="shared" si="194"/>
        <v>2</v>
      </c>
      <c r="F201" s="20">
        <f t="shared" si="194"/>
        <v>20</v>
      </c>
      <c r="G201" s="20" t="b">
        <f t="shared" si="188"/>
        <v>1</v>
      </c>
    </row>
    <row r="202" spans="1:7" x14ac:dyDescent="0.25">
      <c r="A202" s="20" t="str">
        <f t="shared" si="153"/>
        <v>CAb21</v>
      </c>
      <c r="B202" s="20">
        <f t="shared" si="135"/>
        <v>1</v>
      </c>
      <c r="C202" s="20">
        <f t="shared" si="136"/>
        <v>21</v>
      </c>
      <c r="D202" s="20" t="str">
        <f t="shared" ref="D202:F202" si="195">D182</f>
        <v>INb10</v>
      </c>
      <c r="E202" s="20">
        <f t="shared" si="195"/>
        <v>1</v>
      </c>
      <c r="F202" s="20">
        <f t="shared" si="195"/>
        <v>10</v>
      </c>
      <c r="G202" s="20" t="b">
        <f t="shared" si="188"/>
        <v>0</v>
      </c>
    </row>
    <row r="203" spans="1:7" x14ac:dyDescent="0.25">
      <c r="A203" s="20" t="str">
        <f t="shared" si="153"/>
        <v>CAb21</v>
      </c>
      <c r="B203" s="20">
        <f t="shared" si="135"/>
        <v>1</v>
      </c>
      <c r="C203" s="20">
        <f t="shared" si="136"/>
        <v>21</v>
      </c>
      <c r="D203" s="20" t="str">
        <f t="shared" ref="D203:F203" si="196">D183</f>
        <v>OUb10</v>
      </c>
      <c r="E203" s="20">
        <f t="shared" si="196"/>
        <v>1</v>
      </c>
      <c r="F203" s="20">
        <f t="shared" si="196"/>
        <v>10</v>
      </c>
      <c r="G203" s="20" t="b">
        <f t="shared" si="188"/>
        <v>0</v>
      </c>
    </row>
    <row r="204" spans="1:7" x14ac:dyDescent="0.25">
      <c r="A204" s="20" t="str">
        <f t="shared" si="153"/>
        <v>CAb21</v>
      </c>
      <c r="B204" s="20">
        <f t="shared" si="135"/>
        <v>1</v>
      </c>
      <c r="C204" s="20">
        <f t="shared" si="136"/>
        <v>21</v>
      </c>
      <c r="D204" s="20" t="str">
        <f t="shared" ref="D204:F204" si="197">D184</f>
        <v>RAb10</v>
      </c>
      <c r="E204" s="20">
        <f t="shared" si="197"/>
        <v>1</v>
      </c>
      <c r="F204" s="20">
        <f t="shared" si="197"/>
        <v>10</v>
      </c>
      <c r="G204" s="20" t="b">
        <f t="shared" si="188"/>
        <v>0</v>
      </c>
    </row>
    <row r="205" spans="1:7" x14ac:dyDescent="0.25">
      <c r="A205" s="20" t="str">
        <f t="shared" si="153"/>
        <v>CAb21</v>
      </c>
      <c r="B205" s="20">
        <f t="shared" si="135"/>
        <v>1</v>
      </c>
      <c r="C205" s="20">
        <f t="shared" si="136"/>
        <v>21</v>
      </c>
      <c r="D205" s="20" t="str">
        <f t="shared" ref="D205:F205" si="198">D185</f>
        <v>RVb10</v>
      </c>
      <c r="E205" s="20">
        <f t="shared" si="198"/>
        <v>1</v>
      </c>
      <c r="F205" s="20">
        <f t="shared" si="198"/>
        <v>10</v>
      </c>
      <c r="G205" s="20" t="b">
        <f t="shared" si="188"/>
        <v>0</v>
      </c>
    </row>
    <row r="206" spans="1:7" x14ac:dyDescent="0.25">
      <c r="A206" s="20" t="str">
        <f t="shared" si="153"/>
        <v>CAb21</v>
      </c>
      <c r="B206" s="20">
        <f t="shared" si="135"/>
        <v>1</v>
      </c>
      <c r="C206" s="20">
        <f t="shared" si="136"/>
        <v>21</v>
      </c>
      <c r="D206" s="20" t="str">
        <f t="shared" ref="D206:F206" si="199">D186</f>
        <v>CAb10</v>
      </c>
      <c r="E206" s="20">
        <f t="shared" si="199"/>
        <v>1</v>
      </c>
      <c r="F206" s="20">
        <f t="shared" si="199"/>
        <v>10</v>
      </c>
      <c r="G206" s="20" t="b">
        <f t="shared" si="188"/>
        <v>0</v>
      </c>
    </row>
    <row r="207" spans="1:7" x14ac:dyDescent="0.25">
      <c r="A207" s="20" t="str">
        <f t="shared" si="153"/>
        <v>CAb21</v>
      </c>
      <c r="B207" s="20">
        <f t="shared" si="135"/>
        <v>1</v>
      </c>
      <c r="C207" s="20">
        <f t="shared" si="136"/>
        <v>21</v>
      </c>
      <c r="D207" s="20" t="str">
        <f t="shared" ref="D207:F207" si="200">D187</f>
        <v>CVb10</v>
      </c>
      <c r="E207" s="20">
        <f t="shared" si="200"/>
        <v>1</v>
      </c>
      <c r="F207" s="20">
        <f t="shared" si="200"/>
        <v>10</v>
      </c>
      <c r="G207" s="20" t="b">
        <f t="shared" si="188"/>
        <v>0</v>
      </c>
    </row>
    <row r="208" spans="1:7" x14ac:dyDescent="0.25">
      <c r="A208" s="20" t="str">
        <f t="shared" si="153"/>
        <v>CAb21</v>
      </c>
      <c r="B208" s="20">
        <f t="shared" si="135"/>
        <v>1</v>
      </c>
      <c r="C208" s="20">
        <f t="shared" si="136"/>
        <v>21</v>
      </c>
      <c r="D208" s="20" t="str">
        <f t="shared" ref="D208:F208" si="201">D188</f>
        <v>INb21</v>
      </c>
      <c r="E208" s="20">
        <f t="shared" si="201"/>
        <v>1</v>
      </c>
      <c r="F208" s="20">
        <f t="shared" si="201"/>
        <v>21</v>
      </c>
      <c r="G208" s="20" t="b">
        <f t="shared" si="188"/>
        <v>1</v>
      </c>
    </row>
    <row r="209" spans="1:7" x14ac:dyDescent="0.25">
      <c r="A209" s="20" t="str">
        <f t="shared" si="153"/>
        <v>CAb21</v>
      </c>
      <c r="B209" s="20">
        <f t="shared" si="135"/>
        <v>1</v>
      </c>
      <c r="C209" s="20">
        <f t="shared" si="136"/>
        <v>21</v>
      </c>
      <c r="D209" s="20" t="str">
        <f t="shared" ref="D209:F209" si="202">D189</f>
        <v>OUb21</v>
      </c>
      <c r="E209" s="20">
        <f t="shared" si="202"/>
        <v>1</v>
      </c>
      <c r="F209" s="20">
        <f t="shared" si="202"/>
        <v>21</v>
      </c>
      <c r="G209" s="20" t="b">
        <f t="shared" si="188"/>
        <v>1</v>
      </c>
    </row>
    <row r="210" spans="1:7" x14ac:dyDescent="0.25">
      <c r="A210" s="20" t="str">
        <f t="shared" si="153"/>
        <v>CAb21</v>
      </c>
      <c r="B210" s="20">
        <f t="shared" ref="B210:B273" si="203">INDEX(E$2:E$21,ROUNDDOWN((ROW(B209)-1)/20,0)+1,1)</f>
        <v>1</v>
      </c>
      <c r="C210" s="20">
        <f t="shared" ref="C210:C273" si="204">INDEX(F$2:F$21,ROUNDDOWN((ROW(C209)-1)/20,0)+1,1)</f>
        <v>21</v>
      </c>
      <c r="D210" s="20" t="str">
        <f t="shared" ref="D210:F210" si="205">D190</f>
        <v>RAb21</v>
      </c>
      <c r="E210" s="20">
        <f t="shared" si="205"/>
        <v>1</v>
      </c>
      <c r="F210" s="20">
        <f t="shared" si="205"/>
        <v>21</v>
      </c>
      <c r="G210" s="20" t="b">
        <f t="shared" si="188"/>
        <v>1</v>
      </c>
    </row>
    <row r="211" spans="1:7" x14ac:dyDescent="0.25">
      <c r="A211" s="20" t="str">
        <f t="shared" si="153"/>
        <v>CAb21</v>
      </c>
      <c r="B211" s="20">
        <f t="shared" si="203"/>
        <v>1</v>
      </c>
      <c r="C211" s="20">
        <f t="shared" si="204"/>
        <v>21</v>
      </c>
      <c r="D211" s="20" t="str">
        <f t="shared" ref="D211:F211" si="206">D191</f>
        <v>RVb21</v>
      </c>
      <c r="E211" s="20">
        <f t="shared" si="206"/>
        <v>1</v>
      </c>
      <c r="F211" s="20">
        <f t="shared" si="206"/>
        <v>21</v>
      </c>
      <c r="G211" s="20" t="b">
        <f t="shared" si="188"/>
        <v>1</v>
      </c>
    </row>
    <row r="212" spans="1:7" x14ac:dyDescent="0.25">
      <c r="A212" s="20" t="str">
        <f t="shared" si="153"/>
        <v>CAb21</v>
      </c>
      <c r="B212" s="20">
        <f t="shared" si="203"/>
        <v>1</v>
      </c>
      <c r="C212" s="20">
        <f t="shared" si="204"/>
        <v>21</v>
      </c>
      <c r="D212" s="20" t="str">
        <f t="shared" ref="D212:F212" si="207">D192</f>
        <v>CAb21</v>
      </c>
      <c r="E212" s="20">
        <f t="shared" si="207"/>
        <v>1</v>
      </c>
      <c r="F212" s="20">
        <f t="shared" si="207"/>
        <v>21</v>
      </c>
      <c r="G212" s="20" t="b">
        <f t="shared" si="188"/>
        <v>1</v>
      </c>
    </row>
    <row r="213" spans="1:7" x14ac:dyDescent="0.25">
      <c r="A213" s="20" t="str">
        <f t="shared" si="153"/>
        <v>CAb21</v>
      </c>
      <c r="B213" s="20">
        <f t="shared" si="203"/>
        <v>1</v>
      </c>
      <c r="C213" s="20">
        <f t="shared" si="204"/>
        <v>21</v>
      </c>
      <c r="D213" s="20" t="str">
        <f t="shared" ref="D213:F213" si="208">D193</f>
        <v>CVb21</v>
      </c>
      <c r="E213" s="20">
        <f t="shared" si="208"/>
        <v>1</v>
      </c>
      <c r="F213" s="20">
        <f t="shared" si="208"/>
        <v>21</v>
      </c>
      <c r="G213" s="20" t="b">
        <f t="shared" si="188"/>
        <v>1</v>
      </c>
    </row>
    <row r="214" spans="1:7" x14ac:dyDescent="0.25">
      <c r="A214" s="20" t="str">
        <f t="shared" si="153"/>
        <v>CAb21</v>
      </c>
      <c r="B214" s="20">
        <f t="shared" si="203"/>
        <v>1</v>
      </c>
      <c r="C214" s="20">
        <f t="shared" si="204"/>
        <v>21</v>
      </c>
      <c r="D214" s="20" t="str">
        <f t="shared" ref="D214:F214" si="209">D194</f>
        <v>INb22</v>
      </c>
      <c r="E214" s="20">
        <f t="shared" si="209"/>
        <v>1</v>
      </c>
      <c r="F214" s="20">
        <f t="shared" si="209"/>
        <v>22</v>
      </c>
      <c r="G214" s="20" t="b">
        <f t="shared" si="188"/>
        <v>0</v>
      </c>
    </row>
    <row r="215" spans="1:7" x14ac:dyDescent="0.25">
      <c r="A215" s="20" t="str">
        <f t="shared" si="153"/>
        <v>CAb21</v>
      </c>
      <c r="B215" s="20">
        <f t="shared" si="203"/>
        <v>1</v>
      </c>
      <c r="C215" s="20">
        <f t="shared" si="204"/>
        <v>21</v>
      </c>
      <c r="D215" s="20" t="str">
        <f t="shared" ref="D215:F215" si="210">D195</f>
        <v>OUb22</v>
      </c>
      <c r="E215" s="20">
        <f t="shared" si="210"/>
        <v>1</v>
      </c>
      <c r="F215" s="20">
        <f t="shared" si="210"/>
        <v>22</v>
      </c>
      <c r="G215" s="20" t="b">
        <f t="shared" si="188"/>
        <v>0</v>
      </c>
    </row>
    <row r="216" spans="1:7" x14ac:dyDescent="0.25">
      <c r="A216" s="20" t="str">
        <f t="shared" si="153"/>
        <v>CAb21</v>
      </c>
      <c r="B216" s="20">
        <f t="shared" si="203"/>
        <v>1</v>
      </c>
      <c r="C216" s="20">
        <f t="shared" si="204"/>
        <v>21</v>
      </c>
      <c r="D216" s="20" t="str">
        <f t="shared" ref="D216:F216" si="211">D196</f>
        <v>RAb22</v>
      </c>
      <c r="E216" s="20">
        <f t="shared" si="211"/>
        <v>1</v>
      </c>
      <c r="F216" s="20">
        <f t="shared" si="211"/>
        <v>22</v>
      </c>
      <c r="G216" s="20" t="b">
        <f t="shared" si="188"/>
        <v>0</v>
      </c>
    </row>
    <row r="217" spans="1:7" x14ac:dyDescent="0.25">
      <c r="A217" s="20" t="str">
        <f t="shared" si="153"/>
        <v>CAb21</v>
      </c>
      <c r="B217" s="20">
        <f t="shared" si="203"/>
        <v>1</v>
      </c>
      <c r="C217" s="20">
        <f t="shared" si="204"/>
        <v>21</v>
      </c>
      <c r="D217" s="20" t="str">
        <f t="shared" ref="D217:F217" si="212">D197</f>
        <v>RVb22</v>
      </c>
      <c r="E217" s="20">
        <f t="shared" si="212"/>
        <v>1</v>
      </c>
      <c r="F217" s="20">
        <f t="shared" si="212"/>
        <v>22</v>
      </c>
      <c r="G217" s="20" t="b">
        <f t="shared" si="188"/>
        <v>0</v>
      </c>
    </row>
    <row r="218" spans="1:7" x14ac:dyDescent="0.25">
      <c r="A218" s="20" t="str">
        <f t="shared" si="153"/>
        <v>CAb21</v>
      </c>
      <c r="B218" s="20">
        <f t="shared" si="203"/>
        <v>1</v>
      </c>
      <c r="C218" s="20">
        <f t="shared" si="204"/>
        <v>21</v>
      </c>
      <c r="D218" s="20" t="str">
        <f t="shared" ref="D218:F218" si="213">D198</f>
        <v>CAb22</v>
      </c>
      <c r="E218" s="20">
        <f t="shared" si="213"/>
        <v>1</v>
      </c>
      <c r="F218" s="20">
        <f t="shared" si="213"/>
        <v>22</v>
      </c>
      <c r="G218" s="20" t="b">
        <f t="shared" si="188"/>
        <v>0</v>
      </c>
    </row>
    <row r="219" spans="1:7" x14ac:dyDescent="0.25">
      <c r="A219" s="20" t="str">
        <f t="shared" si="153"/>
        <v>CAb21</v>
      </c>
      <c r="B219" s="20">
        <f t="shared" si="203"/>
        <v>1</v>
      </c>
      <c r="C219" s="20">
        <f t="shared" si="204"/>
        <v>21</v>
      </c>
      <c r="D219" s="20" t="str">
        <f t="shared" ref="D219:F219" si="214">D199</f>
        <v>CVb22</v>
      </c>
      <c r="E219" s="20">
        <f t="shared" si="214"/>
        <v>1</v>
      </c>
      <c r="F219" s="20">
        <f t="shared" si="214"/>
        <v>22</v>
      </c>
      <c r="G219" s="20" t="b">
        <f t="shared" si="188"/>
        <v>0</v>
      </c>
    </row>
    <row r="220" spans="1:7" x14ac:dyDescent="0.25">
      <c r="A220" s="20" t="str">
        <f t="shared" si="153"/>
        <v>CAb21</v>
      </c>
      <c r="B220" s="20">
        <f t="shared" si="203"/>
        <v>1</v>
      </c>
      <c r="C220" s="20">
        <f t="shared" si="204"/>
        <v>21</v>
      </c>
      <c r="D220" s="20" t="str">
        <f t="shared" ref="D220:F220" si="215">D200</f>
        <v>CAw20</v>
      </c>
      <c r="E220" s="20">
        <f t="shared" si="215"/>
        <v>2</v>
      </c>
      <c r="F220" s="20">
        <f t="shared" si="215"/>
        <v>20</v>
      </c>
      <c r="G220" s="20" t="b">
        <f t="shared" si="188"/>
        <v>1</v>
      </c>
    </row>
    <row r="221" spans="1:7" x14ac:dyDescent="0.25">
      <c r="A221" s="20" t="str">
        <f t="shared" si="153"/>
        <v>CAb21</v>
      </c>
      <c r="B221" s="20">
        <f t="shared" si="203"/>
        <v>1</v>
      </c>
      <c r="C221" s="20">
        <f t="shared" si="204"/>
        <v>21</v>
      </c>
      <c r="D221" s="20" t="str">
        <f t="shared" ref="D221:F221" si="216">D201</f>
        <v>CVw20</v>
      </c>
      <c r="E221" s="20">
        <f t="shared" si="216"/>
        <v>2</v>
      </c>
      <c r="F221" s="20">
        <f t="shared" si="216"/>
        <v>20</v>
      </c>
      <c r="G221" s="20" t="b">
        <f t="shared" si="188"/>
        <v>1</v>
      </c>
    </row>
    <row r="222" spans="1:7" x14ac:dyDescent="0.25">
      <c r="A222" s="20" t="str">
        <f t="shared" si="153"/>
        <v>CVb21</v>
      </c>
      <c r="B222" s="20">
        <f t="shared" si="203"/>
        <v>1</v>
      </c>
      <c r="C222" s="20">
        <f t="shared" si="204"/>
        <v>21</v>
      </c>
      <c r="D222" s="20" t="str">
        <f t="shared" ref="D222:F222" si="217">D202</f>
        <v>INb10</v>
      </c>
      <c r="E222" s="20">
        <f t="shared" si="217"/>
        <v>1</v>
      </c>
      <c r="F222" s="20">
        <f t="shared" si="217"/>
        <v>10</v>
      </c>
      <c r="G222" s="20" t="b">
        <f t="shared" si="188"/>
        <v>0</v>
      </c>
    </row>
    <row r="223" spans="1:7" x14ac:dyDescent="0.25">
      <c r="A223" s="20" t="str">
        <f t="shared" si="153"/>
        <v>CVb21</v>
      </c>
      <c r="B223" s="20">
        <f t="shared" si="203"/>
        <v>1</v>
      </c>
      <c r="C223" s="20">
        <f t="shared" si="204"/>
        <v>21</v>
      </c>
      <c r="D223" s="20" t="str">
        <f t="shared" ref="D223:F223" si="218">D203</f>
        <v>OUb10</v>
      </c>
      <c r="E223" s="20">
        <f t="shared" si="218"/>
        <v>1</v>
      </c>
      <c r="F223" s="20">
        <f t="shared" si="218"/>
        <v>10</v>
      </c>
      <c r="G223" s="20" t="b">
        <f t="shared" si="188"/>
        <v>0</v>
      </c>
    </row>
    <row r="224" spans="1:7" x14ac:dyDescent="0.25">
      <c r="A224" s="20" t="str">
        <f t="shared" si="153"/>
        <v>CVb21</v>
      </c>
      <c r="B224" s="20">
        <f t="shared" si="203"/>
        <v>1</v>
      </c>
      <c r="C224" s="20">
        <f t="shared" si="204"/>
        <v>21</v>
      </c>
      <c r="D224" s="20" t="str">
        <f t="shared" ref="D224:F224" si="219">D204</f>
        <v>RAb10</v>
      </c>
      <c r="E224" s="20">
        <f t="shared" si="219"/>
        <v>1</v>
      </c>
      <c r="F224" s="20">
        <f t="shared" si="219"/>
        <v>10</v>
      </c>
      <c r="G224" s="20" t="b">
        <f t="shared" si="188"/>
        <v>0</v>
      </c>
    </row>
    <row r="225" spans="1:7" x14ac:dyDescent="0.25">
      <c r="A225" s="20" t="str">
        <f t="shared" si="153"/>
        <v>CVb21</v>
      </c>
      <c r="B225" s="20">
        <f t="shared" si="203"/>
        <v>1</v>
      </c>
      <c r="C225" s="20">
        <f t="shared" si="204"/>
        <v>21</v>
      </c>
      <c r="D225" s="20" t="str">
        <f t="shared" ref="D225:F225" si="220">D205</f>
        <v>RVb10</v>
      </c>
      <c r="E225" s="20">
        <f t="shared" si="220"/>
        <v>1</v>
      </c>
      <c r="F225" s="20">
        <f t="shared" si="220"/>
        <v>10</v>
      </c>
      <c r="G225" s="20" t="b">
        <f t="shared" si="188"/>
        <v>0</v>
      </c>
    </row>
    <row r="226" spans="1:7" x14ac:dyDescent="0.25">
      <c r="A226" s="20" t="str">
        <f t="shared" ref="A226:A289" si="221">INDEX(D$2:D$21,ROUNDDOWN((ROW(A225)-1)/20,0)+1,1)</f>
        <v>CVb21</v>
      </c>
      <c r="B226" s="20">
        <f t="shared" si="203"/>
        <v>1</v>
      </c>
      <c r="C226" s="20">
        <f t="shared" si="204"/>
        <v>21</v>
      </c>
      <c r="D226" s="20" t="str">
        <f t="shared" ref="D226:F226" si="222">D206</f>
        <v>CAb10</v>
      </c>
      <c r="E226" s="20">
        <f t="shared" si="222"/>
        <v>1</v>
      </c>
      <c r="F226" s="20">
        <f t="shared" si="222"/>
        <v>10</v>
      </c>
      <c r="G226" s="20" t="b">
        <f t="shared" si="188"/>
        <v>0</v>
      </c>
    </row>
    <row r="227" spans="1:7" x14ac:dyDescent="0.25">
      <c r="A227" s="20" t="str">
        <f t="shared" si="221"/>
        <v>CVb21</v>
      </c>
      <c r="B227" s="20">
        <f t="shared" si="203"/>
        <v>1</v>
      </c>
      <c r="C227" s="20">
        <f t="shared" si="204"/>
        <v>21</v>
      </c>
      <c r="D227" s="20" t="str">
        <f t="shared" ref="D227:F227" si="223">D207</f>
        <v>CVb10</v>
      </c>
      <c r="E227" s="20">
        <f t="shared" si="223"/>
        <v>1</v>
      </c>
      <c r="F227" s="20">
        <f t="shared" si="223"/>
        <v>10</v>
      </c>
      <c r="G227" s="20" t="b">
        <f t="shared" si="188"/>
        <v>0</v>
      </c>
    </row>
    <row r="228" spans="1:7" x14ac:dyDescent="0.25">
      <c r="A228" s="20" t="str">
        <f t="shared" si="221"/>
        <v>CVb21</v>
      </c>
      <c r="B228" s="20">
        <f t="shared" si="203"/>
        <v>1</v>
      </c>
      <c r="C228" s="20">
        <f t="shared" si="204"/>
        <v>21</v>
      </c>
      <c r="D228" s="20" t="str">
        <f t="shared" ref="D228:F228" si="224">D208</f>
        <v>INb21</v>
      </c>
      <c r="E228" s="20">
        <f t="shared" si="224"/>
        <v>1</v>
      </c>
      <c r="F228" s="20">
        <f t="shared" si="224"/>
        <v>21</v>
      </c>
      <c r="G228" s="20" t="b">
        <f t="shared" si="188"/>
        <v>1</v>
      </c>
    </row>
    <row r="229" spans="1:7" x14ac:dyDescent="0.25">
      <c r="A229" s="20" t="str">
        <f t="shared" si="221"/>
        <v>CVb21</v>
      </c>
      <c r="B229" s="20">
        <f t="shared" si="203"/>
        <v>1</v>
      </c>
      <c r="C229" s="20">
        <f t="shared" si="204"/>
        <v>21</v>
      </c>
      <c r="D229" s="20" t="str">
        <f t="shared" ref="D229:F229" si="225">D209</f>
        <v>OUb21</v>
      </c>
      <c r="E229" s="20">
        <f t="shared" si="225"/>
        <v>1</v>
      </c>
      <c r="F229" s="20">
        <f t="shared" si="225"/>
        <v>21</v>
      </c>
      <c r="G229" s="20" t="b">
        <f t="shared" si="188"/>
        <v>1</v>
      </c>
    </row>
    <row r="230" spans="1:7" x14ac:dyDescent="0.25">
      <c r="A230" s="20" t="str">
        <f t="shared" si="221"/>
        <v>CVb21</v>
      </c>
      <c r="B230" s="20">
        <f t="shared" si="203"/>
        <v>1</v>
      </c>
      <c r="C230" s="20">
        <f t="shared" si="204"/>
        <v>21</v>
      </c>
      <c r="D230" s="20" t="str">
        <f t="shared" ref="D230:F230" si="226">D210</f>
        <v>RAb21</v>
      </c>
      <c r="E230" s="20">
        <f t="shared" si="226"/>
        <v>1</v>
      </c>
      <c r="F230" s="20">
        <f t="shared" si="226"/>
        <v>21</v>
      </c>
      <c r="G230" s="20" t="b">
        <f t="shared" si="188"/>
        <v>1</v>
      </c>
    </row>
    <row r="231" spans="1:7" x14ac:dyDescent="0.25">
      <c r="A231" s="20" t="str">
        <f t="shared" si="221"/>
        <v>CVb21</v>
      </c>
      <c r="B231" s="20">
        <f t="shared" si="203"/>
        <v>1</v>
      </c>
      <c r="C231" s="20">
        <f t="shared" si="204"/>
        <v>21</v>
      </c>
      <c r="D231" s="20" t="str">
        <f t="shared" ref="D231:F231" si="227">D211</f>
        <v>RVb21</v>
      </c>
      <c r="E231" s="20">
        <f t="shared" si="227"/>
        <v>1</v>
      </c>
      <c r="F231" s="20">
        <f t="shared" si="227"/>
        <v>21</v>
      </c>
      <c r="G231" s="20" t="b">
        <f t="shared" si="188"/>
        <v>1</v>
      </c>
    </row>
    <row r="232" spans="1:7" x14ac:dyDescent="0.25">
      <c r="A232" s="20" t="str">
        <f t="shared" si="221"/>
        <v>CVb21</v>
      </c>
      <c r="B232" s="20">
        <f t="shared" si="203"/>
        <v>1</v>
      </c>
      <c r="C232" s="20">
        <f t="shared" si="204"/>
        <v>21</v>
      </c>
      <c r="D232" s="20" t="str">
        <f t="shared" ref="D232:F232" si="228">D212</f>
        <v>CAb21</v>
      </c>
      <c r="E232" s="20">
        <f t="shared" si="228"/>
        <v>1</v>
      </c>
      <c r="F232" s="20">
        <f t="shared" si="228"/>
        <v>21</v>
      </c>
      <c r="G232" s="20" t="b">
        <f t="shared" si="188"/>
        <v>1</v>
      </c>
    </row>
    <row r="233" spans="1:7" x14ac:dyDescent="0.25">
      <c r="A233" s="20" t="str">
        <f t="shared" si="221"/>
        <v>CVb21</v>
      </c>
      <c r="B233" s="20">
        <f t="shared" si="203"/>
        <v>1</v>
      </c>
      <c r="C233" s="20">
        <f t="shared" si="204"/>
        <v>21</v>
      </c>
      <c r="D233" s="20" t="str">
        <f t="shared" ref="D233:F233" si="229">D213</f>
        <v>CVb21</v>
      </c>
      <c r="E233" s="20">
        <f t="shared" si="229"/>
        <v>1</v>
      </c>
      <c r="F233" s="20">
        <f t="shared" si="229"/>
        <v>21</v>
      </c>
      <c r="G233" s="20" t="b">
        <f t="shared" si="188"/>
        <v>1</v>
      </c>
    </row>
    <row r="234" spans="1:7" x14ac:dyDescent="0.25">
      <c r="A234" s="20" t="str">
        <f t="shared" si="221"/>
        <v>CVb21</v>
      </c>
      <c r="B234" s="20">
        <f t="shared" si="203"/>
        <v>1</v>
      </c>
      <c r="C234" s="20">
        <f t="shared" si="204"/>
        <v>21</v>
      </c>
      <c r="D234" s="20" t="str">
        <f t="shared" ref="D234:F234" si="230">D214</f>
        <v>INb22</v>
      </c>
      <c r="E234" s="20">
        <f t="shared" si="230"/>
        <v>1</v>
      </c>
      <c r="F234" s="20">
        <f t="shared" si="230"/>
        <v>22</v>
      </c>
      <c r="G234" s="20" t="b">
        <f t="shared" si="188"/>
        <v>0</v>
      </c>
    </row>
    <row r="235" spans="1:7" x14ac:dyDescent="0.25">
      <c r="A235" s="20" t="str">
        <f t="shared" si="221"/>
        <v>CVb21</v>
      </c>
      <c r="B235" s="20">
        <f t="shared" si="203"/>
        <v>1</v>
      </c>
      <c r="C235" s="20">
        <f t="shared" si="204"/>
        <v>21</v>
      </c>
      <c r="D235" s="20" t="str">
        <f t="shared" ref="D235:F235" si="231">D215</f>
        <v>OUb22</v>
      </c>
      <c r="E235" s="20">
        <f t="shared" si="231"/>
        <v>1</v>
      </c>
      <c r="F235" s="20">
        <f t="shared" si="231"/>
        <v>22</v>
      </c>
      <c r="G235" s="20" t="b">
        <f t="shared" si="188"/>
        <v>0</v>
      </c>
    </row>
    <row r="236" spans="1:7" x14ac:dyDescent="0.25">
      <c r="A236" s="20" t="str">
        <f t="shared" si="221"/>
        <v>CVb21</v>
      </c>
      <c r="B236" s="20">
        <f t="shared" si="203"/>
        <v>1</v>
      </c>
      <c r="C236" s="20">
        <f t="shared" si="204"/>
        <v>21</v>
      </c>
      <c r="D236" s="20" t="str">
        <f t="shared" ref="D236:F236" si="232">D216</f>
        <v>RAb22</v>
      </c>
      <c r="E236" s="20">
        <f t="shared" si="232"/>
        <v>1</v>
      </c>
      <c r="F236" s="20">
        <f t="shared" si="232"/>
        <v>22</v>
      </c>
      <c r="G236" s="20" t="b">
        <f t="shared" si="188"/>
        <v>0</v>
      </c>
    </row>
    <row r="237" spans="1:7" x14ac:dyDescent="0.25">
      <c r="A237" s="20" t="str">
        <f t="shared" si="221"/>
        <v>CVb21</v>
      </c>
      <c r="B237" s="20">
        <f t="shared" si="203"/>
        <v>1</v>
      </c>
      <c r="C237" s="20">
        <f t="shared" si="204"/>
        <v>21</v>
      </c>
      <c r="D237" s="20" t="str">
        <f t="shared" ref="D237:F237" si="233">D217</f>
        <v>RVb22</v>
      </c>
      <c r="E237" s="20">
        <f t="shared" si="233"/>
        <v>1</v>
      </c>
      <c r="F237" s="20">
        <f t="shared" si="233"/>
        <v>22</v>
      </c>
      <c r="G237" s="20" t="b">
        <f t="shared" si="188"/>
        <v>0</v>
      </c>
    </row>
    <row r="238" spans="1:7" x14ac:dyDescent="0.25">
      <c r="A238" s="20" t="str">
        <f t="shared" si="221"/>
        <v>CVb21</v>
      </c>
      <c r="B238" s="20">
        <f t="shared" si="203"/>
        <v>1</v>
      </c>
      <c r="C238" s="20">
        <f t="shared" si="204"/>
        <v>21</v>
      </c>
      <c r="D238" s="20" t="str">
        <f t="shared" ref="D238:F238" si="234">D218</f>
        <v>CAb22</v>
      </c>
      <c r="E238" s="20">
        <f t="shared" si="234"/>
        <v>1</v>
      </c>
      <c r="F238" s="20">
        <f t="shared" si="234"/>
        <v>22</v>
      </c>
      <c r="G238" s="20" t="b">
        <f t="shared" si="188"/>
        <v>0</v>
      </c>
    </row>
    <row r="239" spans="1:7" x14ac:dyDescent="0.25">
      <c r="A239" s="20" t="str">
        <f t="shared" si="221"/>
        <v>CVb21</v>
      </c>
      <c r="B239" s="20">
        <f t="shared" si="203"/>
        <v>1</v>
      </c>
      <c r="C239" s="20">
        <f t="shared" si="204"/>
        <v>21</v>
      </c>
      <c r="D239" s="20" t="str">
        <f t="shared" ref="D239:F239" si="235">D219</f>
        <v>CVb22</v>
      </c>
      <c r="E239" s="20">
        <f t="shared" si="235"/>
        <v>1</v>
      </c>
      <c r="F239" s="20">
        <f t="shared" si="235"/>
        <v>22</v>
      </c>
      <c r="G239" s="20" t="b">
        <f t="shared" si="188"/>
        <v>0</v>
      </c>
    </row>
    <row r="240" spans="1:7" x14ac:dyDescent="0.25">
      <c r="A240" s="20" t="str">
        <f t="shared" si="221"/>
        <v>CVb21</v>
      </c>
      <c r="B240" s="20">
        <f t="shared" si="203"/>
        <v>1</v>
      </c>
      <c r="C240" s="20">
        <f t="shared" si="204"/>
        <v>21</v>
      </c>
      <c r="D240" s="20" t="str">
        <f t="shared" ref="D240:F240" si="236">D220</f>
        <v>CAw20</v>
      </c>
      <c r="E240" s="20">
        <f t="shared" si="236"/>
        <v>2</v>
      </c>
      <c r="F240" s="20">
        <f t="shared" si="236"/>
        <v>20</v>
      </c>
      <c r="G240" s="20" t="b">
        <f t="shared" si="188"/>
        <v>1</v>
      </c>
    </row>
    <row r="241" spans="1:7" x14ac:dyDescent="0.25">
      <c r="A241" s="20" t="str">
        <f t="shared" si="221"/>
        <v>CVb21</v>
      </c>
      <c r="B241" s="20">
        <f t="shared" si="203"/>
        <v>1</v>
      </c>
      <c r="C241" s="20">
        <f t="shared" si="204"/>
        <v>21</v>
      </c>
      <c r="D241" s="20" t="str">
        <f t="shared" ref="D241:F241" si="237">D221</f>
        <v>CVw20</v>
      </c>
      <c r="E241" s="20">
        <f t="shared" si="237"/>
        <v>2</v>
      </c>
      <c r="F241" s="20">
        <f t="shared" si="237"/>
        <v>20</v>
      </c>
      <c r="G241" s="20" t="b">
        <f t="shared" si="188"/>
        <v>1</v>
      </c>
    </row>
    <row r="242" spans="1:7" x14ac:dyDescent="0.25">
      <c r="A242" s="20" t="str">
        <f t="shared" si="221"/>
        <v>INb22</v>
      </c>
      <c r="B242" s="20">
        <f t="shared" si="203"/>
        <v>1</v>
      </c>
      <c r="C242" s="20">
        <f t="shared" si="204"/>
        <v>22</v>
      </c>
      <c r="D242" s="20" t="str">
        <f t="shared" ref="D242:F242" si="238">D222</f>
        <v>INb10</v>
      </c>
      <c r="E242" s="20">
        <f t="shared" si="238"/>
        <v>1</v>
      </c>
      <c r="F242" s="20">
        <f t="shared" si="238"/>
        <v>10</v>
      </c>
      <c r="G242" s="20" t="b">
        <f t="shared" si="188"/>
        <v>0</v>
      </c>
    </row>
    <row r="243" spans="1:7" x14ac:dyDescent="0.25">
      <c r="A243" s="20" t="str">
        <f t="shared" si="221"/>
        <v>INb22</v>
      </c>
      <c r="B243" s="20">
        <f t="shared" si="203"/>
        <v>1</v>
      </c>
      <c r="C243" s="20">
        <f t="shared" si="204"/>
        <v>22</v>
      </c>
      <c r="D243" s="20" t="str">
        <f t="shared" ref="D243:F243" si="239">D223</f>
        <v>OUb10</v>
      </c>
      <c r="E243" s="20">
        <f t="shared" si="239"/>
        <v>1</v>
      </c>
      <c r="F243" s="20">
        <f t="shared" si="239"/>
        <v>10</v>
      </c>
      <c r="G243" s="20" t="b">
        <f t="shared" si="188"/>
        <v>0</v>
      </c>
    </row>
    <row r="244" spans="1:7" x14ac:dyDescent="0.25">
      <c r="A244" s="20" t="str">
        <f t="shared" si="221"/>
        <v>INb22</v>
      </c>
      <c r="B244" s="20">
        <f t="shared" si="203"/>
        <v>1</v>
      </c>
      <c r="C244" s="20">
        <f t="shared" si="204"/>
        <v>22</v>
      </c>
      <c r="D244" s="20" t="str">
        <f t="shared" ref="D244:F244" si="240">D224</f>
        <v>RAb10</v>
      </c>
      <c r="E244" s="20">
        <f t="shared" si="240"/>
        <v>1</v>
      </c>
      <c r="F244" s="20">
        <f t="shared" si="240"/>
        <v>10</v>
      </c>
      <c r="G244" s="20" t="b">
        <f t="shared" si="188"/>
        <v>0</v>
      </c>
    </row>
    <row r="245" spans="1:7" x14ac:dyDescent="0.25">
      <c r="A245" s="20" t="str">
        <f t="shared" si="221"/>
        <v>INb22</v>
      </c>
      <c r="B245" s="20">
        <f t="shared" si="203"/>
        <v>1</v>
      </c>
      <c r="C245" s="20">
        <f t="shared" si="204"/>
        <v>22</v>
      </c>
      <c r="D245" s="20" t="str">
        <f t="shared" ref="D245:F245" si="241">D225</f>
        <v>RVb10</v>
      </c>
      <c r="E245" s="20">
        <f t="shared" si="241"/>
        <v>1</v>
      </c>
      <c r="F245" s="20">
        <f t="shared" si="241"/>
        <v>10</v>
      </c>
      <c r="G245" s="20" t="b">
        <f t="shared" si="188"/>
        <v>0</v>
      </c>
    </row>
    <row r="246" spans="1:7" x14ac:dyDescent="0.25">
      <c r="A246" s="20" t="str">
        <f t="shared" si="221"/>
        <v>INb22</v>
      </c>
      <c r="B246" s="20">
        <f t="shared" si="203"/>
        <v>1</v>
      </c>
      <c r="C246" s="20">
        <f t="shared" si="204"/>
        <v>22</v>
      </c>
      <c r="D246" s="20" t="str">
        <f t="shared" ref="D246:F246" si="242">D226</f>
        <v>CAb10</v>
      </c>
      <c r="E246" s="20">
        <f t="shared" si="242"/>
        <v>1</v>
      </c>
      <c r="F246" s="20">
        <f t="shared" si="242"/>
        <v>10</v>
      </c>
      <c r="G246" s="20" t="b">
        <f t="shared" si="188"/>
        <v>0</v>
      </c>
    </row>
    <row r="247" spans="1:7" x14ac:dyDescent="0.25">
      <c r="A247" s="20" t="str">
        <f t="shared" si="221"/>
        <v>INb22</v>
      </c>
      <c r="B247" s="20">
        <f t="shared" si="203"/>
        <v>1</v>
      </c>
      <c r="C247" s="20">
        <f t="shared" si="204"/>
        <v>22</v>
      </c>
      <c r="D247" s="20" t="str">
        <f t="shared" ref="D247:F247" si="243">D227</f>
        <v>CVb10</v>
      </c>
      <c r="E247" s="20">
        <f t="shared" si="243"/>
        <v>1</v>
      </c>
      <c r="F247" s="20">
        <f t="shared" si="243"/>
        <v>10</v>
      </c>
      <c r="G247" s="20" t="b">
        <f t="shared" si="188"/>
        <v>0</v>
      </c>
    </row>
    <row r="248" spans="1:7" x14ac:dyDescent="0.25">
      <c r="A248" s="20" t="str">
        <f t="shared" si="221"/>
        <v>INb22</v>
      </c>
      <c r="B248" s="20">
        <f t="shared" si="203"/>
        <v>1</v>
      </c>
      <c r="C248" s="20">
        <f t="shared" si="204"/>
        <v>22</v>
      </c>
      <c r="D248" s="20" t="str">
        <f t="shared" ref="D248:F248" si="244">D228</f>
        <v>INb21</v>
      </c>
      <c r="E248" s="20">
        <f t="shared" si="244"/>
        <v>1</v>
      </c>
      <c r="F248" s="20">
        <f t="shared" si="244"/>
        <v>21</v>
      </c>
      <c r="G248" s="20" t="b">
        <f t="shared" si="188"/>
        <v>0</v>
      </c>
    </row>
    <row r="249" spans="1:7" x14ac:dyDescent="0.25">
      <c r="A249" s="20" t="str">
        <f t="shared" si="221"/>
        <v>INb22</v>
      </c>
      <c r="B249" s="20">
        <f t="shared" si="203"/>
        <v>1</v>
      </c>
      <c r="C249" s="20">
        <f t="shared" si="204"/>
        <v>22</v>
      </c>
      <c r="D249" s="20" t="str">
        <f t="shared" ref="D249:F249" si="245">D229</f>
        <v>OUb21</v>
      </c>
      <c r="E249" s="20">
        <f t="shared" si="245"/>
        <v>1</v>
      </c>
      <c r="F249" s="20">
        <f t="shared" si="245"/>
        <v>21</v>
      </c>
      <c r="G249" s="20" t="b">
        <f t="shared" si="188"/>
        <v>0</v>
      </c>
    </row>
    <row r="250" spans="1:7" x14ac:dyDescent="0.25">
      <c r="A250" s="20" t="str">
        <f t="shared" si="221"/>
        <v>INb22</v>
      </c>
      <c r="B250" s="20">
        <f t="shared" si="203"/>
        <v>1</v>
      </c>
      <c r="C250" s="20">
        <f t="shared" si="204"/>
        <v>22</v>
      </c>
      <c r="D250" s="20" t="str">
        <f t="shared" ref="D250:F250" si="246">D230</f>
        <v>RAb21</v>
      </c>
      <c r="E250" s="20">
        <f t="shared" si="246"/>
        <v>1</v>
      </c>
      <c r="F250" s="20">
        <f t="shared" si="246"/>
        <v>21</v>
      </c>
      <c r="G250" s="20" t="b">
        <f t="shared" si="188"/>
        <v>0</v>
      </c>
    </row>
    <row r="251" spans="1:7" x14ac:dyDescent="0.25">
      <c r="A251" s="20" t="str">
        <f t="shared" si="221"/>
        <v>INb22</v>
      </c>
      <c r="B251" s="20">
        <f t="shared" si="203"/>
        <v>1</v>
      </c>
      <c r="C251" s="20">
        <f t="shared" si="204"/>
        <v>22</v>
      </c>
      <c r="D251" s="20" t="str">
        <f t="shared" ref="D251:F251" si="247">D231</f>
        <v>RVb21</v>
      </c>
      <c r="E251" s="20">
        <f t="shared" si="247"/>
        <v>1</v>
      </c>
      <c r="F251" s="20">
        <f t="shared" si="247"/>
        <v>21</v>
      </c>
      <c r="G251" s="20" t="b">
        <f t="shared" si="188"/>
        <v>0</v>
      </c>
    </row>
    <row r="252" spans="1:7" x14ac:dyDescent="0.25">
      <c r="A252" s="20" t="str">
        <f t="shared" si="221"/>
        <v>INb22</v>
      </c>
      <c r="B252" s="20">
        <f t="shared" si="203"/>
        <v>1</v>
      </c>
      <c r="C252" s="20">
        <f t="shared" si="204"/>
        <v>22</v>
      </c>
      <c r="D252" s="20" t="str">
        <f t="shared" ref="D252:F252" si="248">D232</f>
        <v>CAb21</v>
      </c>
      <c r="E252" s="20">
        <f t="shared" si="248"/>
        <v>1</v>
      </c>
      <c r="F252" s="20">
        <f t="shared" si="248"/>
        <v>21</v>
      </c>
      <c r="G252" s="20" t="b">
        <f t="shared" si="188"/>
        <v>0</v>
      </c>
    </row>
    <row r="253" spans="1:7" x14ac:dyDescent="0.25">
      <c r="A253" s="20" t="str">
        <f t="shared" si="221"/>
        <v>INb22</v>
      </c>
      <c r="B253" s="20">
        <f t="shared" si="203"/>
        <v>1</v>
      </c>
      <c r="C253" s="20">
        <f t="shared" si="204"/>
        <v>22</v>
      </c>
      <c r="D253" s="20" t="str">
        <f t="shared" ref="D253:F253" si="249">D233</f>
        <v>CVb21</v>
      </c>
      <c r="E253" s="20">
        <f t="shared" si="249"/>
        <v>1</v>
      </c>
      <c r="F253" s="20">
        <f t="shared" si="249"/>
        <v>21</v>
      </c>
      <c r="G253" s="20" t="b">
        <f t="shared" si="188"/>
        <v>0</v>
      </c>
    </row>
    <row r="254" spans="1:7" x14ac:dyDescent="0.25">
      <c r="A254" s="20" t="str">
        <f t="shared" si="221"/>
        <v>INb22</v>
      </c>
      <c r="B254" s="20">
        <f t="shared" si="203"/>
        <v>1</v>
      </c>
      <c r="C254" s="20">
        <f t="shared" si="204"/>
        <v>22</v>
      </c>
      <c r="D254" s="20" t="str">
        <f t="shared" ref="D254:F254" si="250">D234</f>
        <v>INb22</v>
      </c>
      <c r="E254" s="20">
        <f t="shared" si="250"/>
        <v>1</v>
      </c>
      <c r="F254" s="20">
        <f t="shared" si="250"/>
        <v>22</v>
      </c>
      <c r="G254" s="20" t="b">
        <f t="shared" si="188"/>
        <v>1</v>
      </c>
    </row>
    <row r="255" spans="1:7" x14ac:dyDescent="0.25">
      <c r="A255" s="20" t="str">
        <f t="shared" si="221"/>
        <v>INb22</v>
      </c>
      <c r="B255" s="20">
        <f t="shared" si="203"/>
        <v>1</v>
      </c>
      <c r="C255" s="20">
        <f t="shared" si="204"/>
        <v>22</v>
      </c>
      <c r="D255" s="20" t="str">
        <f t="shared" ref="D255:F255" si="251">D235</f>
        <v>OUb22</v>
      </c>
      <c r="E255" s="20">
        <f t="shared" si="251"/>
        <v>1</v>
      </c>
      <c r="F255" s="20">
        <f t="shared" si="251"/>
        <v>22</v>
      </c>
      <c r="G255" s="20" t="b">
        <f t="shared" si="188"/>
        <v>1</v>
      </c>
    </row>
    <row r="256" spans="1:7" x14ac:dyDescent="0.25">
      <c r="A256" s="20" t="str">
        <f t="shared" si="221"/>
        <v>INb22</v>
      </c>
      <c r="B256" s="20">
        <f t="shared" si="203"/>
        <v>1</v>
      </c>
      <c r="C256" s="20">
        <f t="shared" si="204"/>
        <v>22</v>
      </c>
      <c r="D256" s="20" t="str">
        <f t="shared" ref="D256:F256" si="252">D236</f>
        <v>RAb22</v>
      </c>
      <c r="E256" s="20">
        <f t="shared" si="252"/>
        <v>1</v>
      </c>
      <c r="F256" s="20">
        <f t="shared" si="252"/>
        <v>22</v>
      </c>
      <c r="G256" s="20" t="b">
        <f t="shared" si="188"/>
        <v>1</v>
      </c>
    </row>
    <row r="257" spans="1:7" x14ac:dyDescent="0.25">
      <c r="A257" s="20" t="str">
        <f t="shared" si="221"/>
        <v>INb22</v>
      </c>
      <c r="B257" s="20">
        <f t="shared" si="203"/>
        <v>1</v>
      </c>
      <c r="C257" s="20">
        <f t="shared" si="204"/>
        <v>22</v>
      </c>
      <c r="D257" s="20" t="str">
        <f t="shared" ref="D257:F257" si="253">D237</f>
        <v>RVb22</v>
      </c>
      <c r="E257" s="20">
        <f t="shared" si="253"/>
        <v>1</v>
      </c>
      <c r="F257" s="20">
        <f t="shared" si="253"/>
        <v>22</v>
      </c>
      <c r="G257" s="20" t="b">
        <f t="shared" si="188"/>
        <v>1</v>
      </c>
    </row>
    <row r="258" spans="1:7" x14ac:dyDescent="0.25">
      <c r="A258" s="20" t="str">
        <f t="shared" si="221"/>
        <v>INb22</v>
      </c>
      <c r="B258" s="20">
        <f t="shared" si="203"/>
        <v>1</v>
      </c>
      <c r="C258" s="20">
        <f t="shared" si="204"/>
        <v>22</v>
      </c>
      <c r="D258" s="20" t="str">
        <f t="shared" ref="D258:F258" si="254">D238</f>
        <v>CAb22</v>
      </c>
      <c r="E258" s="20">
        <f t="shared" si="254"/>
        <v>1</v>
      </c>
      <c r="F258" s="20">
        <f t="shared" si="254"/>
        <v>22</v>
      </c>
      <c r="G258" s="20" t="b">
        <f t="shared" si="188"/>
        <v>1</v>
      </c>
    </row>
    <row r="259" spans="1:7" x14ac:dyDescent="0.25">
      <c r="A259" s="20" t="str">
        <f t="shared" si="221"/>
        <v>INb22</v>
      </c>
      <c r="B259" s="20">
        <f t="shared" si="203"/>
        <v>1</v>
      </c>
      <c r="C259" s="20">
        <f t="shared" si="204"/>
        <v>22</v>
      </c>
      <c r="D259" s="20" t="str">
        <f t="shared" ref="D259:F259" si="255">D239</f>
        <v>CVb22</v>
      </c>
      <c r="E259" s="20">
        <f t="shared" si="255"/>
        <v>1</v>
      </c>
      <c r="F259" s="20">
        <f t="shared" si="255"/>
        <v>22</v>
      </c>
      <c r="G259" s="20" t="b">
        <f t="shared" ref="G259:G322" si="256">OR(C259=F259,AND(C259&gt;15,F259=20),AND(F259&gt;15,C259=20))</f>
        <v>1</v>
      </c>
    </row>
    <row r="260" spans="1:7" x14ac:dyDescent="0.25">
      <c r="A260" s="20" t="str">
        <f t="shared" si="221"/>
        <v>INb22</v>
      </c>
      <c r="B260" s="20">
        <f t="shared" si="203"/>
        <v>1</v>
      </c>
      <c r="C260" s="20">
        <f t="shared" si="204"/>
        <v>22</v>
      </c>
      <c r="D260" s="20" t="str">
        <f t="shared" ref="D260:F260" si="257">D240</f>
        <v>CAw20</v>
      </c>
      <c r="E260" s="20">
        <f t="shared" si="257"/>
        <v>2</v>
      </c>
      <c r="F260" s="20">
        <f t="shared" si="257"/>
        <v>20</v>
      </c>
      <c r="G260" s="20" t="b">
        <f t="shared" si="256"/>
        <v>1</v>
      </c>
    </row>
    <row r="261" spans="1:7" x14ac:dyDescent="0.25">
      <c r="A261" s="20" t="str">
        <f t="shared" si="221"/>
        <v>INb22</v>
      </c>
      <c r="B261" s="20">
        <f t="shared" si="203"/>
        <v>1</v>
      </c>
      <c r="C261" s="20">
        <f t="shared" si="204"/>
        <v>22</v>
      </c>
      <c r="D261" s="20" t="str">
        <f t="shared" ref="D261:F261" si="258">D241</f>
        <v>CVw20</v>
      </c>
      <c r="E261" s="20">
        <f t="shared" si="258"/>
        <v>2</v>
      </c>
      <c r="F261" s="20">
        <f t="shared" si="258"/>
        <v>20</v>
      </c>
      <c r="G261" s="20" t="b">
        <f t="shared" si="256"/>
        <v>1</v>
      </c>
    </row>
    <row r="262" spans="1:7" x14ac:dyDescent="0.25">
      <c r="A262" s="20" t="str">
        <f t="shared" si="221"/>
        <v>OUb22</v>
      </c>
      <c r="B262" s="20">
        <f t="shared" si="203"/>
        <v>1</v>
      </c>
      <c r="C262" s="20">
        <f t="shared" si="204"/>
        <v>22</v>
      </c>
      <c r="D262" s="20" t="str">
        <f t="shared" ref="D262:F262" si="259">D242</f>
        <v>INb10</v>
      </c>
      <c r="E262" s="20">
        <f t="shared" si="259"/>
        <v>1</v>
      </c>
      <c r="F262" s="20">
        <f t="shared" si="259"/>
        <v>10</v>
      </c>
      <c r="G262" s="20" t="b">
        <f t="shared" si="256"/>
        <v>0</v>
      </c>
    </row>
    <row r="263" spans="1:7" x14ac:dyDescent="0.25">
      <c r="A263" s="20" t="str">
        <f t="shared" si="221"/>
        <v>OUb22</v>
      </c>
      <c r="B263" s="20">
        <f t="shared" si="203"/>
        <v>1</v>
      </c>
      <c r="C263" s="20">
        <f t="shared" si="204"/>
        <v>22</v>
      </c>
      <c r="D263" s="20" t="str">
        <f t="shared" ref="D263:F263" si="260">D243</f>
        <v>OUb10</v>
      </c>
      <c r="E263" s="20">
        <f t="shared" si="260"/>
        <v>1</v>
      </c>
      <c r="F263" s="20">
        <f t="shared" si="260"/>
        <v>10</v>
      </c>
      <c r="G263" s="20" t="b">
        <f t="shared" si="256"/>
        <v>0</v>
      </c>
    </row>
    <row r="264" spans="1:7" x14ac:dyDescent="0.25">
      <c r="A264" s="20" t="str">
        <f t="shared" si="221"/>
        <v>OUb22</v>
      </c>
      <c r="B264" s="20">
        <f t="shared" si="203"/>
        <v>1</v>
      </c>
      <c r="C264" s="20">
        <f t="shared" si="204"/>
        <v>22</v>
      </c>
      <c r="D264" s="20" t="str">
        <f t="shared" ref="D264:F264" si="261">D244</f>
        <v>RAb10</v>
      </c>
      <c r="E264" s="20">
        <f t="shared" si="261"/>
        <v>1</v>
      </c>
      <c r="F264" s="20">
        <f t="shared" si="261"/>
        <v>10</v>
      </c>
      <c r="G264" s="20" t="b">
        <f t="shared" si="256"/>
        <v>0</v>
      </c>
    </row>
    <row r="265" spans="1:7" x14ac:dyDescent="0.25">
      <c r="A265" s="20" t="str">
        <f t="shared" si="221"/>
        <v>OUb22</v>
      </c>
      <c r="B265" s="20">
        <f t="shared" si="203"/>
        <v>1</v>
      </c>
      <c r="C265" s="20">
        <f t="shared" si="204"/>
        <v>22</v>
      </c>
      <c r="D265" s="20" t="str">
        <f t="shared" ref="D265:F265" si="262">D245</f>
        <v>RVb10</v>
      </c>
      <c r="E265" s="20">
        <f t="shared" si="262"/>
        <v>1</v>
      </c>
      <c r="F265" s="20">
        <f t="shared" si="262"/>
        <v>10</v>
      </c>
      <c r="G265" s="20" t="b">
        <f t="shared" si="256"/>
        <v>0</v>
      </c>
    </row>
    <row r="266" spans="1:7" x14ac:dyDescent="0.25">
      <c r="A266" s="20" t="str">
        <f t="shared" si="221"/>
        <v>OUb22</v>
      </c>
      <c r="B266" s="20">
        <f t="shared" si="203"/>
        <v>1</v>
      </c>
      <c r="C266" s="20">
        <f t="shared" si="204"/>
        <v>22</v>
      </c>
      <c r="D266" s="20" t="str">
        <f t="shared" ref="D266:F266" si="263">D246</f>
        <v>CAb10</v>
      </c>
      <c r="E266" s="20">
        <f t="shared" si="263"/>
        <v>1</v>
      </c>
      <c r="F266" s="20">
        <f t="shared" si="263"/>
        <v>10</v>
      </c>
      <c r="G266" s="20" t="b">
        <f t="shared" si="256"/>
        <v>0</v>
      </c>
    </row>
    <row r="267" spans="1:7" x14ac:dyDescent="0.25">
      <c r="A267" s="20" t="str">
        <f t="shared" si="221"/>
        <v>OUb22</v>
      </c>
      <c r="B267" s="20">
        <f t="shared" si="203"/>
        <v>1</v>
      </c>
      <c r="C267" s="20">
        <f t="shared" si="204"/>
        <v>22</v>
      </c>
      <c r="D267" s="20" t="str">
        <f t="shared" ref="D267:F267" si="264">D247</f>
        <v>CVb10</v>
      </c>
      <c r="E267" s="20">
        <f t="shared" si="264"/>
        <v>1</v>
      </c>
      <c r="F267" s="20">
        <f t="shared" si="264"/>
        <v>10</v>
      </c>
      <c r="G267" s="20" t="b">
        <f t="shared" si="256"/>
        <v>0</v>
      </c>
    </row>
    <row r="268" spans="1:7" x14ac:dyDescent="0.25">
      <c r="A268" s="20" t="str">
        <f t="shared" si="221"/>
        <v>OUb22</v>
      </c>
      <c r="B268" s="20">
        <f t="shared" si="203"/>
        <v>1</v>
      </c>
      <c r="C268" s="20">
        <f t="shared" si="204"/>
        <v>22</v>
      </c>
      <c r="D268" s="20" t="str">
        <f t="shared" ref="D268:F268" si="265">D248</f>
        <v>INb21</v>
      </c>
      <c r="E268" s="20">
        <f t="shared" si="265"/>
        <v>1</v>
      </c>
      <c r="F268" s="20">
        <f t="shared" si="265"/>
        <v>21</v>
      </c>
      <c r="G268" s="20" t="b">
        <f t="shared" si="256"/>
        <v>0</v>
      </c>
    </row>
    <row r="269" spans="1:7" x14ac:dyDescent="0.25">
      <c r="A269" s="20" t="str">
        <f t="shared" si="221"/>
        <v>OUb22</v>
      </c>
      <c r="B269" s="20">
        <f t="shared" si="203"/>
        <v>1</v>
      </c>
      <c r="C269" s="20">
        <f t="shared" si="204"/>
        <v>22</v>
      </c>
      <c r="D269" s="20" t="str">
        <f t="shared" ref="D269:F269" si="266">D249</f>
        <v>OUb21</v>
      </c>
      <c r="E269" s="20">
        <f t="shared" si="266"/>
        <v>1</v>
      </c>
      <c r="F269" s="20">
        <f t="shared" si="266"/>
        <v>21</v>
      </c>
      <c r="G269" s="20" t="b">
        <f t="shared" si="256"/>
        <v>0</v>
      </c>
    </row>
    <row r="270" spans="1:7" x14ac:dyDescent="0.25">
      <c r="A270" s="20" t="str">
        <f t="shared" si="221"/>
        <v>OUb22</v>
      </c>
      <c r="B270" s="20">
        <f t="shared" si="203"/>
        <v>1</v>
      </c>
      <c r="C270" s="20">
        <f t="shared" si="204"/>
        <v>22</v>
      </c>
      <c r="D270" s="20" t="str">
        <f t="shared" ref="D270:F270" si="267">D250</f>
        <v>RAb21</v>
      </c>
      <c r="E270" s="20">
        <f t="shared" si="267"/>
        <v>1</v>
      </c>
      <c r="F270" s="20">
        <f t="shared" si="267"/>
        <v>21</v>
      </c>
      <c r="G270" s="20" t="b">
        <f t="shared" si="256"/>
        <v>0</v>
      </c>
    </row>
    <row r="271" spans="1:7" x14ac:dyDescent="0.25">
      <c r="A271" s="20" t="str">
        <f t="shared" si="221"/>
        <v>OUb22</v>
      </c>
      <c r="B271" s="20">
        <f t="shared" si="203"/>
        <v>1</v>
      </c>
      <c r="C271" s="20">
        <f t="shared" si="204"/>
        <v>22</v>
      </c>
      <c r="D271" s="20" t="str">
        <f t="shared" ref="D271:F271" si="268">D251</f>
        <v>RVb21</v>
      </c>
      <c r="E271" s="20">
        <f t="shared" si="268"/>
        <v>1</v>
      </c>
      <c r="F271" s="20">
        <f t="shared" si="268"/>
        <v>21</v>
      </c>
      <c r="G271" s="20" t="b">
        <f t="shared" si="256"/>
        <v>0</v>
      </c>
    </row>
    <row r="272" spans="1:7" x14ac:dyDescent="0.25">
      <c r="A272" s="20" t="str">
        <f t="shared" si="221"/>
        <v>OUb22</v>
      </c>
      <c r="B272" s="20">
        <f t="shared" si="203"/>
        <v>1</v>
      </c>
      <c r="C272" s="20">
        <f t="shared" si="204"/>
        <v>22</v>
      </c>
      <c r="D272" s="20" t="str">
        <f t="shared" ref="D272:F272" si="269">D252</f>
        <v>CAb21</v>
      </c>
      <c r="E272" s="20">
        <f t="shared" si="269"/>
        <v>1</v>
      </c>
      <c r="F272" s="20">
        <f t="shared" si="269"/>
        <v>21</v>
      </c>
      <c r="G272" s="20" t="b">
        <f t="shared" si="256"/>
        <v>0</v>
      </c>
    </row>
    <row r="273" spans="1:7" x14ac:dyDescent="0.25">
      <c r="A273" s="20" t="str">
        <f t="shared" si="221"/>
        <v>OUb22</v>
      </c>
      <c r="B273" s="20">
        <f t="shared" si="203"/>
        <v>1</v>
      </c>
      <c r="C273" s="20">
        <f t="shared" si="204"/>
        <v>22</v>
      </c>
      <c r="D273" s="20" t="str">
        <f t="shared" ref="D273:F273" si="270">D253</f>
        <v>CVb21</v>
      </c>
      <c r="E273" s="20">
        <f t="shared" si="270"/>
        <v>1</v>
      </c>
      <c r="F273" s="20">
        <f t="shared" si="270"/>
        <v>21</v>
      </c>
      <c r="G273" s="20" t="b">
        <f t="shared" si="256"/>
        <v>0</v>
      </c>
    </row>
    <row r="274" spans="1:7" x14ac:dyDescent="0.25">
      <c r="A274" s="20" t="str">
        <f t="shared" si="221"/>
        <v>OUb22</v>
      </c>
      <c r="B274" s="20">
        <f t="shared" ref="B274:B337" si="271">INDEX(E$2:E$21,ROUNDDOWN((ROW(B273)-1)/20,0)+1,1)</f>
        <v>1</v>
      </c>
      <c r="C274" s="20">
        <f t="shared" ref="C274:C337" si="272">INDEX(F$2:F$21,ROUNDDOWN((ROW(C273)-1)/20,0)+1,1)</f>
        <v>22</v>
      </c>
      <c r="D274" s="20" t="str">
        <f t="shared" ref="D274:F274" si="273">D254</f>
        <v>INb22</v>
      </c>
      <c r="E274" s="20">
        <f t="shared" si="273"/>
        <v>1</v>
      </c>
      <c r="F274" s="20">
        <f t="shared" si="273"/>
        <v>22</v>
      </c>
      <c r="G274" s="20" t="b">
        <f t="shared" si="256"/>
        <v>1</v>
      </c>
    </row>
    <row r="275" spans="1:7" x14ac:dyDescent="0.25">
      <c r="A275" s="20" t="str">
        <f t="shared" si="221"/>
        <v>OUb22</v>
      </c>
      <c r="B275" s="20">
        <f t="shared" si="271"/>
        <v>1</v>
      </c>
      <c r="C275" s="20">
        <f t="shared" si="272"/>
        <v>22</v>
      </c>
      <c r="D275" s="20" t="str">
        <f t="shared" ref="D275:F275" si="274">D255</f>
        <v>OUb22</v>
      </c>
      <c r="E275" s="20">
        <f t="shared" si="274"/>
        <v>1</v>
      </c>
      <c r="F275" s="20">
        <f t="shared" si="274"/>
        <v>22</v>
      </c>
      <c r="G275" s="20" t="b">
        <f t="shared" si="256"/>
        <v>1</v>
      </c>
    </row>
    <row r="276" spans="1:7" x14ac:dyDescent="0.25">
      <c r="A276" s="20" t="str">
        <f t="shared" si="221"/>
        <v>OUb22</v>
      </c>
      <c r="B276" s="20">
        <f t="shared" si="271"/>
        <v>1</v>
      </c>
      <c r="C276" s="20">
        <f t="shared" si="272"/>
        <v>22</v>
      </c>
      <c r="D276" s="20" t="str">
        <f t="shared" ref="D276:F276" si="275">D256</f>
        <v>RAb22</v>
      </c>
      <c r="E276" s="20">
        <f t="shared" si="275"/>
        <v>1</v>
      </c>
      <c r="F276" s="20">
        <f t="shared" si="275"/>
        <v>22</v>
      </c>
      <c r="G276" s="20" t="b">
        <f t="shared" si="256"/>
        <v>1</v>
      </c>
    </row>
    <row r="277" spans="1:7" x14ac:dyDescent="0.25">
      <c r="A277" s="20" t="str">
        <f t="shared" si="221"/>
        <v>OUb22</v>
      </c>
      <c r="B277" s="20">
        <f t="shared" si="271"/>
        <v>1</v>
      </c>
      <c r="C277" s="20">
        <f t="shared" si="272"/>
        <v>22</v>
      </c>
      <c r="D277" s="20" t="str">
        <f t="shared" ref="D277:F277" si="276">D257</f>
        <v>RVb22</v>
      </c>
      <c r="E277" s="20">
        <f t="shared" si="276"/>
        <v>1</v>
      </c>
      <c r="F277" s="20">
        <f t="shared" si="276"/>
        <v>22</v>
      </c>
      <c r="G277" s="20" t="b">
        <f t="shared" si="256"/>
        <v>1</v>
      </c>
    </row>
    <row r="278" spans="1:7" x14ac:dyDescent="0.25">
      <c r="A278" s="20" t="str">
        <f t="shared" si="221"/>
        <v>OUb22</v>
      </c>
      <c r="B278" s="20">
        <f t="shared" si="271"/>
        <v>1</v>
      </c>
      <c r="C278" s="20">
        <f t="shared" si="272"/>
        <v>22</v>
      </c>
      <c r="D278" s="20" t="str">
        <f t="shared" ref="D278:F278" si="277">D258</f>
        <v>CAb22</v>
      </c>
      <c r="E278" s="20">
        <f t="shared" si="277"/>
        <v>1</v>
      </c>
      <c r="F278" s="20">
        <f t="shared" si="277"/>
        <v>22</v>
      </c>
      <c r="G278" s="20" t="b">
        <f t="shared" si="256"/>
        <v>1</v>
      </c>
    </row>
    <row r="279" spans="1:7" x14ac:dyDescent="0.25">
      <c r="A279" s="20" t="str">
        <f t="shared" si="221"/>
        <v>OUb22</v>
      </c>
      <c r="B279" s="20">
        <f t="shared" si="271"/>
        <v>1</v>
      </c>
      <c r="C279" s="20">
        <f t="shared" si="272"/>
        <v>22</v>
      </c>
      <c r="D279" s="20" t="str">
        <f t="shared" ref="D279:F279" si="278">D259</f>
        <v>CVb22</v>
      </c>
      <c r="E279" s="20">
        <f t="shared" si="278"/>
        <v>1</v>
      </c>
      <c r="F279" s="20">
        <f t="shared" si="278"/>
        <v>22</v>
      </c>
      <c r="G279" s="20" t="b">
        <f t="shared" si="256"/>
        <v>1</v>
      </c>
    </row>
    <row r="280" spans="1:7" x14ac:dyDescent="0.25">
      <c r="A280" s="20" t="str">
        <f t="shared" si="221"/>
        <v>OUb22</v>
      </c>
      <c r="B280" s="20">
        <f t="shared" si="271"/>
        <v>1</v>
      </c>
      <c r="C280" s="20">
        <f t="shared" si="272"/>
        <v>22</v>
      </c>
      <c r="D280" s="20" t="str">
        <f t="shared" ref="D280:F280" si="279">D260</f>
        <v>CAw20</v>
      </c>
      <c r="E280" s="20">
        <f t="shared" si="279"/>
        <v>2</v>
      </c>
      <c r="F280" s="20">
        <f t="shared" si="279"/>
        <v>20</v>
      </c>
      <c r="G280" s="20" t="b">
        <f t="shared" si="256"/>
        <v>1</v>
      </c>
    </row>
    <row r="281" spans="1:7" x14ac:dyDescent="0.25">
      <c r="A281" s="20" t="str">
        <f t="shared" si="221"/>
        <v>OUb22</v>
      </c>
      <c r="B281" s="20">
        <f t="shared" si="271"/>
        <v>1</v>
      </c>
      <c r="C281" s="20">
        <f t="shared" si="272"/>
        <v>22</v>
      </c>
      <c r="D281" s="20" t="str">
        <f t="shared" ref="D281:F281" si="280">D261</f>
        <v>CVw20</v>
      </c>
      <c r="E281" s="20">
        <f t="shared" si="280"/>
        <v>2</v>
      </c>
      <c r="F281" s="20">
        <f t="shared" si="280"/>
        <v>20</v>
      </c>
      <c r="G281" s="20" t="b">
        <f t="shared" si="256"/>
        <v>1</v>
      </c>
    </row>
    <row r="282" spans="1:7" x14ac:dyDescent="0.25">
      <c r="A282" s="20" t="str">
        <f t="shared" si="221"/>
        <v>RAb22</v>
      </c>
      <c r="B282" s="20">
        <f t="shared" si="271"/>
        <v>1</v>
      </c>
      <c r="C282" s="20">
        <f t="shared" si="272"/>
        <v>22</v>
      </c>
      <c r="D282" s="20" t="str">
        <f t="shared" ref="D282:F282" si="281">D262</f>
        <v>INb10</v>
      </c>
      <c r="E282" s="20">
        <f t="shared" si="281"/>
        <v>1</v>
      </c>
      <c r="F282" s="20">
        <f t="shared" si="281"/>
        <v>10</v>
      </c>
      <c r="G282" s="20" t="b">
        <f t="shared" si="256"/>
        <v>0</v>
      </c>
    </row>
    <row r="283" spans="1:7" x14ac:dyDescent="0.25">
      <c r="A283" s="20" t="str">
        <f t="shared" si="221"/>
        <v>RAb22</v>
      </c>
      <c r="B283" s="20">
        <f t="shared" si="271"/>
        <v>1</v>
      </c>
      <c r="C283" s="20">
        <f t="shared" si="272"/>
        <v>22</v>
      </c>
      <c r="D283" s="20" t="str">
        <f t="shared" ref="D283:F283" si="282">D263</f>
        <v>OUb10</v>
      </c>
      <c r="E283" s="20">
        <f t="shared" si="282"/>
        <v>1</v>
      </c>
      <c r="F283" s="20">
        <f t="shared" si="282"/>
        <v>10</v>
      </c>
      <c r="G283" s="20" t="b">
        <f t="shared" si="256"/>
        <v>0</v>
      </c>
    </row>
    <row r="284" spans="1:7" x14ac:dyDescent="0.25">
      <c r="A284" s="20" t="str">
        <f t="shared" si="221"/>
        <v>RAb22</v>
      </c>
      <c r="B284" s="20">
        <f t="shared" si="271"/>
        <v>1</v>
      </c>
      <c r="C284" s="20">
        <f t="shared" si="272"/>
        <v>22</v>
      </c>
      <c r="D284" s="20" t="str">
        <f t="shared" ref="D284:F284" si="283">D264</f>
        <v>RAb10</v>
      </c>
      <c r="E284" s="20">
        <f t="shared" si="283"/>
        <v>1</v>
      </c>
      <c r="F284" s="20">
        <f t="shared" si="283"/>
        <v>10</v>
      </c>
      <c r="G284" s="20" t="b">
        <f t="shared" si="256"/>
        <v>0</v>
      </c>
    </row>
    <row r="285" spans="1:7" x14ac:dyDescent="0.25">
      <c r="A285" s="20" t="str">
        <f t="shared" si="221"/>
        <v>RAb22</v>
      </c>
      <c r="B285" s="20">
        <f t="shared" si="271"/>
        <v>1</v>
      </c>
      <c r="C285" s="20">
        <f t="shared" si="272"/>
        <v>22</v>
      </c>
      <c r="D285" s="20" t="str">
        <f t="shared" ref="D285:F285" si="284">D265</f>
        <v>RVb10</v>
      </c>
      <c r="E285" s="20">
        <f t="shared" si="284"/>
        <v>1</v>
      </c>
      <c r="F285" s="20">
        <f t="shared" si="284"/>
        <v>10</v>
      </c>
      <c r="G285" s="20" t="b">
        <f t="shared" si="256"/>
        <v>0</v>
      </c>
    </row>
    <row r="286" spans="1:7" x14ac:dyDescent="0.25">
      <c r="A286" s="20" t="str">
        <f t="shared" si="221"/>
        <v>RAb22</v>
      </c>
      <c r="B286" s="20">
        <f t="shared" si="271"/>
        <v>1</v>
      </c>
      <c r="C286" s="20">
        <f t="shared" si="272"/>
        <v>22</v>
      </c>
      <c r="D286" s="20" t="str">
        <f t="shared" ref="D286:F286" si="285">D266</f>
        <v>CAb10</v>
      </c>
      <c r="E286" s="20">
        <f t="shared" si="285"/>
        <v>1</v>
      </c>
      <c r="F286" s="20">
        <f t="shared" si="285"/>
        <v>10</v>
      </c>
      <c r="G286" s="20" t="b">
        <f t="shared" si="256"/>
        <v>0</v>
      </c>
    </row>
    <row r="287" spans="1:7" x14ac:dyDescent="0.25">
      <c r="A287" s="20" t="str">
        <f t="shared" si="221"/>
        <v>RAb22</v>
      </c>
      <c r="B287" s="20">
        <f t="shared" si="271"/>
        <v>1</v>
      </c>
      <c r="C287" s="20">
        <f t="shared" si="272"/>
        <v>22</v>
      </c>
      <c r="D287" s="20" t="str">
        <f t="shared" ref="D287:F287" si="286">D267</f>
        <v>CVb10</v>
      </c>
      <c r="E287" s="20">
        <f t="shared" si="286"/>
        <v>1</v>
      </c>
      <c r="F287" s="20">
        <f t="shared" si="286"/>
        <v>10</v>
      </c>
      <c r="G287" s="20" t="b">
        <f t="shared" si="256"/>
        <v>0</v>
      </c>
    </row>
    <row r="288" spans="1:7" x14ac:dyDescent="0.25">
      <c r="A288" s="20" t="str">
        <f t="shared" si="221"/>
        <v>RAb22</v>
      </c>
      <c r="B288" s="20">
        <f t="shared" si="271"/>
        <v>1</v>
      </c>
      <c r="C288" s="20">
        <f t="shared" si="272"/>
        <v>22</v>
      </c>
      <c r="D288" s="20" t="str">
        <f t="shared" ref="D288:F288" si="287">D268</f>
        <v>INb21</v>
      </c>
      <c r="E288" s="20">
        <f t="shared" si="287"/>
        <v>1</v>
      </c>
      <c r="F288" s="20">
        <f t="shared" si="287"/>
        <v>21</v>
      </c>
      <c r="G288" s="20" t="b">
        <f t="shared" si="256"/>
        <v>0</v>
      </c>
    </row>
    <row r="289" spans="1:7" x14ac:dyDescent="0.25">
      <c r="A289" s="20" t="str">
        <f t="shared" si="221"/>
        <v>RAb22</v>
      </c>
      <c r="B289" s="20">
        <f t="shared" si="271"/>
        <v>1</v>
      </c>
      <c r="C289" s="20">
        <f t="shared" si="272"/>
        <v>22</v>
      </c>
      <c r="D289" s="20" t="str">
        <f t="shared" ref="D289:F289" si="288">D269</f>
        <v>OUb21</v>
      </c>
      <c r="E289" s="20">
        <f t="shared" si="288"/>
        <v>1</v>
      </c>
      <c r="F289" s="20">
        <f t="shared" si="288"/>
        <v>21</v>
      </c>
      <c r="G289" s="20" t="b">
        <f t="shared" si="256"/>
        <v>0</v>
      </c>
    </row>
    <row r="290" spans="1:7" x14ac:dyDescent="0.25">
      <c r="A290" s="20" t="str">
        <f t="shared" ref="A290:A353" si="289">INDEX(D$2:D$21,ROUNDDOWN((ROW(A289)-1)/20,0)+1,1)</f>
        <v>RAb22</v>
      </c>
      <c r="B290" s="20">
        <f t="shared" si="271"/>
        <v>1</v>
      </c>
      <c r="C290" s="20">
        <f t="shared" si="272"/>
        <v>22</v>
      </c>
      <c r="D290" s="20" t="str">
        <f t="shared" ref="D290:F290" si="290">D270</f>
        <v>RAb21</v>
      </c>
      <c r="E290" s="20">
        <f t="shared" si="290"/>
        <v>1</v>
      </c>
      <c r="F290" s="20">
        <f t="shared" si="290"/>
        <v>21</v>
      </c>
      <c r="G290" s="20" t="b">
        <f t="shared" si="256"/>
        <v>0</v>
      </c>
    </row>
    <row r="291" spans="1:7" x14ac:dyDescent="0.25">
      <c r="A291" s="20" t="str">
        <f t="shared" si="289"/>
        <v>RAb22</v>
      </c>
      <c r="B291" s="20">
        <f t="shared" si="271"/>
        <v>1</v>
      </c>
      <c r="C291" s="20">
        <f t="shared" si="272"/>
        <v>22</v>
      </c>
      <c r="D291" s="20" t="str">
        <f t="shared" ref="D291:F291" si="291">D271</f>
        <v>RVb21</v>
      </c>
      <c r="E291" s="20">
        <f t="shared" si="291"/>
        <v>1</v>
      </c>
      <c r="F291" s="20">
        <f t="shared" si="291"/>
        <v>21</v>
      </c>
      <c r="G291" s="20" t="b">
        <f t="shared" si="256"/>
        <v>0</v>
      </c>
    </row>
    <row r="292" spans="1:7" x14ac:dyDescent="0.25">
      <c r="A292" s="20" t="str">
        <f t="shared" si="289"/>
        <v>RAb22</v>
      </c>
      <c r="B292" s="20">
        <f t="shared" si="271"/>
        <v>1</v>
      </c>
      <c r="C292" s="20">
        <f t="shared" si="272"/>
        <v>22</v>
      </c>
      <c r="D292" s="20" t="str">
        <f t="shared" ref="D292:F292" si="292">D272</f>
        <v>CAb21</v>
      </c>
      <c r="E292" s="20">
        <f t="shared" si="292"/>
        <v>1</v>
      </c>
      <c r="F292" s="20">
        <f t="shared" si="292"/>
        <v>21</v>
      </c>
      <c r="G292" s="20" t="b">
        <f t="shared" si="256"/>
        <v>0</v>
      </c>
    </row>
    <row r="293" spans="1:7" x14ac:dyDescent="0.25">
      <c r="A293" s="20" t="str">
        <f t="shared" si="289"/>
        <v>RAb22</v>
      </c>
      <c r="B293" s="20">
        <f t="shared" si="271"/>
        <v>1</v>
      </c>
      <c r="C293" s="20">
        <f t="shared" si="272"/>
        <v>22</v>
      </c>
      <c r="D293" s="20" t="str">
        <f t="shared" ref="D293:F293" si="293">D273</f>
        <v>CVb21</v>
      </c>
      <c r="E293" s="20">
        <f t="shared" si="293"/>
        <v>1</v>
      </c>
      <c r="F293" s="20">
        <f t="shared" si="293"/>
        <v>21</v>
      </c>
      <c r="G293" s="20" t="b">
        <f t="shared" si="256"/>
        <v>0</v>
      </c>
    </row>
    <row r="294" spans="1:7" x14ac:dyDescent="0.25">
      <c r="A294" s="20" t="str">
        <f t="shared" si="289"/>
        <v>RAb22</v>
      </c>
      <c r="B294" s="20">
        <f t="shared" si="271"/>
        <v>1</v>
      </c>
      <c r="C294" s="20">
        <f t="shared" si="272"/>
        <v>22</v>
      </c>
      <c r="D294" s="20" t="str">
        <f t="shared" ref="D294:F294" si="294">D274</f>
        <v>INb22</v>
      </c>
      <c r="E294" s="20">
        <f t="shared" si="294"/>
        <v>1</v>
      </c>
      <c r="F294" s="20">
        <f t="shared" si="294"/>
        <v>22</v>
      </c>
      <c r="G294" s="20" t="b">
        <f t="shared" si="256"/>
        <v>1</v>
      </c>
    </row>
    <row r="295" spans="1:7" x14ac:dyDescent="0.25">
      <c r="A295" s="20" t="str">
        <f t="shared" si="289"/>
        <v>RAb22</v>
      </c>
      <c r="B295" s="20">
        <f t="shared" si="271"/>
        <v>1</v>
      </c>
      <c r="C295" s="20">
        <f t="shared" si="272"/>
        <v>22</v>
      </c>
      <c r="D295" s="20" t="str">
        <f t="shared" ref="D295:F295" si="295">D275</f>
        <v>OUb22</v>
      </c>
      <c r="E295" s="20">
        <f t="shared" si="295"/>
        <v>1</v>
      </c>
      <c r="F295" s="20">
        <f t="shared" si="295"/>
        <v>22</v>
      </c>
      <c r="G295" s="20" t="b">
        <f t="shared" si="256"/>
        <v>1</v>
      </c>
    </row>
    <row r="296" spans="1:7" x14ac:dyDescent="0.25">
      <c r="A296" s="20" t="str">
        <f t="shared" si="289"/>
        <v>RAb22</v>
      </c>
      <c r="B296" s="20">
        <f t="shared" si="271"/>
        <v>1</v>
      </c>
      <c r="C296" s="20">
        <f t="shared" si="272"/>
        <v>22</v>
      </c>
      <c r="D296" s="20" t="str">
        <f t="shared" ref="D296:F296" si="296">D276</f>
        <v>RAb22</v>
      </c>
      <c r="E296" s="20">
        <f t="shared" si="296"/>
        <v>1</v>
      </c>
      <c r="F296" s="20">
        <f t="shared" si="296"/>
        <v>22</v>
      </c>
      <c r="G296" s="20" t="b">
        <f t="shared" si="256"/>
        <v>1</v>
      </c>
    </row>
    <row r="297" spans="1:7" x14ac:dyDescent="0.25">
      <c r="A297" s="20" t="str">
        <f t="shared" si="289"/>
        <v>RAb22</v>
      </c>
      <c r="B297" s="20">
        <f t="shared" si="271"/>
        <v>1</v>
      </c>
      <c r="C297" s="20">
        <f t="shared" si="272"/>
        <v>22</v>
      </c>
      <c r="D297" s="20" t="str">
        <f t="shared" ref="D297:F297" si="297">D277</f>
        <v>RVb22</v>
      </c>
      <c r="E297" s="20">
        <f t="shared" si="297"/>
        <v>1</v>
      </c>
      <c r="F297" s="20">
        <f t="shared" si="297"/>
        <v>22</v>
      </c>
      <c r="G297" s="20" t="b">
        <f t="shared" si="256"/>
        <v>1</v>
      </c>
    </row>
    <row r="298" spans="1:7" x14ac:dyDescent="0.25">
      <c r="A298" s="20" t="str">
        <f t="shared" si="289"/>
        <v>RAb22</v>
      </c>
      <c r="B298" s="20">
        <f t="shared" si="271"/>
        <v>1</v>
      </c>
      <c r="C298" s="20">
        <f t="shared" si="272"/>
        <v>22</v>
      </c>
      <c r="D298" s="20" t="str">
        <f t="shared" ref="D298:F298" si="298">D278</f>
        <v>CAb22</v>
      </c>
      <c r="E298" s="20">
        <f t="shared" si="298"/>
        <v>1</v>
      </c>
      <c r="F298" s="20">
        <f t="shared" si="298"/>
        <v>22</v>
      </c>
      <c r="G298" s="20" t="b">
        <f t="shared" si="256"/>
        <v>1</v>
      </c>
    </row>
    <row r="299" spans="1:7" x14ac:dyDescent="0.25">
      <c r="A299" s="20" t="str">
        <f t="shared" si="289"/>
        <v>RAb22</v>
      </c>
      <c r="B299" s="20">
        <f t="shared" si="271"/>
        <v>1</v>
      </c>
      <c r="C299" s="20">
        <f t="shared" si="272"/>
        <v>22</v>
      </c>
      <c r="D299" s="20" t="str">
        <f t="shared" ref="D299:F299" si="299">D279</f>
        <v>CVb22</v>
      </c>
      <c r="E299" s="20">
        <f t="shared" si="299"/>
        <v>1</v>
      </c>
      <c r="F299" s="20">
        <f t="shared" si="299"/>
        <v>22</v>
      </c>
      <c r="G299" s="20" t="b">
        <f t="shared" si="256"/>
        <v>1</v>
      </c>
    </row>
    <row r="300" spans="1:7" x14ac:dyDescent="0.25">
      <c r="A300" s="20" t="str">
        <f t="shared" si="289"/>
        <v>RAb22</v>
      </c>
      <c r="B300" s="20">
        <f t="shared" si="271"/>
        <v>1</v>
      </c>
      <c r="C300" s="20">
        <f t="shared" si="272"/>
        <v>22</v>
      </c>
      <c r="D300" s="20" t="str">
        <f t="shared" ref="D300:F300" si="300">D280</f>
        <v>CAw20</v>
      </c>
      <c r="E300" s="20">
        <f t="shared" si="300"/>
        <v>2</v>
      </c>
      <c r="F300" s="20">
        <f t="shared" si="300"/>
        <v>20</v>
      </c>
      <c r="G300" s="20" t="b">
        <f t="shared" si="256"/>
        <v>1</v>
      </c>
    </row>
    <row r="301" spans="1:7" x14ac:dyDescent="0.25">
      <c r="A301" s="20" t="str">
        <f t="shared" si="289"/>
        <v>RAb22</v>
      </c>
      <c r="B301" s="20">
        <f t="shared" si="271"/>
        <v>1</v>
      </c>
      <c r="C301" s="20">
        <f t="shared" si="272"/>
        <v>22</v>
      </c>
      <c r="D301" s="20" t="str">
        <f t="shared" ref="D301:F301" si="301">D281</f>
        <v>CVw20</v>
      </c>
      <c r="E301" s="20">
        <f t="shared" si="301"/>
        <v>2</v>
      </c>
      <c r="F301" s="20">
        <f t="shared" si="301"/>
        <v>20</v>
      </c>
      <c r="G301" s="20" t="b">
        <f t="shared" si="256"/>
        <v>1</v>
      </c>
    </row>
    <row r="302" spans="1:7" x14ac:dyDescent="0.25">
      <c r="A302" s="20" t="str">
        <f t="shared" si="289"/>
        <v>RVb22</v>
      </c>
      <c r="B302" s="20">
        <f t="shared" si="271"/>
        <v>1</v>
      </c>
      <c r="C302" s="20">
        <f t="shared" si="272"/>
        <v>22</v>
      </c>
      <c r="D302" s="20" t="str">
        <f t="shared" ref="D302:F302" si="302">D282</f>
        <v>INb10</v>
      </c>
      <c r="E302" s="20">
        <f t="shared" si="302"/>
        <v>1</v>
      </c>
      <c r="F302" s="20">
        <f t="shared" si="302"/>
        <v>10</v>
      </c>
      <c r="G302" s="20" t="b">
        <f t="shared" si="256"/>
        <v>0</v>
      </c>
    </row>
    <row r="303" spans="1:7" x14ac:dyDescent="0.25">
      <c r="A303" s="20" t="str">
        <f t="shared" si="289"/>
        <v>RVb22</v>
      </c>
      <c r="B303" s="20">
        <f t="shared" si="271"/>
        <v>1</v>
      </c>
      <c r="C303" s="20">
        <f t="shared" si="272"/>
        <v>22</v>
      </c>
      <c r="D303" s="20" t="str">
        <f t="shared" ref="D303:F303" si="303">D283</f>
        <v>OUb10</v>
      </c>
      <c r="E303" s="20">
        <f t="shared" si="303"/>
        <v>1</v>
      </c>
      <c r="F303" s="20">
        <f t="shared" si="303"/>
        <v>10</v>
      </c>
      <c r="G303" s="20" t="b">
        <f t="shared" si="256"/>
        <v>0</v>
      </c>
    </row>
    <row r="304" spans="1:7" x14ac:dyDescent="0.25">
      <c r="A304" s="20" t="str">
        <f t="shared" si="289"/>
        <v>RVb22</v>
      </c>
      <c r="B304" s="20">
        <f t="shared" si="271"/>
        <v>1</v>
      </c>
      <c r="C304" s="20">
        <f t="shared" si="272"/>
        <v>22</v>
      </c>
      <c r="D304" s="20" t="str">
        <f t="shared" ref="D304:F304" si="304">D284</f>
        <v>RAb10</v>
      </c>
      <c r="E304" s="20">
        <f t="shared" si="304"/>
        <v>1</v>
      </c>
      <c r="F304" s="20">
        <f t="shared" si="304"/>
        <v>10</v>
      </c>
      <c r="G304" s="20" t="b">
        <f t="shared" si="256"/>
        <v>0</v>
      </c>
    </row>
    <row r="305" spans="1:7" x14ac:dyDescent="0.25">
      <c r="A305" s="20" t="str">
        <f t="shared" si="289"/>
        <v>RVb22</v>
      </c>
      <c r="B305" s="20">
        <f t="shared" si="271"/>
        <v>1</v>
      </c>
      <c r="C305" s="20">
        <f t="shared" si="272"/>
        <v>22</v>
      </c>
      <c r="D305" s="20" t="str">
        <f t="shared" ref="D305:F305" si="305">D285</f>
        <v>RVb10</v>
      </c>
      <c r="E305" s="20">
        <f t="shared" si="305"/>
        <v>1</v>
      </c>
      <c r="F305" s="20">
        <f t="shared" si="305"/>
        <v>10</v>
      </c>
      <c r="G305" s="20" t="b">
        <f t="shared" si="256"/>
        <v>0</v>
      </c>
    </row>
    <row r="306" spans="1:7" x14ac:dyDescent="0.25">
      <c r="A306" s="20" t="str">
        <f t="shared" si="289"/>
        <v>RVb22</v>
      </c>
      <c r="B306" s="20">
        <f t="shared" si="271"/>
        <v>1</v>
      </c>
      <c r="C306" s="20">
        <f t="shared" si="272"/>
        <v>22</v>
      </c>
      <c r="D306" s="20" t="str">
        <f t="shared" ref="D306:F306" si="306">D286</f>
        <v>CAb10</v>
      </c>
      <c r="E306" s="20">
        <f t="shared" si="306"/>
        <v>1</v>
      </c>
      <c r="F306" s="20">
        <f t="shared" si="306"/>
        <v>10</v>
      </c>
      <c r="G306" s="20" t="b">
        <f t="shared" si="256"/>
        <v>0</v>
      </c>
    </row>
    <row r="307" spans="1:7" x14ac:dyDescent="0.25">
      <c r="A307" s="20" t="str">
        <f t="shared" si="289"/>
        <v>RVb22</v>
      </c>
      <c r="B307" s="20">
        <f t="shared" si="271"/>
        <v>1</v>
      </c>
      <c r="C307" s="20">
        <f t="shared" si="272"/>
        <v>22</v>
      </c>
      <c r="D307" s="20" t="str">
        <f t="shared" ref="D307:F307" si="307">D287</f>
        <v>CVb10</v>
      </c>
      <c r="E307" s="20">
        <f t="shared" si="307"/>
        <v>1</v>
      </c>
      <c r="F307" s="20">
        <f t="shared" si="307"/>
        <v>10</v>
      </c>
      <c r="G307" s="20" t="b">
        <f t="shared" si="256"/>
        <v>0</v>
      </c>
    </row>
    <row r="308" spans="1:7" x14ac:dyDescent="0.25">
      <c r="A308" s="20" t="str">
        <f t="shared" si="289"/>
        <v>RVb22</v>
      </c>
      <c r="B308" s="20">
        <f t="shared" si="271"/>
        <v>1</v>
      </c>
      <c r="C308" s="20">
        <f t="shared" si="272"/>
        <v>22</v>
      </c>
      <c r="D308" s="20" t="str">
        <f t="shared" ref="D308:F308" si="308">D288</f>
        <v>INb21</v>
      </c>
      <c r="E308" s="20">
        <f t="shared" si="308"/>
        <v>1</v>
      </c>
      <c r="F308" s="20">
        <f t="shared" si="308"/>
        <v>21</v>
      </c>
      <c r="G308" s="20" t="b">
        <f t="shared" si="256"/>
        <v>0</v>
      </c>
    </row>
    <row r="309" spans="1:7" x14ac:dyDescent="0.25">
      <c r="A309" s="20" t="str">
        <f t="shared" si="289"/>
        <v>RVb22</v>
      </c>
      <c r="B309" s="20">
        <f t="shared" si="271"/>
        <v>1</v>
      </c>
      <c r="C309" s="20">
        <f t="shared" si="272"/>
        <v>22</v>
      </c>
      <c r="D309" s="20" t="str">
        <f t="shared" ref="D309:F309" si="309">D289</f>
        <v>OUb21</v>
      </c>
      <c r="E309" s="20">
        <f t="shared" si="309"/>
        <v>1</v>
      </c>
      <c r="F309" s="20">
        <f t="shared" si="309"/>
        <v>21</v>
      </c>
      <c r="G309" s="20" t="b">
        <f t="shared" si="256"/>
        <v>0</v>
      </c>
    </row>
    <row r="310" spans="1:7" x14ac:dyDescent="0.25">
      <c r="A310" s="20" t="str">
        <f t="shared" si="289"/>
        <v>RVb22</v>
      </c>
      <c r="B310" s="20">
        <f t="shared" si="271"/>
        <v>1</v>
      </c>
      <c r="C310" s="20">
        <f t="shared" si="272"/>
        <v>22</v>
      </c>
      <c r="D310" s="20" t="str">
        <f t="shared" ref="D310:F310" si="310">D290</f>
        <v>RAb21</v>
      </c>
      <c r="E310" s="20">
        <f t="shared" si="310"/>
        <v>1</v>
      </c>
      <c r="F310" s="20">
        <f t="shared" si="310"/>
        <v>21</v>
      </c>
      <c r="G310" s="20" t="b">
        <f t="shared" si="256"/>
        <v>0</v>
      </c>
    </row>
    <row r="311" spans="1:7" x14ac:dyDescent="0.25">
      <c r="A311" s="20" t="str">
        <f t="shared" si="289"/>
        <v>RVb22</v>
      </c>
      <c r="B311" s="20">
        <f t="shared" si="271"/>
        <v>1</v>
      </c>
      <c r="C311" s="20">
        <f t="shared" si="272"/>
        <v>22</v>
      </c>
      <c r="D311" s="20" t="str">
        <f t="shared" ref="D311:F311" si="311">D291</f>
        <v>RVb21</v>
      </c>
      <c r="E311" s="20">
        <f t="shared" si="311"/>
        <v>1</v>
      </c>
      <c r="F311" s="20">
        <f t="shared" si="311"/>
        <v>21</v>
      </c>
      <c r="G311" s="20" t="b">
        <f t="shared" si="256"/>
        <v>0</v>
      </c>
    </row>
    <row r="312" spans="1:7" x14ac:dyDescent="0.25">
      <c r="A312" s="20" t="str">
        <f t="shared" si="289"/>
        <v>RVb22</v>
      </c>
      <c r="B312" s="20">
        <f t="shared" si="271"/>
        <v>1</v>
      </c>
      <c r="C312" s="20">
        <f t="shared" si="272"/>
        <v>22</v>
      </c>
      <c r="D312" s="20" t="str">
        <f t="shared" ref="D312:F312" si="312">D292</f>
        <v>CAb21</v>
      </c>
      <c r="E312" s="20">
        <f t="shared" si="312"/>
        <v>1</v>
      </c>
      <c r="F312" s="20">
        <f t="shared" si="312"/>
        <v>21</v>
      </c>
      <c r="G312" s="20" t="b">
        <f t="shared" si="256"/>
        <v>0</v>
      </c>
    </row>
    <row r="313" spans="1:7" x14ac:dyDescent="0.25">
      <c r="A313" s="20" t="str">
        <f t="shared" si="289"/>
        <v>RVb22</v>
      </c>
      <c r="B313" s="20">
        <f t="shared" si="271"/>
        <v>1</v>
      </c>
      <c r="C313" s="20">
        <f t="shared" si="272"/>
        <v>22</v>
      </c>
      <c r="D313" s="20" t="str">
        <f t="shared" ref="D313:F313" si="313">D293</f>
        <v>CVb21</v>
      </c>
      <c r="E313" s="20">
        <f t="shared" si="313"/>
        <v>1</v>
      </c>
      <c r="F313" s="20">
        <f t="shared" si="313"/>
        <v>21</v>
      </c>
      <c r="G313" s="20" t="b">
        <f t="shared" si="256"/>
        <v>0</v>
      </c>
    </row>
    <row r="314" spans="1:7" x14ac:dyDescent="0.25">
      <c r="A314" s="20" t="str">
        <f t="shared" si="289"/>
        <v>RVb22</v>
      </c>
      <c r="B314" s="20">
        <f t="shared" si="271"/>
        <v>1</v>
      </c>
      <c r="C314" s="20">
        <f t="shared" si="272"/>
        <v>22</v>
      </c>
      <c r="D314" s="20" t="str">
        <f t="shared" ref="D314:F314" si="314">D294</f>
        <v>INb22</v>
      </c>
      <c r="E314" s="20">
        <f t="shared" si="314"/>
        <v>1</v>
      </c>
      <c r="F314" s="20">
        <f t="shared" si="314"/>
        <v>22</v>
      </c>
      <c r="G314" s="20" t="b">
        <f t="shared" si="256"/>
        <v>1</v>
      </c>
    </row>
    <row r="315" spans="1:7" x14ac:dyDescent="0.25">
      <c r="A315" s="20" t="str">
        <f t="shared" si="289"/>
        <v>RVb22</v>
      </c>
      <c r="B315" s="20">
        <f t="shared" si="271"/>
        <v>1</v>
      </c>
      <c r="C315" s="20">
        <f t="shared" si="272"/>
        <v>22</v>
      </c>
      <c r="D315" s="20" t="str">
        <f t="shared" ref="D315:F315" si="315">D295</f>
        <v>OUb22</v>
      </c>
      <c r="E315" s="20">
        <f t="shared" si="315"/>
        <v>1</v>
      </c>
      <c r="F315" s="20">
        <f t="shared" si="315"/>
        <v>22</v>
      </c>
      <c r="G315" s="20" t="b">
        <f t="shared" si="256"/>
        <v>1</v>
      </c>
    </row>
    <row r="316" spans="1:7" x14ac:dyDescent="0.25">
      <c r="A316" s="20" t="str">
        <f t="shared" si="289"/>
        <v>RVb22</v>
      </c>
      <c r="B316" s="20">
        <f t="shared" si="271"/>
        <v>1</v>
      </c>
      <c r="C316" s="20">
        <f t="shared" si="272"/>
        <v>22</v>
      </c>
      <c r="D316" s="20" t="str">
        <f t="shared" ref="D316:F316" si="316">D296</f>
        <v>RAb22</v>
      </c>
      <c r="E316" s="20">
        <f t="shared" si="316"/>
        <v>1</v>
      </c>
      <c r="F316" s="20">
        <f t="shared" si="316"/>
        <v>22</v>
      </c>
      <c r="G316" s="20" t="b">
        <f t="shared" si="256"/>
        <v>1</v>
      </c>
    </row>
    <row r="317" spans="1:7" x14ac:dyDescent="0.25">
      <c r="A317" s="20" t="str">
        <f t="shared" si="289"/>
        <v>RVb22</v>
      </c>
      <c r="B317" s="20">
        <f t="shared" si="271"/>
        <v>1</v>
      </c>
      <c r="C317" s="20">
        <f t="shared" si="272"/>
        <v>22</v>
      </c>
      <c r="D317" s="20" t="str">
        <f t="shared" ref="D317:F317" si="317">D297</f>
        <v>RVb22</v>
      </c>
      <c r="E317" s="20">
        <f t="shared" si="317"/>
        <v>1</v>
      </c>
      <c r="F317" s="20">
        <f t="shared" si="317"/>
        <v>22</v>
      </c>
      <c r="G317" s="20" t="b">
        <f t="shared" si="256"/>
        <v>1</v>
      </c>
    </row>
    <row r="318" spans="1:7" x14ac:dyDescent="0.25">
      <c r="A318" s="20" t="str">
        <f t="shared" si="289"/>
        <v>RVb22</v>
      </c>
      <c r="B318" s="20">
        <f t="shared" si="271"/>
        <v>1</v>
      </c>
      <c r="C318" s="20">
        <f t="shared" si="272"/>
        <v>22</v>
      </c>
      <c r="D318" s="20" t="str">
        <f t="shared" ref="D318:F318" si="318">D298</f>
        <v>CAb22</v>
      </c>
      <c r="E318" s="20">
        <f t="shared" si="318"/>
        <v>1</v>
      </c>
      <c r="F318" s="20">
        <f t="shared" si="318"/>
        <v>22</v>
      </c>
      <c r="G318" s="20" t="b">
        <f t="shared" si="256"/>
        <v>1</v>
      </c>
    </row>
    <row r="319" spans="1:7" x14ac:dyDescent="0.25">
      <c r="A319" s="20" t="str">
        <f t="shared" si="289"/>
        <v>RVb22</v>
      </c>
      <c r="B319" s="20">
        <f t="shared" si="271"/>
        <v>1</v>
      </c>
      <c r="C319" s="20">
        <f t="shared" si="272"/>
        <v>22</v>
      </c>
      <c r="D319" s="20" t="str">
        <f t="shared" ref="D319:F319" si="319">D299</f>
        <v>CVb22</v>
      </c>
      <c r="E319" s="20">
        <f t="shared" si="319"/>
        <v>1</v>
      </c>
      <c r="F319" s="20">
        <f t="shared" si="319"/>
        <v>22</v>
      </c>
      <c r="G319" s="20" t="b">
        <f t="shared" si="256"/>
        <v>1</v>
      </c>
    </row>
    <row r="320" spans="1:7" x14ac:dyDescent="0.25">
      <c r="A320" s="20" t="str">
        <f t="shared" si="289"/>
        <v>RVb22</v>
      </c>
      <c r="B320" s="20">
        <f t="shared" si="271"/>
        <v>1</v>
      </c>
      <c r="C320" s="20">
        <f t="shared" si="272"/>
        <v>22</v>
      </c>
      <c r="D320" s="20" t="str">
        <f t="shared" ref="D320:F320" si="320">D300</f>
        <v>CAw20</v>
      </c>
      <c r="E320" s="20">
        <f t="shared" si="320"/>
        <v>2</v>
      </c>
      <c r="F320" s="20">
        <f t="shared" si="320"/>
        <v>20</v>
      </c>
      <c r="G320" s="20" t="b">
        <f t="shared" si="256"/>
        <v>1</v>
      </c>
    </row>
    <row r="321" spans="1:7" x14ac:dyDescent="0.25">
      <c r="A321" s="20" t="str">
        <f t="shared" si="289"/>
        <v>RVb22</v>
      </c>
      <c r="B321" s="20">
        <f t="shared" si="271"/>
        <v>1</v>
      </c>
      <c r="C321" s="20">
        <f t="shared" si="272"/>
        <v>22</v>
      </c>
      <c r="D321" s="20" t="str">
        <f t="shared" ref="D321:F321" si="321">D301</f>
        <v>CVw20</v>
      </c>
      <c r="E321" s="20">
        <f t="shared" si="321"/>
        <v>2</v>
      </c>
      <c r="F321" s="20">
        <f t="shared" si="321"/>
        <v>20</v>
      </c>
      <c r="G321" s="20" t="b">
        <f t="shared" si="256"/>
        <v>1</v>
      </c>
    </row>
    <row r="322" spans="1:7" x14ac:dyDescent="0.25">
      <c r="A322" s="20" t="str">
        <f t="shared" si="289"/>
        <v>CAb22</v>
      </c>
      <c r="B322" s="20">
        <f t="shared" si="271"/>
        <v>1</v>
      </c>
      <c r="C322" s="20">
        <f t="shared" si="272"/>
        <v>22</v>
      </c>
      <c r="D322" s="20" t="str">
        <f t="shared" ref="D322:F322" si="322">D302</f>
        <v>INb10</v>
      </c>
      <c r="E322" s="20">
        <f t="shared" si="322"/>
        <v>1</v>
      </c>
      <c r="F322" s="20">
        <f t="shared" si="322"/>
        <v>10</v>
      </c>
      <c r="G322" s="20" t="b">
        <f t="shared" si="256"/>
        <v>0</v>
      </c>
    </row>
    <row r="323" spans="1:7" x14ac:dyDescent="0.25">
      <c r="A323" s="20" t="str">
        <f t="shared" si="289"/>
        <v>CAb22</v>
      </c>
      <c r="B323" s="20">
        <f t="shared" si="271"/>
        <v>1</v>
      </c>
      <c r="C323" s="20">
        <f t="shared" si="272"/>
        <v>22</v>
      </c>
      <c r="D323" s="20" t="str">
        <f t="shared" ref="D323:F323" si="323">D303</f>
        <v>OUb10</v>
      </c>
      <c r="E323" s="20">
        <f t="shared" si="323"/>
        <v>1</v>
      </c>
      <c r="F323" s="20">
        <f t="shared" si="323"/>
        <v>10</v>
      </c>
      <c r="G323" s="20" t="b">
        <f t="shared" ref="G323:G386" si="324">OR(C323=F323,AND(C323&gt;15,F323=20),AND(F323&gt;15,C323=20))</f>
        <v>0</v>
      </c>
    </row>
    <row r="324" spans="1:7" x14ac:dyDescent="0.25">
      <c r="A324" s="20" t="str">
        <f t="shared" si="289"/>
        <v>CAb22</v>
      </c>
      <c r="B324" s="20">
        <f t="shared" si="271"/>
        <v>1</v>
      </c>
      <c r="C324" s="20">
        <f t="shared" si="272"/>
        <v>22</v>
      </c>
      <c r="D324" s="20" t="str">
        <f t="shared" ref="D324:F324" si="325">D304</f>
        <v>RAb10</v>
      </c>
      <c r="E324" s="20">
        <f t="shared" si="325"/>
        <v>1</v>
      </c>
      <c r="F324" s="20">
        <f t="shared" si="325"/>
        <v>10</v>
      </c>
      <c r="G324" s="20" t="b">
        <f t="shared" si="324"/>
        <v>0</v>
      </c>
    </row>
    <row r="325" spans="1:7" x14ac:dyDescent="0.25">
      <c r="A325" s="20" t="str">
        <f t="shared" si="289"/>
        <v>CAb22</v>
      </c>
      <c r="B325" s="20">
        <f t="shared" si="271"/>
        <v>1</v>
      </c>
      <c r="C325" s="20">
        <f t="shared" si="272"/>
        <v>22</v>
      </c>
      <c r="D325" s="20" t="str">
        <f t="shared" ref="D325:F325" si="326">D305</f>
        <v>RVb10</v>
      </c>
      <c r="E325" s="20">
        <f t="shared" si="326"/>
        <v>1</v>
      </c>
      <c r="F325" s="20">
        <f t="shared" si="326"/>
        <v>10</v>
      </c>
      <c r="G325" s="20" t="b">
        <f t="shared" si="324"/>
        <v>0</v>
      </c>
    </row>
    <row r="326" spans="1:7" x14ac:dyDescent="0.25">
      <c r="A326" s="20" t="str">
        <f t="shared" si="289"/>
        <v>CAb22</v>
      </c>
      <c r="B326" s="20">
        <f t="shared" si="271"/>
        <v>1</v>
      </c>
      <c r="C326" s="20">
        <f t="shared" si="272"/>
        <v>22</v>
      </c>
      <c r="D326" s="20" t="str">
        <f t="shared" ref="D326:F326" si="327">D306</f>
        <v>CAb10</v>
      </c>
      <c r="E326" s="20">
        <f t="shared" si="327"/>
        <v>1</v>
      </c>
      <c r="F326" s="20">
        <f t="shared" si="327"/>
        <v>10</v>
      </c>
      <c r="G326" s="20" t="b">
        <f t="shared" si="324"/>
        <v>0</v>
      </c>
    </row>
    <row r="327" spans="1:7" x14ac:dyDescent="0.25">
      <c r="A327" s="20" t="str">
        <f t="shared" si="289"/>
        <v>CAb22</v>
      </c>
      <c r="B327" s="20">
        <f t="shared" si="271"/>
        <v>1</v>
      </c>
      <c r="C327" s="20">
        <f t="shared" si="272"/>
        <v>22</v>
      </c>
      <c r="D327" s="20" t="str">
        <f t="shared" ref="D327:F327" si="328">D307</f>
        <v>CVb10</v>
      </c>
      <c r="E327" s="20">
        <f t="shared" si="328"/>
        <v>1</v>
      </c>
      <c r="F327" s="20">
        <f t="shared" si="328"/>
        <v>10</v>
      </c>
      <c r="G327" s="20" t="b">
        <f t="shared" si="324"/>
        <v>0</v>
      </c>
    </row>
    <row r="328" spans="1:7" x14ac:dyDescent="0.25">
      <c r="A328" s="20" t="str">
        <f t="shared" si="289"/>
        <v>CAb22</v>
      </c>
      <c r="B328" s="20">
        <f t="shared" si="271"/>
        <v>1</v>
      </c>
      <c r="C328" s="20">
        <f t="shared" si="272"/>
        <v>22</v>
      </c>
      <c r="D328" s="20" t="str">
        <f t="shared" ref="D328:F328" si="329">D308</f>
        <v>INb21</v>
      </c>
      <c r="E328" s="20">
        <f t="shared" si="329"/>
        <v>1</v>
      </c>
      <c r="F328" s="20">
        <f t="shared" si="329"/>
        <v>21</v>
      </c>
      <c r="G328" s="20" t="b">
        <f t="shared" si="324"/>
        <v>0</v>
      </c>
    </row>
    <row r="329" spans="1:7" x14ac:dyDescent="0.25">
      <c r="A329" s="20" t="str">
        <f t="shared" si="289"/>
        <v>CAb22</v>
      </c>
      <c r="B329" s="20">
        <f t="shared" si="271"/>
        <v>1</v>
      </c>
      <c r="C329" s="20">
        <f t="shared" si="272"/>
        <v>22</v>
      </c>
      <c r="D329" s="20" t="str">
        <f t="shared" ref="D329:F329" si="330">D309</f>
        <v>OUb21</v>
      </c>
      <c r="E329" s="20">
        <f t="shared" si="330"/>
        <v>1</v>
      </c>
      <c r="F329" s="20">
        <f t="shared" si="330"/>
        <v>21</v>
      </c>
      <c r="G329" s="20" t="b">
        <f t="shared" si="324"/>
        <v>0</v>
      </c>
    </row>
    <row r="330" spans="1:7" x14ac:dyDescent="0.25">
      <c r="A330" s="20" t="str">
        <f t="shared" si="289"/>
        <v>CAb22</v>
      </c>
      <c r="B330" s="20">
        <f t="shared" si="271"/>
        <v>1</v>
      </c>
      <c r="C330" s="20">
        <f t="shared" si="272"/>
        <v>22</v>
      </c>
      <c r="D330" s="20" t="str">
        <f t="shared" ref="D330:F330" si="331">D310</f>
        <v>RAb21</v>
      </c>
      <c r="E330" s="20">
        <f t="shared" si="331"/>
        <v>1</v>
      </c>
      <c r="F330" s="20">
        <f t="shared" si="331"/>
        <v>21</v>
      </c>
      <c r="G330" s="20" t="b">
        <f t="shared" si="324"/>
        <v>0</v>
      </c>
    </row>
    <row r="331" spans="1:7" x14ac:dyDescent="0.25">
      <c r="A331" s="20" t="str">
        <f t="shared" si="289"/>
        <v>CAb22</v>
      </c>
      <c r="B331" s="20">
        <f t="shared" si="271"/>
        <v>1</v>
      </c>
      <c r="C331" s="20">
        <f t="shared" si="272"/>
        <v>22</v>
      </c>
      <c r="D331" s="20" t="str">
        <f t="shared" ref="D331:F331" si="332">D311</f>
        <v>RVb21</v>
      </c>
      <c r="E331" s="20">
        <f t="shared" si="332"/>
        <v>1</v>
      </c>
      <c r="F331" s="20">
        <f t="shared" si="332"/>
        <v>21</v>
      </c>
      <c r="G331" s="20" t="b">
        <f t="shared" si="324"/>
        <v>0</v>
      </c>
    </row>
    <row r="332" spans="1:7" x14ac:dyDescent="0.25">
      <c r="A332" s="20" t="str">
        <f t="shared" si="289"/>
        <v>CAb22</v>
      </c>
      <c r="B332" s="20">
        <f t="shared" si="271"/>
        <v>1</v>
      </c>
      <c r="C332" s="20">
        <f t="shared" si="272"/>
        <v>22</v>
      </c>
      <c r="D332" s="20" t="str">
        <f t="shared" ref="D332:F332" si="333">D312</f>
        <v>CAb21</v>
      </c>
      <c r="E332" s="20">
        <f t="shared" si="333"/>
        <v>1</v>
      </c>
      <c r="F332" s="20">
        <f t="shared" si="333"/>
        <v>21</v>
      </c>
      <c r="G332" s="20" t="b">
        <f t="shared" si="324"/>
        <v>0</v>
      </c>
    </row>
    <row r="333" spans="1:7" x14ac:dyDescent="0.25">
      <c r="A333" s="20" t="str">
        <f t="shared" si="289"/>
        <v>CAb22</v>
      </c>
      <c r="B333" s="20">
        <f t="shared" si="271"/>
        <v>1</v>
      </c>
      <c r="C333" s="20">
        <f t="shared" si="272"/>
        <v>22</v>
      </c>
      <c r="D333" s="20" t="str">
        <f t="shared" ref="D333:F333" si="334">D313</f>
        <v>CVb21</v>
      </c>
      <c r="E333" s="20">
        <f t="shared" si="334"/>
        <v>1</v>
      </c>
      <c r="F333" s="20">
        <f t="shared" si="334"/>
        <v>21</v>
      </c>
      <c r="G333" s="20" t="b">
        <f t="shared" si="324"/>
        <v>0</v>
      </c>
    </row>
    <row r="334" spans="1:7" x14ac:dyDescent="0.25">
      <c r="A334" s="20" t="str">
        <f t="shared" si="289"/>
        <v>CAb22</v>
      </c>
      <c r="B334" s="20">
        <f t="shared" si="271"/>
        <v>1</v>
      </c>
      <c r="C334" s="20">
        <f t="shared" si="272"/>
        <v>22</v>
      </c>
      <c r="D334" s="20" t="str">
        <f t="shared" ref="D334:F334" si="335">D314</f>
        <v>INb22</v>
      </c>
      <c r="E334" s="20">
        <f t="shared" si="335"/>
        <v>1</v>
      </c>
      <c r="F334" s="20">
        <f t="shared" si="335"/>
        <v>22</v>
      </c>
      <c r="G334" s="20" t="b">
        <f t="shared" si="324"/>
        <v>1</v>
      </c>
    </row>
    <row r="335" spans="1:7" x14ac:dyDescent="0.25">
      <c r="A335" s="20" t="str">
        <f t="shared" si="289"/>
        <v>CAb22</v>
      </c>
      <c r="B335" s="20">
        <f t="shared" si="271"/>
        <v>1</v>
      </c>
      <c r="C335" s="20">
        <f t="shared" si="272"/>
        <v>22</v>
      </c>
      <c r="D335" s="20" t="str">
        <f t="shared" ref="D335:F335" si="336">D315</f>
        <v>OUb22</v>
      </c>
      <c r="E335" s="20">
        <f t="shared" si="336"/>
        <v>1</v>
      </c>
      <c r="F335" s="20">
        <f t="shared" si="336"/>
        <v>22</v>
      </c>
      <c r="G335" s="20" t="b">
        <f t="shared" si="324"/>
        <v>1</v>
      </c>
    </row>
    <row r="336" spans="1:7" x14ac:dyDescent="0.25">
      <c r="A336" s="20" t="str">
        <f t="shared" si="289"/>
        <v>CAb22</v>
      </c>
      <c r="B336" s="20">
        <f t="shared" si="271"/>
        <v>1</v>
      </c>
      <c r="C336" s="20">
        <f t="shared" si="272"/>
        <v>22</v>
      </c>
      <c r="D336" s="20" t="str">
        <f t="shared" ref="D336:F336" si="337">D316</f>
        <v>RAb22</v>
      </c>
      <c r="E336" s="20">
        <f t="shared" si="337"/>
        <v>1</v>
      </c>
      <c r="F336" s="20">
        <f t="shared" si="337"/>
        <v>22</v>
      </c>
      <c r="G336" s="20" t="b">
        <f t="shared" si="324"/>
        <v>1</v>
      </c>
    </row>
    <row r="337" spans="1:7" x14ac:dyDescent="0.25">
      <c r="A337" s="20" t="str">
        <f t="shared" si="289"/>
        <v>CAb22</v>
      </c>
      <c r="B337" s="20">
        <f t="shared" si="271"/>
        <v>1</v>
      </c>
      <c r="C337" s="20">
        <f t="shared" si="272"/>
        <v>22</v>
      </c>
      <c r="D337" s="20" t="str">
        <f t="shared" ref="D337:F337" si="338">D317</f>
        <v>RVb22</v>
      </c>
      <c r="E337" s="20">
        <f t="shared" si="338"/>
        <v>1</v>
      </c>
      <c r="F337" s="20">
        <f t="shared" si="338"/>
        <v>22</v>
      </c>
      <c r="G337" s="20" t="b">
        <f t="shared" si="324"/>
        <v>1</v>
      </c>
    </row>
    <row r="338" spans="1:7" x14ac:dyDescent="0.25">
      <c r="A338" s="20" t="str">
        <f t="shared" si="289"/>
        <v>CAb22</v>
      </c>
      <c r="B338" s="20">
        <f t="shared" ref="B338:B401" si="339">INDEX(E$2:E$21,ROUNDDOWN((ROW(B337)-1)/20,0)+1,1)</f>
        <v>1</v>
      </c>
      <c r="C338" s="20">
        <f t="shared" ref="C338:C401" si="340">INDEX(F$2:F$21,ROUNDDOWN((ROW(C337)-1)/20,0)+1,1)</f>
        <v>22</v>
      </c>
      <c r="D338" s="20" t="str">
        <f t="shared" ref="D338:F338" si="341">D318</f>
        <v>CAb22</v>
      </c>
      <c r="E338" s="20">
        <f t="shared" si="341"/>
        <v>1</v>
      </c>
      <c r="F338" s="20">
        <f t="shared" si="341"/>
        <v>22</v>
      </c>
      <c r="G338" s="20" t="b">
        <f t="shared" si="324"/>
        <v>1</v>
      </c>
    </row>
    <row r="339" spans="1:7" x14ac:dyDescent="0.25">
      <c r="A339" s="20" t="str">
        <f t="shared" si="289"/>
        <v>CAb22</v>
      </c>
      <c r="B339" s="20">
        <f t="shared" si="339"/>
        <v>1</v>
      </c>
      <c r="C339" s="20">
        <f t="shared" si="340"/>
        <v>22</v>
      </c>
      <c r="D339" s="20" t="str">
        <f t="shared" ref="D339:F339" si="342">D319</f>
        <v>CVb22</v>
      </c>
      <c r="E339" s="20">
        <f t="shared" si="342"/>
        <v>1</v>
      </c>
      <c r="F339" s="20">
        <f t="shared" si="342"/>
        <v>22</v>
      </c>
      <c r="G339" s="20" t="b">
        <f t="shared" si="324"/>
        <v>1</v>
      </c>
    </row>
    <row r="340" spans="1:7" x14ac:dyDescent="0.25">
      <c r="A340" s="20" t="str">
        <f t="shared" si="289"/>
        <v>CAb22</v>
      </c>
      <c r="B340" s="20">
        <f t="shared" si="339"/>
        <v>1</v>
      </c>
      <c r="C340" s="20">
        <f t="shared" si="340"/>
        <v>22</v>
      </c>
      <c r="D340" s="20" t="str">
        <f t="shared" ref="D340:F340" si="343">D320</f>
        <v>CAw20</v>
      </c>
      <c r="E340" s="20">
        <f t="shared" si="343"/>
        <v>2</v>
      </c>
      <c r="F340" s="20">
        <f t="shared" si="343"/>
        <v>20</v>
      </c>
      <c r="G340" s="20" t="b">
        <f t="shared" si="324"/>
        <v>1</v>
      </c>
    </row>
    <row r="341" spans="1:7" x14ac:dyDescent="0.25">
      <c r="A341" s="20" t="str">
        <f t="shared" si="289"/>
        <v>CAb22</v>
      </c>
      <c r="B341" s="20">
        <f t="shared" si="339"/>
        <v>1</v>
      </c>
      <c r="C341" s="20">
        <f t="shared" si="340"/>
        <v>22</v>
      </c>
      <c r="D341" s="20" t="str">
        <f t="shared" ref="D341:F341" si="344">D321</f>
        <v>CVw20</v>
      </c>
      <c r="E341" s="20">
        <f t="shared" si="344"/>
        <v>2</v>
      </c>
      <c r="F341" s="20">
        <f t="shared" si="344"/>
        <v>20</v>
      </c>
      <c r="G341" s="20" t="b">
        <f t="shared" si="324"/>
        <v>1</v>
      </c>
    </row>
    <row r="342" spans="1:7" x14ac:dyDescent="0.25">
      <c r="A342" s="20" t="str">
        <f t="shared" si="289"/>
        <v>CVb22</v>
      </c>
      <c r="B342" s="20">
        <f t="shared" si="339"/>
        <v>1</v>
      </c>
      <c r="C342" s="20">
        <f t="shared" si="340"/>
        <v>22</v>
      </c>
      <c r="D342" s="20" t="str">
        <f t="shared" ref="D342:F342" si="345">D322</f>
        <v>INb10</v>
      </c>
      <c r="E342" s="20">
        <f t="shared" si="345"/>
        <v>1</v>
      </c>
      <c r="F342" s="20">
        <f t="shared" si="345"/>
        <v>10</v>
      </c>
      <c r="G342" s="20" t="b">
        <f t="shared" si="324"/>
        <v>0</v>
      </c>
    </row>
    <row r="343" spans="1:7" x14ac:dyDescent="0.25">
      <c r="A343" s="20" t="str">
        <f t="shared" si="289"/>
        <v>CVb22</v>
      </c>
      <c r="B343" s="20">
        <f t="shared" si="339"/>
        <v>1</v>
      </c>
      <c r="C343" s="20">
        <f t="shared" si="340"/>
        <v>22</v>
      </c>
      <c r="D343" s="20" t="str">
        <f t="shared" ref="D343:F343" si="346">D323</f>
        <v>OUb10</v>
      </c>
      <c r="E343" s="20">
        <f t="shared" si="346"/>
        <v>1</v>
      </c>
      <c r="F343" s="20">
        <f t="shared" si="346"/>
        <v>10</v>
      </c>
      <c r="G343" s="20" t="b">
        <f t="shared" si="324"/>
        <v>0</v>
      </c>
    </row>
    <row r="344" spans="1:7" x14ac:dyDescent="0.25">
      <c r="A344" s="20" t="str">
        <f t="shared" si="289"/>
        <v>CVb22</v>
      </c>
      <c r="B344" s="20">
        <f t="shared" si="339"/>
        <v>1</v>
      </c>
      <c r="C344" s="20">
        <f t="shared" si="340"/>
        <v>22</v>
      </c>
      <c r="D344" s="20" t="str">
        <f t="shared" ref="D344:F344" si="347">D324</f>
        <v>RAb10</v>
      </c>
      <c r="E344" s="20">
        <f t="shared" si="347"/>
        <v>1</v>
      </c>
      <c r="F344" s="20">
        <f t="shared" si="347"/>
        <v>10</v>
      </c>
      <c r="G344" s="20" t="b">
        <f t="shared" si="324"/>
        <v>0</v>
      </c>
    </row>
    <row r="345" spans="1:7" x14ac:dyDescent="0.25">
      <c r="A345" s="20" t="str">
        <f t="shared" si="289"/>
        <v>CVb22</v>
      </c>
      <c r="B345" s="20">
        <f t="shared" si="339"/>
        <v>1</v>
      </c>
      <c r="C345" s="20">
        <f t="shared" si="340"/>
        <v>22</v>
      </c>
      <c r="D345" s="20" t="str">
        <f t="shared" ref="D345:F345" si="348">D325</f>
        <v>RVb10</v>
      </c>
      <c r="E345" s="20">
        <f t="shared" si="348"/>
        <v>1</v>
      </c>
      <c r="F345" s="20">
        <f t="shared" si="348"/>
        <v>10</v>
      </c>
      <c r="G345" s="20" t="b">
        <f t="shared" si="324"/>
        <v>0</v>
      </c>
    </row>
    <row r="346" spans="1:7" x14ac:dyDescent="0.25">
      <c r="A346" s="20" t="str">
        <f t="shared" si="289"/>
        <v>CVb22</v>
      </c>
      <c r="B346" s="20">
        <f t="shared" si="339"/>
        <v>1</v>
      </c>
      <c r="C346" s="20">
        <f t="shared" si="340"/>
        <v>22</v>
      </c>
      <c r="D346" s="20" t="str">
        <f t="shared" ref="D346:F346" si="349">D326</f>
        <v>CAb10</v>
      </c>
      <c r="E346" s="20">
        <f t="shared" si="349"/>
        <v>1</v>
      </c>
      <c r="F346" s="20">
        <f t="shared" si="349"/>
        <v>10</v>
      </c>
      <c r="G346" s="20" t="b">
        <f t="shared" si="324"/>
        <v>0</v>
      </c>
    </row>
    <row r="347" spans="1:7" x14ac:dyDescent="0.25">
      <c r="A347" s="20" t="str">
        <f t="shared" si="289"/>
        <v>CVb22</v>
      </c>
      <c r="B347" s="20">
        <f t="shared" si="339"/>
        <v>1</v>
      </c>
      <c r="C347" s="20">
        <f t="shared" si="340"/>
        <v>22</v>
      </c>
      <c r="D347" s="20" t="str">
        <f t="shared" ref="D347:F347" si="350">D327</f>
        <v>CVb10</v>
      </c>
      <c r="E347" s="20">
        <f t="shared" si="350"/>
        <v>1</v>
      </c>
      <c r="F347" s="20">
        <f t="shared" si="350"/>
        <v>10</v>
      </c>
      <c r="G347" s="20" t="b">
        <f t="shared" si="324"/>
        <v>0</v>
      </c>
    </row>
    <row r="348" spans="1:7" x14ac:dyDescent="0.25">
      <c r="A348" s="20" t="str">
        <f t="shared" si="289"/>
        <v>CVb22</v>
      </c>
      <c r="B348" s="20">
        <f t="shared" si="339"/>
        <v>1</v>
      </c>
      <c r="C348" s="20">
        <f t="shared" si="340"/>
        <v>22</v>
      </c>
      <c r="D348" s="20" t="str">
        <f t="shared" ref="D348:F348" si="351">D328</f>
        <v>INb21</v>
      </c>
      <c r="E348" s="20">
        <f t="shared" si="351"/>
        <v>1</v>
      </c>
      <c r="F348" s="20">
        <f t="shared" si="351"/>
        <v>21</v>
      </c>
      <c r="G348" s="20" t="b">
        <f t="shared" si="324"/>
        <v>0</v>
      </c>
    </row>
    <row r="349" spans="1:7" x14ac:dyDescent="0.25">
      <c r="A349" s="20" t="str">
        <f t="shared" si="289"/>
        <v>CVb22</v>
      </c>
      <c r="B349" s="20">
        <f t="shared" si="339"/>
        <v>1</v>
      </c>
      <c r="C349" s="20">
        <f t="shared" si="340"/>
        <v>22</v>
      </c>
      <c r="D349" s="20" t="str">
        <f t="shared" ref="D349:F349" si="352">D329</f>
        <v>OUb21</v>
      </c>
      <c r="E349" s="20">
        <f t="shared" si="352"/>
        <v>1</v>
      </c>
      <c r="F349" s="20">
        <f t="shared" si="352"/>
        <v>21</v>
      </c>
      <c r="G349" s="20" t="b">
        <f t="shared" si="324"/>
        <v>0</v>
      </c>
    </row>
    <row r="350" spans="1:7" x14ac:dyDescent="0.25">
      <c r="A350" s="20" t="str">
        <f t="shared" si="289"/>
        <v>CVb22</v>
      </c>
      <c r="B350" s="20">
        <f t="shared" si="339"/>
        <v>1</v>
      </c>
      <c r="C350" s="20">
        <f t="shared" si="340"/>
        <v>22</v>
      </c>
      <c r="D350" s="20" t="str">
        <f t="shared" ref="D350:F350" si="353">D330</f>
        <v>RAb21</v>
      </c>
      <c r="E350" s="20">
        <f t="shared" si="353"/>
        <v>1</v>
      </c>
      <c r="F350" s="20">
        <f t="shared" si="353"/>
        <v>21</v>
      </c>
      <c r="G350" s="20" t="b">
        <f t="shared" si="324"/>
        <v>0</v>
      </c>
    </row>
    <row r="351" spans="1:7" x14ac:dyDescent="0.25">
      <c r="A351" s="20" t="str">
        <f t="shared" si="289"/>
        <v>CVb22</v>
      </c>
      <c r="B351" s="20">
        <f t="shared" si="339"/>
        <v>1</v>
      </c>
      <c r="C351" s="20">
        <f t="shared" si="340"/>
        <v>22</v>
      </c>
      <c r="D351" s="20" t="str">
        <f t="shared" ref="D351:F351" si="354">D331</f>
        <v>RVb21</v>
      </c>
      <c r="E351" s="20">
        <f t="shared" si="354"/>
        <v>1</v>
      </c>
      <c r="F351" s="20">
        <f t="shared" si="354"/>
        <v>21</v>
      </c>
      <c r="G351" s="20" t="b">
        <f t="shared" si="324"/>
        <v>0</v>
      </c>
    </row>
    <row r="352" spans="1:7" x14ac:dyDescent="0.25">
      <c r="A352" s="20" t="str">
        <f t="shared" si="289"/>
        <v>CVb22</v>
      </c>
      <c r="B352" s="20">
        <f t="shared" si="339"/>
        <v>1</v>
      </c>
      <c r="C352" s="20">
        <f t="shared" si="340"/>
        <v>22</v>
      </c>
      <c r="D352" s="20" t="str">
        <f t="shared" ref="D352:F352" si="355">D332</f>
        <v>CAb21</v>
      </c>
      <c r="E352" s="20">
        <f t="shared" si="355"/>
        <v>1</v>
      </c>
      <c r="F352" s="20">
        <f t="shared" si="355"/>
        <v>21</v>
      </c>
      <c r="G352" s="20" t="b">
        <f t="shared" si="324"/>
        <v>0</v>
      </c>
    </row>
    <row r="353" spans="1:7" x14ac:dyDescent="0.25">
      <c r="A353" s="20" t="str">
        <f t="shared" si="289"/>
        <v>CVb22</v>
      </c>
      <c r="B353" s="20">
        <f t="shared" si="339"/>
        <v>1</v>
      </c>
      <c r="C353" s="20">
        <f t="shared" si="340"/>
        <v>22</v>
      </c>
      <c r="D353" s="20" t="str">
        <f t="shared" ref="D353:F353" si="356">D333</f>
        <v>CVb21</v>
      </c>
      <c r="E353" s="20">
        <f t="shared" si="356"/>
        <v>1</v>
      </c>
      <c r="F353" s="20">
        <f t="shared" si="356"/>
        <v>21</v>
      </c>
      <c r="G353" s="20" t="b">
        <f t="shared" si="324"/>
        <v>0</v>
      </c>
    </row>
    <row r="354" spans="1:7" x14ac:dyDescent="0.25">
      <c r="A354" s="20" t="str">
        <f t="shared" ref="A354:A384" si="357">INDEX(D$2:D$21,ROUNDDOWN((ROW(A353)-1)/20,0)+1,1)</f>
        <v>CVb22</v>
      </c>
      <c r="B354" s="20">
        <f t="shared" si="339"/>
        <v>1</v>
      </c>
      <c r="C354" s="20">
        <f t="shared" si="340"/>
        <v>22</v>
      </c>
      <c r="D354" s="20" t="str">
        <f t="shared" ref="D354:F354" si="358">D334</f>
        <v>INb22</v>
      </c>
      <c r="E354" s="20">
        <f t="shared" si="358"/>
        <v>1</v>
      </c>
      <c r="F354" s="20">
        <f t="shared" si="358"/>
        <v>22</v>
      </c>
      <c r="G354" s="20" t="b">
        <f t="shared" si="324"/>
        <v>1</v>
      </c>
    </row>
    <row r="355" spans="1:7" x14ac:dyDescent="0.25">
      <c r="A355" s="20" t="str">
        <f t="shared" si="357"/>
        <v>CVb22</v>
      </c>
      <c r="B355" s="20">
        <f t="shared" si="339"/>
        <v>1</v>
      </c>
      <c r="C355" s="20">
        <f t="shared" si="340"/>
        <v>22</v>
      </c>
      <c r="D355" s="20" t="str">
        <f t="shared" ref="D355:F355" si="359">D335</f>
        <v>OUb22</v>
      </c>
      <c r="E355" s="20">
        <f t="shared" si="359"/>
        <v>1</v>
      </c>
      <c r="F355" s="20">
        <f t="shared" si="359"/>
        <v>22</v>
      </c>
      <c r="G355" s="20" t="b">
        <f t="shared" si="324"/>
        <v>1</v>
      </c>
    </row>
    <row r="356" spans="1:7" x14ac:dyDescent="0.25">
      <c r="A356" s="20" t="str">
        <f t="shared" si="357"/>
        <v>CVb22</v>
      </c>
      <c r="B356" s="20">
        <f t="shared" si="339"/>
        <v>1</v>
      </c>
      <c r="C356" s="20">
        <f t="shared" si="340"/>
        <v>22</v>
      </c>
      <c r="D356" s="20" t="str">
        <f t="shared" ref="D356:F356" si="360">D336</f>
        <v>RAb22</v>
      </c>
      <c r="E356" s="20">
        <f t="shared" si="360"/>
        <v>1</v>
      </c>
      <c r="F356" s="20">
        <f t="shared" si="360"/>
        <v>22</v>
      </c>
      <c r="G356" s="20" t="b">
        <f t="shared" si="324"/>
        <v>1</v>
      </c>
    </row>
    <row r="357" spans="1:7" x14ac:dyDescent="0.25">
      <c r="A357" s="20" t="str">
        <f t="shared" si="357"/>
        <v>CVb22</v>
      </c>
      <c r="B357" s="20">
        <f t="shared" si="339"/>
        <v>1</v>
      </c>
      <c r="C357" s="20">
        <f t="shared" si="340"/>
        <v>22</v>
      </c>
      <c r="D357" s="20" t="str">
        <f t="shared" ref="D357:F357" si="361">D337</f>
        <v>RVb22</v>
      </c>
      <c r="E357" s="20">
        <f t="shared" si="361"/>
        <v>1</v>
      </c>
      <c r="F357" s="20">
        <f t="shared" si="361"/>
        <v>22</v>
      </c>
      <c r="G357" s="20" t="b">
        <f t="shared" si="324"/>
        <v>1</v>
      </c>
    </row>
    <row r="358" spans="1:7" x14ac:dyDescent="0.25">
      <c r="A358" s="20" t="str">
        <f t="shared" si="357"/>
        <v>CVb22</v>
      </c>
      <c r="B358" s="20">
        <f t="shared" si="339"/>
        <v>1</v>
      </c>
      <c r="C358" s="20">
        <f t="shared" si="340"/>
        <v>22</v>
      </c>
      <c r="D358" s="20" t="str">
        <f t="shared" ref="D358:F358" si="362">D338</f>
        <v>CAb22</v>
      </c>
      <c r="E358" s="20">
        <f t="shared" si="362"/>
        <v>1</v>
      </c>
      <c r="F358" s="20">
        <f t="shared" si="362"/>
        <v>22</v>
      </c>
      <c r="G358" s="20" t="b">
        <f t="shared" si="324"/>
        <v>1</v>
      </c>
    </row>
    <row r="359" spans="1:7" x14ac:dyDescent="0.25">
      <c r="A359" s="20" t="str">
        <f t="shared" si="357"/>
        <v>CVb22</v>
      </c>
      <c r="B359" s="20">
        <f t="shared" si="339"/>
        <v>1</v>
      </c>
      <c r="C359" s="20">
        <f t="shared" si="340"/>
        <v>22</v>
      </c>
      <c r="D359" s="20" t="str">
        <f t="shared" ref="D359:F359" si="363">D339</f>
        <v>CVb22</v>
      </c>
      <c r="E359" s="20">
        <f t="shared" si="363"/>
        <v>1</v>
      </c>
      <c r="F359" s="20">
        <f t="shared" si="363"/>
        <v>22</v>
      </c>
      <c r="G359" s="20" t="b">
        <f t="shared" si="324"/>
        <v>1</v>
      </c>
    </row>
    <row r="360" spans="1:7" x14ac:dyDescent="0.25">
      <c r="A360" s="20" t="str">
        <f t="shared" si="357"/>
        <v>CVb22</v>
      </c>
      <c r="B360" s="20">
        <f t="shared" si="339"/>
        <v>1</v>
      </c>
      <c r="C360" s="20">
        <f t="shared" si="340"/>
        <v>22</v>
      </c>
      <c r="D360" s="20" t="str">
        <f t="shared" ref="D360:F360" si="364">D340</f>
        <v>CAw20</v>
      </c>
      <c r="E360" s="20">
        <f t="shared" si="364"/>
        <v>2</v>
      </c>
      <c r="F360" s="20">
        <f t="shared" si="364"/>
        <v>20</v>
      </c>
      <c r="G360" s="20" t="b">
        <f t="shared" si="324"/>
        <v>1</v>
      </c>
    </row>
    <row r="361" spans="1:7" x14ac:dyDescent="0.25">
      <c r="A361" s="20" t="str">
        <f t="shared" si="357"/>
        <v>CVb22</v>
      </c>
      <c r="B361" s="20">
        <f t="shared" si="339"/>
        <v>1</v>
      </c>
      <c r="C361" s="20">
        <f t="shared" si="340"/>
        <v>22</v>
      </c>
      <c r="D361" s="20" t="str">
        <f t="shared" ref="D361:F361" si="365">D341</f>
        <v>CVw20</v>
      </c>
      <c r="E361" s="20">
        <f t="shared" si="365"/>
        <v>2</v>
      </c>
      <c r="F361" s="20">
        <f t="shared" si="365"/>
        <v>20</v>
      </c>
      <c r="G361" s="20" t="b">
        <f t="shared" si="324"/>
        <v>1</v>
      </c>
    </row>
    <row r="362" spans="1:7" x14ac:dyDescent="0.25">
      <c r="A362" s="20" t="str">
        <f t="shared" si="357"/>
        <v>CAw20</v>
      </c>
      <c r="B362" s="20">
        <f t="shared" si="339"/>
        <v>2</v>
      </c>
      <c r="C362" s="20">
        <f t="shared" si="340"/>
        <v>20</v>
      </c>
      <c r="D362" s="20" t="str">
        <f t="shared" ref="D362:F362" si="366">D342</f>
        <v>INb10</v>
      </c>
      <c r="E362" s="20">
        <f t="shared" si="366"/>
        <v>1</v>
      </c>
      <c r="F362" s="20">
        <f t="shared" si="366"/>
        <v>10</v>
      </c>
      <c r="G362" s="20" t="b">
        <f t="shared" si="324"/>
        <v>0</v>
      </c>
    </row>
    <row r="363" spans="1:7" x14ac:dyDescent="0.25">
      <c r="A363" s="20" t="str">
        <f t="shared" si="357"/>
        <v>CAw20</v>
      </c>
      <c r="B363" s="20">
        <f t="shared" si="339"/>
        <v>2</v>
      </c>
      <c r="C363" s="20">
        <f t="shared" si="340"/>
        <v>20</v>
      </c>
      <c r="D363" s="20" t="str">
        <f t="shared" ref="D363:F363" si="367">D343</f>
        <v>OUb10</v>
      </c>
      <c r="E363" s="20">
        <f t="shared" si="367"/>
        <v>1</v>
      </c>
      <c r="F363" s="20">
        <f t="shared" si="367"/>
        <v>10</v>
      </c>
      <c r="G363" s="20" t="b">
        <f t="shared" si="324"/>
        <v>0</v>
      </c>
    </row>
    <row r="364" spans="1:7" x14ac:dyDescent="0.25">
      <c r="A364" s="20" t="str">
        <f t="shared" si="357"/>
        <v>CAw20</v>
      </c>
      <c r="B364" s="20">
        <f t="shared" si="339"/>
        <v>2</v>
      </c>
      <c r="C364" s="20">
        <f t="shared" si="340"/>
        <v>20</v>
      </c>
      <c r="D364" s="20" t="str">
        <f t="shared" ref="D364:F364" si="368">D344</f>
        <v>RAb10</v>
      </c>
      <c r="E364" s="20">
        <f t="shared" si="368"/>
        <v>1</v>
      </c>
      <c r="F364" s="20">
        <f t="shared" si="368"/>
        <v>10</v>
      </c>
      <c r="G364" s="20" t="b">
        <f t="shared" si="324"/>
        <v>0</v>
      </c>
    </row>
    <row r="365" spans="1:7" x14ac:dyDescent="0.25">
      <c r="A365" s="20" t="str">
        <f t="shared" si="357"/>
        <v>CAw20</v>
      </c>
      <c r="B365" s="20">
        <f t="shared" si="339"/>
        <v>2</v>
      </c>
      <c r="C365" s="20">
        <f t="shared" si="340"/>
        <v>20</v>
      </c>
      <c r="D365" s="20" t="str">
        <f t="shared" ref="D365:F365" si="369">D345</f>
        <v>RVb10</v>
      </c>
      <c r="E365" s="20">
        <f t="shared" si="369"/>
        <v>1</v>
      </c>
      <c r="F365" s="20">
        <f t="shared" si="369"/>
        <v>10</v>
      </c>
      <c r="G365" s="20" t="b">
        <f t="shared" si="324"/>
        <v>0</v>
      </c>
    </row>
    <row r="366" spans="1:7" x14ac:dyDescent="0.25">
      <c r="A366" s="20" t="str">
        <f t="shared" si="357"/>
        <v>CAw20</v>
      </c>
      <c r="B366" s="20">
        <f t="shared" si="339"/>
        <v>2</v>
      </c>
      <c r="C366" s="20">
        <f t="shared" si="340"/>
        <v>20</v>
      </c>
      <c r="D366" s="20" t="str">
        <f t="shared" ref="D366:F366" si="370">D346</f>
        <v>CAb10</v>
      </c>
      <c r="E366" s="20">
        <f t="shared" si="370"/>
        <v>1</v>
      </c>
      <c r="F366" s="20">
        <f t="shared" si="370"/>
        <v>10</v>
      </c>
      <c r="G366" s="20" t="b">
        <f t="shared" si="324"/>
        <v>0</v>
      </c>
    </row>
    <row r="367" spans="1:7" x14ac:dyDescent="0.25">
      <c r="A367" s="20" t="str">
        <f t="shared" si="357"/>
        <v>CAw20</v>
      </c>
      <c r="B367" s="20">
        <f t="shared" si="339"/>
        <v>2</v>
      </c>
      <c r="C367" s="20">
        <f t="shared" si="340"/>
        <v>20</v>
      </c>
      <c r="D367" s="20" t="str">
        <f t="shared" ref="D367:F367" si="371">D347</f>
        <v>CVb10</v>
      </c>
      <c r="E367" s="20">
        <f t="shared" si="371"/>
        <v>1</v>
      </c>
      <c r="F367" s="20">
        <f t="shared" si="371"/>
        <v>10</v>
      </c>
      <c r="G367" s="20" t="b">
        <f t="shared" si="324"/>
        <v>0</v>
      </c>
    </row>
    <row r="368" spans="1:7" x14ac:dyDescent="0.25">
      <c r="A368" s="20" t="str">
        <f t="shared" si="357"/>
        <v>CAw20</v>
      </c>
      <c r="B368" s="20">
        <f t="shared" si="339"/>
        <v>2</v>
      </c>
      <c r="C368" s="20">
        <f t="shared" si="340"/>
        <v>20</v>
      </c>
      <c r="D368" s="20" t="str">
        <f t="shared" ref="D368:F368" si="372">D348</f>
        <v>INb21</v>
      </c>
      <c r="E368" s="20">
        <f t="shared" si="372"/>
        <v>1</v>
      </c>
      <c r="F368" s="20">
        <f t="shared" si="372"/>
        <v>21</v>
      </c>
      <c r="G368" s="20" t="b">
        <f t="shared" si="324"/>
        <v>1</v>
      </c>
    </row>
    <row r="369" spans="1:7" x14ac:dyDescent="0.25">
      <c r="A369" s="20" t="str">
        <f t="shared" si="357"/>
        <v>CAw20</v>
      </c>
      <c r="B369" s="20">
        <f t="shared" si="339"/>
        <v>2</v>
      </c>
      <c r="C369" s="20">
        <f t="shared" si="340"/>
        <v>20</v>
      </c>
      <c r="D369" s="20" t="str">
        <f t="shared" ref="D369:F369" si="373">D349</f>
        <v>OUb21</v>
      </c>
      <c r="E369" s="20">
        <f t="shared" si="373"/>
        <v>1</v>
      </c>
      <c r="F369" s="20">
        <f t="shared" si="373"/>
        <v>21</v>
      </c>
      <c r="G369" s="20" t="b">
        <f t="shared" si="324"/>
        <v>1</v>
      </c>
    </row>
    <row r="370" spans="1:7" x14ac:dyDescent="0.25">
      <c r="A370" s="20" t="str">
        <f t="shared" si="357"/>
        <v>CAw20</v>
      </c>
      <c r="B370" s="20">
        <f t="shared" si="339"/>
        <v>2</v>
      </c>
      <c r="C370" s="20">
        <f t="shared" si="340"/>
        <v>20</v>
      </c>
      <c r="D370" s="20" t="str">
        <f t="shared" ref="D370:F370" si="374">D350</f>
        <v>RAb21</v>
      </c>
      <c r="E370" s="20">
        <f t="shared" si="374"/>
        <v>1</v>
      </c>
      <c r="F370" s="20">
        <f t="shared" si="374"/>
        <v>21</v>
      </c>
      <c r="G370" s="20" t="b">
        <f t="shared" si="324"/>
        <v>1</v>
      </c>
    </row>
    <row r="371" spans="1:7" x14ac:dyDescent="0.25">
      <c r="A371" s="20" t="str">
        <f t="shared" si="357"/>
        <v>CAw20</v>
      </c>
      <c r="B371" s="20">
        <f t="shared" si="339"/>
        <v>2</v>
      </c>
      <c r="C371" s="20">
        <f t="shared" si="340"/>
        <v>20</v>
      </c>
      <c r="D371" s="20" t="str">
        <f t="shared" ref="D371:F371" si="375">D351</f>
        <v>RVb21</v>
      </c>
      <c r="E371" s="20">
        <f t="shared" si="375"/>
        <v>1</v>
      </c>
      <c r="F371" s="20">
        <f t="shared" si="375"/>
        <v>21</v>
      </c>
      <c r="G371" s="20" t="b">
        <f t="shared" si="324"/>
        <v>1</v>
      </c>
    </row>
    <row r="372" spans="1:7" x14ac:dyDescent="0.25">
      <c r="A372" s="20" t="str">
        <f t="shared" si="357"/>
        <v>CAw20</v>
      </c>
      <c r="B372" s="20">
        <f t="shared" si="339"/>
        <v>2</v>
      </c>
      <c r="C372" s="20">
        <f t="shared" si="340"/>
        <v>20</v>
      </c>
      <c r="D372" s="20" t="str">
        <f t="shared" ref="D372:F372" si="376">D352</f>
        <v>CAb21</v>
      </c>
      <c r="E372" s="20">
        <f t="shared" si="376"/>
        <v>1</v>
      </c>
      <c r="F372" s="20">
        <f t="shared" si="376"/>
        <v>21</v>
      </c>
      <c r="G372" s="20" t="b">
        <f t="shared" si="324"/>
        <v>1</v>
      </c>
    </row>
    <row r="373" spans="1:7" x14ac:dyDescent="0.25">
      <c r="A373" s="20" t="str">
        <f t="shared" si="357"/>
        <v>CAw20</v>
      </c>
      <c r="B373" s="20">
        <f t="shared" si="339"/>
        <v>2</v>
      </c>
      <c r="C373" s="20">
        <f t="shared" si="340"/>
        <v>20</v>
      </c>
      <c r="D373" s="20" t="str">
        <f t="shared" ref="D373:F373" si="377">D353</f>
        <v>CVb21</v>
      </c>
      <c r="E373" s="20">
        <f t="shared" si="377"/>
        <v>1</v>
      </c>
      <c r="F373" s="20">
        <f t="shared" si="377"/>
        <v>21</v>
      </c>
      <c r="G373" s="20" t="b">
        <f t="shared" si="324"/>
        <v>1</v>
      </c>
    </row>
    <row r="374" spans="1:7" x14ac:dyDescent="0.25">
      <c r="A374" s="20" t="str">
        <f t="shared" si="357"/>
        <v>CAw20</v>
      </c>
      <c r="B374" s="20">
        <f t="shared" si="339"/>
        <v>2</v>
      </c>
      <c r="C374" s="20">
        <f t="shared" si="340"/>
        <v>20</v>
      </c>
      <c r="D374" s="20" t="str">
        <f t="shared" ref="D374:F374" si="378">D354</f>
        <v>INb22</v>
      </c>
      <c r="E374" s="20">
        <f t="shared" si="378"/>
        <v>1</v>
      </c>
      <c r="F374" s="20">
        <f t="shared" si="378"/>
        <v>22</v>
      </c>
      <c r="G374" s="20" t="b">
        <f t="shared" si="324"/>
        <v>1</v>
      </c>
    </row>
    <row r="375" spans="1:7" x14ac:dyDescent="0.25">
      <c r="A375" s="20" t="str">
        <f t="shared" si="357"/>
        <v>CAw20</v>
      </c>
      <c r="B375" s="20">
        <f t="shared" si="339"/>
        <v>2</v>
      </c>
      <c r="C375" s="20">
        <f t="shared" si="340"/>
        <v>20</v>
      </c>
      <c r="D375" s="20" t="str">
        <f t="shared" ref="D375:F375" si="379">D355</f>
        <v>OUb22</v>
      </c>
      <c r="E375" s="20">
        <f t="shared" si="379"/>
        <v>1</v>
      </c>
      <c r="F375" s="20">
        <f t="shared" si="379"/>
        <v>22</v>
      </c>
      <c r="G375" s="20" t="b">
        <f t="shared" si="324"/>
        <v>1</v>
      </c>
    </row>
    <row r="376" spans="1:7" x14ac:dyDescent="0.25">
      <c r="A376" s="20" t="str">
        <f t="shared" si="357"/>
        <v>CAw20</v>
      </c>
      <c r="B376" s="20">
        <f t="shared" si="339"/>
        <v>2</v>
      </c>
      <c r="C376" s="20">
        <f t="shared" si="340"/>
        <v>20</v>
      </c>
      <c r="D376" s="20" t="str">
        <f t="shared" ref="D376:F376" si="380">D356</f>
        <v>RAb22</v>
      </c>
      <c r="E376" s="20">
        <f t="shared" si="380"/>
        <v>1</v>
      </c>
      <c r="F376" s="20">
        <f t="shared" si="380"/>
        <v>22</v>
      </c>
      <c r="G376" s="20" t="b">
        <f t="shared" si="324"/>
        <v>1</v>
      </c>
    </row>
    <row r="377" spans="1:7" x14ac:dyDescent="0.25">
      <c r="A377" s="20" t="str">
        <f t="shared" si="357"/>
        <v>CAw20</v>
      </c>
      <c r="B377" s="20">
        <f t="shared" si="339"/>
        <v>2</v>
      </c>
      <c r="C377" s="20">
        <f t="shared" si="340"/>
        <v>20</v>
      </c>
      <c r="D377" s="20" t="str">
        <f t="shared" ref="D377:F377" si="381">D357</f>
        <v>RVb22</v>
      </c>
      <c r="E377" s="20">
        <f t="shared" si="381"/>
        <v>1</v>
      </c>
      <c r="F377" s="20">
        <f t="shared" si="381"/>
        <v>22</v>
      </c>
      <c r="G377" s="20" t="b">
        <f t="shared" si="324"/>
        <v>1</v>
      </c>
    </row>
    <row r="378" spans="1:7" x14ac:dyDescent="0.25">
      <c r="A378" s="20" t="str">
        <f t="shared" si="357"/>
        <v>CAw20</v>
      </c>
      <c r="B378" s="20">
        <f t="shared" si="339"/>
        <v>2</v>
      </c>
      <c r="C378" s="20">
        <f t="shared" si="340"/>
        <v>20</v>
      </c>
      <c r="D378" s="20" t="str">
        <f t="shared" ref="D378:F378" si="382">D358</f>
        <v>CAb22</v>
      </c>
      <c r="E378" s="20">
        <f t="shared" si="382"/>
        <v>1</v>
      </c>
      <c r="F378" s="20">
        <f t="shared" si="382"/>
        <v>22</v>
      </c>
      <c r="G378" s="20" t="b">
        <f t="shared" si="324"/>
        <v>1</v>
      </c>
    </row>
    <row r="379" spans="1:7" x14ac:dyDescent="0.25">
      <c r="A379" s="20" t="str">
        <f t="shared" si="357"/>
        <v>CAw20</v>
      </c>
      <c r="B379" s="20">
        <f t="shared" si="339"/>
        <v>2</v>
      </c>
      <c r="C379" s="20">
        <f t="shared" si="340"/>
        <v>20</v>
      </c>
      <c r="D379" s="20" t="str">
        <f t="shared" ref="D379:F379" si="383">D359</f>
        <v>CVb22</v>
      </c>
      <c r="E379" s="20">
        <f t="shared" si="383"/>
        <v>1</v>
      </c>
      <c r="F379" s="20">
        <f t="shared" si="383"/>
        <v>22</v>
      </c>
      <c r="G379" s="20" t="b">
        <f t="shared" si="324"/>
        <v>1</v>
      </c>
    </row>
    <row r="380" spans="1:7" x14ac:dyDescent="0.25">
      <c r="A380" s="20" t="str">
        <f t="shared" si="357"/>
        <v>CAw20</v>
      </c>
      <c r="B380" s="20">
        <f t="shared" si="339"/>
        <v>2</v>
      </c>
      <c r="C380" s="20">
        <f t="shared" si="340"/>
        <v>20</v>
      </c>
      <c r="D380" s="20" t="str">
        <f t="shared" ref="D380:F380" si="384">D360</f>
        <v>CAw20</v>
      </c>
      <c r="E380" s="20">
        <f t="shared" si="384"/>
        <v>2</v>
      </c>
      <c r="F380" s="20">
        <f t="shared" si="384"/>
        <v>20</v>
      </c>
      <c r="G380" s="20" t="b">
        <f t="shared" si="324"/>
        <v>1</v>
      </c>
    </row>
    <row r="381" spans="1:7" x14ac:dyDescent="0.25">
      <c r="A381" s="20" t="str">
        <f t="shared" si="357"/>
        <v>CAw20</v>
      </c>
      <c r="B381" s="20">
        <f t="shared" si="339"/>
        <v>2</v>
      </c>
      <c r="C381" s="20">
        <f t="shared" si="340"/>
        <v>20</v>
      </c>
      <c r="D381" s="20" t="str">
        <f t="shared" ref="D381:F381" si="385">D361</f>
        <v>CVw20</v>
      </c>
      <c r="E381" s="20">
        <f t="shared" si="385"/>
        <v>2</v>
      </c>
      <c r="F381" s="20">
        <f t="shared" si="385"/>
        <v>20</v>
      </c>
      <c r="G381" s="20" t="b">
        <f t="shared" si="324"/>
        <v>1</v>
      </c>
    </row>
    <row r="382" spans="1:7" x14ac:dyDescent="0.25">
      <c r="A382" s="20" t="str">
        <f t="shared" si="357"/>
        <v>CVw20</v>
      </c>
      <c r="B382" s="20">
        <f t="shared" si="339"/>
        <v>2</v>
      </c>
      <c r="C382" s="20">
        <f t="shared" si="340"/>
        <v>20</v>
      </c>
      <c r="D382" s="20" t="str">
        <f t="shared" ref="D382:F382" si="386">D362</f>
        <v>INb10</v>
      </c>
      <c r="E382" s="20">
        <f t="shared" si="386"/>
        <v>1</v>
      </c>
      <c r="F382" s="20">
        <f t="shared" si="386"/>
        <v>10</v>
      </c>
      <c r="G382" s="20" t="b">
        <f t="shared" si="324"/>
        <v>0</v>
      </c>
    </row>
    <row r="383" spans="1:7" x14ac:dyDescent="0.25">
      <c r="A383" s="20" t="str">
        <f t="shared" si="357"/>
        <v>CVw20</v>
      </c>
      <c r="B383" s="20">
        <f t="shared" si="339"/>
        <v>2</v>
      </c>
      <c r="C383" s="20">
        <f t="shared" si="340"/>
        <v>20</v>
      </c>
      <c r="D383" s="20" t="str">
        <f t="shared" ref="D383:F383" si="387">D363</f>
        <v>OUb10</v>
      </c>
      <c r="E383" s="20">
        <f t="shared" si="387"/>
        <v>1</v>
      </c>
      <c r="F383" s="20">
        <f t="shared" si="387"/>
        <v>10</v>
      </c>
      <c r="G383" s="20" t="b">
        <f t="shared" si="324"/>
        <v>0</v>
      </c>
    </row>
    <row r="384" spans="1:7" x14ac:dyDescent="0.25">
      <c r="A384" s="20" t="str">
        <f t="shared" si="357"/>
        <v>CVw20</v>
      </c>
      <c r="B384" s="20">
        <f t="shared" si="339"/>
        <v>2</v>
      </c>
      <c r="C384" s="20">
        <f t="shared" si="340"/>
        <v>20</v>
      </c>
      <c r="D384" s="20" t="str">
        <f t="shared" ref="D384:F384" si="388">D364</f>
        <v>RAb10</v>
      </c>
      <c r="E384" s="20">
        <f t="shared" si="388"/>
        <v>1</v>
      </c>
      <c r="F384" s="20">
        <f t="shared" si="388"/>
        <v>10</v>
      </c>
      <c r="G384" s="20" t="b">
        <f t="shared" si="324"/>
        <v>0</v>
      </c>
    </row>
    <row r="385" spans="1:7" x14ac:dyDescent="0.25">
      <c r="A385" s="20" t="str">
        <f>INDEX(D$2:D$21,ROUNDDOWN((ROW(A384)-1)/20,0)+1,1)</f>
        <v>CVw20</v>
      </c>
      <c r="B385" s="20">
        <f t="shared" si="339"/>
        <v>2</v>
      </c>
      <c r="C385" s="20">
        <f t="shared" si="340"/>
        <v>20</v>
      </c>
      <c r="D385" s="20" t="str">
        <f t="shared" ref="D385:F385" si="389">D365</f>
        <v>RVb10</v>
      </c>
      <c r="E385" s="20">
        <f t="shared" si="389"/>
        <v>1</v>
      </c>
      <c r="F385" s="20">
        <f t="shared" si="389"/>
        <v>10</v>
      </c>
      <c r="G385" s="20" t="b">
        <f t="shared" si="324"/>
        <v>0</v>
      </c>
    </row>
    <row r="386" spans="1:7" x14ac:dyDescent="0.25">
      <c r="A386" s="20" t="str">
        <f t="shared" ref="A386:A392" si="390">INDEX(D$2:D$21,ROUNDDOWN((ROW(A385)-1)/20,0)+1,1)</f>
        <v>CVw20</v>
      </c>
      <c r="B386" s="20">
        <f t="shared" si="339"/>
        <v>2</v>
      </c>
      <c r="C386" s="20">
        <f t="shared" si="340"/>
        <v>20</v>
      </c>
      <c r="D386" s="20" t="str">
        <f t="shared" ref="D386:F386" si="391">D366</f>
        <v>CAb10</v>
      </c>
      <c r="E386" s="20">
        <f t="shared" si="391"/>
        <v>1</v>
      </c>
      <c r="F386" s="20">
        <f t="shared" si="391"/>
        <v>10</v>
      </c>
      <c r="G386" s="20" t="b">
        <f t="shared" si="324"/>
        <v>0</v>
      </c>
    </row>
    <row r="387" spans="1:7" x14ac:dyDescent="0.25">
      <c r="A387" s="20" t="str">
        <f t="shared" si="390"/>
        <v>CVw20</v>
      </c>
      <c r="B387" s="20">
        <f t="shared" si="339"/>
        <v>2</v>
      </c>
      <c r="C387" s="20">
        <f t="shared" si="340"/>
        <v>20</v>
      </c>
      <c r="D387" s="20" t="str">
        <f t="shared" ref="D387:F387" si="392">D367</f>
        <v>CVb10</v>
      </c>
      <c r="E387" s="20">
        <f t="shared" si="392"/>
        <v>1</v>
      </c>
      <c r="F387" s="20">
        <f t="shared" si="392"/>
        <v>10</v>
      </c>
      <c r="G387" s="20" t="b">
        <f t="shared" ref="G387:G401" si="393">OR(C387=F387,AND(C387&gt;15,F387=20),AND(F387&gt;15,C387=20))</f>
        <v>0</v>
      </c>
    </row>
    <row r="388" spans="1:7" x14ac:dyDescent="0.25">
      <c r="A388" s="20" t="str">
        <f t="shared" si="390"/>
        <v>CVw20</v>
      </c>
      <c r="B388" s="20">
        <f t="shared" si="339"/>
        <v>2</v>
      </c>
      <c r="C388" s="20">
        <f t="shared" si="340"/>
        <v>20</v>
      </c>
      <c r="D388" s="20" t="str">
        <f t="shared" ref="D388:F388" si="394">D368</f>
        <v>INb21</v>
      </c>
      <c r="E388" s="20">
        <f t="shared" si="394"/>
        <v>1</v>
      </c>
      <c r="F388" s="20">
        <f t="shared" si="394"/>
        <v>21</v>
      </c>
      <c r="G388" s="20" t="b">
        <f t="shared" si="393"/>
        <v>1</v>
      </c>
    </row>
    <row r="389" spans="1:7" x14ac:dyDescent="0.25">
      <c r="A389" s="20" t="str">
        <f t="shared" si="390"/>
        <v>CVw20</v>
      </c>
      <c r="B389" s="20">
        <f t="shared" si="339"/>
        <v>2</v>
      </c>
      <c r="C389" s="20">
        <f t="shared" si="340"/>
        <v>20</v>
      </c>
      <c r="D389" s="20" t="str">
        <f t="shared" ref="D389:F389" si="395">D369</f>
        <v>OUb21</v>
      </c>
      <c r="E389" s="20">
        <f t="shared" si="395"/>
        <v>1</v>
      </c>
      <c r="F389" s="20">
        <f t="shared" si="395"/>
        <v>21</v>
      </c>
      <c r="G389" s="20" t="b">
        <f t="shared" si="393"/>
        <v>1</v>
      </c>
    </row>
    <row r="390" spans="1:7" x14ac:dyDescent="0.25">
      <c r="A390" s="20" t="str">
        <f t="shared" si="390"/>
        <v>CVw20</v>
      </c>
      <c r="B390" s="20">
        <f t="shared" si="339"/>
        <v>2</v>
      </c>
      <c r="C390" s="20">
        <f t="shared" si="340"/>
        <v>20</v>
      </c>
      <c r="D390" s="20" t="str">
        <f t="shared" ref="D390:F390" si="396">D370</f>
        <v>RAb21</v>
      </c>
      <c r="E390" s="20">
        <f t="shared" si="396"/>
        <v>1</v>
      </c>
      <c r="F390" s="20">
        <f t="shared" si="396"/>
        <v>21</v>
      </c>
      <c r="G390" s="20" t="b">
        <f t="shared" si="393"/>
        <v>1</v>
      </c>
    </row>
    <row r="391" spans="1:7" x14ac:dyDescent="0.25">
      <c r="A391" s="20" t="str">
        <f t="shared" si="390"/>
        <v>CVw20</v>
      </c>
      <c r="B391" s="20">
        <f t="shared" si="339"/>
        <v>2</v>
      </c>
      <c r="C391" s="20">
        <f t="shared" si="340"/>
        <v>20</v>
      </c>
      <c r="D391" s="20" t="str">
        <f t="shared" ref="D391:F391" si="397">D371</f>
        <v>RVb21</v>
      </c>
      <c r="E391" s="20">
        <f t="shared" si="397"/>
        <v>1</v>
      </c>
      <c r="F391" s="20">
        <f t="shared" si="397"/>
        <v>21</v>
      </c>
      <c r="G391" s="20" t="b">
        <f t="shared" si="393"/>
        <v>1</v>
      </c>
    </row>
    <row r="392" spans="1:7" x14ac:dyDescent="0.25">
      <c r="A392" s="20" t="str">
        <f t="shared" si="390"/>
        <v>CVw20</v>
      </c>
      <c r="B392" s="20">
        <f t="shared" si="339"/>
        <v>2</v>
      </c>
      <c r="C392" s="20">
        <f t="shared" si="340"/>
        <v>20</v>
      </c>
      <c r="D392" s="20" t="str">
        <f t="shared" ref="D392:F392" si="398">D372</f>
        <v>CAb21</v>
      </c>
      <c r="E392" s="20">
        <f t="shared" si="398"/>
        <v>1</v>
      </c>
      <c r="F392" s="20">
        <f t="shared" si="398"/>
        <v>21</v>
      </c>
      <c r="G392" s="20" t="b">
        <f t="shared" si="393"/>
        <v>1</v>
      </c>
    </row>
    <row r="393" spans="1:7" x14ac:dyDescent="0.25">
      <c r="A393" s="20" t="str">
        <f>INDEX(D$2:D$21,ROUNDDOWN((ROW(A392)-1)/20,0)+1,1)</f>
        <v>CVw20</v>
      </c>
      <c r="B393" s="20">
        <f t="shared" si="339"/>
        <v>2</v>
      </c>
      <c r="C393" s="20">
        <f t="shared" si="340"/>
        <v>20</v>
      </c>
      <c r="D393" s="20" t="str">
        <f t="shared" ref="D393:F393" si="399">D373</f>
        <v>CVb21</v>
      </c>
      <c r="E393" s="20">
        <f t="shared" si="399"/>
        <v>1</v>
      </c>
      <c r="F393" s="20">
        <f t="shared" si="399"/>
        <v>21</v>
      </c>
      <c r="G393" s="20" t="b">
        <f t="shared" si="393"/>
        <v>1</v>
      </c>
    </row>
    <row r="394" spans="1:7" x14ac:dyDescent="0.25">
      <c r="A394" s="20" t="str">
        <f t="shared" ref="A394:A401" si="400">INDEX(D$2:D$21,ROUNDDOWN((ROW(A393)-1)/20,0)+1,1)</f>
        <v>CVw20</v>
      </c>
      <c r="B394" s="20">
        <f t="shared" si="339"/>
        <v>2</v>
      </c>
      <c r="C394" s="20">
        <f t="shared" si="340"/>
        <v>20</v>
      </c>
      <c r="D394" s="20" t="str">
        <f t="shared" ref="D394:F394" si="401">D374</f>
        <v>INb22</v>
      </c>
      <c r="E394" s="20">
        <f t="shared" si="401"/>
        <v>1</v>
      </c>
      <c r="F394" s="20">
        <f t="shared" si="401"/>
        <v>22</v>
      </c>
      <c r="G394" s="20" t="b">
        <f t="shared" si="393"/>
        <v>1</v>
      </c>
    </row>
    <row r="395" spans="1:7" x14ac:dyDescent="0.25">
      <c r="A395" s="20" t="str">
        <f t="shared" si="400"/>
        <v>CVw20</v>
      </c>
      <c r="B395" s="20">
        <f t="shared" si="339"/>
        <v>2</v>
      </c>
      <c r="C395" s="20">
        <f t="shared" si="340"/>
        <v>20</v>
      </c>
      <c r="D395" s="20" t="str">
        <f t="shared" ref="D395:F395" si="402">D375</f>
        <v>OUb22</v>
      </c>
      <c r="E395" s="20">
        <f t="shared" si="402"/>
        <v>1</v>
      </c>
      <c r="F395" s="20">
        <f t="shared" si="402"/>
        <v>22</v>
      </c>
      <c r="G395" s="20" t="b">
        <f t="shared" si="393"/>
        <v>1</v>
      </c>
    </row>
    <row r="396" spans="1:7" x14ac:dyDescent="0.25">
      <c r="A396" s="20" t="str">
        <f t="shared" si="400"/>
        <v>CVw20</v>
      </c>
      <c r="B396" s="20">
        <f t="shared" si="339"/>
        <v>2</v>
      </c>
      <c r="C396" s="20">
        <f t="shared" si="340"/>
        <v>20</v>
      </c>
      <c r="D396" s="20" t="str">
        <f t="shared" ref="D396:F396" si="403">D376</f>
        <v>RAb22</v>
      </c>
      <c r="E396" s="20">
        <f t="shared" si="403"/>
        <v>1</v>
      </c>
      <c r="F396" s="20">
        <f t="shared" si="403"/>
        <v>22</v>
      </c>
      <c r="G396" s="20" t="b">
        <f t="shared" si="393"/>
        <v>1</v>
      </c>
    </row>
    <row r="397" spans="1:7" x14ac:dyDescent="0.25">
      <c r="A397" s="20" t="str">
        <f t="shared" si="400"/>
        <v>CVw20</v>
      </c>
      <c r="B397" s="20">
        <f t="shared" si="339"/>
        <v>2</v>
      </c>
      <c r="C397" s="20">
        <f t="shared" si="340"/>
        <v>20</v>
      </c>
      <c r="D397" s="20" t="str">
        <f t="shared" ref="D397:F397" si="404">D377</f>
        <v>RVb22</v>
      </c>
      <c r="E397" s="20">
        <f t="shared" si="404"/>
        <v>1</v>
      </c>
      <c r="F397" s="20">
        <f t="shared" si="404"/>
        <v>22</v>
      </c>
      <c r="G397" s="20" t="b">
        <f t="shared" si="393"/>
        <v>1</v>
      </c>
    </row>
    <row r="398" spans="1:7" x14ac:dyDescent="0.25">
      <c r="A398" s="20" t="str">
        <f t="shared" si="400"/>
        <v>CVw20</v>
      </c>
      <c r="B398" s="20">
        <f t="shared" si="339"/>
        <v>2</v>
      </c>
      <c r="C398" s="20">
        <f t="shared" si="340"/>
        <v>20</v>
      </c>
      <c r="D398" s="20" t="str">
        <f t="shared" ref="D398:F398" si="405">D378</f>
        <v>CAb22</v>
      </c>
      <c r="E398" s="20">
        <f t="shared" si="405"/>
        <v>1</v>
      </c>
      <c r="F398" s="20">
        <f t="shared" si="405"/>
        <v>22</v>
      </c>
      <c r="G398" s="20" t="b">
        <f t="shared" si="393"/>
        <v>1</v>
      </c>
    </row>
    <row r="399" spans="1:7" x14ac:dyDescent="0.25">
      <c r="A399" s="20" t="str">
        <f t="shared" si="400"/>
        <v>CVw20</v>
      </c>
      <c r="B399" s="20">
        <f t="shared" si="339"/>
        <v>2</v>
      </c>
      <c r="C399" s="20">
        <f t="shared" si="340"/>
        <v>20</v>
      </c>
      <c r="D399" s="20" t="str">
        <f t="shared" ref="D399:F399" si="406">D379</f>
        <v>CVb22</v>
      </c>
      <c r="E399" s="20">
        <f t="shared" si="406"/>
        <v>1</v>
      </c>
      <c r="F399" s="20">
        <f t="shared" si="406"/>
        <v>22</v>
      </c>
      <c r="G399" s="20" t="b">
        <f t="shared" si="393"/>
        <v>1</v>
      </c>
    </row>
    <row r="400" spans="1:7" x14ac:dyDescent="0.25">
      <c r="A400" s="20" t="str">
        <f t="shared" si="400"/>
        <v>CVw20</v>
      </c>
      <c r="B400" s="20">
        <f t="shared" si="339"/>
        <v>2</v>
      </c>
      <c r="C400" s="20">
        <f t="shared" si="340"/>
        <v>20</v>
      </c>
      <c r="D400" s="20" t="str">
        <f t="shared" ref="D400:F400" si="407">D380</f>
        <v>CAw20</v>
      </c>
      <c r="E400" s="20">
        <f t="shared" si="407"/>
        <v>2</v>
      </c>
      <c r="F400" s="20">
        <f t="shared" si="407"/>
        <v>20</v>
      </c>
      <c r="G400" s="20" t="b">
        <f t="shared" si="393"/>
        <v>1</v>
      </c>
    </row>
    <row r="401" spans="1:7" x14ac:dyDescent="0.25">
      <c r="A401" s="20" t="str">
        <f t="shared" si="400"/>
        <v>CVw20</v>
      </c>
      <c r="B401" s="20">
        <f t="shared" si="339"/>
        <v>2</v>
      </c>
      <c r="C401" s="20">
        <f t="shared" si="340"/>
        <v>20</v>
      </c>
      <c r="D401" s="20" t="str">
        <f t="shared" ref="D401:F401" si="408">D381</f>
        <v>CVw20</v>
      </c>
      <c r="E401" s="20">
        <f t="shared" si="408"/>
        <v>2</v>
      </c>
      <c r="F401" s="20">
        <f t="shared" si="408"/>
        <v>20</v>
      </c>
      <c r="G401" s="20" t="b">
        <f t="shared" si="39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DE63-5A1F-4E08-82F2-C811C281D3B2}">
  <dimension ref="A1:M245"/>
  <sheetViews>
    <sheetView workbookViewId="0">
      <selection activeCell="G3" sqref="G3"/>
    </sheetView>
  </sheetViews>
  <sheetFormatPr baseColWidth="10" defaultRowHeight="15" x14ac:dyDescent="0.25"/>
  <cols>
    <col min="1" max="1" width="11.85546875" bestFit="1" customWidth="1"/>
    <col min="4" max="4" width="11.85546875" bestFit="1" customWidth="1"/>
    <col min="8" max="8" width="18.28515625" bestFit="1" customWidth="1"/>
    <col min="9" max="9" width="6" bestFit="1" customWidth="1"/>
    <col min="10" max="10" width="18.140625" bestFit="1" customWidth="1"/>
    <col min="11" max="11" width="18.28515625" bestFit="1" customWidth="1"/>
    <col min="12" max="12" width="6" bestFit="1" customWidth="1"/>
    <col min="13" max="13" width="18.140625" bestFit="1" customWidth="1"/>
    <col min="14" max="14" width="9" customWidth="1"/>
  </cols>
  <sheetData>
    <row r="1" spans="1:13" x14ac:dyDescent="0.25">
      <c r="A1" s="21" t="s">
        <v>64</v>
      </c>
    </row>
    <row r="2" spans="1:13" x14ac:dyDescent="0.25">
      <c r="A2" t="b">
        <v>0</v>
      </c>
    </row>
    <row r="5" spans="1:13" x14ac:dyDescent="0.25">
      <c r="A5" s="21" t="s">
        <v>58</v>
      </c>
      <c r="B5" s="21" t="s">
        <v>59</v>
      </c>
      <c r="C5" s="21" t="s">
        <v>60</v>
      </c>
      <c r="D5" s="21" t="s">
        <v>61</v>
      </c>
      <c r="E5" s="21" t="s">
        <v>62</v>
      </c>
      <c r="F5" s="21" t="s">
        <v>63</v>
      </c>
      <c r="G5" s="21" t="s">
        <v>103</v>
      </c>
      <c r="H5" s="21" t="s">
        <v>96</v>
      </c>
      <c r="I5" s="21" t="s">
        <v>59</v>
      </c>
      <c r="J5" s="21" t="s">
        <v>97</v>
      </c>
      <c r="K5" s="21" t="s">
        <v>98</v>
      </c>
      <c r="L5" s="21" t="s">
        <v>62</v>
      </c>
      <c r="M5" s="21" t="s">
        <v>99</v>
      </c>
    </row>
    <row r="6" spans="1:13" x14ac:dyDescent="0.25">
      <c r="A6" s="20" t="s">
        <v>84</v>
      </c>
      <c r="B6" s="20">
        <v>1</v>
      </c>
      <c r="C6" s="20">
        <v>10</v>
      </c>
      <c r="D6" s="20" t="s">
        <v>85</v>
      </c>
      <c r="E6" s="20">
        <v>1</v>
      </c>
      <c r="F6" s="20">
        <v>21</v>
      </c>
      <c r="G6" s="20" t="str">
        <f>IF(C6&lt;F6,C6&amp;" "&amp;F6,F6&amp;" "&amp;C6)</f>
        <v>10 21</v>
      </c>
      <c r="H6" s="26" t="str">
        <f>VLOOKUP(MID(A6,1,2),'Data locations'!$I$1:$J$6,2,0)</f>
        <v>input port</v>
      </c>
      <c r="I6" s="26" t="str">
        <f>VLOOKUP(MID(A6,3,1),'Data locations'!$I$8:$J$9,2,0)</f>
        <v>byte</v>
      </c>
      <c r="J6" s="26" t="str">
        <f>VLOOKUP(MID(A6,4,2),'Data locations'!$I$11:$J$14,2,0)</f>
        <v>Field 1</v>
      </c>
      <c r="K6" s="26" t="str">
        <f>VLOOKUP(MID(D6,1,2),'Data locations'!$I$1:$J$6,2,0)</f>
        <v>input port</v>
      </c>
      <c r="L6" s="26" t="str">
        <f>VLOOKUP(MID(D6,3,1),'Data locations'!$I$8:$J$9,2,0)</f>
        <v>byte</v>
      </c>
      <c r="M6" s="26" t="str">
        <f>VLOOKUP(MID(D6,4,2),'Data locations'!$I$11:$J$14,2,0)</f>
        <v>High byte of Field 2</v>
      </c>
    </row>
    <row r="7" spans="1:13" x14ac:dyDescent="0.25">
      <c r="A7" s="20" t="s">
        <v>84</v>
      </c>
      <c r="B7" s="20">
        <v>1</v>
      </c>
      <c r="C7" s="20">
        <v>10</v>
      </c>
      <c r="D7" s="20" t="s">
        <v>87</v>
      </c>
      <c r="E7" s="20">
        <v>1</v>
      </c>
      <c r="F7" s="20">
        <v>21</v>
      </c>
      <c r="G7" s="20" t="str">
        <f t="shared" ref="G7:G70" si="0">IF(C7&lt;F7,C7&amp;" "&amp;F7,F7&amp;" "&amp;C7)</f>
        <v>10 21</v>
      </c>
      <c r="H7" s="26" t="str">
        <f>VLOOKUP(MID(A7,1,2),'Data locations'!$I$1:$J$6,2,0)</f>
        <v>input port</v>
      </c>
      <c r="I7" s="26" t="str">
        <f>VLOOKUP(MID(A7,3,1),'Data locations'!$I$8:$J$9,2,0)</f>
        <v>byte</v>
      </c>
      <c r="J7" s="26" t="str">
        <f>VLOOKUP(MID(A7,4,2),'Data locations'!$I$11:$J$14,2,0)</f>
        <v>Field 1</v>
      </c>
      <c r="K7" s="26" t="str">
        <f>VLOOKUP(MID(D7,1,2),'Data locations'!$I$1:$J$6,2,0)</f>
        <v>output port</v>
      </c>
      <c r="L7" s="26" t="str">
        <f>VLOOKUP(MID(D7,3,1),'Data locations'!$I$8:$J$9,2,0)</f>
        <v>byte</v>
      </c>
      <c r="M7" s="26" t="str">
        <f>VLOOKUP(MID(D7,4,2),'Data locations'!$I$11:$J$14,2,0)</f>
        <v>High byte of Field 2</v>
      </c>
    </row>
    <row r="8" spans="1:13" x14ac:dyDescent="0.25">
      <c r="A8" s="20" t="s">
        <v>84</v>
      </c>
      <c r="B8" s="20">
        <v>1</v>
      </c>
      <c r="C8" s="20">
        <v>10</v>
      </c>
      <c r="D8" s="20" t="s">
        <v>71</v>
      </c>
      <c r="E8" s="20">
        <v>1</v>
      </c>
      <c r="F8" s="20">
        <v>21</v>
      </c>
      <c r="G8" s="20" t="str">
        <f t="shared" si="0"/>
        <v>10 21</v>
      </c>
      <c r="H8" s="26" t="str">
        <f>VLOOKUP(MID(A8,1,2),'Data locations'!$I$1:$J$6,2,0)</f>
        <v>input port</v>
      </c>
      <c r="I8" s="26" t="str">
        <f>VLOOKUP(MID(A8,3,1),'Data locations'!$I$8:$J$9,2,0)</f>
        <v>byte</v>
      </c>
      <c r="J8" s="26" t="str">
        <f>VLOOKUP(MID(A8,4,2),'Data locations'!$I$11:$J$14,2,0)</f>
        <v>Field 1</v>
      </c>
      <c r="K8" s="26" t="str">
        <f>VLOOKUP(MID(D8,1,2),'Data locations'!$I$1:$J$6,2,0)</f>
        <v>register as address</v>
      </c>
      <c r="L8" s="26" t="str">
        <f>VLOOKUP(MID(D8,3,1),'Data locations'!$I$8:$J$9,2,0)</f>
        <v>byte</v>
      </c>
      <c r="M8" s="26" t="str">
        <f>VLOOKUP(MID(D8,4,2),'Data locations'!$I$11:$J$14,2,0)</f>
        <v>High byte of Field 2</v>
      </c>
    </row>
    <row r="9" spans="1:13" x14ac:dyDescent="0.25">
      <c r="A9" s="20" t="s">
        <v>84</v>
      </c>
      <c r="B9" s="20">
        <v>1</v>
      </c>
      <c r="C9" s="20">
        <v>10</v>
      </c>
      <c r="D9" s="20" t="s">
        <v>72</v>
      </c>
      <c r="E9" s="20">
        <v>1</v>
      </c>
      <c r="F9" s="20">
        <v>21</v>
      </c>
      <c r="G9" s="20" t="str">
        <f t="shared" si="0"/>
        <v>10 21</v>
      </c>
      <c r="H9" s="26" t="str">
        <f>VLOOKUP(MID(A9,1,2),'Data locations'!$I$1:$J$6,2,0)</f>
        <v>input port</v>
      </c>
      <c r="I9" s="26" t="str">
        <f>VLOOKUP(MID(A9,3,1),'Data locations'!$I$8:$J$9,2,0)</f>
        <v>byte</v>
      </c>
      <c r="J9" s="26" t="str">
        <f>VLOOKUP(MID(A9,4,2),'Data locations'!$I$11:$J$14,2,0)</f>
        <v>Field 1</v>
      </c>
      <c r="K9" s="26" t="str">
        <f>VLOOKUP(MID(D9,1,2),'Data locations'!$I$1:$J$6,2,0)</f>
        <v>register as value</v>
      </c>
      <c r="L9" s="26" t="str">
        <f>VLOOKUP(MID(D9,3,1),'Data locations'!$I$8:$J$9,2,0)</f>
        <v>byte</v>
      </c>
      <c r="M9" s="26" t="str">
        <f>VLOOKUP(MID(D9,4,2),'Data locations'!$I$11:$J$14,2,0)</f>
        <v>High byte of Field 2</v>
      </c>
    </row>
    <row r="10" spans="1:13" x14ac:dyDescent="0.25">
      <c r="A10" s="20" t="s">
        <v>84</v>
      </c>
      <c r="B10" s="20">
        <v>1</v>
      </c>
      <c r="C10" s="20">
        <v>10</v>
      </c>
      <c r="D10" s="20" t="s">
        <v>73</v>
      </c>
      <c r="E10" s="20">
        <v>1</v>
      </c>
      <c r="F10" s="20">
        <v>21</v>
      </c>
      <c r="G10" s="20" t="str">
        <f t="shared" si="0"/>
        <v>10 21</v>
      </c>
      <c r="H10" s="26" t="str">
        <f>VLOOKUP(MID(A10,1,2),'Data locations'!$I$1:$J$6,2,0)</f>
        <v>input port</v>
      </c>
      <c r="I10" s="26" t="str">
        <f>VLOOKUP(MID(A10,3,1),'Data locations'!$I$8:$J$9,2,0)</f>
        <v>byte</v>
      </c>
      <c r="J10" s="26" t="str">
        <f>VLOOKUP(MID(A10,4,2),'Data locations'!$I$11:$J$14,2,0)</f>
        <v>Field 1</v>
      </c>
      <c r="K10" s="26" t="str">
        <f>VLOOKUP(MID(D10,1,2),'Data locations'!$I$1:$J$6,2,0)</f>
        <v>constant as address</v>
      </c>
      <c r="L10" s="26" t="str">
        <f>VLOOKUP(MID(D10,3,1),'Data locations'!$I$8:$J$9,2,0)</f>
        <v>byte</v>
      </c>
      <c r="M10" s="26" t="str">
        <f>VLOOKUP(MID(D10,4,2),'Data locations'!$I$11:$J$14,2,0)</f>
        <v>High byte of Field 2</v>
      </c>
    </row>
    <row r="11" spans="1:13" x14ac:dyDescent="0.25">
      <c r="A11" s="20" t="s">
        <v>84</v>
      </c>
      <c r="B11" s="20">
        <v>1</v>
      </c>
      <c r="C11" s="20">
        <v>10</v>
      </c>
      <c r="D11" s="20" t="s">
        <v>93</v>
      </c>
      <c r="E11" s="20">
        <v>1</v>
      </c>
      <c r="F11" s="20">
        <v>21</v>
      </c>
      <c r="G11" s="20" t="str">
        <f t="shared" si="0"/>
        <v>10 21</v>
      </c>
      <c r="H11" s="26" t="str">
        <f>VLOOKUP(MID(A11,1,2),'Data locations'!$I$1:$J$6,2,0)</f>
        <v>input port</v>
      </c>
      <c r="I11" s="26" t="str">
        <f>VLOOKUP(MID(A11,3,1),'Data locations'!$I$8:$J$9,2,0)</f>
        <v>byte</v>
      </c>
      <c r="J11" s="26" t="str">
        <f>VLOOKUP(MID(A11,4,2),'Data locations'!$I$11:$J$14,2,0)</f>
        <v>Field 1</v>
      </c>
      <c r="K11" s="26" t="str">
        <f>VLOOKUP(MID(D11,1,2),'Data locations'!$I$1:$J$6,2,0)</f>
        <v>constant as value</v>
      </c>
      <c r="L11" s="26" t="str">
        <f>VLOOKUP(MID(D11,3,1),'Data locations'!$I$8:$J$9,2,0)</f>
        <v>byte</v>
      </c>
      <c r="M11" s="26" t="str">
        <f>VLOOKUP(MID(D11,4,2),'Data locations'!$I$11:$J$14,2,0)</f>
        <v>High byte of Field 2</v>
      </c>
    </row>
    <row r="12" spans="1:13" x14ac:dyDescent="0.25">
      <c r="A12" s="20" t="s">
        <v>84</v>
      </c>
      <c r="B12" s="20">
        <v>1</v>
      </c>
      <c r="C12" s="20">
        <v>10</v>
      </c>
      <c r="D12" s="20" t="s">
        <v>86</v>
      </c>
      <c r="E12" s="20">
        <v>1</v>
      </c>
      <c r="F12" s="20">
        <v>22</v>
      </c>
      <c r="G12" s="20" t="str">
        <f t="shared" si="0"/>
        <v>10 22</v>
      </c>
      <c r="H12" s="26" t="str">
        <f>VLOOKUP(MID(A12,1,2),'Data locations'!$I$1:$J$6,2,0)</f>
        <v>input port</v>
      </c>
      <c r="I12" s="26" t="str">
        <f>VLOOKUP(MID(A12,3,1),'Data locations'!$I$8:$J$9,2,0)</f>
        <v>byte</v>
      </c>
      <c r="J12" s="26" t="str">
        <f>VLOOKUP(MID(A12,4,2),'Data locations'!$I$11:$J$14,2,0)</f>
        <v>Field 1</v>
      </c>
      <c r="K12" s="26" t="str">
        <f>VLOOKUP(MID(D12,1,2),'Data locations'!$I$1:$J$6,2,0)</f>
        <v>input port</v>
      </c>
      <c r="L12" s="26" t="str">
        <f>VLOOKUP(MID(D12,3,1),'Data locations'!$I$8:$J$9,2,0)</f>
        <v>byte</v>
      </c>
      <c r="M12" s="26" t="str">
        <f>VLOOKUP(MID(D12,4,2),'Data locations'!$I$11:$J$14,2,0)</f>
        <v>Low byte of Field 2</v>
      </c>
    </row>
    <row r="13" spans="1:13" x14ac:dyDescent="0.25">
      <c r="A13" s="20" t="s">
        <v>84</v>
      </c>
      <c r="B13" s="20">
        <v>1</v>
      </c>
      <c r="C13" s="20">
        <v>10</v>
      </c>
      <c r="D13" s="20" t="s">
        <v>88</v>
      </c>
      <c r="E13" s="20">
        <v>1</v>
      </c>
      <c r="F13" s="20">
        <v>22</v>
      </c>
      <c r="G13" s="20" t="str">
        <f t="shared" si="0"/>
        <v>10 22</v>
      </c>
      <c r="H13" s="26" t="str">
        <f>VLOOKUP(MID(A13,1,2),'Data locations'!$I$1:$J$6,2,0)</f>
        <v>input port</v>
      </c>
      <c r="I13" s="26" t="str">
        <f>VLOOKUP(MID(A13,3,1),'Data locations'!$I$8:$J$9,2,0)</f>
        <v>byte</v>
      </c>
      <c r="J13" s="26" t="str">
        <f>VLOOKUP(MID(A13,4,2),'Data locations'!$I$11:$J$14,2,0)</f>
        <v>Field 1</v>
      </c>
      <c r="K13" s="26" t="str">
        <f>VLOOKUP(MID(D13,1,2),'Data locations'!$I$1:$J$6,2,0)</f>
        <v>output port</v>
      </c>
      <c r="L13" s="26" t="str">
        <f>VLOOKUP(MID(D13,3,1),'Data locations'!$I$8:$J$9,2,0)</f>
        <v>byte</v>
      </c>
      <c r="M13" s="26" t="str">
        <f>VLOOKUP(MID(D13,4,2),'Data locations'!$I$11:$J$14,2,0)</f>
        <v>Low byte of Field 2</v>
      </c>
    </row>
    <row r="14" spans="1:13" x14ac:dyDescent="0.25">
      <c r="A14" s="20" t="s">
        <v>84</v>
      </c>
      <c r="B14" s="20">
        <v>1</v>
      </c>
      <c r="C14" s="20">
        <v>10</v>
      </c>
      <c r="D14" s="20" t="s">
        <v>74</v>
      </c>
      <c r="E14" s="20">
        <v>1</v>
      </c>
      <c r="F14" s="20">
        <v>22</v>
      </c>
      <c r="G14" s="20" t="str">
        <f t="shared" si="0"/>
        <v>10 22</v>
      </c>
      <c r="H14" s="26" t="str">
        <f>VLOOKUP(MID(A14,1,2),'Data locations'!$I$1:$J$6,2,0)</f>
        <v>input port</v>
      </c>
      <c r="I14" s="26" t="str">
        <f>VLOOKUP(MID(A14,3,1),'Data locations'!$I$8:$J$9,2,0)</f>
        <v>byte</v>
      </c>
      <c r="J14" s="26" t="str">
        <f>VLOOKUP(MID(A14,4,2),'Data locations'!$I$11:$J$14,2,0)</f>
        <v>Field 1</v>
      </c>
      <c r="K14" s="26" t="str">
        <f>VLOOKUP(MID(D14,1,2),'Data locations'!$I$1:$J$6,2,0)</f>
        <v>register as address</v>
      </c>
      <c r="L14" s="26" t="str">
        <f>VLOOKUP(MID(D14,3,1),'Data locations'!$I$8:$J$9,2,0)</f>
        <v>byte</v>
      </c>
      <c r="M14" s="26" t="str">
        <f>VLOOKUP(MID(D14,4,2),'Data locations'!$I$11:$J$14,2,0)</f>
        <v>Low byte of Field 2</v>
      </c>
    </row>
    <row r="15" spans="1:13" x14ac:dyDescent="0.25">
      <c r="A15" s="20" t="s">
        <v>84</v>
      </c>
      <c r="B15" s="20">
        <v>1</v>
      </c>
      <c r="C15" s="20">
        <v>10</v>
      </c>
      <c r="D15" s="20" t="s">
        <v>75</v>
      </c>
      <c r="E15" s="20">
        <v>1</v>
      </c>
      <c r="F15" s="20">
        <v>22</v>
      </c>
      <c r="G15" s="20" t="str">
        <f t="shared" si="0"/>
        <v>10 22</v>
      </c>
      <c r="H15" s="26" t="str">
        <f>VLOOKUP(MID(A15,1,2),'Data locations'!$I$1:$J$6,2,0)</f>
        <v>input port</v>
      </c>
      <c r="I15" s="26" t="str">
        <f>VLOOKUP(MID(A15,3,1),'Data locations'!$I$8:$J$9,2,0)</f>
        <v>byte</v>
      </c>
      <c r="J15" s="26" t="str">
        <f>VLOOKUP(MID(A15,4,2),'Data locations'!$I$11:$J$14,2,0)</f>
        <v>Field 1</v>
      </c>
      <c r="K15" s="26" t="str">
        <f>VLOOKUP(MID(D15,1,2),'Data locations'!$I$1:$J$6,2,0)</f>
        <v>register as value</v>
      </c>
      <c r="L15" s="26" t="str">
        <f>VLOOKUP(MID(D15,3,1),'Data locations'!$I$8:$J$9,2,0)</f>
        <v>byte</v>
      </c>
      <c r="M15" s="26" t="str">
        <f>VLOOKUP(MID(D15,4,2),'Data locations'!$I$11:$J$14,2,0)</f>
        <v>Low byte of Field 2</v>
      </c>
    </row>
    <row r="16" spans="1:13" x14ac:dyDescent="0.25">
      <c r="A16" s="20" t="s">
        <v>84</v>
      </c>
      <c r="B16" s="20">
        <v>1</v>
      </c>
      <c r="C16" s="20">
        <v>10</v>
      </c>
      <c r="D16" s="20" t="s">
        <v>76</v>
      </c>
      <c r="E16" s="20">
        <v>1</v>
      </c>
      <c r="F16" s="20">
        <v>22</v>
      </c>
      <c r="G16" s="20" t="str">
        <f t="shared" si="0"/>
        <v>10 22</v>
      </c>
      <c r="H16" s="26" t="str">
        <f>VLOOKUP(MID(A16,1,2),'Data locations'!$I$1:$J$6,2,0)</f>
        <v>input port</v>
      </c>
      <c r="I16" s="26" t="str">
        <f>VLOOKUP(MID(A16,3,1),'Data locations'!$I$8:$J$9,2,0)</f>
        <v>byte</v>
      </c>
      <c r="J16" s="26" t="str">
        <f>VLOOKUP(MID(A16,4,2),'Data locations'!$I$11:$J$14,2,0)</f>
        <v>Field 1</v>
      </c>
      <c r="K16" s="26" t="str">
        <f>VLOOKUP(MID(D16,1,2),'Data locations'!$I$1:$J$6,2,0)</f>
        <v>constant as address</v>
      </c>
      <c r="L16" s="26" t="str">
        <f>VLOOKUP(MID(D16,3,1),'Data locations'!$I$8:$J$9,2,0)</f>
        <v>byte</v>
      </c>
      <c r="M16" s="26" t="str">
        <f>VLOOKUP(MID(D16,4,2),'Data locations'!$I$11:$J$14,2,0)</f>
        <v>Low byte of Field 2</v>
      </c>
    </row>
    <row r="17" spans="1:13" x14ac:dyDescent="0.25">
      <c r="A17" s="20" t="s">
        <v>84</v>
      </c>
      <c r="B17" s="20">
        <v>1</v>
      </c>
      <c r="C17" s="20">
        <v>10</v>
      </c>
      <c r="D17" s="20" t="s">
        <v>94</v>
      </c>
      <c r="E17" s="20">
        <v>1</v>
      </c>
      <c r="F17" s="20">
        <v>22</v>
      </c>
      <c r="G17" s="20" t="str">
        <f t="shared" si="0"/>
        <v>10 22</v>
      </c>
      <c r="H17" s="26" t="str">
        <f>VLOOKUP(MID(A17,1,2),'Data locations'!$I$1:$J$6,2,0)</f>
        <v>input port</v>
      </c>
      <c r="I17" s="26" t="str">
        <f>VLOOKUP(MID(A17,3,1),'Data locations'!$I$8:$J$9,2,0)</f>
        <v>byte</v>
      </c>
      <c r="J17" s="26" t="str">
        <f>VLOOKUP(MID(A17,4,2),'Data locations'!$I$11:$J$14,2,0)</f>
        <v>Field 1</v>
      </c>
      <c r="K17" s="26" t="str">
        <f>VLOOKUP(MID(D17,1,2),'Data locations'!$I$1:$J$6,2,0)</f>
        <v>constant as value</v>
      </c>
      <c r="L17" s="26" t="str">
        <f>VLOOKUP(MID(D17,3,1),'Data locations'!$I$8:$J$9,2,0)</f>
        <v>byte</v>
      </c>
      <c r="M17" s="26" t="str">
        <f>VLOOKUP(MID(D17,4,2),'Data locations'!$I$11:$J$14,2,0)</f>
        <v>Low byte of Field 2</v>
      </c>
    </row>
    <row r="18" spans="1:13" x14ac:dyDescent="0.25">
      <c r="A18" s="20" t="s">
        <v>84</v>
      </c>
      <c r="B18" s="20">
        <v>1</v>
      </c>
      <c r="C18" s="20">
        <v>10</v>
      </c>
      <c r="D18" s="20" t="s">
        <v>77</v>
      </c>
      <c r="E18" s="20">
        <v>2</v>
      </c>
      <c r="F18" s="20">
        <v>20</v>
      </c>
      <c r="G18" s="20" t="str">
        <f t="shared" si="0"/>
        <v>10 20</v>
      </c>
      <c r="H18" s="26" t="str">
        <f>VLOOKUP(MID(A18,1,2),'Data locations'!$I$1:$J$6,2,0)</f>
        <v>input port</v>
      </c>
      <c r="I18" s="26" t="str">
        <f>VLOOKUP(MID(A18,3,1),'Data locations'!$I$8:$J$9,2,0)</f>
        <v>byte</v>
      </c>
      <c r="J18" s="26" t="str">
        <f>VLOOKUP(MID(A18,4,2),'Data locations'!$I$11:$J$14,2,0)</f>
        <v>Field 1</v>
      </c>
      <c r="K18" s="26" t="str">
        <f>VLOOKUP(MID(D18,1,2),'Data locations'!$I$1:$J$6,2,0)</f>
        <v>constant as address</v>
      </c>
      <c r="L18" s="26" t="str">
        <f>VLOOKUP(MID(D18,3,1),'Data locations'!$I$8:$J$9,2,0)</f>
        <v>word</v>
      </c>
      <c r="M18" s="26" t="str">
        <f>VLOOKUP(MID(D18,4,2),'Data locations'!$I$11:$J$14,2,0)</f>
        <v>Entire Field 2</v>
      </c>
    </row>
    <row r="19" spans="1:13" x14ac:dyDescent="0.25">
      <c r="A19" s="20" t="s">
        <v>84</v>
      </c>
      <c r="B19" s="20">
        <v>1</v>
      </c>
      <c r="C19" s="20">
        <v>10</v>
      </c>
      <c r="D19" s="20" t="s">
        <v>95</v>
      </c>
      <c r="E19" s="20">
        <v>2</v>
      </c>
      <c r="F19" s="20">
        <v>20</v>
      </c>
      <c r="G19" s="20" t="str">
        <f t="shared" si="0"/>
        <v>10 20</v>
      </c>
      <c r="H19" s="26" t="str">
        <f>VLOOKUP(MID(A19,1,2),'Data locations'!$I$1:$J$6,2,0)</f>
        <v>input port</v>
      </c>
      <c r="I19" s="26" t="str">
        <f>VLOOKUP(MID(A19,3,1),'Data locations'!$I$8:$J$9,2,0)</f>
        <v>byte</v>
      </c>
      <c r="J19" s="26" t="str">
        <f>VLOOKUP(MID(A19,4,2),'Data locations'!$I$11:$J$14,2,0)</f>
        <v>Field 1</v>
      </c>
      <c r="K19" s="26" t="str">
        <f>VLOOKUP(MID(D19,1,2),'Data locations'!$I$1:$J$6,2,0)</f>
        <v>constant as value</v>
      </c>
      <c r="L19" s="26" t="str">
        <f>VLOOKUP(MID(D19,3,1),'Data locations'!$I$8:$J$9,2,0)</f>
        <v>word</v>
      </c>
      <c r="M19" s="26" t="str">
        <f>VLOOKUP(MID(D19,4,2),'Data locations'!$I$11:$J$14,2,0)</f>
        <v>Entire Field 2</v>
      </c>
    </row>
    <row r="20" spans="1:13" x14ac:dyDescent="0.25">
      <c r="A20" s="20" t="s">
        <v>89</v>
      </c>
      <c r="B20" s="20">
        <v>1</v>
      </c>
      <c r="C20" s="20">
        <v>10</v>
      </c>
      <c r="D20" s="20" t="s">
        <v>85</v>
      </c>
      <c r="E20" s="20">
        <v>1</v>
      </c>
      <c r="F20" s="20">
        <v>21</v>
      </c>
      <c r="G20" s="20" t="str">
        <f t="shared" si="0"/>
        <v>10 21</v>
      </c>
      <c r="H20" s="26" t="str">
        <f>VLOOKUP(MID(A20,1,2),'Data locations'!$I$1:$J$6,2,0)</f>
        <v>output port</v>
      </c>
      <c r="I20" s="26" t="str">
        <f>VLOOKUP(MID(A20,3,1),'Data locations'!$I$8:$J$9,2,0)</f>
        <v>byte</v>
      </c>
      <c r="J20" s="26" t="str">
        <f>VLOOKUP(MID(A20,4,2),'Data locations'!$I$11:$J$14,2,0)</f>
        <v>Field 1</v>
      </c>
      <c r="K20" s="26" t="str">
        <f>VLOOKUP(MID(D20,1,2),'Data locations'!$I$1:$J$6,2,0)</f>
        <v>input port</v>
      </c>
      <c r="L20" s="26" t="str">
        <f>VLOOKUP(MID(D20,3,1),'Data locations'!$I$8:$J$9,2,0)</f>
        <v>byte</v>
      </c>
      <c r="M20" s="26" t="str">
        <f>VLOOKUP(MID(D20,4,2),'Data locations'!$I$11:$J$14,2,0)</f>
        <v>High byte of Field 2</v>
      </c>
    </row>
    <row r="21" spans="1:13" x14ac:dyDescent="0.25">
      <c r="A21" s="20" t="s">
        <v>89</v>
      </c>
      <c r="B21" s="20">
        <v>1</v>
      </c>
      <c r="C21" s="20">
        <v>10</v>
      </c>
      <c r="D21" s="20" t="s">
        <v>87</v>
      </c>
      <c r="E21" s="20">
        <v>1</v>
      </c>
      <c r="F21" s="20">
        <v>21</v>
      </c>
      <c r="G21" s="20" t="str">
        <f t="shared" si="0"/>
        <v>10 21</v>
      </c>
      <c r="H21" s="26" t="str">
        <f>VLOOKUP(MID(A21,1,2),'Data locations'!$I$1:$J$6,2,0)</f>
        <v>output port</v>
      </c>
      <c r="I21" s="26" t="str">
        <f>VLOOKUP(MID(A21,3,1),'Data locations'!$I$8:$J$9,2,0)</f>
        <v>byte</v>
      </c>
      <c r="J21" s="26" t="str">
        <f>VLOOKUP(MID(A21,4,2),'Data locations'!$I$11:$J$14,2,0)</f>
        <v>Field 1</v>
      </c>
      <c r="K21" s="26" t="str">
        <f>VLOOKUP(MID(D21,1,2),'Data locations'!$I$1:$J$6,2,0)</f>
        <v>output port</v>
      </c>
      <c r="L21" s="26" t="str">
        <f>VLOOKUP(MID(D21,3,1),'Data locations'!$I$8:$J$9,2,0)</f>
        <v>byte</v>
      </c>
      <c r="M21" s="26" t="str">
        <f>VLOOKUP(MID(D21,4,2),'Data locations'!$I$11:$J$14,2,0)</f>
        <v>High byte of Field 2</v>
      </c>
    </row>
    <row r="22" spans="1:13" x14ac:dyDescent="0.25">
      <c r="A22" s="20" t="s">
        <v>89</v>
      </c>
      <c r="B22" s="20">
        <v>1</v>
      </c>
      <c r="C22" s="20">
        <v>10</v>
      </c>
      <c r="D22" s="20" t="s">
        <v>71</v>
      </c>
      <c r="E22" s="20">
        <v>1</v>
      </c>
      <c r="F22" s="20">
        <v>21</v>
      </c>
      <c r="G22" s="20" t="str">
        <f t="shared" si="0"/>
        <v>10 21</v>
      </c>
      <c r="H22" s="26" t="str">
        <f>VLOOKUP(MID(A22,1,2),'Data locations'!$I$1:$J$6,2,0)</f>
        <v>output port</v>
      </c>
      <c r="I22" s="26" t="str">
        <f>VLOOKUP(MID(A22,3,1),'Data locations'!$I$8:$J$9,2,0)</f>
        <v>byte</v>
      </c>
      <c r="J22" s="26" t="str">
        <f>VLOOKUP(MID(A22,4,2),'Data locations'!$I$11:$J$14,2,0)</f>
        <v>Field 1</v>
      </c>
      <c r="K22" s="26" t="str">
        <f>VLOOKUP(MID(D22,1,2),'Data locations'!$I$1:$J$6,2,0)</f>
        <v>register as address</v>
      </c>
      <c r="L22" s="26" t="str">
        <f>VLOOKUP(MID(D22,3,1),'Data locations'!$I$8:$J$9,2,0)</f>
        <v>byte</v>
      </c>
      <c r="M22" s="26" t="str">
        <f>VLOOKUP(MID(D22,4,2),'Data locations'!$I$11:$J$14,2,0)</f>
        <v>High byte of Field 2</v>
      </c>
    </row>
    <row r="23" spans="1:13" x14ac:dyDescent="0.25">
      <c r="A23" s="20" t="s">
        <v>89</v>
      </c>
      <c r="B23" s="20">
        <v>1</v>
      </c>
      <c r="C23" s="20">
        <v>10</v>
      </c>
      <c r="D23" s="20" t="s">
        <v>72</v>
      </c>
      <c r="E23" s="20">
        <v>1</v>
      </c>
      <c r="F23" s="20">
        <v>21</v>
      </c>
      <c r="G23" s="20" t="str">
        <f t="shared" si="0"/>
        <v>10 21</v>
      </c>
      <c r="H23" s="26" t="str">
        <f>VLOOKUP(MID(A23,1,2),'Data locations'!$I$1:$J$6,2,0)</f>
        <v>output port</v>
      </c>
      <c r="I23" s="26" t="str">
        <f>VLOOKUP(MID(A23,3,1),'Data locations'!$I$8:$J$9,2,0)</f>
        <v>byte</v>
      </c>
      <c r="J23" s="26" t="str">
        <f>VLOOKUP(MID(A23,4,2),'Data locations'!$I$11:$J$14,2,0)</f>
        <v>Field 1</v>
      </c>
      <c r="K23" s="26" t="str">
        <f>VLOOKUP(MID(D23,1,2),'Data locations'!$I$1:$J$6,2,0)</f>
        <v>register as value</v>
      </c>
      <c r="L23" s="26" t="str">
        <f>VLOOKUP(MID(D23,3,1),'Data locations'!$I$8:$J$9,2,0)</f>
        <v>byte</v>
      </c>
      <c r="M23" s="26" t="str">
        <f>VLOOKUP(MID(D23,4,2),'Data locations'!$I$11:$J$14,2,0)</f>
        <v>High byte of Field 2</v>
      </c>
    </row>
    <row r="24" spans="1:13" x14ac:dyDescent="0.25">
      <c r="A24" s="20" t="s">
        <v>89</v>
      </c>
      <c r="B24" s="20">
        <v>1</v>
      </c>
      <c r="C24" s="20">
        <v>10</v>
      </c>
      <c r="D24" s="20" t="s">
        <v>73</v>
      </c>
      <c r="E24" s="20">
        <v>1</v>
      </c>
      <c r="F24" s="20">
        <v>21</v>
      </c>
      <c r="G24" s="20" t="str">
        <f t="shared" si="0"/>
        <v>10 21</v>
      </c>
      <c r="H24" s="26" t="str">
        <f>VLOOKUP(MID(A24,1,2),'Data locations'!$I$1:$J$6,2,0)</f>
        <v>output port</v>
      </c>
      <c r="I24" s="26" t="str">
        <f>VLOOKUP(MID(A24,3,1),'Data locations'!$I$8:$J$9,2,0)</f>
        <v>byte</v>
      </c>
      <c r="J24" s="26" t="str">
        <f>VLOOKUP(MID(A24,4,2),'Data locations'!$I$11:$J$14,2,0)</f>
        <v>Field 1</v>
      </c>
      <c r="K24" s="26" t="str">
        <f>VLOOKUP(MID(D24,1,2),'Data locations'!$I$1:$J$6,2,0)</f>
        <v>constant as address</v>
      </c>
      <c r="L24" s="26" t="str">
        <f>VLOOKUP(MID(D24,3,1),'Data locations'!$I$8:$J$9,2,0)</f>
        <v>byte</v>
      </c>
      <c r="M24" s="26" t="str">
        <f>VLOOKUP(MID(D24,4,2),'Data locations'!$I$11:$J$14,2,0)</f>
        <v>High byte of Field 2</v>
      </c>
    </row>
    <row r="25" spans="1:13" x14ac:dyDescent="0.25">
      <c r="A25" s="20" t="s">
        <v>89</v>
      </c>
      <c r="B25" s="20">
        <v>1</v>
      </c>
      <c r="C25" s="20">
        <v>10</v>
      </c>
      <c r="D25" s="20" t="s">
        <v>93</v>
      </c>
      <c r="E25" s="20">
        <v>1</v>
      </c>
      <c r="F25" s="20">
        <v>21</v>
      </c>
      <c r="G25" s="20" t="str">
        <f t="shared" si="0"/>
        <v>10 21</v>
      </c>
      <c r="H25" s="26" t="str">
        <f>VLOOKUP(MID(A25,1,2),'Data locations'!$I$1:$J$6,2,0)</f>
        <v>output port</v>
      </c>
      <c r="I25" s="26" t="str">
        <f>VLOOKUP(MID(A25,3,1),'Data locations'!$I$8:$J$9,2,0)</f>
        <v>byte</v>
      </c>
      <c r="J25" s="26" t="str">
        <f>VLOOKUP(MID(A25,4,2),'Data locations'!$I$11:$J$14,2,0)</f>
        <v>Field 1</v>
      </c>
      <c r="K25" s="26" t="str">
        <f>VLOOKUP(MID(D25,1,2),'Data locations'!$I$1:$J$6,2,0)</f>
        <v>constant as value</v>
      </c>
      <c r="L25" s="26" t="str">
        <f>VLOOKUP(MID(D25,3,1),'Data locations'!$I$8:$J$9,2,0)</f>
        <v>byte</v>
      </c>
      <c r="M25" s="26" t="str">
        <f>VLOOKUP(MID(D25,4,2),'Data locations'!$I$11:$J$14,2,0)</f>
        <v>High byte of Field 2</v>
      </c>
    </row>
    <row r="26" spans="1:13" x14ac:dyDescent="0.25">
      <c r="A26" s="20" t="s">
        <v>89</v>
      </c>
      <c r="B26" s="20">
        <v>1</v>
      </c>
      <c r="C26" s="20">
        <v>10</v>
      </c>
      <c r="D26" s="20" t="s">
        <v>86</v>
      </c>
      <c r="E26" s="20">
        <v>1</v>
      </c>
      <c r="F26" s="20">
        <v>22</v>
      </c>
      <c r="G26" s="20" t="str">
        <f t="shared" si="0"/>
        <v>10 22</v>
      </c>
      <c r="H26" s="26" t="str">
        <f>VLOOKUP(MID(A26,1,2),'Data locations'!$I$1:$J$6,2,0)</f>
        <v>output port</v>
      </c>
      <c r="I26" s="26" t="str">
        <f>VLOOKUP(MID(A26,3,1),'Data locations'!$I$8:$J$9,2,0)</f>
        <v>byte</v>
      </c>
      <c r="J26" s="26" t="str">
        <f>VLOOKUP(MID(A26,4,2),'Data locations'!$I$11:$J$14,2,0)</f>
        <v>Field 1</v>
      </c>
      <c r="K26" s="26" t="str">
        <f>VLOOKUP(MID(D26,1,2),'Data locations'!$I$1:$J$6,2,0)</f>
        <v>input port</v>
      </c>
      <c r="L26" s="26" t="str">
        <f>VLOOKUP(MID(D26,3,1),'Data locations'!$I$8:$J$9,2,0)</f>
        <v>byte</v>
      </c>
      <c r="M26" s="26" t="str">
        <f>VLOOKUP(MID(D26,4,2),'Data locations'!$I$11:$J$14,2,0)</f>
        <v>Low byte of Field 2</v>
      </c>
    </row>
    <row r="27" spans="1:13" x14ac:dyDescent="0.25">
      <c r="A27" s="20" t="s">
        <v>89</v>
      </c>
      <c r="B27" s="20">
        <v>1</v>
      </c>
      <c r="C27" s="20">
        <v>10</v>
      </c>
      <c r="D27" s="20" t="s">
        <v>88</v>
      </c>
      <c r="E27" s="20">
        <v>1</v>
      </c>
      <c r="F27" s="20">
        <v>22</v>
      </c>
      <c r="G27" s="20" t="str">
        <f t="shared" si="0"/>
        <v>10 22</v>
      </c>
      <c r="H27" s="26" t="str">
        <f>VLOOKUP(MID(A27,1,2),'Data locations'!$I$1:$J$6,2,0)</f>
        <v>output port</v>
      </c>
      <c r="I27" s="26" t="str">
        <f>VLOOKUP(MID(A27,3,1),'Data locations'!$I$8:$J$9,2,0)</f>
        <v>byte</v>
      </c>
      <c r="J27" s="26" t="str">
        <f>VLOOKUP(MID(A27,4,2),'Data locations'!$I$11:$J$14,2,0)</f>
        <v>Field 1</v>
      </c>
      <c r="K27" s="26" t="str">
        <f>VLOOKUP(MID(D27,1,2),'Data locations'!$I$1:$J$6,2,0)</f>
        <v>output port</v>
      </c>
      <c r="L27" s="26" t="str">
        <f>VLOOKUP(MID(D27,3,1),'Data locations'!$I$8:$J$9,2,0)</f>
        <v>byte</v>
      </c>
      <c r="M27" s="26" t="str">
        <f>VLOOKUP(MID(D27,4,2),'Data locations'!$I$11:$J$14,2,0)</f>
        <v>Low byte of Field 2</v>
      </c>
    </row>
    <row r="28" spans="1:13" x14ac:dyDescent="0.25">
      <c r="A28" s="20" t="s">
        <v>89</v>
      </c>
      <c r="B28" s="20">
        <v>1</v>
      </c>
      <c r="C28" s="20">
        <v>10</v>
      </c>
      <c r="D28" s="20" t="s">
        <v>74</v>
      </c>
      <c r="E28" s="20">
        <v>1</v>
      </c>
      <c r="F28" s="20">
        <v>22</v>
      </c>
      <c r="G28" s="20" t="str">
        <f t="shared" si="0"/>
        <v>10 22</v>
      </c>
      <c r="H28" s="26" t="str">
        <f>VLOOKUP(MID(A28,1,2),'Data locations'!$I$1:$J$6,2,0)</f>
        <v>output port</v>
      </c>
      <c r="I28" s="26" t="str">
        <f>VLOOKUP(MID(A28,3,1),'Data locations'!$I$8:$J$9,2,0)</f>
        <v>byte</v>
      </c>
      <c r="J28" s="26" t="str">
        <f>VLOOKUP(MID(A28,4,2),'Data locations'!$I$11:$J$14,2,0)</f>
        <v>Field 1</v>
      </c>
      <c r="K28" s="26" t="str">
        <f>VLOOKUP(MID(D28,1,2),'Data locations'!$I$1:$J$6,2,0)</f>
        <v>register as address</v>
      </c>
      <c r="L28" s="26" t="str">
        <f>VLOOKUP(MID(D28,3,1),'Data locations'!$I$8:$J$9,2,0)</f>
        <v>byte</v>
      </c>
      <c r="M28" s="26" t="str">
        <f>VLOOKUP(MID(D28,4,2),'Data locations'!$I$11:$J$14,2,0)</f>
        <v>Low byte of Field 2</v>
      </c>
    </row>
    <row r="29" spans="1:13" x14ac:dyDescent="0.25">
      <c r="A29" s="20" t="s">
        <v>89</v>
      </c>
      <c r="B29" s="20">
        <v>1</v>
      </c>
      <c r="C29" s="20">
        <v>10</v>
      </c>
      <c r="D29" s="20" t="s">
        <v>75</v>
      </c>
      <c r="E29" s="20">
        <v>1</v>
      </c>
      <c r="F29" s="20">
        <v>22</v>
      </c>
      <c r="G29" s="20" t="str">
        <f t="shared" si="0"/>
        <v>10 22</v>
      </c>
      <c r="H29" s="26" t="str">
        <f>VLOOKUP(MID(A29,1,2),'Data locations'!$I$1:$J$6,2,0)</f>
        <v>output port</v>
      </c>
      <c r="I29" s="26" t="str">
        <f>VLOOKUP(MID(A29,3,1),'Data locations'!$I$8:$J$9,2,0)</f>
        <v>byte</v>
      </c>
      <c r="J29" s="26" t="str">
        <f>VLOOKUP(MID(A29,4,2),'Data locations'!$I$11:$J$14,2,0)</f>
        <v>Field 1</v>
      </c>
      <c r="K29" s="26" t="str">
        <f>VLOOKUP(MID(D29,1,2),'Data locations'!$I$1:$J$6,2,0)</f>
        <v>register as value</v>
      </c>
      <c r="L29" s="26" t="str">
        <f>VLOOKUP(MID(D29,3,1),'Data locations'!$I$8:$J$9,2,0)</f>
        <v>byte</v>
      </c>
      <c r="M29" s="26" t="str">
        <f>VLOOKUP(MID(D29,4,2),'Data locations'!$I$11:$J$14,2,0)</f>
        <v>Low byte of Field 2</v>
      </c>
    </row>
    <row r="30" spans="1:13" x14ac:dyDescent="0.25">
      <c r="A30" s="20" t="s">
        <v>89</v>
      </c>
      <c r="B30" s="20">
        <v>1</v>
      </c>
      <c r="C30" s="20">
        <v>10</v>
      </c>
      <c r="D30" s="20" t="s">
        <v>76</v>
      </c>
      <c r="E30" s="20">
        <v>1</v>
      </c>
      <c r="F30" s="20">
        <v>22</v>
      </c>
      <c r="G30" s="20" t="str">
        <f t="shared" si="0"/>
        <v>10 22</v>
      </c>
      <c r="H30" s="26" t="str">
        <f>VLOOKUP(MID(A30,1,2),'Data locations'!$I$1:$J$6,2,0)</f>
        <v>output port</v>
      </c>
      <c r="I30" s="26" t="str">
        <f>VLOOKUP(MID(A30,3,1),'Data locations'!$I$8:$J$9,2,0)</f>
        <v>byte</v>
      </c>
      <c r="J30" s="26" t="str">
        <f>VLOOKUP(MID(A30,4,2),'Data locations'!$I$11:$J$14,2,0)</f>
        <v>Field 1</v>
      </c>
      <c r="K30" s="26" t="str">
        <f>VLOOKUP(MID(D30,1,2),'Data locations'!$I$1:$J$6,2,0)</f>
        <v>constant as address</v>
      </c>
      <c r="L30" s="26" t="str">
        <f>VLOOKUP(MID(D30,3,1),'Data locations'!$I$8:$J$9,2,0)</f>
        <v>byte</v>
      </c>
      <c r="M30" s="26" t="str">
        <f>VLOOKUP(MID(D30,4,2),'Data locations'!$I$11:$J$14,2,0)</f>
        <v>Low byte of Field 2</v>
      </c>
    </row>
    <row r="31" spans="1:13" x14ac:dyDescent="0.25">
      <c r="A31" s="20" t="s">
        <v>89</v>
      </c>
      <c r="B31" s="20">
        <v>1</v>
      </c>
      <c r="C31" s="20">
        <v>10</v>
      </c>
      <c r="D31" s="20" t="s">
        <v>94</v>
      </c>
      <c r="E31" s="20">
        <v>1</v>
      </c>
      <c r="F31" s="20">
        <v>22</v>
      </c>
      <c r="G31" s="20" t="str">
        <f t="shared" si="0"/>
        <v>10 22</v>
      </c>
      <c r="H31" s="26" t="str">
        <f>VLOOKUP(MID(A31,1,2),'Data locations'!$I$1:$J$6,2,0)</f>
        <v>output port</v>
      </c>
      <c r="I31" s="26" t="str">
        <f>VLOOKUP(MID(A31,3,1),'Data locations'!$I$8:$J$9,2,0)</f>
        <v>byte</v>
      </c>
      <c r="J31" s="26" t="str">
        <f>VLOOKUP(MID(A31,4,2),'Data locations'!$I$11:$J$14,2,0)</f>
        <v>Field 1</v>
      </c>
      <c r="K31" s="26" t="str">
        <f>VLOOKUP(MID(D31,1,2),'Data locations'!$I$1:$J$6,2,0)</f>
        <v>constant as value</v>
      </c>
      <c r="L31" s="26" t="str">
        <f>VLOOKUP(MID(D31,3,1),'Data locations'!$I$8:$J$9,2,0)</f>
        <v>byte</v>
      </c>
      <c r="M31" s="26" t="str">
        <f>VLOOKUP(MID(D31,4,2),'Data locations'!$I$11:$J$14,2,0)</f>
        <v>Low byte of Field 2</v>
      </c>
    </row>
    <row r="32" spans="1:13" x14ac:dyDescent="0.25">
      <c r="A32" s="20" t="s">
        <v>89</v>
      </c>
      <c r="B32" s="20">
        <v>1</v>
      </c>
      <c r="C32" s="20">
        <v>10</v>
      </c>
      <c r="D32" s="20" t="s">
        <v>77</v>
      </c>
      <c r="E32" s="20">
        <v>2</v>
      </c>
      <c r="F32" s="20">
        <v>20</v>
      </c>
      <c r="G32" s="20" t="str">
        <f t="shared" si="0"/>
        <v>10 20</v>
      </c>
      <c r="H32" s="26" t="str">
        <f>VLOOKUP(MID(A32,1,2),'Data locations'!$I$1:$J$6,2,0)</f>
        <v>output port</v>
      </c>
      <c r="I32" s="26" t="str">
        <f>VLOOKUP(MID(A32,3,1),'Data locations'!$I$8:$J$9,2,0)</f>
        <v>byte</v>
      </c>
      <c r="J32" s="26" t="str">
        <f>VLOOKUP(MID(A32,4,2),'Data locations'!$I$11:$J$14,2,0)</f>
        <v>Field 1</v>
      </c>
      <c r="K32" s="26" t="str">
        <f>VLOOKUP(MID(D32,1,2),'Data locations'!$I$1:$J$6,2,0)</f>
        <v>constant as address</v>
      </c>
      <c r="L32" s="26" t="str">
        <f>VLOOKUP(MID(D32,3,1),'Data locations'!$I$8:$J$9,2,0)</f>
        <v>word</v>
      </c>
      <c r="M32" s="26" t="str">
        <f>VLOOKUP(MID(D32,4,2),'Data locations'!$I$11:$J$14,2,0)</f>
        <v>Entire Field 2</v>
      </c>
    </row>
    <row r="33" spans="1:13" x14ac:dyDescent="0.25">
      <c r="A33" s="20" t="s">
        <v>89</v>
      </c>
      <c r="B33" s="20">
        <v>1</v>
      </c>
      <c r="C33" s="20">
        <v>10</v>
      </c>
      <c r="D33" s="20" t="s">
        <v>95</v>
      </c>
      <c r="E33" s="20">
        <v>2</v>
      </c>
      <c r="F33" s="20">
        <v>20</v>
      </c>
      <c r="G33" s="20" t="str">
        <f t="shared" si="0"/>
        <v>10 20</v>
      </c>
      <c r="H33" s="26" t="str">
        <f>VLOOKUP(MID(A33,1,2),'Data locations'!$I$1:$J$6,2,0)</f>
        <v>output port</v>
      </c>
      <c r="I33" s="26" t="str">
        <f>VLOOKUP(MID(A33,3,1),'Data locations'!$I$8:$J$9,2,0)</f>
        <v>byte</v>
      </c>
      <c r="J33" s="26" t="str">
        <f>VLOOKUP(MID(A33,4,2),'Data locations'!$I$11:$J$14,2,0)</f>
        <v>Field 1</v>
      </c>
      <c r="K33" s="26" t="str">
        <f>VLOOKUP(MID(D33,1,2),'Data locations'!$I$1:$J$6,2,0)</f>
        <v>constant as value</v>
      </c>
      <c r="L33" s="26" t="str">
        <f>VLOOKUP(MID(D33,3,1),'Data locations'!$I$8:$J$9,2,0)</f>
        <v>word</v>
      </c>
      <c r="M33" s="26" t="str">
        <f>VLOOKUP(MID(D33,4,2),'Data locations'!$I$11:$J$14,2,0)</f>
        <v>Entire Field 2</v>
      </c>
    </row>
    <row r="34" spans="1:13" x14ac:dyDescent="0.25">
      <c r="A34" s="20" t="s">
        <v>68</v>
      </c>
      <c r="B34" s="20">
        <v>1</v>
      </c>
      <c r="C34" s="20">
        <v>10</v>
      </c>
      <c r="D34" s="20" t="s">
        <v>85</v>
      </c>
      <c r="E34" s="20">
        <v>1</v>
      </c>
      <c r="F34" s="20">
        <v>21</v>
      </c>
      <c r="G34" s="20" t="str">
        <f t="shared" si="0"/>
        <v>10 21</v>
      </c>
      <c r="H34" s="26" t="str">
        <f>VLOOKUP(MID(A34,1,2),'Data locations'!$I$1:$J$6,2,0)</f>
        <v>register as address</v>
      </c>
      <c r="I34" s="26" t="str">
        <f>VLOOKUP(MID(A34,3,1),'Data locations'!$I$8:$J$9,2,0)</f>
        <v>byte</v>
      </c>
      <c r="J34" s="26" t="str">
        <f>VLOOKUP(MID(A34,4,2),'Data locations'!$I$11:$J$14,2,0)</f>
        <v>Field 1</v>
      </c>
      <c r="K34" s="26" t="str">
        <f>VLOOKUP(MID(D34,1,2),'Data locations'!$I$1:$J$6,2,0)</f>
        <v>input port</v>
      </c>
      <c r="L34" s="26" t="str">
        <f>VLOOKUP(MID(D34,3,1),'Data locations'!$I$8:$J$9,2,0)</f>
        <v>byte</v>
      </c>
      <c r="M34" s="26" t="str">
        <f>VLOOKUP(MID(D34,4,2),'Data locations'!$I$11:$J$14,2,0)</f>
        <v>High byte of Field 2</v>
      </c>
    </row>
    <row r="35" spans="1:13" x14ac:dyDescent="0.25">
      <c r="A35" s="20" t="s">
        <v>68</v>
      </c>
      <c r="B35" s="20">
        <v>1</v>
      </c>
      <c r="C35" s="20">
        <v>10</v>
      </c>
      <c r="D35" s="20" t="s">
        <v>87</v>
      </c>
      <c r="E35" s="20">
        <v>1</v>
      </c>
      <c r="F35" s="20">
        <v>21</v>
      </c>
      <c r="G35" s="20" t="str">
        <f t="shared" si="0"/>
        <v>10 21</v>
      </c>
      <c r="H35" s="26" t="str">
        <f>VLOOKUP(MID(A35,1,2),'Data locations'!$I$1:$J$6,2,0)</f>
        <v>register as address</v>
      </c>
      <c r="I35" s="26" t="str">
        <f>VLOOKUP(MID(A35,3,1),'Data locations'!$I$8:$J$9,2,0)</f>
        <v>byte</v>
      </c>
      <c r="J35" s="26" t="str">
        <f>VLOOKUP(MID(A35,4,2),'Data locations'!$I$11:$J$14,2,0)</f>
        <v>Field 1</v>
      </c>
      <c r="K35" s="26" t="str">
        <f>VLOOKUP(MID(D35,1,2),'Data locations'!$I$1:$J$6,2,0)</f>
        <v>output port</v>
      </c>
      <c r="L35" s="26" t="str">
        <f>VLOOKUP(MID(D35,3,1),'Data locations'!$I$8:$J$9,2,0)</f>
        <v>byte</v>
      </c>
      <c r="M35" s="26" t="str">
        <f>VLOOKUP(MID(D35,4,2),'Data locations'!$I$11:$J$14,2,0)</f>
        <v>High byte of Field 2</v>
      </c>
    </row>
    <row r="36" spans="1:13" x14ac:dyDescent="0.25">
      <c r="A36" s="20" t="s">
        <v>68</v>
      </c>
      <c r="B36" s="20">
        <v>1</v>
      </c>
      <c r="C36" s="20">
        <v>10</v>
      </c>
      <c r="D36" s="20" t="s">
        <v>71</v>
      </c>
      <c r="E36" s="20">
        <v>1</v>
      </c>
      <c r="F36" s="20">
        <v>21</v>
      </c>
      <c r="G36" s="20" t="str">
        <f t="shared" si="0"/>
        <v>10 21</v>
      </c>
      <c r="H36" s="26" t="str">
        <f>VLOOKUP(MID(A36,1,2),'Data locations'!$I$1:$J$6,2,0)</f>
        <v>register as address</v>
      </c>
      <c r="I36" s="26" t="str">
        <f>VLOOKUP(MID(A36,3,1),'Data locations'!$I$8:$J$9,2,0)</f>
        <v>byte</v>
      </c>
      <c r="J36" s="26" t="str">
        <f>VLOOKUP(MID(A36,4,2),'Data locations'!$I$11:$J$14,2,0)</f>
        <v>Field 1</v>
      </c>
      <c r="K36" s="26" t="str">
        <f>VLOOKUP(MID(D36,1,2),'Data locations'!$I$1:$J$6,2,0)</f>
        <v>register as address</v>
      </c>
      <c r="L36" s="26" t="str">
        <f>VLOOKUP(MID(D36,3,1),'Data locations'!$I$8:$J$9,2,0)</f>
        <v>byte</v>
      </c>
      <c r="M36" s="26" t="str">
        <f>VLOOKUP(MID(D36,4,2),'Data locations'!$I$11:$J$14,2,0)</f>
        <v>High byte of Field 2</v>
      </c>
    </row>
    <row r="37" spans="1:13" x14ac:dyDescent="0.25">
      <c r="A37" s="20" t="s">
        <v>68</v>
      </c>
      <c r="B37" s="20">
        <v>1</v>
      </c>
      <c r="C37" s="20">
        <v>10</v>
      </c>
      <c r="D37" s="20" t="s">
        <v>72</v>
      </c>
      <c r="E37" s="20">
        <v>1</v>
      </c>
      <c r="F37" s="20">
        <v>21</v>
      </c>
      <c r="G37" s="20" t="str">
        <f t="shared" si="0"/>
        <v>10 21</v>
      </c>
      <c r="H37" s="26" t="str">
        <f>VLOOKUP(MID(A37,1,2),'Data locations'!$I$1:$J$6,2,0)</f>
        <v>register as address</v>
      </c>
      <c r="I37" s="26" t="str">
        <f>VLOOKUP(MID(A37,3,1),'Data locations'!$I$8:$J$9,2,0)</f>
        <v>byte</v>
      </c>
      <c r="J37" s="26" t="str">
        <f>VLOOKUP(MID(A37,4,2),'Data locations'!$I$11:$J$14,2,0)</f>
        <v>Field 1</v>
      </c>
      <c r="K37" s="26" t="str">
        <f>VLOOKUP(MID(D37,1,2),'Data locations'!$I$1:$J$6,2,0)</f>
        <v>register as value</v>
      </c>
      <c r="L37" s="26" t="str">
        <f>VLOOKUP(MID(D37,3,1),'Data locations'!$I$8:$J$9,2,0)</f>
        <v>byte</v>
      </c>
      <c r="M37" s="26" t="str">
        <f>VLOOKUP(MID(D37,4,2),'Data locations'!$I$11:$J$14,2,0)</f>
        <v>High byte of Field 2</v>
      </c>
    </row>
    <row r="38" spans="1:13" x14ac:dyDescent="0.25">
      <c r="A38" s="20" t="s">
        <v>68</v>
      </c>
      <c r="B38" s="20">
        <v>1</v>
      </c>
      <c r="C38" s="20">
        <v>10</v>
      </c>
      <c r="D38" s="20" t="s">
        <v>73</v>
      </c>
      <c r="E38" s="20">
        <v>1</v>
      </c>
      <c r="F38" s="20">
        <v>21</v>
      </c>
      <c r="G38" s="20" t="str">
        <f t="shared" si="0"/>
        <v>10 21</v>
      </c>
      <c r="H38" s="26" t="str">
        <f>VLOOKUP(MID(A38,1,2),'Data locations'!$I$1:$J$6,2,0)</f>
        <v>register as address</v>
      </c>
      <c r="I38" s="26" t="str">
        <f>VLOOKUP(MID(A38,3,1),'Data locations'!$I$8:$J$9,2,0)</f>
        <v>byte</v>
      </c>
      <c r="J38" s="26" t="str">
        <f>VLOOKUP(MID(A38,4,2),'Data locations'!$I$11:$J$14,2,0)</f>
        <v>Field 1</v>
      </c>
      <c r="K38" s="26" t="str">
        <f>VLOOKUP(MID(D38,1,2),'Data locations'!$I$1:$J$6,2,0)</f>
        <v>constant as address</v>
      </c>
      <c r="L38" s="26" t="str">
        <f>VLOOKUP(MID(D38,3,1),'Data locations'!$I$8:$J$9,2,0)</f>
        <v>byte</v>
      </c>
      <c r="M38" s="26" t="str">
        <f>VLOOKUP(MID(D38,4,2),'Data locations'!$I$11:$J$14,2,0)</f>
        <v>High byte of Field 2</v>
      </c>
    </row>
    <row r="39" spans="1:13" x14ac:dyDescent="0.25">
      <c r="A39" s="20" t="s">
        <v>68</v>
      </c>
      <c r="B39" s="20">
        <v>1</v>
      </c>
      <c r="C39" s="20">
        <v>10</v>
      </c>
      <c r="D39" s="20" t="s">
        <v>93</v>
      </c>
      <c r="E39" s="20">
        <v>1</v>
      </c>
      <c r="F39" s="20">
        <v>21</v>
      </c>
      <c r="G39" s="20" t="str">
        <f t="shared" si="0"/>
        <v>10 21</v>
      </c>
      <c r="H39" s="26" t="str">
        <f>VLOOKUP(MID(A39,1,2),'Data locations'!$I$1:$J$6,2,0)</f>
        <v>register as address</v>
      </c>
      <c r="I39" s="26" t="str">
        <f>VLOOKUP(MID(A39,3,1),'Data locations'!$I$8:$J$9,2,0)</f>
        <v>byte</v>
      </c>
      <c r="J39" s="26" t="str">
        <f>VLOOKUP(MID(A39,4,2),'Data locations'!$I$11:$J$14,2,0)</f>
        <v>Field 1</v>
      </c>
      <c r="K39" s="26" t="str">
        <f>VLOOKUP(MID(D39,1,2),'Data locations'!$I$1:$J$6,2,0)</f>
        <v>constant as value</v>
      </c>
      <c r="L39" s="26" t="str">
        <f>VLOOKUP(MID(D39,3,1),'Data locations'!$I$8:$J$9,2,0)</f>
        <v>byte</v>
      </c>
      <c r="M39" s="26" t="str">
        <f>VLOOKUP(MID(D39,4,2),'Data locations'!$I$11:$J$14,2,0)</f>
        <v>High byte of Field 2</v>
      </c>
    </row>
    <row r="40" spans="1:13" x14ac:dyDescent="0.25">
      <c r="A40" s="20" t="s">
        <v>68</v>
      </c>
      <c r="B40" s="20">
        <v>1</v>
      </c>
      <c r="C40" s="20">
        <v>10</v>
      </c>
      <c r="D40" s="20" t="s">
        <v>86</v>
      </c>
      <c r="E40" s="20">
        <v>1</v>
      </c>
      <c r="F40" s="20">
        <v>22</v>
      </c>
      <c r="G40" s="20" t="str">
        <f t="shared" si="0"/>
        <v>10 22</v>
      </c>
      <c r="H40" s="26" t="str">
        <f>VLOOKUP(MID(A40,1,2),'Data locations'!$I$1:$J$6,2,0)</f>
        <v>register as address</v>
      </c>
      <c r="I40" s="26" t="str">
        <f>VLOOKUP(MID(A40,3,1),'Data locations'!$I$8:$J$9,2,0)</f>
        <v>byte</v>
      </c>
      <c r="J40" s="26" t="str">
        <f>VLOOKUP(MID(A40,4,2),'Data locations'!$I$11:$J$14,2,0)</f>
        <v>Field 1</v>
      </c>
      <c r="K40" s="26" t="str">
        <f>VLOOKUP(MID(D40,1,2),'Data locations'!$I$1:$J$6,2,0)</f>
        <v>input port</v>
      </c>
      <c r="L40" s="26" t="str">
        <f>VLOOKUP(MID(D40,3,1),'Data locations'!$I$8:$J$9,2,0)</f>
        <v>byte</v>
      </c>
      <c r="M40" s="26" t="str">
        <f>VLOOKUP(MID(D40,4,2),'Data locations'!$I$11:$J$14,2,0)</f>
        <v>Low byte of Field 2</v>
      </c>
    </row>
    <row r="41" spans="1:13" x14ac:dyDescent="0.25">
      <c r="A41" s="20" t="s">
        <v>68</v>
      </c>
      <c r="B41" s="20">
        <v>1</v>
      </c>
      <c r="C41" s="20">
        <v>10</v>
      </c>
      <c r="D41" s="20" t="s">
        <v>88</v>
      </c>
      <c r="E41" s="20">
        <v>1</v>
      </c>
      <c r="F41" s="20">
        <v>22</v>
      </c>
      <c r="G41" s="20" t="str">
        <f t="shared" si="0"/>
        <v>10 22</v>
      </c>
      <c r="H41" s="26" t="str">
        <f>VLOOKUP(MID(A41,1,2),'Data locations'!$I$1:$J$6,2,0)</f>
        <v>register as address</v>
      </c>
      <c r="I41" s="26" t="str">
        <f>VLOOKUP(MID(A41,3,1),'Data locations'!$I$8:$J$9,2,0)</f>
        <v>byte</v>
      </c>
      <c r="J41" s="26" t="str">
        <f>VLOOKUP(MID(A41,4,2),'Data locations'!$I$11:$J$14,2,0)</f>
        <v>Field 1</v>
      </c>
      <c r="K41" s="26" t="str">
        <f>VLOOKUP(MID(D41,1,2),'Data locations'!$I$1:$J$6,2,0)</f>
        <v>output port</v>
      </c>
      <c r="L41" s="26" t="str">
        <f>VLOOKUP(MID(D41,3,1),'Data locations'!$I$8:$J$9,2,0)</f>
        <v>byte</v>
      </c>
      <c r="M41" s="26" t="str">
        <f>VLOOKUP(MID(D41,4,2),'Data locations'!$I$11:$J$14,2,0)</f>
        <v>Low byte of Field 2</v>
      </c>
    </row>
    <row r="42" spans="1:13" x14ac:dyDescent="0.25">
      <c r="A42" s="20" t="s">
        <v>68</v>
      </c>
      <c r="B42" s="20">
        <v>1</v>
      </c>
      <c r="C42" s="20">
        <v>10</v>
      </c>
      <c r="D42" s="20" t="s">
        <v>74</v>
      </c>
      <c r="E42" s="20">
        <v>1</v>
      </c>
      <c r="F42" s="20">
        <v>22</v>
      </c>
      <c r="G42" s="20" t="str">
        <f t="shared" si="0"/>
        <v>10 22</v>
      </c>
      <c r="H42" s="26" t="str">
        <f>VLOOKUP(MID(A42,1,2),'Data locations'!$I$1:$J$6,2,0)</f>
        <v>register as address</v>
      </c>
      <c r="I42" s="26" t="str">
        <f>VLOOKUP(MID(A42,3,1),'Data locations'!$I$8:$J$9,2,0)</f>
        <v>byte</v>
      </c>
      <c r="J42" s="26" t="str">
        <f>VLOOKUP(MID(A42,4,2),'Data locations'!$I$11:$J$14,2,0)</f>
        <v>Field 1</v>
      </c>
      <c r="K42" s="26" t="str">
        <f>VLOOKUP(MID(D42,1,2),'Data locations'!$I$1:$J$6,2,0)</f>
        <v>register as address</v>
      </c>
      <c r="L42" s="26" t="str">
        <f>VLOOKUP(MID(D42,3,1),'Data locations'!$I$8:$J$9,2,0)</f>
        <v>byte</v>
      </c>
      <c r="M42" s="26" t="str">
        <f>VLOOKUP(MID(D42,4,2),'Data locations'!$I$11:$J$14,2,0)</f>
        <v>Low byte of Field 2</v>
      </c>
    </row>
    <row r="43" spans="1:13" x14ac:dyDescent="0.25">
      <c r="A43" s="20" t="s">
        <v>68</v>
      </c>
      <c r="B43" s="20">
        <v>1</v>
      </c>
      <c r="C43" s="20">
        <v>10</v>
      </c>
      <c r="D43" s="20" t="s">
        <v>75</v>
      </c>
      <c r="E43" s="20">
        <v>1</v>
      </c>
      <c r="F43" s="20">
        <v>22</v>
      </c>
      <c r="G43" s="20" t="str">
        <f t="shared" si="0"/>
        <v>10 22</v>
      </c>
      <c r="H43" s="26" t="str">
        <f>VLOOKUP(MID(A43,1,2),'Data locations'!$I$1:$J$6,2,0)</f>
        <v>register as address</v>
      </c>
      <c r="I43" s="26" t="str">
        <f>VLOOKUP(MID(A43,3,1),'Data locations'!$I$8:$J$9,2,0)</f>
        <v>byte</v>
      </c>
      <c r="J43" s="26" t="str">
        <f>VLOOKUP(MID(A43,4,2),'Data locations'!$I$11:$J$14,2,0)</f>
        <v>Field 1</v>
      </c>
      <c r="K43" s="26" t="str">
        <f>VLOOKUP(MID(D43,1,2),'Data locations'!$I$1:$J$6,2,0)</f>
        <v>register as value</v>
      </c>
      <c r="L43" s="26" t="str">
        <f>VLOOKUP(MID(D43,3,1),'Data locations'!$I$8:$J$9,2,0)</f>
        <v>byte</v>
      </c>
      <c r="M43" s="26" t="str">
        <f>VLOOKUP(MID(D43,4,2),'Data locations'!$I$11:$J$14,2,0)</f>
        <v>Low byte of Field 2</v>
      </c>
    </row>
    <row r="44" spans="1:13" x14ac:dyDescent="0.25">
      <c r="A44" s="20" t="s">
        <v>68</v>
      </c>
      <c r="B44" s="20">
        <v>1</v>
      </c>
      <c r="C44" s="20">
        <v>10</v>
      </c>
      <c r="D44" s="20" t="s">
        <v>76</v>
      </c>
      <c r="E44" s="20">
        <v>1</v>
      </c>
      <c r="F44" s="20">
        <v>22</v>
      </c>
      <c r="G44" s="20" t="str">
        <f t="shared" si="0"/>
        <v>10 22</v>
      </c>
      <c r="H44" s="26" t="str">
        <f>VLOOKUP(MID(A44,1,2),'Data locations'!$I$1:$J$6,2,0)</f>
        <v>register as address</v>
      </c>
      <c r="I44" s="26" t="str">
        <f>VLOOKUP(MID(A44,3,1),'Data locations'!$I$8:$J$9,2,0)</f>
        <v>byte</v>
      </c>
      <c r="J44" s="26" t="str">
        <f>VLOOKUP(MID(A44,4,2),'Data locations'!$I$11:$J$14,2,0)</f>
        <v>Field 1</v>
      </c>
      <c r="K44" s="26" t="str">
        <f>VLOOKUP(MID(D44,1,2),'Data locations'!$I$1:$J$6,2,0)</f>
        <v>constant as address</v>
      </c>
      <c r="L44" s="26" t="str">
        <f>VLOOKUP(MID(D44,3,1),'Data locations'!$I$8:$J$9,2,0)</f>
        <v>byte</v>
      </c>
      <c r="M44" s="26" t="str">
        <f>VLOOKUP(MID(D44,4,2),'Data locations'!$I$11:$J$14,2,0)</f>
        <v>Low byte of Field 2</v>
      </c>
    </row>
    <row r="45" spans="1:13" x14ac:dyDescent="0.25">
      <c r="A45" s="20" t="s">
        <v>68</v>
      </c>
      <c r="B45" s="20">
        <v>1</v>
      </c>
      <c r="C45" s="20">
        <v>10</v>
      </c>
      <c r="D45" s="20" t="s">
        <v>94</v>
      </c>
      <c r="E45" s="20">
        <v>1</v>
      </c>
      <c r="F45" s="20">
        <v>22</v>
      </c>
      <c r="G45" s="20" t="str">
        <f t="shared" si="0"/>
        <v>10 22</v>
      </c>
      <c r="H45" s="26" t="str">
        <f>VLOOKUP(MID(A45,1,2),'Data locations'!$I$1:$J$6,2,0)</f>
        <v>register as address</v>
      </c>
      <c r="I45" s="26" t="str">
        <f>VLOOKUP(MID(A45,3,1),'Data locations'!$I$8:$J$9,2,0)</f>
        <v>byte</v>
      </c>
      <c r="J45" s="26" t="str">
        <f>VLOOKUP(MID(A45,4,2),'Data locations'!$I$11:$J$14,2,0)</f>
        <v>Field 1</v>
      </c>
      <c r="K45" s="26" t="str">
        <f>VLOOKUP(MID(D45,1,2),'Data locations'!$I$1:$J$6,2,0)</f>
        <v>constant as value</v>
      </c>
      <c r="L45" s="26" t="str">
        <f>VLOOKUP(MID(D45,3,1),'Data locations'!$I$8:$J$9,2,0)</f>
        <v>byte</v>
      </c>
      <c r="M45" s="26" t="str">
        <f>VLOOKUP(MID(D45,4,2),'Data locations'!$I$11:$J$14,2,0)</f>
        <v>Low byte of Field 2</v>
      </c>
    </row>
    <row r="46" spans="1:13" x14ac:dyDescent="0.25">
      <c r="A46" s="20" t="s">
        <v>68</v>
      </c>
      <c r="B46" s="20">
        <v>1</v>
      </c>
      <c r="C46" s="20">
        <v>10</v>
      </c>
      <c r="D46" s="20" t="s">
        <v>77</v>
      </c>
      <c r="E46" s="20">
        <v>2</v>
      </c>
      <c r="F46" s="20">
        <v>20</v>
      </c>
      <c r="G46" s="20" t="str">
        <f t="shared" si="0"/>
        <v>10 20</v>
      </c>
      <c r="H46" s="26" t="str">
        <f>VLOOKUP(MID(A46,1,2),'Data locations'!$I$1:$J$6,2,0)</f>
        <v>register as address</v>
      </c>
      <c r="I46" s="26" t="str">
        <f>VLOOKUP(MID(A46,3,1),'Data locations'!$I$8:$J$9,2,0)</f>
        <v>byte</v>
      </c>
      <c r="J46" s="26" t="str">
        <f>VLOOKUP(MID(A46,4,2),'Data locations'!$I$11:$J$14,2,0)</f>
        <v>Field 1</v>
      </c>
      <c r="K46" s="26" t="str">
        <f>VLOOKUP(MID(D46,1,2),'Data locations'!$I$1:$J$6,2,0)</f>
        <v>constant as address</v>
      </c>
      <c r="L46" s="26" t="str">
        <f>VLOOKUP(MID(D46,3,1),'Data locations'!$I$8:$J$9,2,0)</f>
        <v>word</v>
      </c>
      <c r="M46" s="26" t="str">
        <f>VLOOKUP(MID(D46,4,2),'Data locations'!$I$11:$J$14,2,0)</f>
        <v>Entire Field 2</v>
      </c>
    </row>
    <row r="47" spans="1:13" x14ac:dyDescent="0.25">
      <c r="A47" s="20" t="s">
        <v>68</v>
      </c>
      <c r="B47" s="20">
        <v>1</v>
      </c>
      <c r="C47" s="20">
        <v>10</v>
      </c>
      <c r="D47" s="20" t="s">
        <v>95</v>
      </c>
      <c r="E47" s="20">
        <v>2</v>
      </c>
      <c r="F47" s="20">
        <v>20</v>
      </c>
      <c r="G47" s="20" t="str">
        <f t="shared" si="0"/>
        <v>10 20</v>
      </c>
      <c r="H47" s="26" t="str">
        <f>VLOOKUP(MID(A47,1,2),'Data locations'!$I$1:$J$6,2,0)</f>
        <v>register as address</v>
      </c>
      <c r="I47" s="26" t="str">
        <f>VLOOKUP(MID(A47,3,1),'Data locations'!$I$8:$J$9,2,0)</f>
        <v>byte</v>
      </c>
      <c r="J47" s="26" t="str">
        <f>VLOOKUP(MID(A47,4,2),'Data locations'!$I$11:$J$14,2,0)</f>
        <v>Field 1</v>
      </c>
      <c r="K47" s="26" t="str">
        <f>VLOOKUP(MID(D47,1,2),'Data locations'!$I$1:$J$6,2,0)</f>
        <v>constant as value</v>
      </c>
      <c r="L47" s="26" t="str">
        <f>VLOOKUP(MID(D47,3,1),'Data locations'!$I$8:$J$9,2,0)</f>
        <v>word</v>
      </c>
      <c r="M47" s="26" t="str">
        <f>VLOOKUP(MID(D47,4,2),'Data locations'!$I$11:$J$14,2,0)</f>
        <v>Entire Field 2</v>
      </c>
    </row>
    <row r="48" spans="1:13" x14ac:dyDescent="0.25">
      <c r="A48" s="20" t="s">
        <v>69</v>
      </c>
      <c r="B48" s="20">
        <v>1</v>
      </c>
      <c r="C48" s="20">
        <v>10</v>
      </c>
      <c r="D48" s="20" t="s">
        <v>85</v>
      </c>
      <c r="E48" s="20">
        <v>1</v>
      </c>
      <c r="F48" s="20">
        <v>21</v>
      </c>
      <c r="G48" s="20" t="str">
        <f t="shared" si="0"/>
        <v>10 21</v>
      </c>
      <c r="H48" s="26" t="str">
        <f>VLOOKUP(MID(A48,1,2),'Data locations'!$I$1:$J$6,2,0)</f>
        <v>register as value</v>
      </c>
      <c r="I48" s="26" t="str">
        <f>VLOOKUP(MID(A48,3,1),'Data locations'!$I$8:$J$9,2,0)</f>
        <v>byte</v>
      </c>
      <c r="J48" s="26" t="str">
        <f>VLOOKUP(MID(A48,4,2),'Data locations'!$I$11:$J$14,2,0)</f>
        <v>Field 1</v>
      </c>
      <c r="K48" s="26" t="str">
        <f>VLOOKUP(MID(D48,1,2),'Data locations'!$I$1:$J$6,2,0)</f>
        <v>input port</v>
      </c>
      <c r="L48" s="26" t="str">
        <f>VLOOKUP(MID(D48,3,1),'Data locations'!$I$8:$J$9,2,0)</f>
        <v>byte</v>
      </c>
      <c r="M48" s="26" t="str">
        <f>VLOOKUP(MID(D48,4,2),'Data locations'!$I$11:$J$14,2,0)</f>
        <v>High byte of Field 2</v>
      </c>
    </row>
    <row r="49" spans="1:13" x14ac:dyDescent="0.25">
      <c r="A49" s="20" t="s">
        <v>69</v>
      </c>
      <c r="B49" s="20">
        <v>1</v>
      </c>
      <c r="C49" s="20">
        <v>10</v>
      </c>
      <c r="D49" s="20" t="s">
        <v>87</v>
      </c>
      <c r="E49" s="20">
        <v>1</v>
      </c>
      <c r="F49" s="20">
        <v>21</v>
      </c>
      <c r="G49" s="20" t="str">
        <f t="shared" si="0"/>
        <v>10 21</v>
      </c>
      <c r="H49" s="26" t="str">
        <f>VLOOKUP(MID(A49,1,2),'Data locations'!$I$1:$J$6,2,0)</f>
        <v>register as value</v>
      </c>
      <c r="I49" s="26" t="str">
        <f>VLOOKUP(MID(A49,3,1),'Data locations'!$I$8:$J$9,2,0)</f>
        <v>byte</v>
      </c>
      <c r="J49" s="26" t="str">
        <f>VLOOKUP(MID(A49,4,2),'Data locations'!$I$11:$J$14,2,0)</f>
        <v>Field 1</v>
      </c>
      <c r="K49" s="26" t="str">
        <f>VLOOKUP(MID(D49,1,2),'Data locations'!$I$1:$J$6,2,0)</f>
        <v>output port</v>
      </c>
      <c r="L49" s="26" t="str">
        <f>VLOOKUP(MID(D49,3,1),'Data locations'!$I$8:$J$9,2,0)</f>
        <v>byte</v>
      </c>
      <c r="M49" s="26" t="str">
        <f>VLOOKUP(MID(D49,4,2),'Data locations'!$I$11:$J$14,2,0)</f>
        <v>High byte of Field 2</v>
      </c>
    </row>
    <row r="50" spans="1:13" x14ac:dyDescent="0.25">
      <c r="A50" s="20" t="s">
        <v>69</v>
      </c>
      <c r="B50" s="20">
        <v>1</v>
      </c>
      <c r="C50" s="20">
        <v>10</v>
      </c>
      <c r="D50" s="20" t="s">
        <v>71</v>
      </c>
      <c r="E50" s="20">
        <v>1</v>
      </c>
      <c r="F50" s="20">
        <v>21</v>
      </c>
      <c r="G50" s="20" t="str">
        <f t="shared" si="0"/>
        <v>10 21</v>
      </c>
      <c r="H50" s="26" t="str">
        <f>VLOOKUP(MID(A50,1,2),'Data locations'!$I$1:$J$6,2,0)</f>
        <v>register as value</v>
      </c>
      <c r="I50" s="26" t="str">
        <f>VLOOKUP(MID(A50,3,1),'Data locations'!$I$8:$J$9,2,0)</f>
        <v>byte</v>
      </c>
      <c r="J50" s="26" t="str">
        <f>VLOOKUP(MID(A50,4,2),'Data locations'!$I$11:$J$14,2,0)</f>
        <v>Field 1</v>
      </c>
      <c r="K50" s="26" t="str">
        <f>VLOOKUP(MID(D50,1,2),'Data locations'!$I$1:$J$6,2,0)</f>
        <v>register as address</v>
      </c>
      <c r="L50" s="26" t="str">
        <f>VLOOKUP(MID(D50,3,1),'Data locations'!$I$8:$J$9,2,0)</f>
        <v>byte</v>
      </c>
      <c r="M50" s="26" t="str">
        <f>VLOOKUP(MID(D50,4,2),'Data locations'!$I$11:$J$14,2,0)</f>
        <v>High byte of Field 2</v>
      </c>
    </row>
    <row r="51" spans="1:13" x14ac:dyDescent="0.25">
      <c r="A51" s="20" t="s">
        <v>69</v>
      </c>
      <c r="B51" s="20">
        <v>1</v>
      </c>
      <c r="C51" s="20">
        <v>10</v>
      </c>
      <c r="D51" s="20" t="s">
        <v>72</v>
      </c>
      <c r="E51" s="20">
        <v>1</v>
      </c>
      <c r="F51" s="20">
        <v>21</v>
      </c>
      <c r="G51" s="20" t="str">
        <f t="shared" si="0"/>
        <v>10 21</v>
      </c>
      <c r="H51" s="26" t="str">
        <f>VLOOKUP(MID(A51,1,2),'Data locations'!$I$1:$J$6,2,0)</f>
        <v>register as value</v>
      </c>
      <c r="I51" s="26" t="str">
        <f>VLOOKUP(MID(A51,3,1),'Data locations'!$I$8:$J$9,2,0)</f>
        <v>byte</v>
      </c>
      <c r="J51" s="26" t="str">
        <f>VLOOKUP(MID(A51,4,2),'Data locations'!$I$11:$J$14,2,0)</f>
        <v>Field 1</v>
      </c>
      <c r="K51" s="26" t="str">
        <f>VLOOKUP(MID(D51,1,2),'Data locations'!$I$1:$J$6,2,0)</f>
        <v>register as value</v>
      </c>
      <c r="L51" s="26" t="str">
        <f>VLOOKUP(MID(D51,3,1),'Data locations'!$I$8:$J$9,2,0)</f>
        <v>byte</v>
      </c>
      <c r="M51" s="26" t="str">
        <f>VLOOKUP(MID(D51,4,2),'Data locations'!$I$11:$J$14,2,0)</f>
        <v>High byte of Field 2</v>
      </c>
    </row>
    <row r="52" spans="1:13" x14ac:dyDescent="0.25">
      <c r="A52" s="20" t="s">
        <v>69</v>
      </c>
      <c r="B52" s="20">
        <v>1</v>
      </c>
      <c r="C52" s="20">
        <v>10</v>
      </c>
      <c r="D52" s="20" t="s">
        <v>73</v>
      </c>
      <c r="E52" s="20">
        <v>1</v>
      </c>
      <c r="F52" s="20">
        <v>21</v>
      </c>
      <c r="G52" s="20" t="str">
        <f t="shared" si="0"/>
        <v>10 21</v>
      </c>
      <c r="H52" s="26" t="str">
        <f>VLOOKUP(MID(A52,1,2),'Data locations'!$I$1:$J$6,2,0)</f>
        <v>register as value</v>
      </c>
      <c r="I52" s="26" t="str">
        <f>VLOOKUP(MID(A52,3,1),'Data locations'!$I$8:$J$9,2,0)</f>
        <v>byte</v>
      </c>
      <c r="J52" s="26" t="str">
        <f>VLOOKUP(MID(A52,4,2),'Data locations'!$I$11:$J$14,2,0)</f>
        <v>Field 1</v>
      </c>
      <c r="K52" s="26" t="str">
        <f>VLOOKUP(MID(D52,1,2),'Data locations'!$I$1:$J$6,2,0)</f>
        <v>constant as address</v>
      </c>
      <c r="L52" s="26" t="str">
        <f>VLOOKUP(MID(D52,3,1),'Data locations'!$I$8:$J$9,2,0)</f>
        <v>byte</v>
      </c>
      <c r="M52" s="26" t="str">
        <f>VLOOKUP(MID(D52,4,2),'Data locations'!$I$11:$J$14,2,0)</f>
        <v>High byte of Field 2</v>
      </c>
    </row>
    <row r="53" spans="1:13" x14ac:dyDescent="0.25">
      <c r="A53" s="20" t="s">
        <v>69</v>
      </c>
      <c r="B53" s="20">
        <v>1</v>
      </c>
      <c r="C53" s="20">
        <v>10</v>
      </c>
      <c r="D53" s="20" t="s">
        <v>93</v>
      </c>
      <c r="E53" s="20">
        <v>1</v>
      </c>
      <c r="F53" s="20">
        <v>21</v>
      </c>
      <c r="G53" s="20" t="str">
        <f t="shared" si="0"/>
        <v>10 21</v>
      </c>
      <c r="H53" s="26" t="str">
        <f>VLOOKUP(MID(A53,1,2),'Data locations'!$I$1:$J$6,2,0)</f>
        <v>register as value</v>
      </c>
      <c r="I53" s="26" t="str">
        <f>VLOOKUP(MID(A53,3,1),'Data locations'!$I$8:$J$9,2,0)</f>
        <v>byte</v>
      </c>
      <c r="J53" s="26" t="str">
        <f>VLOOKUP(MID(A53,4,2),'Data locations'!$I$11:$J$14,2,0)</f>
        <v>Field 1</v>
      </c>
      <c r="K53" s="26" t="str">
        <f>VLOOKUP(MID(D53,1,2),'Data locations'!$I$1:$J$6,2,0)</f>
        <v>constant as value</v>
      </c>
      <c r="L53" s="26" t="str">
        <f>VLOOKUP(MID(D53,3,1),'Data locations'!$I$8:$J$9,2,0)</f>
        <v>byte</v>
      </c>
      <c r="M53" s="26" t="str">
        <f>VLOOKUP(MID(D53,4,2),'Data locations'!$I$11:$J$14,2,0)</f>
        <v>High byte of Field 2</v>
      </c>
    </row>
    <row r="54" spans="1:13" x14ac:dyDescent="0.25">
      <c r="A54" s="20" t="s">
        <v>69</v>
      </c>
      <c r="B54" s="20">
        <v>1</v>
      </c>
      <c r="C54" s="20">
        <v>10</v>
      </c>
      <c r="D54" s="20" t="s">
        <v>86</v>
      </c>
      <c r="E54" s="20">
        <v>1</v>
      </c>
      <c r="F54" s="20">
        <v>22</v>
      </c>
      <c r="G54" s="20" t="str">
        <f t="shared" si="0"/>
        <v>10 22</v>
      </c>
      <c r="H54" s="26" t="str">
        <f>VLOOKUP(MID(A54,1,2),'Data locations'!$I$1:$J$6,2,0)</f>
        <v>register as value</v>
      </c>
      <c r="I54" s="26" t="str">
        <f>VLOOKUP(MID(A54,3,1),'Data locations'!$I$8:$J$9,2,0)</f>
        <v>byte</v>
      </c>
      <c r="J54" s="26" t="str">
        <f>VLOOKUP(MID(A54,4,2),'Data locations'!$I$11:$J$14,2,0)</f>
        <v>Field 1</v>
      </c>
      <c r="K54" s="26" t="str">
        <f>VLOOKUP(MID(D54,1,2),'Data locations'!$I$1:$J$6,2,0)</f>
        <v>input port</v>
      </c>
      <c r="L54" s="26" t="str">
        <f>VLOOKUP(MID(D54,3,1),'Data locations'!$I$8:$J$9,2,0)</f>
        <v>byte</v>
      </c>
      <c r="M54" s="26" t="str">
        <f>VLOOKUP(MID(D54,4,2),'Data locations'!$I$11:$J$14,2,0)</f>
        <v>Low byte of Field 2</v>
      </c>
    </row>
    <row r="55" spans="1:13" x14ac:dyDescent="0.25">
      <c r="A55" s="20" t="s">
        <v>69</v>
      </c>
      <c r="B55" s="20">
        <v>1</v>
      </c>
      <c r="C55" s="20">
        <v>10</v>
      </c>
      <c r="D55" s="20" t="s">
        <v>88</v>
      </c>
      <c r="E55" s="20">
        <v>1</v>
      </c>
      <c r="F55" s="20">
        <v>22</v>
      </c>
      <c r="G55" s="20" t="str">
        <f t="shared" si="0"/>
        <v>10 22</v>
      </c>
      <c r="H55" s="26" t="str">
        <f>VLOOKUP(MID(A55,1,2),'Data locations'!$I$1:$J$6,2,0)</f>
        <v>register as value</v>
      </c>
      <c r="I55" s="26" t="str">
        <f>VLOOKUP(MID(A55,3,1),'Data locations'!$I$8:$J$9,2,0)</f>
        <v>byte</v>
      </c>
      <c r="J55" s="26" t="str">
        <f>VLOOKUP(MID(A55,4,2),'Data locations'!$I$11:$J$14,2,0)</f>
        <v>Field 1</v>
      </c>
      <c r="K55" s="26" t="str">
        <f>VLOOKUP(MID(D55,1,2),'Data locations'!$I$1:$J$6,2,0)</f>
        <v>output port</v>
      </c>
      <c r="L55" s="26" t="str">
        <f>VLOOKUP(MID(D55,3,1),'Data locations'!$I$8:$J$9,2,0)</f>
        <v>byte</v>
      </c>
      <c r="M55" s="26" t="str">
        <f>VLOOKUP(MID(D55,4,2),'Data locations'!$I$11:$J$14,2,0)</f>
        <v>Low byte of Field 2</v>
      </c>
    </row>
    <row r="56" spans="1:13" x14ac:dyDescent="0.25">
      <c r="A56" s="20" t="s">
        <v>69</v>
      </c>
      <c r="B56" s="20">
        <v>1</v>
      </c>
      <c r="C56" s="20">
        <v>10</v>
      </c>
      <c r="D56" s="20" t="s">
        <v>74</v>
      </c>
      <c r="E56" s="20">
        <v>1</v>
      </c>
      <c r="F56" s="20">
        <v>22</v>
      </c>
      <c r="G56" s="20" t="str">
        <f t="shared" si="0"/>
        <v>10 22</v>
      </c>
      <c r="H56" s="26" t="str">
        <f>VLOOKUP(MID(A56,1,2),'Data locations'!$I$1:$J$6,2,0)</f>
        <v>register as value</v>
      </c>
      <c r="I56" s="26" t="str">
        <f>VLOOKUP(MID(A56,3,1),'Data locations'!$I$8:$J$9,2,0)</f>
        <v>byte</v>
      </c>
      <c r="J56" s="26" t="str">
        <f>VLOOKUP(MID(A56,4,2),'Data locations'!$I$11:$J$14,2,0)</f>
        <v>Field 1</v>
      </c>
      <c r="K56" s="26" t="str">
        <f>VLOOKUP(MID(D56,1,2),'Data locations'!$I$1:$J$6,2,0)</f>
        <v>register as address</v>
      </c>
      <c r="L56" s="26" t="str">
        <f>VLOOKUP(MID(D56,3,1),'Data locations'!$I$8:$J$9,2,0)</f>
        <v>byte</v>
      </c>
      <c r="M56" s="26" t="str">
        <f>VLOOKUP(MID(D56,4,2),'Data locations'!$I$11:$J$14,2,0)</f>
        <v>Low byte of Field 2</v>
      </c>
    </row>
    <row r="57" spans="1:13" x14ac:dyDescent="0.25">
      <c r="A57" s="20" t="s">
        <v>69</v>
      </c>
      <c r="B57" s="20">
        <v>1</v>
      </c>
      <c r="C57" s="20">
        <v>10</v>
      </c>
      <c r="D57" s="20" t="s">
        <v>75</v>
      </c>
      <c r="E57" s="20">
        <v>1</v>
      </c>
      <c r="F57" s="20">
        <v>22</v>
      </c>
      <c r="G57" s="20" t="str">
        <f t="shared" si="0"/>
        <v>10 22</v>
      </c>
      <c r="H57" s="26" t="str">
        <f>VLOOKUP(MID(A57,1,2),'Data locations'!$I$1:$J$6,2,0)</f>
        <v>register as value</v>
      </c>
      <c r="I57" s="26" t="str">
        <f>VLOOKUP(MID(A57,3,1),'Data locations'!$I$8:$J$9,2,0)</f>
        <v>byte</v>
      </c>
      <c r="J57" s="26" t="str">
        <f>VLOOKUP(MID(A57,4,2),'Data locations'!$I$11:$J$14,2,0)</f>
        <v>Field 1</v>
      </c>
      <c r="K57" s="26" t="str">
        <f>VLOOKUP(MID(D57,1,2),'Data locations'!$I$1:$J$6,2,0)</f>
        <v>register as value</v>
      </c>
      <c r="L57" s="26" t="str">
        <f>VLOOKUP(MID(D57,3,1),'Data locations'!$I$8:$J$9,2,0)</f>
        <v>byte</v>
      </c>
      <c r="M57" s="26" t="str">
        <f>VLOOKUP(MID(D57,4,2),'Data locations'!$I$11:$J$14,2,0)</f>
        <v>Low byte of Field 2</v>
      </c>
    </row>
    <row r="58" spans="1:13" x14ac:dyDescent="0.25">
      <c r="A58" s="20" t="s">
        <v>69</v>
      </c>
      <c r="B58" s="20">
        <v>1</v>
      </c>
      <c r="C58" s="20">
        <v>10</v>
      </c>
      <c r="D58" s="20" t="s">
        <v>76</v>
      </c>
      <c r="E58" s="20">
        <v>1</v>
      </c>
      <c r="F58" s="20">
        <v>22</v>
      </c>
      <c r="G58" s="20" t="str">
        <f t="shared" si="0"/>
        <v>10 22</v>
      </c>
      <c r="H58" s="26" t="str">
        <f>VLOOKUP(MID(A58,1,2),'Data locations'!$I$1:$J$6,2,0)</f>
        <v>register as value</v>
      </c>
      <c r="I58" s="26" t="str">
        <f>VLOOKUP(MID(A58,3,1),'Data locations'!$I$8:$J$9,2,0)</f>
        <v>byte</v>
      </c>
      <c r="J58" s="26" t="str">
        <f>VLOOKUP(MID(A58,4,2),'Data locations'!$I$11:$J$14,2,0)</f>
        <v>Field 1</v>
      </c>
      <c r="K58" s="26" t="str">
        <f>VLOOKUP(MID(D58,1,2),'Data locations'!$I$1:$J$6,2,0)</f>
        <v>constant as address</v>
      </c>
      <c r="L58" s="26" t="str">
        <f>VLOOKUP(MID(D58,3,1),'Data locations'!$I$8:$J$9,2,0)</f>
        <v>byte</v>
      </c>
      <c r="M58" s="26" t="str">
        <f>VLOOKUP(MID(D58,4,2),'Data locations'!$I$11:$J$14,2,0)</f>
        <v>Low byte of Field 2</v>
      </c>
    </row>
    <row r="59" spans="1:13" x14ac:dyDescent="0.25">
      <c r="A59" s="20" t="s">
        <v>69</v>
      </c>
      <c r="B59" s="20">
        <v>1</v>
      </c>
      <c r="C59" s="20">
        <v>10</v>
      </c>
      <c r="D59" s="20" t="s">
        <v>94</v>
      </c>
      <c r="E59" s="20">
        <v>1</v>
      </c>
      <c r="F59" s="20">
        <v>22</v>
      </c>
      <c r="G59" s="20" t="str">
        <f t="shared" si="0"/>
        <v>10 22</v>
      </c>
      <c r="H59" s="26" t="str">
        <f>VLOOKUP(MID(A59,1,2),'Data locations'!$I$1:$J$6,2,0)</f>
        <v>register as value</v>
      </c>
      <c r="I59" s="26" t="str">
        <f>VLOOKUP(MID(A59,3,1),'Data locations'!$I$8:$J$9,2,0)</f>
        <v>byte</v>
      </c>
      <c r="J59" s="26" t="str">
        <f>VLOOKUP(MID(A59,4,2),'Data locations'!$I$11:$J$14,2,0)</f>
        <v>Field 1</v>
      </c>
      <c r="K59" s="26" t="str">
        <f>VLOOKUP(MID(D59,1,2),'Data locations'!$I$1:$J$6,2,0)</f>
        <v>constant as value</v>
      </c>
      <c r="L59" s="26" t="str">
        <f>VLOOKUP(MID(D59,3,1),'Data locations'!$I$8:$J$9,2,0)</f>
        <v>byte</v>
      </c>
      <c r="M59" s="26" t="str">
        <f>VLOOKUP(MID(D59,4,2),'Data locations'!$I$11:$J$14,2,0)</f>
        <v>Low byte of Field 2</v>
      </c>
    </row>
    <row r="60" spans="1:13" x14ac:dyDescent="0.25">
      <c r="A60" s="20" t="s">
        <v>69</v>
      </c>
      <c r="B60" s="20">
        <v>1</v>
      </c>
      <c r="C60" s="20">
        <v>10</v>
      </c>
      <c r="D60" s="20" t="s">
        <v>77</v>
      </c>
      <c r="E60" s="20">
        <v>2</v>
      </c>
      <c r="F60" s="20">
        <v>20</v>
      </c>
      <c r="G60" s="20" t="str">
        <f t="shared" si="0"/>
        <v>10 20</v>
      </c>
      <c r="H60" s="26" t="str">
        <f>VLOOKUP(MID(A60,1,2),'Data locations'!$I$1:$J$6,2,0)</f>
        <v>register as value</v>
      </c>
      <c r="I60" s="26" t="str">
        <f>VLOOKUP(MID(A60,3,1),'Data locations'!$I$8:$J$9,2,0)</f>
        <v>byte</v>
      </c>
      <c r="J60" s="26" t="str">
        <f>VLOOKUP(MID(A60,4,2),'Data locations'!$I$11:$J$14,2,0)</f>
        <v>Field 1</v>
      </c>
      <c r="K60" s="26" t="str">
        <f>VLOOKUP(MID(D60,1,2),'Data locations'!$I$1:$J$6,2,0)</f>
        <v>constant as address</v>
      </c>
      <c r="L60" s="26" t="str">
        <f>VLOOKUP(MID(D60,3,1),'Data locations'!$I$8:$J$9,2,0)</f>
        <v>word</v>
      </c>
      <c r="M60" s="26" t="str">
        <f>VLOOKUP(MID(D60,4,2),'Data locations'!$I$11:$J$14,2,0)</f>
        <v>Entire Field 2</v>
      </c>
    </row>
    <row r="61" spans="1:13" x14ac:dyDescent="0.25">
      <c r="A61" s="20" t="s">
        <v>69</v>
      </c>
      <c r="B61" s="20">
        <v>1</v>
      </c>
      <c r="C61" s="20">
        <v>10</v>
      </c>
      <c r="D61" s="20" t="s">
        <v>95</v>
      </c>
      <c r="E61" s="20">
        <v>2</v>
      </c>
      <c r="F61" s="20">
        <v>20</v>
      </c>
      <c r="G61" s="20" t="str">
        <f t="shared" si="0"/>
        <v>10 20</v>
      </c>
      <c r="H61" s="26" t="str">
        <f>VLOOKUP(MID(A61,1,2),'Data locations'!$I$1:$J$6,2,0)</f>
        <v>register as value</v>
      </c>
      <c r="I61" s="26" t="str">
        <f>VLOOKUP(MID(A61,3,1),'Data locations'!$I$8:$J$9,2,0)</f>
        <v>byte</v>
      </c>
      <c r="J61" s="26" t="str">
        <f>VLOOKUP(MID(A61,4,2),'Data locations'!$I$11:$J$14,2,0)</f>
        <v>Field 1</v>
      </c>
      <c r="K61" s="26" t="str">
        <f>VLOOKUP(MID(D61,1,2),'Data locations'!$I$1:$J$6,2,0)</f>
        <v>constant as value</v>
      </c>
      <c r="L61" s="26" t="str">
        <f>VLOOKUP(MID(D61,3,1),'Data locations'!$I$8:$J$9,2,0)</f>
        <v>word</v>
      </c>
      <c r="M61" s="26" t="str">
        <f>VLOOKUP(MID(D61,4,2),'Data locations'!$I$11:$J$14,2,0)</f>
        <v>Entire Field 2</v>
      </c>
    </row>
    <row r="62" spans="1:13" x14ac:dyDescent="0.25">
      <c r="A62" s="20" t="s">
        <v>70</v>
      </c>
      <c r="B62" s="20">
        <v>1</v>
      </c>
      <c r="C62" s="20">
        <v>10</v>
      </c>
      <c r="D62" s="20" t="s">
        <v>85</v>
      </c>
      <c r="E62" s="20">
        <v>1</v>
      </c>
      <c r="F62" s="20">
        <v>21</v>
      </c>
      <c r="G62" s="20" t="str">
        <f t="shared" si="0"/>
        <v>10 21</v>
      </c>
      <c r="H62" s="26" t="str">
        <f>VLOOKUP(MID(A62,1,2),'Data locations'!$I$1:$J$6,2,0)</f>
        <v>constant as address</v>
      </c>
      <c r="I62" s="26" t="str">
        <f>VLOOKUP(MID(A62,3,1),'Data locations'!$I$8:$J$9,2,0)</f>
        <v>byte</v>
      </c>
      <c r="J62" s="26" t="str">
        <f>VLOOKUP(MID(A62,4,2),'Data locations'!$I$11:$J$14,2,0)</f>
        <v>Field 1</v>
      </c>
      <c r="K62" s="26" t="str">
        <f>VLOOKUP(MID(D62,1,2),'Data locations'!$I$1:$J$6,2,0)</f>
        <v>input port</v>
      </c>
      <c r="L62" s="26" t="str">
        <f>VLOOKUP(MID(D62,3,1),'Data locations'!$I$8:$J$9,2,0)</f>
        <v>byte</v>
      </c>
      <c r="M62" s="26" t="str">
        <f>VLOOKUP(MID(D62,4,2),'Data locations'!$I$11:$J$14,2,0)</f>
        <v>High byte of Field 2</v>
      </c>
    </row>
    <row r="63" spans="1:13" x14ac:dyDescent="0.25">
      <c r="A63" s="20" t="s">
        <v>70</v>
      </c>
      <c r="B63" s="20">
        <v>1</v>
      </c>
      <c r="C63" s="20">
        <v>10</v>
      </c>
      <c r="D63" s="20" t="s">
        <v>87</v>
      </c>
      <c r="E63" s="20">
        <v>1</v>
      </c>
      <c r="F63" s="20">
        <v>21</v>
      </c>
      <c r="G63" s="20" t="str">
        <f t="shared" si="0"/>
        <v>10 21</v>
      </c>
      <c r="H63" s="26" t="str">
        <f>VLOOKUP(MID(A63,1,2),'Data locations'!$I$1:$J$6,2,0)</f>
        <v>constant as address</v>
      </c>
      <c r="I63" s="26" t="str">
        <f>VLOOKUP(MID(A63,3,1),'Data locations'!$I$8:$J$9,2,0)</f>
        <v>byte</v>
      </c>
      <c r="J63" s="26" t="str">
        <f>VLOOKUP(MID(A63,4,2),'Data locations'!$I$11:$J$14,2,0)</f>
        <v>Field 1</v>
      </c>
      <c r="K63" s="26" t="str">
        <f>VLOOKUP(MID(D63,1,2),'Data locations'!$I$1:$J$6,2,0)</f>
        <v>output port</v>
      </c>
      <c r="L63" s="26" t="str">
        <f>VLOOKUP(MID(D63,3,1),'Data locations'!$I$8:$J$9,2,0)</f>
        <v>byte</v>
      </c>
      <c r="M63" s="26" t="str">
        <f>VLOOKUP(MID(D63,4,2),'Data locations'!$I$11:$J$14,2,0)</f>
        <v>High byte of Field 2</v>
      </c>
    </row>
    <row r="64" spans="1:13" x14ac:dyDescent="0.25">
      <c r="A64" s="20" t="s">
        <v>70</v>
      </c>
      <c r="B64" s="20">
        <v>1</v>
      </c>
      <c r="C64" s="20">
        <v>10</v>
      </c>
      <c r="D64" s="20" t="s">
        <v>71</v>
      </c>
      <c r="E64" s="20">
        <v>1</v>
      </c>
      <c r="F64" s="20">
        <v>21</v>
      </c>
      <c r="G64" s="20" t="str">
        <f t="shared" si="0"/>
        <v>10 21</v>
      </c>
      <c r="H64" s="26" t="str">
        <f>VLOOKUP(MID(A64,1,2),'Data locations'!$I$1:$J$6,2,0)</f>
        <v>constant as address</v>
      </c>
      <c r="I64" s="26" t="str">
        <f>VLOOKUP(MID(A64,3,1),'Data locations'!$I$8:$J$9,2,0)</f>
        <v>byte</v>
      </c>
      <c r="J64" s="26" t="str">
        <f>VLOOKUP(MID(A64,4,2),'Data locations'!$I$11:$J$14,2,0)</f>
        <v>Field 1</v>
      </c>
      <c r="K64" s="26" t="str">
        <f>VLOOKUP(MID(D64,1,2),'Data locations'!$I$1:$J$6,2,0)</f>
        <v>register as address</v>
      </c>
      <c r="L64" s="26" t="str">
        <f>VLOOKUP(MID(D64,3,1),'Data locations'!$I$8:$J$9,2,0)</f>
        <v>byte</v>
      </c>
      <c r="M64" s="26" t="str">
        <f>VLOOKUP(MID(D64,4,2),'Data locations'!$I$11:$J$14,2,0)</f>
        <v>High byte of Field 2</v>
      </c>
    </row>
    <row r="65" spans="1:13" x14ac:dyDescent="0.25">
      <c r="A65" s="20" t="s">
        <v>70</v>
      </c>
      <c r="B65" s="20">
        <v>1</v>
      </c>
      <c r="C65" s="20">
        <v>10</v>
      </c>
      <c r="D65" s="20" t="s">
        <v>72</v>
      </c>
      <c r="E65" s="20">
        <v>1</v>
      </c>
      <c r="F65" s="20">
        <v>21</v>
      </c>
      <c r="G65" s="20" t="str">
        <f t="shared" si="0"/>
        <v>10 21</v>
      </c>
      <c r="H65" s="26" t="str">
        <f>VLOOKUP(MID(A65,1,2),'Data locations'!$I$1:$J$6,2,0)</f>
        <v>constant as address</v>
      </c>
      <c r="I65" s="26" t="str">
        <f>VLOOKUP(MID(A65,3,1),'Data locations'!$I$8:$J$9,2,0)</f>
        <v>byte</v>
      </c>
      <c r="J65" s="26" t="str">
        <f>VLOOKUP(MID(A65,4,2),'Data locations'!$I$11:$J$14,2,0)</f>
        <v>Field 1</v>
      </c>
      <c r="K65" s="26" t="str">
        <f>VLOOKUP(MID(D65,1,2),'Data locations'!$I$1:$J$6,2,0)</f>
        <v>register as value</v>
      </c>
      <c r="L65" s="26" t="str">
        <f>VLOOKUP(MID(D65,3,1),'Data locations'!$I$8:$J$9,2,0)</f>
        <v>byte</v>
      </c>
      <c r="M65" s="26" t="str">
        <f>VLOOKUP(MID(D65,4,2),'Data locations'!$I$11:$J$14,2,0)</f>
        <v>High byte of Field 2</v>
      </c>
    </row>
    <row r="66" spans="1:13" x14ac:dyDescent="0.25">
      <c r="A66" s="20" t="s">
        <v>70</v>
      </c>
      <c r="B66" s="20">
        <v>1</v>
      </c>
      <c r="C66" s="20">
        <v>10</v>
      </c>
      <c r="D66" s="20" t="s">
        <v>73</v>
      </c>
      <c r="E66" s="20">
        <v>1</v>
      </c>
      <c r="F66" s="20">
        <v>21</v>
      </c>
      <c r="G66" s="20" t="str">
        <f t="shared" si="0"/>
        <v>10 21</v>
      </c>
      <c r="H66" s="26" t="str">
        <f>VLOOKUP(MID(A66,1,2),'Data locations'!$I$1:$J$6,2,0)</f>
        <v>constant as address</v>
      </c>
      <c r="I66" s="26" t="str">
        <f>VLOOKUP(MID(A66,3,1),'Data locations'!$I$8:$J$9,2,0)</f>
        <v>byte</v>
      </c>
      <c r="J66" s="26" t="str">
        <f>VLOOKUP(MID(A66,4,2),'Data locations'!$I$11:$J$14,2,0)</f>
        <v>Field 1</v>
      </c>
      <c r="K66" s="26" t="str">
        <f>VLOOKUP(MID(D66,1,2),'Data locations'!$I$1:$J$6,2,0)</f>
        <v>constant as address</v>
      </c>
      <c r="L66" s="26" t="str">
        <f>VLOOKUP(MID(D66,3,1),'Data locations'!$I$8:$J$9,2,0)</f>
        <v>byte</v>
      </c>
      <c r="M66" s="26" t="str">
        <f>VLOOKUP(MID(D66,4,2),'Data locations'!$I$11:$J$14,2,0)</f>
        <v>High byte of Field 2</v>
      </c>
    </row>
    <row r="67" spans="1:13" x14ac:dyDescent="0.25">
      <c r="A67" s="20" t="s">
        <v>70</v>
      </c>
      <c r="B67" s="20">
        <v>1</v>
      </c>
      <c r="C67" s="20">
        <v>10</v>
      </c>
      <c r="D67" s="20" t="s">
        <v>93</v>
      </c>
      <c r="E67" s="20">
        <v>1</v>
      </c>
      <c r="F67" s="20">
        <v>21</v>
      </c>
      <c r="G67" s="20" t="str">
        <f t="shared" si="0"/>
        <v>10 21</v>
      </c>
      <c r="H67" s="26" t="str">
        <f>VLOOKUP(MID(A67,1,2),'Data locations'!$I$1:$J$6,2,0)</f>
        <v>constant as address</v>
      </c>
      <c r="I67" s="26" t="str">
        <f>VLOOKUP(MID(A67,3,1),'Data locations'!$I$8:$J$9,2,0)</f>
        <v>byte</v>
      </c>
      <c r="J67" s="26" t="str">
        <f>VLOOKUP(MID(A67,4,2),'Data locations'!$I$11:$J$14,2,0)</f>
        <v>Field 1</v>
      </c>
      <c r="K67" s="26" t="str">
        <f>VLOOKUP(MID(D67,1,2),'Data locations'!$I$1:$J$6,2,0)</f>
        <v>constant as value</v>
      </c>
      <c r="L67" s="26" t="str">
        <f>VLOOKUP(MID(D67,3,1),'Data locations'!$I$8:$J$9,2,0)</f>
        <v>byte</v>
      </c>
      <c r="M67" s="26" t="str">
        <f>VLOOKUP(MID(D67,4,2),'Data locations'!$I$11:$J$14,2,0)</f>
        <v>High byte of Field 2</v>
      </c>
    </row>
    <row r="68" spans="1:13" x14ac:dyDescent="0.25">
      <c r="A68" s="20" t="s">
        <v>70</v>
      </c>
      <c r="B68" s="20">
        <v>1</v>
      </c>
      <c r="C68" s="20">
        <v>10</v>
      </c>
      <c r="D68" s="20" t="s">
        <v>86</v>
      </c>
      <c r="E68" s="20">
        <v>1</v>
      </c>
      <c r="F68" s="20">
        <v>22</v>
      </c>
      <c r="G68" s="20" t="str">
        <f t="shared" si="0"/>
        <v>10 22</v>
      </c>
      <c r="H68" s="26" t="str">
        <f>VLOOKUP(MID(A68,1,2),'Data locations'!$I$1:$J$6,2,0)</f>
        <v>constant as address</v>
      </c>
      <c r="I68" s="26" t="str">
        <f>VLOOKUP(MID(A68,3,1),'Data locations'!$I$8:$J$9,2,0)</f>
        <v>byte</v>
      </c>
      <c r="J68" s="26" t="str">
        <f>VLOOKUP(MID(A68,4,2),'Data locations'!$I$11:$J$14,2,0)</f>
        <v>Field 1</v>
      </c>
      <c r="K68" s="26" t="str">
        <f>VLOOKUP(MID(D68,1,2),'Data locations'!$I$1:$J$6,2,0)</f>
        <v>input port</v>
      </c>
      <c r="L68" s="26" t="str">
        <f>VLOOKUP(MID(D68,3,1),'Data locations'!$I$8:$J$9,2,0)</f>
        <v>byte</v>
      </c>
      <c r="M68" s="26" t="str">
        <f>VLOOKUP(MID(D68,4,2),'Data locations'!$I$11:$J$14,2,0)</f>
        <v>Low byte of Field 2</v>
      </c>
    </row>
    <row r="69" spans="1:13" x14ac:dyDescent="0.25">
      <c r="A69" s="20" t="s">
        <v>70</v>
      </c>
      <c r="B69" s="20">
        <v>1</v>
      </c>
      <c r="C69" s="20">
        <v>10</v>
      </c>
      <c r="D69" s="20" t="s">
        <v>88</v>
      </c>
      <c r="E69" s="20">
        <v>1</v>
      </c>
      <c r="F69" s="20">
        <v>22</v>
      </c>
      <c r="G69" s="20" t="str">
        <f t="shared" si="0"/>
        <v>10 22</v>
      </c>
      <c r="H69" s="26" t="str">
        <f>VLOOKUP(MID(A69,1,2),'Data locations'!$I$1:$J$6,2,0)</f>
        <v>constant as address</v>
      </c>
      <c r="I69" s="26" t="str">
        <f>VLOOKUP(MID(A69,3,1),'Data locations'!$I$8:$J$9,2,0)</f>
        <v>byte</v>
      </c>
      <c r="J69" s="26" t="str">
        <f>VLOOKUP(MID(A69,4,2),'Data locations'!$I$11:$J$14,2,0)</f>
        <v>Field 1</v>
      </c>
      <c r="K69" s="26" t="str">
        <f>VLOOKUP(MID(D69,1,2),'Data locations'!$I$1:$J$6,2,0)</f>
        <v>output port</v>
      </c>
      <c r="L69" s="26" t="str">
        <f>VLOOKUP(MID(D69,3,1),'Data locations'!$I$8:$J$9,2,0)</f>
        <v>byte</v>
      </c>
      <c r="M69" s="26" t="str">
        <f>VLOOKUP(MID(D69,4,2),'Data locations'!$I$11:$J$14,2,0)</f>
        <v>Low byte of Field 2</v>
      </c>
    </row>
    <row r="70" spans="1:13" x14ac:dyDescent="0.25">
      <c r="A70" s="20" t="s">
        <v>70</v>
      </c>
      <c r="B70" s="20">
        <v>1</v>
      </c>
      <c r="C70" s="20">
        <v>10</v>
      </c>
      <c r="D70" s="20" t="s">
        <v>74</v>
      </c>
      <c r="E70" s="20">
        <v>1</v>
      </c>
      <c r="F70" s="20">
        <v>22</v>
      </c>
      <c r="G70" s="20" t="str">
        <f t="shared" si="0"/>
        <v>10 22</v>
      </c>
      <c r="H70" s="26" t="str">
        <f>VLOOKUP(MID(A70,1,2),'Data locations'!$I$1:$J$6,2,0)</f>
        <v>constant as address</v>
      </c>
      <c r="I70" s="26" t="str">
        <f>VLOOKUP(MID(A70,3,1),'Data locations'!$I$8:$J$9,2,0)</f>
        <v>byte</v>
      </c>
      <c r="J70" s="26" t="str">
        <f>VLOOKUP(MID(A70,4,2),'Data locations'!$I$11:$J$14,2,0)</f>
        <v>Field 1</v>
      </c>
      <c r="K70" s="26" t="str">
        <f>VLOOKUP(MID(D70,1,2),'Data locations'!$I$1:$J$6,2,0)</f>
        <v>register as address</v>
      </c>
      <c r="L70" s="26" t="str">
        <f>VLOOKUP(MID(D70,3,1),'Data locations'!$I$8:$J$9,2,0)</f>
        <v>byte</v>
      </c>
      <c r="M70" s="26" t="str">
        <f>VLOOKUP(MID(D70,4,2),'Data locations'!$I$11:$J$14,2,0)</f>
        <v>Low byte of Field 2</v>
      </c>
    </row>
    <row r="71" spans="1:13" x14ac:dyDescent="0.25">
      <c r="A71" s="20" t="s">
        <v>70</v>
      </c>
      <c r="B71" s="20">
        <v>1</v>
      </c>
      <c r="C71" s="20">
        <v>10</v>
      </c>
      <c r="D71" s="20" t="s">
        <v>75</v>
      </c>
      <c r="E71" s="20">
        <v>1</v>
      </c>
      <c r="F71" s="20">
        <v>22</v>
      </c>
      <c r="G71" s="20" t="str">
        <f t="shared" ref="G71:G134" si="1">IF(C71&lt;F71,C71&amp;" "&amp;F71,F71&amp;" "&amp;C71)</f>
        <v>10 22</v>
      </c>
      <c r="H71" s="26" t="str">
        <f>VLOOKUP(MID(A71,1,2),'Data locations'!$I$1:$J$6,2,0)</f>
        <v>constant as address</v>
      </c>
      <c r="I71" s="26" t="str">
        <f>VLOOKUP(MID(A71,3,1),'Data locations'!$I$8:$J$9,2,0)</f>
        <v>byte</v>
      </c>
      <c r="J71" s="26" t="str">
        <f>VLOOKUP(MID(A71,4,2),'Data locations'!$I$11:$J$14,2,0)</f>
        <v>Field 1</v>
      </c>
      <c r="K71" s="26" t="str">
        <f>VLOOKUP(MID(D71,1,2),'Data locations'!$I$1:$J$6,2,0)</f>
        <v>register as value</v>
      </c>
      <c r="L71" s="26" t="str">
        <f>VLOOKUP(MID(D71,3,1),'Data locations'!$I$8:$J$9,2,0)</f>
        <v>byte</v>
      </c>
      <c r="M71" s="26" t="str">
        <f>VLOOKUP(MID(D71,4,2),'Data locations'!$I$11:$J$14,2,0)</f>
        <v>Low byte of Field 2</v>
      </c>
    </row>
    <row r="72" spans="1:13" x14ac:dyDescent="0.25">
      <c r="A72" s="20" t="s">
        <v>70</v>
      </c>
      <c r="B72" s="20">
        <v>1</v>
      </c>
      <c r="C72" s="20">
        <v>10</v>
      </c>
      <c r="D72" s="20" t="s">
        <v>76</v>
      </c>
      <c r="E72" s="20">
        <v>1</v>
      </c>
      <c r="F72" s="20">
        <v>22</v>
      </c>
      <c r="G72" s="20" t="str">
        <f t="shared" si="1"/>
        <v>10 22</v>
      </c>
      <c r="H72" s="26" t="str">
        <f>VLOOKUP(MID(A72,1,2),'Data locations'!$I$1:$J$6,2,0)</f>
        <v>constant as address</v>
      </c>
      <c r="I72" s="26" t="str">
        <f>VLOOKUP(MID(A72,3,1),'Data locations'!$I$8:$J$9,2,0)</f>
        <v>byte</v>
      </c>
      <c r="J72" s="26" t="str">
        <f>VLOOKUP(MID(A72,4,2),'Data locations'!$I$11:$J$14,2,0)</f>
        <v>Field 1</v>
      </c>
      <c r="K72" s="26" t="str">
        <f>VLOOKUP(MID(D72,1,2),'Data locations'!$I$1:$J$6,2,0)</f>
        <v>constant as address</v>
      </c>
      <c r="L72" s="26" t="str">
        <f>VLOOKUP(MID(D72,3,1),'Data locations'!$I$8:$J$9,2,0)</f>
        <v>byte</v>
      </c>
      <c r="M72" s="26" t="str">
        <f>VLOOKUP(MID(D72,4,2),'Data locations'!$I$11:$J$14,2,0)</f>
        <v>Low byte of Field 2</v>
      </c>
    </row>
    <row r="73" spans="1:13" x14ac:dyDescent="0.25">
      <c r="A73" s="20" t="s">
        <v>70</v>
      </c>
      <c r="B73" s="20">
        <v>1</v>
      </c>
      <c r="C73" s="20">
        <v>10</v>
      </c>
      <c r="D73" s="20" t="s">
        <v>94</v>
      </c>
      <c r="E73" s="20">
        <v>1</v>
      </c>
      <c r="F73" s="20">
        <v>22</v>
      </c>
      <c r="G73" s="20" t="str">
        <f t="shared" si="1"/>
        <v>10 22</v>
      </c>
      <c r="H73" s="26" t="str">
        <f>VLOOKUP(MID(A73,1,2),'Data locations'!$I$1:$J$6,2,0)</f>
        <v>constant as address</v>
      </c>
      <c r="I73" s="26" t="str">
        <f>VLOOKUP(MID(A73,3,1),'Data locations'!$I$8:$J$9,2,0)</f>
        <v>byte</v>
      </c>
      <c r="J73" s="26" t="str">
        <f>VLOOKUP(MID(A73,4,2),'Data locations'!$I$11:$J$14,2,0)</f>
        <v>Field 1</v>
      </c>
      <c r="K73" s="26" t="str">
        <f>VLOOKUP(MID(D73,1,2),'Data locations'!$I$1:$J$6,2,0)</f>
        <v>constant as value</v>
      </c>
      <c r="L73" s="26" t="str">
        <f>VLOOKUP(MID(D73,3,1),'Data locations'!$I$8:$J$9,2,0)</f>
        <v>byte</v>
      </c>
      <c r="M73" s="26" t="str">
        <f>VLOOKUP(MID(D73,4,2),'Data locations'!$I$11:$J$14,2,0)</f>
        <v>Low byte of Field 2</v>
      </c>
    </row>
    <row r="74" spans="1:13" x14ac:dyDescent="0.25">
      <c r="A74" s="20" t="s">
        <v>70</v>
      </c>
      <c r="B74" s="20">
        <v>1</v>
      </c>
      <c r="C74" s="20">
        <v>10</v>
      </c>
      <c r="D74" s="20" t="s">
        <v>77</v>
      </c>
      <c r="E74" s="20">
        <v>2</v>
      </c>
      <c r="F74" s="20">
        <v>20</v>
      </c>
      <c r="G74" s="20" t="str">
        <f t="shared" si="1"/>
        <v>10 20</v>
      </c>
      <c r="H74" s="26" t="str">
        <f>VLOOKUP(MID(A74,1,2),'Data locations'!$I$1:$J$6,2,0)</f>
        <v>constant as address</v>
      </c>
      <c r="I74" s="26" t="str">
        <f>VLOOKUP(MID(A74,3,1),'Data locations'!$I$8:$J$9,2,0)</f>
        <v>byte</v>
      </c>
      <c r="J74" s="26" t="str">
        <f>VLOOKUP(MID(A74,4,2),'Data locations'!$I$11:$J$14,2,0)</f>
        <v>Field 1</v>
      </c>
      <c r="K74" s="26" t="str">
        <f>VLOOKUP(MID(D74,1,2),'Data locations'!$I$1:$J$6,2,0)</f>
        <v>constant as address</v>
      </c>
      <c r="L74" s="26" t="str">
        <f>VLOOKUP(MID(D74,3,1),'Data locations'!$I$8:$J$9,2,0)</f>
        <v>word</v>
      </c>
      <c r="M74" s="26" t="str">
        <f>VLOOKUP(MID(D74,4,2),'Data locations'!$I$11:$J$14,2,0)</f>
        <v>Entire Field 2</v>
      </c>
    </row>
    <row r="75" spans="1:13" x14ac:dyDescent="0.25">
      <c r="A75" s="20" t="s">
        <v>70</v>
      </c>
      <c r="B75" s="20">
        <v>1</v>
      </c>
      <c r="C75" s="20">
        <v>10</v>
      </c>
      <c r="D75" s="20" t="s">
        <v>95</v>
      </c>
      <c r="E75" s="20">
        <v>2</v>
      </c>
      <c r="F75" s="20">
        <v>20</v>
      </c>
      <c r="G75" s="20" t="str">
        <f t="shared" si="1"/>
        <v>10 20</v>
      </c>
      <c r="H75" s="26" t="str">
        <f>VLOOKUP(MID(A75,1,2),'Data locations'!$I$1:$J$6,2,0)</f>
        <v>constant as address</v>
      </c>
      <c r="I75" s="26" t="str">
        <f>VLOOKUP(MID(A75,3,1),'Data locations'!$I$8:$J$9,2,0)</f>
        <v>byte</v>
      </c>
      <c r="J75" s="26" t="str">
        <f>VLOOKUP(MID(A75,4,2),'Data locations'!$I$11:$J$14,2,0)</f>
        <v>Field 1</v>
      </c>
      <c r="K75" s="26" t="str">
        <f>VLOOKUP(MID(D75,1,2),'Data locations'!$I$1:$J$6,2,0)</f>
        <v>constant as value</v>
      </c>
      <c r="L75" s="26" t="str">
        <f>VLOOKUP(MID(D75,3,1),'Data locations'!$I$8:$J$9,2,0)</f>
        <v>word</v>
      </c>
      <c r="M75" s="26" t="str">
        <f>VLOOKUP(MID(D75,4,2),'Data locations'!$I$11:$J$14,2,0)</f>
        <v>Entire Field 2</v>
      </c>
    </row>
    <row r="76" spans="1:13" x14ac:dyDescent="0.25">
      <c r="A76" s="20" t="s">
        <v>92</v>
      </c>
      <c r="B76" s="20">
        <v>1</v>
      </c>
      <c r="C76" s="20">
        <v>10</v>
      </c>
      <c r="D76" s="20" t="s">
        <v>85</v>
      </c>
      <c r="E76" s="20">
        <v>1</v>
      </c>
      <c r="F76" s="20">
        <v>21</v>
      </c>
      <c r="G76" s="20" t="str">
        <f t="shared" si="1"/>
        <v>10 21</v>
      </c>
      <c r="H76" s="26" t="str">
        <f>VLOOKUP(MID(A76,1,2),'Data locations'!$I$1:$J$6,2,0)</f>
        <v>constant as value</v>
      </c>
      <c r="I76" s="26" t="str">
        <f>VLOOKUP(MID(A76,3,1),'Data locations'!$I$8:$J$9,2,0)</f>
        <v>byte</v>
      </c>
      <c r="J76" s="26" t="str">
        <f>VLOOKUP(MID(A76,4,2),'Data locations'!$I$11:$J$14,2,0)</f>
        <v>Field 1</v>
      </c>
      <c r="K76" s="26" t="str">
        <f>VLOOKUP(MID(D76,1,2),'Data locations'!$I$1:$J$6,2,0)</f>
        <v>input port</v>
      </c>
      <c r="L76" s="26" t="str">
        <f>VLOOKUP(MID(D76,3,1),'Data locations'!$I$8:$J$9,2,0)</f>
        <v>byte</v>
      </c>
      <c r="M76" s="26" t="str">
        <f>VLOOKUP(MID(D76,4,2),'Data locations'!$I$11:$J$14,2,0)</f>
        <v>High byte of Field 2</v>
      </c>
    </row>
    <row r="77" spans="1:13" x14ac:dyDescent="0.25">
      <c r="A77" s="20" t="s">
        <v>92</v>
      </c>
      <c r="B77" s="20">
        <v>1</v>
      </c>
      <c r="C77" s="20">
        <v>10</v>
      </c>
      <c r="D77" s="20" t="s">
        <v>87</v>
      </c>
      <c r="E77" s="20">
        <v>1</v>
      </c>
      <c r="F77" s="20">
        <v>21</v>
      </c>
      <c r="G77" s="20" t="str">
        <f t="shared" si="1"/>
        <v>10 21</v>
      </c>
      <c r="H77" s="26" t="str">
        <f>VLOOKUP(MID(A77,1,2),'Data locations'!$I$1:$J$6,2,0)</f>
        <v>constant as value</v>
      </c>
      <c r="I77" s="26" t="str">
        <f>VLOOKUP(MID(A77,3,1),'Data locations'!$I$8:$J$9,2,0)</f>
        <v>byte</v>
      </c>
      <c r="J77" s="26" t="str">
        <f>VLOOKUP(MID(A77,4,2),'Data locations'!$I$11:$J$14,2,0)</f>
        <v>Field 1</v>
      </c>
      <c r="K77" s="26" t="str">
        <f>VLOOKUP(MID(D77,1,2),'Data locations'!$I$1:$J$6,2,0)</f>
        <v>output port</v>
      </c>
      <c r="L77" s="26" t="str">
        <f>VLOOKUP(MID(D77,3,1),'Data locations'!$I$8:$J$9,2,0)</f>
        <v>byte</v>
      </c>
      <c r="M77" s="26" t="str">
        <f>VLOOKUP(MID(D77,4,2),'Data locations'!$I$11:$J$14,2,0)</f>
        <v>High byte of Field 2</v>
      </c>
    </row>
    <row r="78" spans="1:13" x14ac:dyDescent="0.25">
      <c r="A78" s="20" t="s">
        <v>92</v>
      </c>
      <c r="B78" s="20">
        <v>1</v>
      </c>
      <c r="C78" s="20">
        <v>10</v>
      </c>
      <c r="D78" s="20" t="s">
        <v>71</v>
      </c>
      <c r="E78" s="20">
        <v>1</v>
      </c>
      <c r="F78" s="20">
        <v>21</v>
      </c>
      <c r="G78" s="20" t="str">
        <f t="shared" si="1"/>
        <v>10 21</v>
      </c>
      <c r="H78" s="26" t="str">
        <f>VLOOKUP(MID(A78,1,2),'Data locations'!$I$1:$J$6,2,0)</f>
        <v>constant as value</v>
      </c>
      <c r="I78" s="26" t="str">
        <f>VLOOKUP(MID(A78,3,1),'Data locations'!$I$8:$J$9,2,0)</f>
        <v>byte</v>
      </c>
      <c r="J78" s="26" t="str">
        <f>VLOOKUP(MID(A78,4,2),'Data locations'!$I$11:$J$14,2,0)</f>
        <v>Field 1</v>
      </c>
      <c r="K78" s="26" t="str">
        <f>VLOOKUP(MID(D78,1,2),'Data locations'!$I$1:$J$6,2,0)</f>
        <v>register as address</v>
      </c>
      <c r="L78" s="26" t="str">
        <f>VLOOKUP(MID(D78,3,1),'Data locations'!$I$8:$J$9,2,0)</f>
        <v>byte</v>
      </c>
      <c r="M78" s="26" t="str">
        <f>VLOOKUP(MID(D78,4,2),'Data locations'!$I$11:$J$14,2,0)</f>
        <v>High byte of Field 2</v>
      </c>
    </row>
    <row r="79" spans="1:13" x14ac:dyDescent="0.25">
      <c r="A79" s="20" t="s">
        <v>92</v>
      </c>
      <c r="B79" s="20">
        <v>1</v>
      </c>
      <c r="C79" s="20">
        <v>10</v>
      </c>
      <c r="D79" s="20" t="s">
        <v>72</v>
      </c>
      <c r="E79" s="20">
        <v>1</v>
      </c>
      <c r="F79" s="20">
        <v>21</v>
      </c>
      <c r="G79" s="20" t="str">
        <f t="shared" si="1"/>
        <v>10 21</v>
      </c>
      <c r="H79" s="26" t="str">
        <f>VLOOKUP(MID(A79,1,2),'Data locations'!$I$1:$J$6,2,0)</f>
        <v>constant as value</v>
      </c>
      <c r="I79" s="26" t="str">
        <f>VLOOKUP(MID(A79,3,1),'Data locations'!$I$8:$J$9,2,0)</f>
        <v>byte</v>
      </c>
      <c r="J79" s="26" t="str">
        <f>VLOOKUP(MID(A79,4,2),'Data locations'!$I$11:$J$14,2,0)</f>
        <v>Field 1</v>
      </c>
      <c r="K79" s="26" t="str">
        <f>VLOOKUP(MID(D79,1,2),'Data locations'!$I$1:$J$6,2,0)</f>
        <v>register as value</v>
      </c>
      <c r="L79" s="26" t="str">
        <f>VLOOKUP(MID(D79,3,1),'Data locations'!$I$8:$J$9,2,0)</f>
        <v>byte</v>
      </c>
      <c r="M79" s="26" t="str">
        <f>VLOOKUP(MID(D79,4,2),'Data locations'!$I$11:$J$14,2,0)</f>
        <v>High byte of Field 2</v>
      </c>
    </row>
    <row r="80" spans="1:13" x14ac:dyDescent="0.25">
      <c r="A80" s="20" t="s">
        <v>92</v>
      </c>
      <c r="B80" s="20">
        <v>1</v>
      </c>
      <c r="C80" s="20">
        <v>10</v>
      </c>
      <c r="D80" s="20" t="s">
        <v>73</v>
      </c>
      <c r="E80" s="20">
        <v>1</v>
      </c>
      <c r="F80" s="20">
        <v>21</v>
      </c>
      <c r="G80" s="20" t="str">
        <f t="shared" si="1"/>
        <v>10 21</v>
      </c>
      <c r="H80" s="26" t="str">
        <f>VLOOKUP(MID(A80,1,2),'Data locations'!$I$1:$J$6,2,0)</f>
        <v>constant as value</v>
      </c>
      <c r="I80" s="26" t="str">
        <f>VLOOKUP(MID(A80,3,1),'Data locations'!$I$8:$J$9,2,0)</f>
        <v>byte</v>
      </c>
      <c r="J80" s="26" t="str">
        <f>VLOOKUP(MID(A80,4,2),'Data locations'!$I$11:$J$14,2,0)</f>
        <v>Field 1</v>
      </c>
      <c r="K80" s="26" t="str">
        <f>VLOOKUP(MID(D80,1,2),'Data locations'!$I$1:$J$6,2,0)</f>
        <v>constant as address</v>
      </c>
      <c r="L80" s="26" t="str">
        <f>VLOOKUP(MID(D80,3,1),'Data locations'!$I$8:$J$9,2,0)</f>
        <v>byte</v>
      </c>
      <c r="M80" s="26" t="str">
        <f>VLOOKUP(MID(D80,4,2),'Data locations'!$I$11:$J$14,2,0)</f>
        <v>High byte of Field 2</v>
      </c>
    </row>
    <row r="81" spans="1:13" x14ac:dyDescent="0.25">
      <c r="A81" s="20" t="s">
        <v>92</v>
      </c>
      <c r="B81" s="20">
        <v>1</v>
      </c>
      <c r="C81" s="20">
        <v>10</v>
      </c>
      <c r="D81" s="20" t="s">
        <v>93</v>
      </c>
      <c r="E81" s="20">
        <v>1</v>
      </c>
      <c r="F81" s="20">
        <v>21</v>
      </c>
      <c r="G81" s="20" t="str">
        <f t="shared" si="1"/>
        <v>10 21</v>
      </c>
      <c r="H81" s="26" t="str">
        <f>VLOOKUP(MID(A81,1,2),'Data locations'!$I$1:$J$6,2,0)</f>
        <v>constant as value</v>
      </c>
      <c r="I81" s="26" t="str">
        <f>VLOOKUP(MID(A81,3,1),'Data locations'!$I$8:$J$9,2,0)</f>
        <v>byte</v>
      </c>
      <c r="J81" s="26" t="str">
        <f>VLOOKUP(MID(A81,4,2),'Data locations'!$I$11:$J$14,2,0)</f>
        <v>Field 1</v>
      </c>
      <c r="K81" s="26" t="str">
        <f>VLOOKUP(MID(D81,1,2),'Data locations'!$I$1:$J$6,2,0)</f>
        <v>constant as value</v>
      </c>
      <c r="L81" s="26" t="str">
        <f>VLOOKUP(MID(D81,3,1),'Data locations'!$I$8:$J$9,2,0)</f>
        <v>byte</v>
      </c>
      <c r="M81" s="26" t="str">
        <f>VLOOKUP(MID(D81,4,2),'Data locations'!$I$11:$J$14,2,0)</f>
        <v>High byte of Field 2</v>
      </c>
    </row>
    <row r="82" spans="1:13" x14ac:dyDescent="0.25">
      <c r="A82" s="20" t="s">
        <v>92</v>
      </c>
      <c r="B82" s="20">
        <v>1</v>
      </c>
      <c r="C82" s="20">
        <v>10</v>
      </c>
      <c r="D82" s="20" t="s">
        <v>86</v>
      </c>
      <c r="E82" s="20">
        <v>1</v>
      </c>
      <c r="F82" s="20">
        <v>22</v>
      </c>
      <c r="G82" s="20" t="str">
        <f t="shared" si="1"/>
        <v>10 22</v>
      </c>
      <c r="H82" s="26" t="str">
        <f>VLOOKUP(MID(A82,1,2),'Data locations'!$I$1:$J$6,2,0)</f>
        <v>constant as value</v>
      </c>
      <c r="I82" s="26" t="str">
        <f>VLOOKUP(MID(A82,3,1),'Data locations'!$I$8:$J$9,2,0)</f>
        <v>byte</v>
      </c>
      <c r="J82" s="26" t="str">
        <f>VLOOKUP(MID(A82,4,2),'Data locations'!$I$11:$J$14,2,0)</f>
        <v>Field 1</v>
      </c>
      <c r="K82" s="26" t="str">
        <f>VLOOKUP(MID(D82,1,2),'Data locations'!$I$1:$J$6,2,0)</f>
        <v>input port</v>
      </c>
      <c r="L82" s="26" t="str">
        <f>VLOOKUP(MID(D82,3,1),'Data locations'!$I$8:$J$9,2,0)</f>
        <v>byte</v>
      </c>
      <c r="M82" s="26" t="str">
        <f>VLOOKUP(MID(D82,4,2),'Data locations'!$I$11:$J$14,2,0)</f>
        <v>Low byte of Field 2</v>
      </c>
    </row>
    <row r="83" spans="1:13" x14ac:dyDescent="0.25">
      <c r="A83" s="20" t="s">
        <v>92</v>
      </c>
      <c r="B83" s="20">
        <v>1</v>
      </c>
      <c r="C83" s="20">
        <v>10</v>
      </c>
      <c r="D83" s="20" t="s">
        <v>88</v>
      </c>
      <c r="E83" s="20">
        <v>1</v>
      </c>
      <c r="F83" s="20">
        <v>22</v>
      </c>
      <c r="G83" s="20" t="str">
        <f t="shared" si="1"/>
        <v>10 22</v>
      </c>
      <c r="H83" s="26" t="str">
        <f>VLOOKUP(MID(A83,1,2),'Data locations'!$I$1:$J$6,2,0)</f>
        <v>constant as value</v>
      </c>
      <c r="I83" s="26" t="str">
        <f>VLOOKUP(MID(A83,3,1),'Data locations'!$I$8:$J$9,2,0)</f>
        <v>byte</v>
      </c>
      <c r="J83" s="26" t="str">
        <f>VLOOKUP(MID(A83,4,2),'Data locations'!$I$11:$J$14,2,0)</f>
        <v>Field 1</v>
      </c>
      <c r="K83" s="26" t="str">
        <f>VLOOKUP(MID(D83,1,2),'Data locations'!$I$1:$J$6,2,0)</f>
        <v>output port</v>
      </c>
      <c r="L83" s="26" t="str">
        <f>VLOOKUP(MID(D83,3,1),'Data locations'!$I$8:$J$9,2,0)</f>
        <v>byte</v>
      </c>
      <c r="M83" s="26" t="str">
        <f>VLOOKUP(MID(D83,4,2),'Data locations'!$I$11:$J$14,2,0)</f>
        <v>Low byte of Field 2</v>
      </c>
    </row>
    <row r="84" spans="1:13" x14ac:dyDescent="0.25">
      <c r="A84" s="20" t="s">
        <v>92</v>
      </c>
      <c r="B84" s="20">
        <v>1</v>
      </c>
      <c r="C84" s="20">
        <v>10</v>
      </c>
      <c r="D84" s="20" t="s">
        <v>74</v>
      </c>
      <c r="E84" s="20">
        <v>1</v>
      </c>
      <c r="F84" s="20">
        <v>22</v>
      </c>
      <c r="G84" s="20" t="str">
        <f t="shared" si="1"/>
        <v>10 22</v>
      </c>
      <c r="H84" s="26" t="str">
        <f>VLOOKUP(MID(A84,1,2),'Data locations'!$I$1:$J$6,2,0)</f>
        <v>constant as value</v>
      </c>
      <c r="I84" s="26" t="str">
        <f>VLOOKUP(MID(A84,3,1),'Data locations'!$I$8:$J$9,2,0)</f>
        <v>byte</v>
      </c>
      <c r="J84" s="26" t="str">
        <f>VLOOKUP(MID(A84,4,2),'Data locations'!$I$11:$J$14,2,0)</f>
        <v>Field 1</v>
      </c>
      <c r="K84" s="26" t="str">
        <f>VLOOKUP(MID(D84,1,2),'Data locations'!$I$1:$J$6,2,0)</f>
        <v>register as address</v>
      </c>
      <c r="L84" s="26" t="str">
        <f>VLOOKUP(MID(D84,3,1),'Data locations'!$I$8:$J$9,2,0)</f>
        <v>byte</v>
      </c>
      <c r="M84" s="26" t="str">
        <f>VLOOKUP(MID(D84,4,2),'Data locations'!$I$11:$J$14,2,0)</f>
        <v>Low byte of Field 2</v>
      </c>
    </row>
    <row r="85" spans="1:13" x14ac:dyDescent="0.25">
      <c r="A85" s="20" t="s">
        <v>92</v>
      </c>
      <c r="B85" s="20">
        <v>1</v>
      </c>
      <c r="C85" s="20">
        <v>10</v>
      </c>
      <c r="D85" s="20" t="s">
        <v>75</v>
      </c>
      <c r="E85" s="20">
        <v>1</v>
      </c>
      <c r="F85" s="20">
        <v>22</v>
      </c>
      <c r="G85" s="20" t="str">
        <f t="shared" si="1"/>
        <v>10 22</v>
      </c>
      <c r="H85" s="26" t="str">
        <f>VLOOKUP(MID(A85,1,2),'Data locations'!$I$1:$J$6,2,0)</f>
        <v>constant as value</v>
      </c>
      <c r="I85" s="26" t="str">
        <f>VLOOKUP(MID(A85,3,1),'Data locations'!$I$8:$J$9,2,0)</f>
        <v>byte</v>
      </c>
      <c r="J85" s="26" t="str">
        <f>VLOOKUP(MID(A85,4,2),'Data locations'!$I$11:$J$14,2,0)</f>
        <v>Field 1</v>
      </c>
      <c r="K85" s="26" t="str">
        <f>VLOOKUP(MID(D85,1,2),'Data locations'!$I$1:$J$6,2,0)</f>
        <v>register as value</v>
      </c>
      <c r="L85" s="26" t="str">
        <f>VLOOKUP(MID(D85,3,1),'Data locations'!$I$8:$J$9,2,0)</f>
        <v>byte</v>
      </c>
      <c r="M85" s="26" t="str">
        <f>VLOOKUP(MID(D85,4,2),'Data locations'!$I$11:$J$14,2,0)</f>
        <v>Low byte of Field 2</v>
      </c>
    </row>
    <row r="86" spans="1:13" x14ac:dyDescent="0.25">
      <c r="A86" s="20" t="s">
        <v>92</v>
      </c>
      <c r="B86" s="20">
        <v>1</v>
      </c>
      <c r="C86" s="20">
        <v>10</v>
      </c>
      <c r="D86" s="20" t="s">
        <v>76</v>
      </c>
      <c r="E86" s="20">
        <v>1</v>
      </c>
      <c r="F86" s="20">
        <v>22</v>
      </c>
      <c r="G86" s="20" t="str">
        <f t="shared" si="1"/>
        <v>10 22</v>
      </c>
      <c r="H86" s="26" t="str">
        <f>VLOOKUP(MID(A86,1,2),'Data locations'!$I$1:$J$6,2,0)</f>
        <v>constant as value</v>
      </c>
      <c r="I86" s="26" t="str">
        <f>VLOOKUP(MID(A86,3,1),'Data locations'!$I$8:$J$9,2,0)</f>
        <v>byte</v>
      </c>
      <c r="J86" s="26" t="str">
        <f>VLOOKUP(MID(A86,4,2),'Data locations'!$I$11:$J$14,2,0)</f>
        <v>Field 1</v>
      </c>
      <c r="K86" s="26" t="str">
        <f>VLOOKUP(MID(D86,1,2),'Data locations'!$I$1:$J$6,2,0)</f>
        <v>constant as address</v>
      </c>
      <c r="L86" s="26" t="str">
        <f>VLOOKUP(MID(D86,3,1),'Data locations'!$I$8:$J$9,2,0)</f>
        <v>byte</v>
      </c>
      <c r="M86" s="26" t="str">
        <f>VLOOKUP(MID(D86,4,2),'Data locations'!$I$11:$J$14,2,0)</f>
        <v>Low byte of Field 2</v>
      </c>
    </row>
    <row r="87" spans="1:13" x14ac:dyDescent="0.25">
      <c r="A87" s="20" t="s">
        <v>92</v>
      </c>
      <c r="B87" s="20">
        <v>1</v>
      </c>
      <c r="C87" s="20">
        <v>10</v>
      </c>
      <c r="D87" s="20" t="s">
        <v>94</v>
      </c>
      <c r="E87" s="20">
        <v>1</v>
      </c>
      <c r="F87" s="20">
        <v>22</v>
      </c>
      <c r="G87" s="20" t="str">
        <f t="shared" si="1"/>
        <v>10 22</v>
      </c>
      <c r="H87" s="26" t="str">
        <f>VLOOKUP(MID(A87,1,2),'Data locations'!$I$1:$J$6,2,0)</f>
        <v>constant as value</v>
      </c>
      <c r="I87" s="26" t="str">
        <f>VLOOKUP(MID(A87,3,1),'Data locations'!$I$8:$J$9,2,0)</f>
        <v>byte</v>
      </c>
      <c r="J87" s="26" t="str">
        <f>VLOOKUP(MID(A87,4,2),'Data locations'!$I$11:$J$14,2,0)</f>
        <v>Field 1</v>
      </c>
      <c r="K87" s="26" t="str">
        <f>VLOOKUP(MID(D87,1,2),'Data locations'!$I$1:$J$6,2,0)</f>
        <v>constant as value</v>
      </c>
      <c r="L87" s="26" t="str">
        <f>VLOOKUP(MID(D87,3,1),'Data locations'!$I$8:$J$9,2,0)</f>
        <v>byte</v>
      </c>
      <c r="M87" s="26" t="str">
        <f>VLOOKUP(MID(D87,4,2),'Data locations'!$I$11:$J$14,2,0)</f>
        <v>Low byte of Field 2</v>
      </c>
    </row>
    <row r="88" spans="1:13" x14ac:dyDescent="0.25">
      <c r="A88" s="20" t="s">
        <v>92</v>
      </c>
      <c r="B88" s="20">
        <v>1</v>
      </c>
      <c r="C88" s="20">
        <v>10</v>
      </c>
      <c r="D88" s="20" t="s">
        <v>77</v>
      </c>
      <c r="E88" s="20">
        <v>2</v>
      </c>
      <c r="F88" s="20">
        <v>20</v>
      </c>
      <c r="G88" s="20" t="str">
        <f t="shared" si="1"/>
        <v>10 20</v>
      </c>
      <c r="H88" s="26" t="str">
        <f>VLOOKUP(MID(A88,1,2),'Data locations'!$I$1:$J$6,2,0)</f>
        <v>constant as value</v>
      </c>
      <c r="I88" s="26" t="str">
        <f>VLOOKUP(MID(A88,3,1),'Data locations'!$I$8:$J$9,2,0)</f>
        <v>byte</v>
      </c>
      <c r="J88" s="26" t="str">
        <f>VLOOKUP(MID(A88,4,2),'Data locations'!$I$11:$J$14,2,0)</f>
        <v>Field 1</v>
      </c>
      <c r="K88" s="26" t="str">
        <f>VLOOKUP(MID(D88,1,2),'Data locations'!$I$1:$J$6,2,0)</f>
        <v>constant as address</v>
      </c>
      <c r="L88" s="26" t="str">
        <f>VLOOKUP(MID(D88,3,1),'Data locations'!$I$8:$J$9,2,0)</f>
        <v>word</v>
      </c>
      <c r="M88" s="26" t="str">
        <f>VLOOKUP(MID(D88,4,2),'Data locations'!$I$11:$J$14,2,0)</f>
        <v>Entire Field 2</v>
      </c>
    </row>
    <row r="89" spans="1:13" x14ac:dyDescent="0.25">
      <c r="A89" s="20" t="s">
        <v>92</v>
      </c>
      <c r="B89" s="20">
        <v>1</v>
      </c>
      <c r="C89" s="20">
        <v>10</v>
      </c>
      <c r="D89" s="20" t="s">
        <v>95</v>
      </c>
      <c r="E89" s="20">
        <v>2</v>
      </c>
      <c r="F89" s="20">
        <v>20</v>
      </c>
      <c r="G89" s="20" t="str">
        <f t="shared" si="1"/>
        <v>10 20</v>
      </c>
      <c r="H89" s="26" t="str">
        <f>VLOOKUP(MID(A89,1,2),'Data locations'!$I$1:$J$6,2,0)</f>
        <v>constant as value</v>
      </c>
      <c r="I89" s="26" t="str">
        <f>VLOOKUP(MID(A89,3,1),'Data locations'!$I$8:$J$9,2,0)</f>
        <v>byte</v>
      </c>
      <c r="J89" s="26" t="str">
        <f>VLOOKUP(MID(A89,4,2),'Data locations'!$I$11:$J$14,2,0)</f>
        <v>Field 1</v>
      </c>
      <c r="K89" s="26" t="str">
        <f>VLOOKUP(MID(D89,1,2),'Data locations'!$I$1:$J$6,2,0)</f>
        <v>constant as value</v>
      </c>
      <c r="L89" s="26" t="str">
        <f>VLOOKUP(MID(D89,3,1),'Data locations'!$I$8:$J$9,2,0)</f>
        <v>word</v>
      </c>
      <c r="M89" s="26" t="str">
        <f>VLOOKUP(MID(D89,4,2),'Data locations'!$I$11:$J$14,2,0)</f>
        <v>Entire Field 2</v>
      </c>
    </row>
    <row r="90" spans="1:13" x14ac:dyDescent="0.25">
      <c r="A90" s="20" t="s">
        <v>85</v>
      </c>
      <c r="B90" s="20">
        <v>1</v>
      </c>
      <c r="C90" s="20">
        <v>21</v>
      </c>
      <c r="D90" s="20" t="s">
        <v>84</v>
      </c>
      <c r="E90" s="20">
        <v>1</v>
      </c>
      <c r="F90" s="20">
        <v>10</v>
      </c>
      <c r="G90" s="20" t="str">
        <f t="shared" si="1"/>
        <v>10 21</v>
      </c>
      <c r="H90" s="26" t="str">
        <f>VLOOKUP(MID(A90,1,2),'Data locations'!$I$1:$J$6,2,0)</f>
        <v>input port</v>
      </c>
      <c r="I90" s="26" t="str">
        <f>VLOOKUP(MID(A90,3,1),'Data locations'!$I$8:$J$9,2,0)</f>
        <v>byte</v>
      </c>
      <c r="J90" s="26" t="str">
        <f>VLOOKUP(MID(A90,4,2),'Data locations'!$I$11:$J$14,2,0)</f>
        <v>High byte of Field 2</v>
      </c>
      <c r="K90" s="26" t="str">
        <f>VLOOKUP(MID(D90,1,2),'Data locations'!$I$1:$J$6,2,0)</f>
        <v>input port</v>
      </c>
      <c r="L90" s="26" t="str">
        <f>VLOOKUP(MID(D90,3,1),'Data locations'!$I$8:$J$9,2,0)</f>
        <v>byte</v>
      </c>
      <c r="M90" s="26" t="str">
        <f>VLOOKUP(MID(D90,4,2),'Data locations'!$I$11:$J$14,2,0)</f>
        <v>Field 1</v>
      </c>
    </row>
    <row r="91" spans="1:13" x14ac:dyDescent="0.25">
      <c r="A91" s="20" t="s">
        <v>85</v>
      </c>
      <c r="B91" s="20">
        <v>1</v>
      </c>
      <c r="C91" s="20">
        <v>21</v>
      </c>
      <c r="D91" s="20" t="s">
        <v>89</v>
      </c>
      <c r="E91" s="20">
        <v>1</v>
      </c>
      <c r="F91" s="20">
        <v>10</v>
      </c>
      <c r="G91" s="20" t="str">
        <f t="shared" si="1"/>
        <v>10 21</v>
      </c>
      <c r="H91" s="26" t="str">
        <f>VLOOKUP(MID(A91,1,2),'Data locations'!$I$1:$J$6,2,0)</f>
        <v>input port</v>
      </c>
      <c r="I91" s="26" t="str">
        <f>VLOOKUP(MID(A91,3,1),'Data locations'!$I$8:$J$9,2,0)</f>
        <v>byte</v>
      </c>
      <c r="J91" s="26" t="str">
        <f>VLOOKUP(MID(A91,4,2),'Data locations'!$I$11:$J$14,2,0)</f>
        <v>High byte of Field 2</v>
      </c>
      <c r="K91" s="26" t="str">
        <f>VLOOKUP(MID(D91,1,2),'Data locations'!$I$1:$J$6,2,0)</f>
        <v>output port</v>
      </c>
      <c r="L91" s="26" t="str">
        <f>VLOOKUP(MID(D91,3,1),'Data locations'!$I$8:$J$9,2,0)</f>
        <v>byte</v>
      </c>
      <c r="M91" s="26" t="str">
        <f>VLOOKUP(MID(D91,4,2),'Data locations'!$I$11:$J$14,2,0)</f>
        <v>Field 1</v>
      </c>
    </row>
    <row r="92" spans="1:13" x14ac:dyDescent="0.25">
      <c r="A92" s="20" t="s">
        <v>85</v>
      </c>
      <c r="B92" s="20">
        <v>1</v>
      </c>
      <c r="C92" s="20">
        <v>21</v>
      </c>
      <c r="D92" s="20" t="s">
        <v>68</v>
      </c>
      <c r="E92" s="20">
        <v>1</v>
      </c>
      <c r="F92" s="20">
        <v>10</v>
      </c>
      <c r="G92" s="20" t="str">
        <f t="shared" si="1"/>
        <v>10 21</v>
      </c>
      <c r="H92" s="26" t="str">
        <f>VLOOKUP(MID(A92,1,2),'Data locations'!$I$1:$J$6,2,0)</f>
        <v>input port</v>
      </c>
      <c r="I92" s="26" t="str">
        <f>VLOOKUP(MID(A92,3,1),'Data locations'!$I$8:$J$9,2,0)</f>
        <v>byte</v>
      </c>
      <c r="J92" s="26" t="str">
        <f>VLOOKUP(MID(A92,4,2),'Data locations'!$I$11:$J$14,2,0)</f>
        <v>High byte of Field 2</v>
      </c>
      <c r="K92" s="26" t="str">
        <f>VLOOKUP(MID(D92,1,2),'Data locations'!$I$1:$J$6,2,0)</f>
        <v>register as address</v>
      </c>
      <c r="L92" s="26" t="str">
        <f>VLOOKUP(MID(D92,3,1),'Data locations'!$I$8:$J$9,2,0)</f>
        <v>byte</v>
      </c>
      <c r="M92" s="26" t="str">
        <f>VLOOKUP(MID(D92,4,2),'Data locations'!$I$11:$J$14,2,0)</f>
        <v>Field 1</v>
      </c>
    </row>
    <row r="93" spans="1:13" x14ac:dyDescent="0.25">
      <c r="A93" s="20" t="s">
        <v>85</v>
      </c>
      <c r="B93" s="20">
        <v>1</v>
      </c>
      <c r="C93" s="20">
        <v>21</v>
      </c>
      <c r="D93" s="20" t="s">
        <v>69</v>
      </c>
      <c r="E93" s="20">
        <v>1</v>
      </c>
      <c r="F93" s="20">
        <v>10</v>
      </c>
      <c r="G93" s="20" t="str">
        <f t="shared" si="1"/>
        <v>10 21</v>
      </c>
      <c r="H93" s="26" t="str">
        <f>VLOOKUP(MID(A93,1,2),'Data locations'!$I$1:$J$6,2,0)</f>
        <v>input port</v>
      </c>
      <c r="I93" s="26" t="str">
        <f>VLOOKUP(MID(A93,3,1),'Data locations'!$I$8:$J$9,2,0)</f>
        <v>byte</v>
      </c>
      <c r="J93" s="26" t="str">
        <f>VLOOKUP(MID(A93,4,2),'Data locations'!$I$11:$J$14,2,0)</f>
        <v>High byte of Field 2</v>
      </c>
      <c r="K93" s="26" t="str">
        <f>VLOOKUP(MID(D93,1,2),'Data locations'!$I$1:$J$6,2,0)</f>
        <v>register as value</v>
      </c>
      <c r="L93" s="26" t="str">
        <f>VLOOKUP(MID(D93,3,1),'Data locations'!$I$8:$J$9,2,0)</f>
        <v>byte</v>
      </c>
      <c r="M93" s="26" t="str">
        <f>VLOOKUP(MID(D93,4,2),'Data locations'!$I$11:$J$14,2,0)</f>
        <v>Field 1</v>
      </c>
    </row>
    <row r="94" spans="1:13" x14ac:dyDescent="0.25">
      <c r="A94" s="20" t="s">
        <v>85</v>
      </c>
      <c r="B94" s="20">
        <v>1</v>
      </c>
      <c r="C94" s="20">
        <v>21</v>
      </c>
      <c r="D94" s="20" t="s">
        <v>70</v>
      </c>
      <c r="E94" s="20">
        <v>1</v>
      </c>
      <c r="F94" s="20">
        <v>10</v>
      </c>
      <c r="G94" s="20" t="str">
        <f t="shared" si="1"/>
        <v>10 21</v>
      </c>
      <c r="H94" s="26" t="str">
        <f>VLOOKUP(MID(A94,1,2),'Data locations'!$I$1:$J$6,2,0)</f>
        <v>input port</v>
      </c>
      <c r="I94" s="26" t="str">
        <f>VLOOKUP(MID(A94,3,1),'Data locations'!$I$8:$J$9,2,0)</f>
        <v>byte</v>
      </c>
      <c r="J94" s="26" t="str">
        <f>VLOOKUP(MID(A94,4,2),'Data locations'!$I$11:$J$14,2,0)</f>
        <v>High byte of Field 2</v>
      </c>
      <c r="K94" s="26" t="str">
        <f>VLOOKUP(MID(D94,1,2),'Data locations'!$I$1:$J$6,2,0)</f>
        <v>constant as address</v>
      </c>
      <c r="L94" s="26" t="str">
        <f>VLOOKUP(MID(D94,3,1),'Data locations'!$I$8:$J$9,2,0)</f>
        <v>byte</v>
      </c>
      <c r="M94" s="26" t="str">
        <f>VLOOKUP(MID(D94,4,2),'Data locations'!$I$11:$J$14,2,0)</f>
        <v>Field 1</v>
      </c>
    </row>
    <row r="95" spans="1:13" x14ac:dyDescent="0.25">
      <c r="A95" s="20" t="s">
        <v>85</v>
      </c>
      <c r="B95" s="20">
        <v>1</v>
      </c>
      <c r="C95" s="20">
        <v>21</v>
      </c>
      <c r="D95" s="20" t="s">
        <v>92</v>
      </c>
      <c r="E95" s="20">
        <v>1</v>
      </c>
      <c r="F95" s="20">
        <v>10</v>
      </c>
      <c r="G95" s="20" t="str">
        <f t="shared" si="1"/>
        <v>10 21</v>
      </c>
      <c r="H95" s="26" t="str">
        <f>VLOOKUP(MID(A95,1,2),'Data locations'!$I$1:$J$6,2,0)</f>
        <v>input port</v>
      </c>
      <c r="I95" s="26" t="str">
        <f>VLOOKUP(MID(A95,3,1),'Data locations'!$I$8:$J$9,2,0)</f>
        <v>byte</v>
      </c>
      <c r="J95" s="26" t="str">
        <f>VLOOKUP(MID(A95,4,2),'Data locations'!$I$11:$J$14,2,0)</f>
        <v>High byte of Field 2</v>
      </c>
      <c r="K95" s="26" t="str">
        <f>VLOOKUP(MID(D95,1,2),'Data locations'!$I$1:$J$6,2,0)</f>
        <v>constant as value</v>
      </c>
      <c r="L95" s="26" t="str">
        <f>VLOOKUP(MID(D95,3,1),'Data locations'!$I$8:$J$9,2,0)</f>
        <v>byte</v>
      </c>
      <c r="M95" s="26" t="str">
        <f>VLOOKUP(MID(D95,4,2),'Data locations'!$I$11:$J$14,2,0)</f>
        <v>Field 1</v>
      </c>
    </row>
    <row r="96" spans="1:13" x14ac:dyDescent="0.25">
      <c r="A96" s="20" t="s">
        <v>85</v>
      </c>
      <c r="B96" s="20">
        <v>1</v>
      </c>
      <c r="C96" s="20">
        <v>21</v>
      </c>
      <c r="D96" s="20" t="s">
        <v>86</v>
      </c>
      <c r="E96" s="20">
        <v>1</v>
      </c>
      <c r="F96" s="20">
        <v>22</v>
      </c>
      <c r="G96" s="20" t="str">
        <f t="shared" si="1"/>
        <v>21 22</v>
      </c>
      <c r="H96" s="26" t="str">
        <f>VLOOKUP(MID(A96,1,2),'Data locations'!$I$1:$J$6,2,0)</f>
        <v>input port</v>
      </c>
      <c r="I96" s="26" t="str">
        <f>VLOOKUP(MID(A96,3,1),'Data locations'!$I$8:$J$9,2,0)</f>
        <v>byte</v>
      </c>
      <c r="J96" s="26" t="str">
        <f>VLOOKUP(MID(A96,4,2),'Data locations'!$I$11:$J$14,2,0)</f>
        <v>High byte of Field 2</v>
      </c>
      <c r="K96" s="26" t="str">
        <f>VLOOKUP(MID(D96,1,2),'Data locations'!$I$1:$J$6,2,0)</f>
        <v>input port</v>
      </c>
      <c r="L96" s="26" t="str">
        <f>VLOOKUP(MID(D96,3,1),'Data locations'!$I$8:$J$9,2,0)</f>
        <v>byte</v>
      </c>
      <c r="M96" s="26" t="str">
        <f>VLOOKUP(MID(D96,4,2),'Data locations'!$I$11:$J$14,2,0)</f>
        <v>Low byte of Field 2</v>
      </c>
    </row>
    <row r="97" spans="1:13" x14ac:dyDescent="0.25">
      <c r="A97" s="20" t="s">
        <v>85</v>
      </c>
      <c r="B97" s="20">
        <v>1</v>
      </c>
      <c r="C97" s="20">
        <v>21</v>
      </c>
      <c r="D97" s="20" t="s">
        <v>88</v>
      </c>
      <c r="E97" s="20">
        <v>1</v>
      </c>
      <c r="F97" s="20">
        <v>22</v>
      </c>
      <c r="G97" s="20" t="str">
        <f t="shared" si="1"/>
        <v>21 22</v>
      </c>
      <c r="H97" s="26" t="str">
        <f>VLOOKUP(MID(A97,1,2),'Data locations'!$I$1:$J$6,2,0)</f>
        <v>input port</v>
      </c>
      <c r="I97" s="26" t="str">
        <f>VLOOKUP(MID(A97,3,1),'Data locations'!$I$8:$J$9,2,0)</f>
        <v>byte</v>
      </c>
      <c r="J97" s="26" t="str">
        <f>VLOOKUP(MID(A97,4,2),'Data locations'!$I$11:$J$14,2,0)</f>
        <v>High byte of Field 2</v>
      </c>
      <c r="K97" s="26" t="str">
        <f>VLOOKUP(MID(D97,1,2),'Data locations'!$I$1:$J$6,2,0)</f>
        <v>output port</v>
      </c>
      <c r="L97" s="26" t="str">
        <f>VLOOKUP(MID(D97,3,1),'Data locations'!$I$8:$J$9,2,0)</f>
        <v>byte</v>
      </c>
      <c r="M97" s="26" t="str">
        <f>VLOOKUP(MID(D97,4,2),'Data locations'!$I$11:$J$14,2,0)</f>
        <v>Low byte of Field 2</v>
      </c>
    </row>
    <row r="98" spans="1:13" x14ac:dyDescent="0.25">
      <c r="A98" s="20" t="s">
        <v>85</v>
      </c>
      <c r="B98" s="20">
        <v>1</v>
      </c>
      <c r="C98" s="20">
        <v>21</v>
      </c>
      <c r="D98" s="20" t="s">
        <v>74</v>
      </c>
      <c r="E98" s="20">
        <v>1</v>
      </c>
      <c r="F98" s="20">
        <v>22</v>
      </c>
      <c r="G98" s="20" t="str">
        <f t="shared" si="1"/>
        <v>21 22</v>
      </c>
      <c r="H98" s="26" t="str">
        <f>VLOOKUP(MID(A98,1,2),'Data locations'!$I$1:$J$6,2,0)</f>
        <v>input port</v>
      </c>
      <c r="I98" s="26" t="str">
        <f>VLOOKUP(MID(A98,3,1),'Data locations'!$I$8:$J$9,2,0)</f>
        <v>byte</v>
      </c>
      <c r="J98" s="26" t="str">
        <f>VLOOKUP(MID(A98,4,2),'Data locations'!$I$11:$J$14,2,0)</f>
        <v>High byte of Field 2</v>
      </c>
      <c r="K98" s="26" t="str">
        <f>VLOOKUP(MID(D98,1,2),'Data locations'!$I$1:$J$6,2,0)</f>
        <v>register as address</v>
      </c>
      <c r="L98" s="26" t="str">
        <f>VLOOKUP(MID(D98,3,1),'Data locations'!$I$8:$J$9,2,0)</f>
        <v>byte</v>
      </c>
      <c r="M98" s="26" t="str">
        <f>VLOOKUP(MID(D98,4,2),'Data locations'!$I$11:$J$14,2,0)</f>
        <v>Low byte of Field 2</v>
      </c>
    </row>
    <row r="99" spans="1:13" x14ac:dyDescent="0.25">
      <c r="A99" s="20" t="s">
        <v>85</v>
      </c>
      <c r="B99" s="20">
        <v>1</v>
      </c>
      <c r="C99" s="20">
        <v>21</v>
      </c>
      <c r="D99" s="20" t="s">
        <v>75</v>
      </c>
      <c r="E99" s="20">
        <v>1</v>
      </c>
      <c r="F99" s="20">
        <v>22</v>
      </c>
      <c r="G99" s="20" t="str">
        <f t="shared" si="1"/>
        <v>21 22</v>
      </c>
      <c r="H99" s="26" t="str">
        <f>VLOOKUP(MID(A99,1,2),'Data locations'!$I$1:$J$6,2,0)</f>
        <v>input port</v>
      </c>
      <c r="I99" s="26" t="str">
        <f>VLOOKUP(MID(A99,3,1),'Data locations'!$I$8:$J$9,2,0)</f>
        <v>byte</v>
      </c>
      <c r="J99" s="26" t="str">
        <f>VLOOKUP(MID(A99,4,2),'Data locations'!$I$11:$J$14,2,0)</f>
        <v>High byte of Field 2</v>
      </c>
      <c r="K99" s="26" t="str">
        <f>VLOOKUP(MID(D99,1,2),'Data locations'!$I$1:$J$6,2,0)</f>
        <v>register as value</v>
      </c>
      <c r="L99" s="26" t="str">
        <f>VLOOKUP(MID(D99,3,1),'Data locations'!$I$8:$J$9,2,0)</f>
        <v>byte</v>
      </c>
      <c r="M99" s="26" t="str">
        <f>VLOOKUP(MID(D99,4,2),'Data locations'!$I$11:$J$14,2,0)</f>
        <v>Low byte of Field 2</v>
      </c>
    </row>
    <row r="100" spans="1:13" x14ac:dyDescent="0.25">
      <c r="A100" s="20" t="s">
        <v>85</v>
      </c>
      <c r="B100" s="20">
        <v>1</v>
      </c>
      <c r="C100" s="20">
        <v>21</v>
      </c>
      <c r="D100" s="20" t="s">
        <v>76</v>
      </c>
      <c r="E100" s="20">
        <v>1</v>
      </c>
      <c r="F100" s="20">
        <v>22</v>
      </c>
      <c r="G100" s="20" t="str">
        <f t="shared" si="1"/>
        <v>21 22</v>
      </c>
      <c r="H100" s="26" t="str">
        <f>VLOOKUP(MID(A100,1,2),'Data locations'!$I$1:$J$6,2,0)</f>
        <v>input port</v>
      </c>
      <c r="I100" s="26" t="str">
        <f>VLOOKUP(MID(A100,3,1),'Data locations'!$I$8:$J$9,2,0)</f>
        <v>byte</v>
      </c>
      <c r="J100" s="26" t="str">
        <f>VLOOKUP(MID(A100,4,2),'Data locations'!$I$11:$J$14,2,0)</f>
        <v>High byte of Field 2</v>
      </c>
      <c r="K100" s="26" t="str">
        <f>VLOOKUP(MID(D100,1,2),'Data locations'!$I$1:$J$6,2,0)</f>
        <v>constant as address</v>
      </c>
      <c r="L100" s="26" t="str">
        <f>VLOOKUP(MID(D100,3,1),'Data locations'!$I$8:$J$9,2,0)</f>
        <v>byte</v>
      </c>
      <c r="M100" s="26" t="str">
        <f>VLOOKUP(MID(D100,4,2),'Data locations'!$I$11:$J$14,2,0)</f>
        <v>Low byte of Field 2</v>
      </c>
    </row>
    <row r="101" spans="1:13" x14ac:dyDescent="0.25">
      <c r="A101" s="20" t="s">
        <v>85</v>
      </c>
      <c r="B101" s="20">
        <v>1</v>
      </c>
      <c r="C101" s="20">
        <v>21</v>
      </c>
      <c r="D101" s="20" t="s">
        <v>94</v>
      </c>
      <c r="E101" s="20">
        <v>1</v>
      </c>
      <c r="F101" s="20">
        <v>22</v>
      </c>
      <c r="G101" s="20" t="str">
        <f t="shared" si="1"/>
        <v>21 22</v>
      </c>
      <c r="H101" s="26" t="str">
        <f>VLOOKUP(MID(A101,1,2),'Data locations'!$I$1:$J$6,2,0)</f>
        <v>input port</v>
      </c>
      <c r="I101" s="26" t="str">
        <f>VLOOKUP(MID(A101,3,1),'Data locations'!$I$8:$J$9,2,0)</f>
        <v>byte</v>
      </c>
      <c r="J101" s="26" t="str">
        <f>VLOOKUP(MID(A101,4,2),'Data locations'!$I$11:$J$14,2,0)</f>
        <v>High byte of Field 2</v>
      </c>
      <c r="K101" s="26" t="str">
        <f>VLOOKUP(MID(D101,1,2),'Data locations'!$I$1:$J$6,2,0)</f>
        <v>constant as value</v>
      </c>
      <c r="L101" s="26" t="str">
        <f>VLOOKUP(MID(D101,3,1),'Data locations'!$I$8:$J$9,2,0)</f>
        <v>byte</v>
      </c>
      <c r="M101" s="26" t="str">
        <f>VLOOKUP(MID(D101,4,2),'Data locations'!$I$11:$J$14,2,0)</f>
        <v>Low byte of Field 2</v>
      </c>
    </row>
    <row r="102" spans="1:13" x14ac:dyDescent="0.25">
      <c r="A102" s="20" t="s">
        <v>87</v>
      </c>
      <c r="B102" s="20">
        <v>1</v>
      </c>
      <c r="C102" s="20">
        <v>21</v>
      </c>
      <c r="D102" s="20" t="s">
        <v>84</v>
      </c>
      <c r="E102" s="20">
        <v>1</v>
      </c>
      <c r="F102" s="20">
        <v>10</v>
      </c>
      <c r="G102" s="20" t="str">
        <f t="shared" si="1"/>
        <v>10 21</v>
      </c>
      <c r="H102" s="26" t="str">
        <f>VLOOKUP(MID(A102,1,2),'Data locations'!$I$1:$J$6,2,0)</f>
        <v>output port</v>
      </c>
      <c r="I102" s="26" t="str">
        <f>VLOOKUP(MID(A102,3,1),'Data locations'!$I$8:$J$9,2,0)</f>
        <v>byte</v>
      </c>
      <c r="J102" s="26" t="str">
        <f>VLOOKUP(MID(A102,4,2),'Data locations'!$I$11:$J$14,2,0)</f>
        <v>High byte of Field 2</v>
      </c>
      <c r="K102" s="26" t="str">
        <f>VLOOKUP(MID(D102,1,2),'Data locations'!$I$1:$J$6,2,0)</f>
        <v>input port</v>
      </c>
      <c r="L102" s="26" t="str">
        <f>VLOOKUP(MID(D102,3,1),'Data locations'!$I$8:$J$9,2,0)</f>
        <v>byte</v>
      </c>
      <c r="M102" s="26" t="str">
        <f>VLOOKUP(MID(D102,4,2),'Data locations'!$I$11:$J$14,2,0)</f>
        <v>Field 1</v>
      </c>
    </row>
    <row r="103" spans="1:13" x14ac:dyDescent="0.25">
      <c r="A103" s="20" t="s">
        <v>87</v>
      </c>
      <c r="B103" s="20">
        <v>1</v>
      </c>
      <c r="C103" s="20">
        <v>21</v>
      </c>
      <c r="D103" s="20" t="s">
        <v>89</v>
      </c>
      <c r="E103" s="20">
        <v>1</v>
      </c>
      <c r="F103" s="20">
        <v>10</v>
      </c>
      <c r="G103" s="20" t="str">
        <f t="shared" si="1"/>
        <v>10 21</v>
      </c>
      <c r="H103" s="26" t="str">
        <f>VLOOKUP(MID(A103,1,2),'Data locations'!$I$1:$J$6,2,0)</f>
        <v>output port</v>
      </c>
      <c r="I103" s="26" t="str">
        <f>VLOOKUP(MID(A103,3,1),'Data locations'!$I$8:$J$9,2,0)</f>
        <v>byte</v>
      </c>
      <c r="J103" s="26" t="str">
        <f>VLOOKUP(MID(A103,4,2),'Data locations'!$I$11:$J$14,2,0)</f>
        <v>High byte of Field 2</v>
      </c>
      <c r="K103" s="26" t="str">
        <f>VLOOKUP(MID(D103,1,2),'Data locations'!$I$1:$J$6,2,0)</f>
        <v>output port</v>
      </c>
      <c r="L103" s="26" t="str">
        <f>VLOOKUP(MID(D103,3,1),'Data locations'!$I$8:$J$9,2,0)</f>
        <v>byte</v>
      </c>
      <c r="M103" s="26" t="str">
        <f>VLOOKUP(MID(D103,4,2),'Data locations'!$I$11:$J$14,2,0)</f>
        <v>Field 1</v>
      </c>
    </row>
    <row r="104" spans="1:13" x14ac:dyDescent="0.25">
      <c r="A104" s="20" t="s">
        <v>87</v>
      </c>
      <c r="B104" s="20">
        <v>1</v>
      </c>
      <c r="C104" s="20">
        <v>21</v>
      </c>
      <c r="D104" s="20" t="s">
        <v>68</v>
      </c>
      <c r="E104" s="20">
        <v>1</v>
      </c>
      <c r="F104" s="20">
        <v>10</v>
      </c>
      <c r="G104" s="20" t="str">
        <f t="shared" si="1"/>
        <v>10 21</v>
      </c>
      <c r="H104" s="26" t="str">
        <f>VLOOKUP(MID(A104,1,2),'Data locations'!$I$1:$J$6,2,0)</f>
        <v>output port</v>
      </c>
      <c r="I104" s="26" t="str">
        <f>VLOOKUP(MID(A104,3,1),'Data locations'!$I$8:$J$9,2,0)</f>
        <v>byte</v>
      </c>
      <c r="J104" s="26" t="str">
        <f>VLOOKUP(MID(A104,4,2),'Data locations'!$I$11:$J$14,2,0)</f>
        <v>High byte of Field 2</v>
      </c>
      <c r="K104" s="26" t="str">
        <f>VLOOKUP(MID(D104,1,2),'Data locations'!$I$1:$J$6,2,0)</f>
        <v>register as address</v>
      </c>
      <c r="L104" s="26" t="str">
        <f>VLOOKUP(MID(D104,3,1),'Data locations'!$I$8:$J$9,2,0)</f>
        <v>byte</v>
      </c>
      <c r="M104" s="26" t="str">
        <f>VLOOKUP(MID(D104,4,2),'Data locations'!$I$11:$J$14,2,0)</f>
        <v>Field 1</v>
      </c>
    </row>
    <row r="105" spans="1:13" x14ac:dyDescent="0.25">
      <c r="A105" s="20" t="s">
        <v>87</v>
      </c>
      <c r="B105" s="20">
        <v>1</v>
      </c>
      <c r="C105" s="20">
        <v>21</v>
      </c>
      <c r="D105" s="20" t="s">
        <v>69</v>
      </c>
      <c r="E105" s="20">
        <v>1</v>
      </c>
      <c r="F105" s="20">
        <v>10</v>
      </c>
      <c r="G105" s="20" t="str">
        <f t="shared" si="1"/>
        <v>10 21</v>
      </c>
      <c r="H105" s="26" t="str">
        <f>VLOOKUP(MID(A105,1,2),'Data locations'!$I$1:$J$6,2,0)</f>
        <v>output port</v>
      </c>
      <c r="I105" s="26" t="str">
        <f>VLOOKUP(MID(A105,3,1),'Data locations'!$I$8:$J$9,2,0)</f>
        <v>byte</v>
      </c>
      <c r="J105" s="26" t="str">
        <f>VLOOKUP(MID(A105,4,2),'Data locations'!$I$11:$J$14,2,0)</f>
        <v>High byte of Field 2</v>
      </c>
      <c r="K105" s="26" t="str">
        <f>VLOOKUP(MID(D105,1,2),'Data locations'!$I$1:$J$6,2,0)</f>
        <v>register as value</v>
      </c>
      <c r="L105" s="26" t="str">
        <f>VLOOKUP(MID(D105,3,1),'Data locations'!$I$8:$J$9,2,0)</f>
        <v>byte</v>
      </c>
      <c r="M105" s="26" t="str">
        <f>VLOOKUP(MID(D105,4,2),'Data locations'!$I$11:$J$14,2,0)</f>
        <v>Field 1</v>
      </c>
    </row>
    <row r="106" spans="1:13" x14ac:dyDescent="0.25">
      <c r="A106" s="20" t="s">
        <v>87</v>
      </c>
      <c r="B106" s="20">
        <v>1</v>
      </c>
      <c r="C106" s="20">
        <v>21</v>
      </c>
      <c r="D106" s="20" t="s">
        <v>70</v>
      </c>
      <c r="E106" s="20">
        <v>1</v>
      </c>
      <c r="F106" s="20">
        <v>10</v>
      </c>
      <c r="G106" s="20" t="str">
        <f t="shared" si="1"/>
        <v>10 21</v>
      </c>
      <c r="H106" s="26" t="str">
        <f>VLOOKUP(MID(A106,1,2),'Data locations'!$I$1:$J$6,2,0)</f>
        <v>output port</v>
      </c>
      <c r="I106" s="26" t="str">
        <f>VLOOKUP(MID(A106,3,1),'Data locations'!$I$8:$J$9,2,0)</f>
        <v>byte</v>
      </c>
      <c r="J106" s="26" t="str">
        <f>VLOOKUP(MID(A106,4,2),'Data locations'!$I$11:$J$14,2,0)</f>
        <v>High byte of Field 2</v>
      </c>
      <c r="K106" s="26" t="str">
        <f>VLOOKUP(MID(D106,1,2),'Data locations'!$I$1:$J$6,2,0)</f>
        <v>constant as address</v>
      </c>
      <c r="L106" s="26" t="str">
        <f>VLOOKUP(MID(D106,3,1),'Data locations'!$I$8:$J$9,2,0)</f>
        <v>byte</v>
      </c>
      <c r="M106" s="26" t="str">
        <f>VLOOKUP(MID(D106,4,2),'Data locations'!$I$11:$J$14,2,0)</f>
        <v>Field 1</v>
      </c>
    </row>
    <row r="107" spans="1:13" x14ac:dyDescent="0.25">
      <c r="A107" s="20" t="s">
        <v>87</v>
      </c>
      <c r="B107" s="20">
        <v>1</v>
      </c>
      <c r="C107" s="20">
        <v>21</v>
      </c>
      <c r="D107" s="20" t="s">
        <v>92</v>
      </c>
      <c r="E107" s="20">
        <v>1</v>
      </c>
      <c r="F107" s="20">
        <v>10</v>
      </c>
      <c r="G107" s="20" t="str">
        <f t="shared" si="1"/>
        <v>10 21</v>
      </c>
      <c r="H107" s="26" t="str">
        <f>VLOOKUP(MID(A107,1,2),'Data locations'!$I$1:$J$6,2,0)</f>
        <v>output port</v>
      </c>
      <c r="I107" s="26" t="str">
        <f>VLOOKUP(MID(A107,3,1),'Data locations'!$I$8:$J$9,2,0)</f>
        <v>byte</v>
      </c>
      <c r="J107" s="26" t="str">
        <f>VLOOKUP(MID(A107,4,2),'Data locations'!$I$11:$J$14,2,0)</f>
        <v>High byte of Field 2</v>
      </c>
      <c r="K107" s="26" t="str">
        <f>VLOOKUP(MID(D107,1,2),'Data locations'!$I$1:$J$6,2,0)</f>
        <v>constant as value</v>
      </c>
      <c r="L107" s="26" t="str">
        <f>VLOOKUP(MID(D107,3,1),'Data locations'!$I$8:$J$9,2,0)</f>
        <v>byte</v>
      </c>
      <c r="M107" s="26" t="str">
        <f>VLOOKUP(MID(D107,4,2),'Data locations'!$I$11:$J$14,2,0)</f>
        <v>Field 1</v>
      </c>
    </row>
    <row r="108" spans="1:13" x14ac:dyDescent="0.25">
      <c r="A108" s="20" t="s">
        <v>87</v>
      </c>
      <c r="B108" s="20">
        <v>1</v>
      </c>
      <c r="C108" s="20">
        <v>21</v>
      </c>
      <c r="D108" s="20" t="s">
        <v>86</v>
      </c>
      <c r="E108" s="20">
        <v>1</v>
      </c>
      <c r="F108" s="20">
        <v>22</v>
      </c>
      <c r="G108" s="20" t="str">
        <f t="shared" si="1"/>
        <v>21 22</v>
      </c>
      <c r="H108" s="26" t="str">
        <f>VLOOKUP(MID(A108,1,2),'Data locations'!$I$1:$J$6,2,0)</f>
        <v>output port</v>
      </c>
      <c r="I108" s="26" t="str">
        <f>VLOOKUP(MID(A108,3,1),'Data locations'!$I$8:$J$9,2,0)</f>
        <v>byte</v>
      </c>
      <c r="J108" s="26" t="str">
        <f>VLOOKUP(MID(A108,4,2),'Data locations'!$I$11:$J$14,2,0)</f>
        <v>High byte of Field 2</v>
      </c>
      <c r="K108" s="26" t="str">
        <f>VLOOKUP(MID(D108,1,2),'Data locations'!$I$1:$J$6,2,0)</f>
        <v>input port</v>
      </c>
      <c r="L108" s="26" t="str">
        <f>VLOOKUP(MID(D108,3,1),'Data locations'!$I$8:$J$9,2,0)</f>
        <v>byte</v>
      </c>
      <c r="M108" s="26" t="str">
        <f>VLOOKUP(MID(D108,4,2),'Data locations'!$I$11:$J$14,2,0)</f>
        <v>Low byte of Field 2</v>
      </c>
    </row>
    <row r="109" spans="1:13" x14ac:dyDescent="0.25">
      <c r="A109" s="20" t="s">
        <v>87</v>
      </c>
      <c r="B109" s="20">
        <v>1</v>
      </c>
      <c r="C109" s="20">
        <v>21</v>
      </c>
      <c r="D109" s="20" t="s">
        <v>88</v>
      </c>
      <c r="E109" s="20">
        <v>1</v>
      </c>
      <c r="F109" s="20">
        <v>22</v>
      </c>
      <c r="G109" s="20" t="str">
        <f t="shared" si="1"/>
        <v>21 22</v>
      </c>
      <c r="H109" s="26" t="str">
        <f>VLOOKUP(MID(A109,1,2),'Data locations'!$I$1:$J$6,2,0)</f>
        <v>output port</v>
      </c>
      <c r="I109" s="26" t="str">
        <f>VLOOKUP(MID(A109,3,1),'Data locations'!$I$8:$J$9,2,0)</f>
        <v>byte</v>
      </c>
      <c r="J109" s="26" t="str">
        <f>VLOOKUP(MID(A109,4,2),'Data locations'!$I$11:$J$14,2,0)</f>
        <v>High byte of Field 2</v>
      </c>
      <c r="K109" s="26" t="str">
        <f>VLOOKUP(MID(D109,1,2),'Data locations'!$I$1:$J$6,2,0)</f>
        <v>output port</v>
      </c>
      <c r="L109" s="26" t="str">
        <f>VLOOKUP(MID(D109,3,1),'Data locations'!$I$8:$J$9,2,0)</f>
        <v>byte</v>
      </c>
      <c r="M109" s="26" t="str">
        <f>VLOOKUP(MID(D109,4,2),'Data locations'!$I$11:$J$14,2,0)</f>
        <v>Low byte of Field 2</v>
      </c>
    </row>
    <row r="110" spans="1:13" x14ac:dyDescent="0.25">
      <c r="A110" s="20" t="s">
        <v>87</v>
      </c>
      <c r="B110" s="20">
        <v>1</v>
      </c>
      <c r="C110" s="20">
        <v>21</v>
      </c>
      <c r="D110" s="20" t="s">
        <v>74</v>
      </c>
      <c r="E110" s="20">
        <v>1</v>
      </c>
      <c r="F110" s="20">
        <v>22</v>
      </c>
      <c r="G110" s="20" t="str">
        <f t="shared" si="1"/>
        <v>21 22</v>
      </c>
      <c r="H110" s="26" t="str">
        <f>VLOOKUP(MID(A110,1,2),'Data locations'!$I$1:$J$6,2,0)</f>
        <v>output port</v>
      </c>
      <c r="I110" s="26" t="str">
        <f>VLOOKUP(MID(A110,3,1),'Data locations'!$I$8:$J$9,2,0)</f>
        <v>byte</v>
      </c>
      <c r="J110" s="26" t="str">
        <f>VLOOKUP(MID(A110,4,2),'Data locations'!$I$11:$J$14,2,0)</f>
        <v>High byte of Field 2</v>
      </c>
      <c r="K110" s="26" t="str">
        <f>VLOOKUP(MID(D110,1,2),'Data locations'!$I$1:$J$6,2,0)</f>
        <v>register as address</v>
      </c>
      <c r="L110" s="26" t="str">
        <f>VLOOKUP(MID(D110,3,1),'Data locations'!$I$8:$J$9,2,0)</f>
        <v>byte</v>
      </c>
      <c r="M110" s="26" t="str">
        <f>VLOOKUP(MID(D110,4,2),'Data locations'!$I$11:$J$14,2,0)</f>
        <v>Low byte of Field 2</v>
      </c>
    </row>
    <row r="111" spans="1:13" x14ac:dyDescent="0.25">
      <c r="A111" s="20" t="s">
        <v>87</v>
      </c>
      <c r="B111" s="20">
        <v>1</v>
      </c>
      <c r="C111" s="20">
        <v>21</v>
      </c>
      <c r="D111" s="20" t="s">
        <v>75</v>
      </c>
      <c r="E111" s="20">
        <v>1</v>
      </c>
      <c r="F111" s="20">
        <v>22</v>
      </c>
      <c r="G111" s="20" t="str">
        <f t="shared" si="1"/>
        <v>21 22</v>
      </c>
      <c r="H111" s="26" t="str">
        <f>VLOOKUP(MID(A111,1,2),'Data locations'!$I$1:$J$6,2,0)</f>
        <v>output port</v>
      </c>
      <c r="I111" s="26" t="str">
        <f>VLOOKUP(MID(A111,3,1),'Data locations'!$I$8:$J$9,2,0)</f>
        <v>byte</v>
      </c>
      <c r="J111" s="26" t="str">
        <f>VLOOKUP(MID(A111,4,2),'Data locations'!$I$11:$J$14,2,0)</f>
        <v>High byte of Field 2</v>
      </c>
      <c r="K111" s="26" t="str">
        <f>VLOOKUP(MID(D111,1,2),'Data locations'!$I$1:$J$6,2,0)</f>
        <v>register as value</v>
      </c>
      <c r="L111" s="26" t="str">
        <f>VLOOKUP(MID(D111,3,1),'Data locations'!$I$8:$J$9,2,0)</f>
        <v>byte</v>
      </c>
      <c r="M111" s="26" t="str">
        <f>VLOOKUP(MID(D111,4,2),'Data locations'!$I$11:$J$14,2,0)</f>
        <v>Low byte of Field 2</v>
      </c>
    </row>
    <row r="112" spans="1:13" x14ac:dyDescent="0.25">
      <c r="A112" s="20" t="s">
        <v>87</v>
      </c>
      <c r="B112" s="20">
        <v>1</v>
      </c>
      <c r="C112" s="20">
        <v>21</v>
      </c>
      <c r="D112" s="20" t="s">
        <v>76</v>
      </c>
      <c r="E112" s="20">
        <v>1</v>
      </c>
      <c r="F112" s="20">
        <v>22</v>
      </c>
      <c r="G112" s="20" t="str">
        <f t="shared" si="1"/>
        <v>21 22</v>
      </c>
      <c r="H112" s="26" t="str">
        <f>VLOOKUP(MID(A112,1,2),'Data locations'!$I$1:$J$6,2,0)</f>
        <v>output port</v>
      </c>
      <c r="I112" s="26" t="str">
        <f>VLOOKUP(MID(A112,3,1),'Data locations'!$I$8:$J$9,2,0)</f>
        <v>byte</v>
      </c>
      <c r="J112" s="26" t="str">
        <f>VLOOKUP(MID(A112,4,2),'Data locations'!$I$11:$J$14,2,0)</f>
        <v>High byte of Field 2</v>
      </c>
      <c r="K112" s="26" t="str">
        <f>VLOOKUP(MID(D112,1,2),'Data locations'!$I$1:$J$6,2,0)</f>
        <v>constant as address</v>
      </c>
      <c r="L112" s="26" t="str">
        <f>VLOOKUP(MID(D112,3,1),'Data locations'!$I$8:$J$9,2,0)</f>
        <v>byte</v>
      </c>
      <c r="M112" s="26" t="str">
        <f>VLOOKUP(MID(D112,4,2),'Data locations'!$I$11:$J$14,2,0)</f>
        <v>Low byte of Field 2</v>
      </c>
    </row>
    <row r="113" spans="1:13" x14ac:dyDescent="0.25">
      <c r="A113" s="20" t="s">
        <v>87</v>
      </c>
      <c r="B113" s="20">
        <v>1</v>
      </c>
      <c r="C113" s="20">
        <v>21</v>
      </c>
      <c r="D113" s="20" t="s">
        <v>94</v>
      </c>
      <c r="E113" s="20">
        <v>1</v>
      </c>
      <c r="F113" s="20">
        <v>22</v>
      </c>
      <c r="G113" s="20" t="str">
        <f t="shared" si="1"/>
        <v>21 22</v>
      </c>
      <c r="H113" s="26" t="str">
        <f>VLOOKUP(MID(A113,1,2),'Data locations'!$I$1:$J$6,2,0)</f>
        <v>output port</v>
      </c>
      <c r="I113" s="26" t="str">
        <f>VLOOKUP(MID(A113,3,1),'Data locations'!$I$8:$J$9,2,0)</f>
        <v>byte</v>
      </c>
      <c r="J113" s="26" t="str">
        <f>VLOOKUP(MID(A113,4,2),'Data locations'!$I$11:$J$14,2,0)</f>
        <v>High byte of Field 2</v>
      </c>
      <c r="K113" s="26" t="str">
        <f>VLOOKUP(MID(D113,1,2),'Data locations'!$I$1:$J$6,2,0)</f>
        <v>constant as value</v>
      </c>
      <c r="L113" s="26" t="str">
        <f>VLOOKUP(MID(D113,3,1),'Data locations'!$I$8:$J$9,2,0)</f>
        <v>byte</v>
      </c>
      <c r="M113" s="26" t="str">
        <f>VLOOKUP(MID(D113,4,2),'Data locations'!$I$11:$J$14,2,0)</f>
        <v>Low byte of Field 2</v>
      </c>
    </row>
    <row r="114" spans="1:13" x14ac:dyDescent="0.25">
      <c r="A114" s="20" t="s">
        <v>71</v>
      </c>
      <c r="B114" s="20">
        <v>1</v>
      </c>
      <c r="C114" s="20">
        <v>21</v>
      </c>
      <c r="D114" s="20" t="s">
        <v>84</v>
      </c>
      <c r="E114" s="20">
        <v>1</v>
      </c>
      <c r="F114" s="20">
        <v>10</v>
      </c>
      <c r="G114" s="20" t="str">
        <f t="shared" si="1"/>
        <v>10 21</v>
      </c>
      <c r="H114" s="26" t="str">
        <f>VLOOKUP(MID(A114,1,2),'Data locations'!$I$1:$J$6,2,0)</f>
        <v>register as address</v>
      </c>
      <c r="I114" s="26" t="str">
        <f>VLOOKUP(MID(A114,3,1),'Data locations'!$I$8:$J$9,2,0)</f>
        <v>byte</v>
      </c>
      <c r="J114" s="26" t="str">
        <f>VLOOKUP(MID(A114,4,2),'Data locations'!$I$11:$J$14,2,0)</f>
        <v>High byte of Field 2</v>
      </c>
      <c r="K114" s="26" t="str">
        <f>VLOOKUP(MID(D114,1,2),'Data locations'!$I$1:$J$6,2,0)</f>
        <v>input port</v>
      </c>
      <c r="L114" s="26" t="str">
        <f>VLOOKUP(MID(D114,3,1),'Data locations'!$I$8:$J$9,2,0)</f>
        <v>byte</v>
      </c>
      <c r="M114" s="26" t="str">
        <f>VLOOKUP(MID(D114,4,2),'Data locations'!$I$11:$J$14,2,0)</f>
        <v>Field 1</v>
      </c>
    </row>
    <row r="115" spans="1:13" x14ac:dyDescent="0.25">
      <c r="A115" s="20" t="s">
        <v>71</v>
      </c>
      <c r="B115" s="20">
        <v>1</v>
      </c>
      <c r="C115" s="20">
        <v>21</v>
      </c>
      <c r="D115" s="20" t="s">
        <v>89</v>
      </c>
      <c r="E115" s="20">
        <v>1</v>
      </c>
      <c r="F115" s="20">
        <v>10</v>
      </c>
      <c r="G115" s="20" t="str">
        <f t="shared" si="1"/>
        <v>10 21</v>
      </c>
      <c r="H115" s="26" t="str">
        <f>VLOOKUP(MID(A115,1,2),'Data locations'!$I$1:$J$6,2,0)</f>
        <v>register as address</v>
      </c>
      <c r="I115" s="26" t="str">
        <f>VLOOKUP(MID(A115,3,1),'Data locations'!$I$8:$J$9,2,0)</f>
        <v>byte</v>
      </c>
      <c r="J115" s="26" t="str">
        <f>VLOOKUP(MID(A115,4,2),'Data locations'!$I$11:$J$14,2,0)</f>
        <v>High byte of Field 2</v>
      </c>
      <c r="K115" s="26" t="str">
        <f>VLOOKUP(MID(D115,1,2),'Data locations'!$I$1:$J$6,2,0)</f>
        <v>output port</v>
      </c>
      <c r="L115" s="26" t="str">
        <f>VLOOKUP(MID(D115,3,1),'Data locations'!$I$8:$J$9,2,0)</f>
        <v>byte</v>
      </c>
      <c r="M115" s="26" t="str">
        <f>VLOOKUP(MID(D115,4,2),'Data locations'!$I$11:$J$14,2,0)</f>
        <v>Field 1</v>
      </c>
    </row>
    <row r="116" spans="1:13" x14ac:dyDescent="0.25">
      <c r="A116" s="20" t="s">
        <v>71</v>
      </c>
      <c r="B116" s="20">
        <v>1</v>
      </c>
      <c r="C116" s="20">
        <v>21</v>
      </c>
      <c r="D116" s="20" t="s">
        <v>68</v>
      </c>
      <c r="E116" s="20">
        <v>1</v>
      </c>
      <c r="F116" s="20">
        <v>10</v>
      </c>
      <c r="G116" s="20" t="str">
        <f t="shared" si="1"/>
        <v>10 21</v>
      </c>
      <c r="H116" s="26" t="str">
        <f>VLOOKUP(MID(A116,1,2),'Data locations'!$I$1:$J$6,2,0)</f>
        <v>register as address</v>
      </c>
      <c r="I116" s="26" t="str">
        <f>VLOOKUP(MID(A116,3,1),'Data locations'!$I$8:$J$9,2,0)</f>
        <v>byte</v>
      </c>
      <c r="J116" s="26" t="str">
        <f>VLOOKUP(MID(A116,4,2),'Data locations'!$I$11:$J$14,2,0)</f>
        <v>High byte of Field 2</v>
      </c>
      <c r="K116" s="26" t="str">
        <f>VLOOKUP(MID(D116,1,2),'Data locations'!$I$1:$J$6,2,0)</f>
        <v>register as address</v>
      </c>
      <c r="L116" s="26" t="str">
        <f>VLOOKUP(MID(D116,3,1),'Data locations'!$I$8:$J$9,2,0)</f>
        <v>byte</v>
      </c>
      <c r="M116" s="26" t="str">
        <f>VLOOKUP(MID(D116,4,2),'Data locations'!$I$11:$J$14,2,0)</f>
        <v>Field 1</v>
      </c>
    </row>
    <row r="117" spans="1:13" x14ac:dyDescent="0.25">
      <c r="A117" s="20" t="s">
        <v>71</v>
      </c>
      <c r="B117" s="20">
        <v>1</v>
      </c>
      <c r="C117" s="20">
        <v>21</v>
      </c>
      <c r="D117" s="20" t="s">
        <v>69</v>
      </c>
      <c r="E117" s="20">
        <v>1</v>
      </c>
      <c r="F117" s="20">
        <v>10</v>
      </c>
      <c r="G117" s="20" t="str">
        <f t="shared" si="1"/>
        <v>10 21</v>
      </c>
      <c r="H117" s="26" t="str">
        <f>VLOOKUP(MID(A117,1,2),'Data locations'!$I$1:$J$6,2,0)</f>
        <v>register as address</v>
      </c>
      <c r="I117" s="26" t="str">
        <f>VLOOKUP(MID(A117,3,1),'Data locations'!$I$8:$J$9,2,0)</f>
        <v>byte</v>
      </c>
      <c r="J117" s="26" t="str">
        <f>VLOOKUP(MID(A117,4,2),'Data locations'!$I$11:$J$14,2,0)</f>
        <v>High byte of Field 2</v>
      </c>
      <c r="K117" s="26" t="str">
        <f>VLOOKUP(MID(D117,1,2),'Data locations'!$I$1:$J$6,2,0)</f>
        <v>register as value</v>
      </c>
      <c r="L117" s="26" t="str">
        <f>VLOOKUP(MID(D117,3,1),'Data locations'!$I$8:$J$9,2,0)</f>
        <v>byte</v>
      </c>
      <c r="M117" s="26" t="str">
        <f>VLOOKUP(MID(D117,4,2),'Data locations'!$I$11:$J$14,2,0)</f>
        <v>Field 1</v>
      </c>
    </row>
    <row r="118" spans="1:13" x14ac:dyDescent="0.25">
      <c r="A118" s="20" t="s">
        <v>71</v>
      </c>
      <c r="B118" s="20">
        <v>1</v>
      </c>
      <c r="C118" s="20">
        <v>21</v>
      </c>
      <c r="D118" s="20" t="s">
        <v>70</v>
      </c>
      <c r="E118" s="20">
        <v>1</v>
      </c>
      <c r="F118" s="20">
        <v>10</v>
      </c>
      <c r="G118" s="20" t="str">
        <f t="shared" si="1"/>
        <v>10 21</v>
      </c>
      <c r="H118" s="26" t="str">
        <f>VLOOKUP(MID(A118,1,2),'Data locations'!$I$1:$J$6,2,0)</f>
        <v>register as address</v>
      </c>
      <c r="I118" s="26" t="str">
        <f>VLOOKUP(MID(A118,3,1),'Data locations'!$I$8:$J$9,2,0)</f>
        <v>byte</v>
      </c>
      <c r="J118" s="26" t="str">
        <f>VLOOKUP(MID(A118,4,2),'Data locations'!$I$11:$J$14,2,0)</f>
        <v>High byte of Field 2</v>
      </c>
      <c r="K118" s="26" t="str">
        <f>VLOOKUP(MID(D118,1,2),'Data locations'!$I$1:$J$6,2,0)</f>
        <v>constant as address</v>
      </c>
      <c r="L118" s="26" t="str">
        <f>VLOOKUP(MID(D118,3,1),'Data locations'!$I$8:$J$9,2,0)</f>
        <v>byte</v>
      </c>
      <c r="M118" s="26" t="str">
        <f>VLOOKUP(MID(D118,4,2),'Data locations'!$I$11:$J$14,2,0)</f>
        <v>Field 1</v>
      </c>
    </row>
    <row r="119" spans="1:13" x14ac:dyDescent="0.25">
      <c r="A119" s="20" t="s">
        <v>71</v>
      </c>
      <c r="B119" s="20">
        <v>1</v>
      </c>
      <c r="C119" s="20">
        <v>21</v>
      </c>
      <c r="D119" s="20" t="s">
        <v>92</v>
      </c>
      <c r="E119" s="20">
        <v>1</v>
      </c>
      <c r="F119" s="20">
        <v>10</v>
      </c>
      <c r="G119" s="20" t="str">
        <f t="shared" si="1"/>
        <v>10 21</v>
      </c>
      <c r="H119" s="26" t="str">
        <f>VLOOKUP(MID(A119,1,2),'Data locations'!$I$1:$J$6,2,0)</f>
        <v>register as address</v>
      </c>
      <c r="I119" s="26" t="str">
        <f>VLOOKUP(MID(A119,3,1),'Data locations'!$I$8:$J$9,2,0)</f>
        <v>byte</v>
      </c>
      <c r="J119" s="26" t="str">
        <f>VLOOKUP(MID(A119,4,2),'Data locations'!$I$11:$J$14,2,0)</f>
        <v>High byte of Field 2</v>
      </c>
      <c r="K119" s="26" t="str">
        <f>VLOOKUP(MID(D119,1,2),'Data locations'!$I$1:$J$6,2,0)</f>
        <v>constant as value</v>
      </c>
      <c r="L119" s="26" t="str">
        <f>VLOOKUP(MID(D119,3,1),'Data locations'!$I$8:$J$9,2,0)</f>
        <v>byte</v>
      </c>
      <c r="M119" s="26" t="str">
        <f>VLOOKUP(MID(D119,4,2),'Data locations'!$I$11:$J$14,2,0)</f>
        <v>Field 1</v>
      </c>
    </row>
    <row r="120" spans="1:13" x14ac:dyDescent="0.25">
      <c r="A120" s="20" t="s">
        <v>71</v>
      </c>
      <c r="B120" s="20">
        <v>1</v>
      </c>
      <c r="C120" s="20">
        <v>21</v>
      </c>
      <c r="D120" s="20" t="s">
        <v>86</v>
      </c>
      <c r="E120" s="20">
        <v>1</v>
      </c>
      <c r="F120" s="20">
        <v>22</v>
      </c>
      <c r="G120" s="20" t="str">
        <f t="shared" si="1"/>
        <v>21 22</v>
      </c>
      <c r="H120" s="26" t="str">
        <f>VLOOKUP(MID(A120,1,2),'Data locations'!$I$1:$J$6,2,0)</f>
        <v>register as address</v>
      </c>
      <c r="I120" s="26" t="str">
        <f>VLOOKUP(MID(A120,3,1),'Data locations'!$I$8:$J$9,2,0)</f>
        <v>byte</v>
      </c>
      <c r="J120" s="26" t="str">
        <f>VLOOKUP(MID(A120,4,2),'Data locations'!$I$11:$J$14,2,0)</f>
        <v>High byte of Field 2</v>
      </c>
      <c r="K120" s="26" t="str">
        <f>VLOOKUP(MID(D120,1,2),'Data locations'!$I$1:$J$6,2,0)</f>
        <v>input port</v>
      </c>
      <c r="L120" s="26" t="str">
        <f>VLOOKUP(MID(D120,3,1),'Data locations'!$I$8:$J$9,2,0)</f>
        <v>byte</v>
      </c>
      <c r="M120" s="26" t="str">
        <f>VLOOKUP(MID(D120,4,2),'Data locations'!$I$11:$J$14,2,0)</f>
        <v>Low byte of Field 2</v>
      </c>
    </row>
    <row r="121" spans="1:13" x14ac:dyDescent="0.25">
      <c r="A121" s="20" t="s">
        <v>71</v>
      </c>
      <c r="B121" s="20">
        <v>1</v>
      </c>
      <c r="C121" s="20">
        <v>21</v>
      </c>
      <c r="D121" s="20" t="s">
        <v>88</v>
      </c>
      <c r="E121" s="20">
        <v>1</v>
      </c>
      <c r="F121" s="20">
        <v>22</v>
      </c>
      <c r="G121" s="20" t="str">
        <f t="shared" si="1"/>
        <v>21 22</v>
      </c>
      <c r="H121" s="26" t="str">
        <f>VLOOKUP(MID(A121,1,2),'Data locations'!$I$1:$J$6,2,0)</f>
        <v>register as address</v>
      </c>
      <c r="I121" s="26" t="str">
        <f>VLOOKUP(MID(A121,3,1),'Data locations'!$I$8:$J$9,2,0)</f>
        <v>byte</v>
      </c>
      <c r="J121" s="26" t="str">
        <f>VLOOKUP(MID(A121,4,2),'Data locations'!$I$11:$J$14,2,0)</f>
        <v>High byte of Field 2</v>
      </c>
      <c r="K121" s="26" t="str">
        <f>VLOOKUP(MID(D121,1,2),'Data locations'!$I$1:$J$6,2,0)</f>
        <v>output port</v>
      </c>
      <c r="L121" s="26" t="str">
        <f>VLOOKUP(MID(D121,3,1),'Data locations'!$I$8:$J$9,2,0)</f>
        <v>byte</v>
      </c>
      <c r="M121" s="26" t="str">
        <f>VLOOKUP(MID(D121,4,2),'Data locations'!$I$11:$J$14,2,0)</f>
        <v>Low byte of Field 2</v>
      </c>
    </row>
    <row r="122" spans="1:13" x14ac:dyDescent="0.25">
      <c r="A122" s="20" t="s">
        <v>71</v>
      </c>
      <c r="B122" s="20">
        <v>1</v>
      </c>
      <c r="C122" s="20">
        <v>21</v>
      </c>
      <c r="D122" s="20" t="s">
        <v>74</v>
      </c>
      <c r="E122" s="20">
        <v>1</v>
      </c>
      <c r="F122" s="20">
        <v>22</v>
      </c>
      <c r="G122" s="20" t="str">
        <f t="shared" si="1"/>
        <v>21 22</v>
      </c>
      <c r="H122" s="26" t="str">
        <f>VLOOKUP(MID(A122,1,2),'Data locations'!$I$1:$J$6,2,0)</f>
        <v>register as address</v>
      </c>
      <c r="I122" s="26" t="str">
        <f>VLOOKUP(MID(A122,3,1),'Data locations'!$I$8:$J$9,2,0)</f>
        <v>byte</v>
      </c>
      <c r="J122" s="26" t="str">
        <f>VLOOKUP(MID(A122,4,2),'Data locations'!$I$11:$J$14,2,0)</f>
        <v>High byte of Field 2</v>
      </c>
      <c r="K122" s="26" t="str">
        <f>VLOOKUP(MID(D122,1,2),'Data locations'!$I$1:$J$6,2,0)</f>
        <v>register as address</v>
      </c>
      <c r="L122" s="26" t="str">
        <f>VLOOKUP(MID(D122,3,1),'Data locations'!$I$8:$J$9,2,0)</f>
        <v>byte</v>
      </c>
      <c r="M122" s="26" t="str">
        <f>VLOOKUP(MID(D122,4,2),'Data locations'!$I$11:$J$14,2,0)</f>
        <v>Low byte of Field 2</v>
      </c>
    </row>
    <row r="123" spans="1:13" x14ac:dyDescent="0.25">
      <c r="A123" s="20" t="s">
        <v>71</v>
      </c>
      <c r="B123" s="20">
        <v>1</v>
      </c>
      <c r="C123" s="20">
        <v>21</v>
      </c>
      <c r="D123" s="20" t="s">
        <v>75</v>
      </c>
      <c r="E123" s="20">
        <v>1</v>
      </c>
      <c r="F123" s="20">
        <v>22</v>
      </c>
      <c r="G123" s="20" t="str">
        <f t="shared" si="1"/>
        <v>21 22</v>
      </c>
      <c r="H123" s="26" t="str">
        <f>VLOOKUP(MID(A123,1,2),'Data locations'!$I$1:$J$6,2,0)</f>
        <v>register as address</v>
      </c>
      <c r="I123" s="26" t="str">
        <f>VLOOKUP(MID(A123,3,1),'Data locations'!$I$8:$J$9,2,0)</f>
        <v>byte</v>
      </c>
      <c r="J123" s="26" t="str">
        <f>VLOOKUP(MID(A123,4,2),'Data locations'!$I$11:$J$14,2,0)</f>
        <v>High byte of Field 2</v>
      </c>
      <c r="K123" s="26" t="str">
        <f>VLOOKUP(MID(D123,1,2),'Data locations'!$I$1:$J$6,2,0)</f>
        <v>register as value</v>
      </c>
      <c r="L123" s="26" t="str">
        <f>VLOOKUP(MID(D123,3,1),'Data locations'!$I$8:$J$9,2,0)</f>
        <v>byte</v>
      </c>
      <c r="M123" s="26" t="str">
        <f>VLOOKUP(MID(D123,4,2),'Data locations'!$I$11:$J$14,2,0)</f>
        <v>Low byte of Field 2</v>
      </c>
    </row>
    <row r="124" spans="1:13" x14ac:dyDescent="0.25">
      <c r="A124" s="20" t="s">
        <v>71</v>
      </c>
      <c r="B124" s="20">
        <v>1</v>
      </c>
      <c r="C124" s="20">
        <v>21</v>
      </c>
      <c r="D124" s="20" t="s">
        <v>76</v>
      </c>
      <c r="E124" s="20">
        <v>1</v>
      </c>
      <c r="F124" s="20">
        <v>22</v>
      </c>
      <c r="G124" s="20" t="str">
        <f t="shared" si="1"/>
        <v>21 22</v>
      </c>
      <c r="H124" s="26" t="str">
        <f>VLOOKUP(MID(A124,1,2),'Data locations'!$I$1:$J$6,2,0)</f>
        <v>register as address</v>
      </c>
      <c r="I124" s="26" t="str">
        <f>VLOOKUP(MID(A124,3,1),'Data locations'!$I$8:$J$9,2,0)</f>
        <v>byte</v>
      </c>
      <c r="J124" s="26" t="str">
        <f>VLOOKUP(MID(A124,4,2),'Data locations'!$I$11:$J$14,2,0)</f>
        <v>High byte of Field 2</v>
      </c>
      <c r="K124" s="26" t="str">
        <f>VLOOKUP(MID(D124,1,2),'Data locations'!$I$1:$J$6,2,0)</f>
        <v>constant as address</v>
      </c>
      <c r="L124" s="26" t="str">
        <f>VLOOKUP(MID(D124,3,1),'Data locations'!$I$8:$J$9,2,0)</f>
        <v>byte</v>
      </c>
      <c r="M124" s="26" t="str">
        <f>VLOOKUP(MID(D124,4,2),'Data locations'!$I$11:$J$14,2,0)</f>
        <v>Low byte of Field 2</v>
      </c>
    </row>
    <row r="125" spans="1:13" x14ac:dyDescent="0.25">
      <c r="A125" s="20" t="s">
        <v>71</v>
      </c>
      <c r="B125" s="20">
        <v>1</v>
      </c>
      <c r="C125" s="20">
        <v>21</v>
      </c>
      <c r="D125" s="20" t="s">
        <v>94</v>
      </c>
      <c r="E125" s="20">
        <v>1</v>
      </c>
      <c r="F125" s="20">
        <v>22</v>
      </c>
      <c r="G125" s="20" t="str">
        <f t="shared" si="1"/>
        <v>21 22</v>
      </c>
      <c r="H125" s="26" t="str">
        <f>VLOOKUP(MID(A125,1,2),'Data locations'!$I$1:$J$6,2,0)</f>
        <v>register as address</v>
      </c>
      <c r="I125" s="26" t="str">
        <f>VLOOKUP(MID(A125,3,1),'Data locations'!$I$8:$J$9,2,0)</f>
        <v>byte</v>
      </c>
      <c r="J125" s="26" t="str">
        <f>VLOOKUP(MID(A125,4,2),'Data locations'!$I$11:$J$14,2,0)</f>
        <v>High byte of Field 2</v>
      </c>
      <c r="K125" s="26" t="str">
        <f>VLOOKUP(MID(D125,1,2),'Data locations'!$I$1:$J$6,2,0)</f>
        <v>constant as value</v>
      </c>
      <c r="L125" s="26" t="str">
        <f>VLOOKUP(MID(D125,3,1),'Data locations'!$I$8:$J$9,2,0)</f>
        <v>byte</v>
      </c>
      <c r="M125" s="26" t="str">
        <f>VLOOKUP(MID(D125,4,2),'Data locations'!$I$11:$J$14,2,0)</f>
        <v>Low byte of Field 2</v>
      </c>
    </row>
    <row r="126" spans="1:13" x14ac:dyDescent="0.25">
      <c r="A126" s="20" t="s">
        <v>72</v>
      </c>
      <c r="B126" s="20">
        <v>1</v>
      </c>
      <c r="C126" s="20">
        <v>21</v>
      </c>
      <c r="D126" s="20" t="s">
        <v>84</v>
      </c>
      <c r="E126" s="20">
        <v>1</v>
      </c>
      <c r="F126" s="20">
        <v>10</v>
      </c>
      <c r="G126" s="20" t="str">
        <f t="shared" si="1"/>
        <v>10 21</v>
      </c>
      <c r="H126" s="26" t="str">
        <f>VLOOKUP(MID(A126,1,2),'Data locations'!$I$1:$J$6,2,0)</f>
        <v>register as value</v>
      </c>
      <c r="I126" s="26" t="str">
        <f>VLOOKUP(MID(A126,3,1),'Data locations'!$I$8:$J$9,2,0)</f>
        <v>byte</v>
      </c>
      <c r="J126" s="26" t="str">
        <f>VLOOKUP(MID(A126,4,2),'Data locations'!$I$11:$J$14,2,0)</f>
        <v>High byte of Field 2</v>
      </c>
      <c r="K126" s="26" t="str">
        <f>VLOOKUP(MID(D126,1,2),'Data locations'!$I$1:$J$6,2,0)</f>
        <v>input port</v>
      </c>
      <c r="L126" s="26" t="str">
        <f>VLOOKUP(MID(D126,3,1),'Data locations'!$I$8:$J$9,2,0)</f>
        <v>byte</v>
      </c>
      <c r="M126" s="26" t="str">
        <f>VLOOKUP(MID(D126,4,2),'Data locations'!$I$11:$J$14,2,0)</f>
        <v>Field 1</v>
      </c>
    </row>
    <row r="127" spans="1:13" x14ac:dyDescent="0.25">
      <c r="A127" s="20" t="s">
        <v>72</v>
      </c>
      <c r="B127" s="20">
        <v>1</v>
      </c>
      <c r="C127" s="20">
        <v>21</v>
      </c>
      <c r="D127" s="20" t="s">
        <v>89</v>
      </c>
      <c r="E127" s="20">
        <v>1</v>
      </c>
      <c r="F127" s="20">
        <v>10</v>
      </c>
      <c r="G127" s="20" t="str">
        <f t="shared" si="1"/>
        <v>10 21</v>
      </c>
      <c r="H127" s="26" t="str">
        <f>VLOOKUP(MID(A127,1,2),'Data locations'!$I$1:$J$6,2,0)</f>
        <v>register as value</v>
      </c>
      <c r="I127" s="26" t="str">
        <f>VLOOKUP(MID(A127,3,1),'Data locations'!$I$8:$J$9,2,0)</f>
        <v>byte</v>
      </c>
      <c r="J127" s="26" t="str">
        <f>VLOOKUP(MID(A127,4,2),'Data locations'!$I$11:$J$14,2,0)</f>
        <v>High byte of Field 2</v>
      </c>
      <c r="K127" s="26" t="str">
        <f>VLOOKUP(MID(D127,1,2),'Data locations'!$I$1:$J$6,2,0)</f>
        <v>output port</v>
      </c>
      <c r="L127" s="26" t="str">
        <f>VLOOKUP(MID(D127,3,1),'Data locations'!$I$8:$J$9,2,0)</f>
        <v>byte</v>
      </c>
      <c r="M127" s="26" t="str">
        <f>VLOOKUP(MID(D127,4,2),'Data locations'!$I$11:$J$14,2,0)</f>
        <v>Field 1</v>
      </c>
    </row>
    <row r="128" spans="1:13" x14ac:dyDescent="0.25">
      <c r="A128" s="20" t="s">
        <v>72</v>
      </c>
      <c r="B128" s="20">
        <v>1</v>
      </c>
      <c r="C128" s="20">
        <v>21</v>
      </c>
      <c r="D128" s="20" t="s">
        <v>68</v>
      </c>
      <c r="E128" s="20">
        <v>1</v>
      </c>
      <c r="F128" s="20">
        <v>10</v>
      </c>
      <c r="G128" s="20" t="str">
        <f t="shared" si="1"/>
        <v>10 21</v>
      </c>
      <c r="H128" s="26" t="str">
        <f>VLOOKUP(MID(A128,1,2),'Data locations'!$I$1:$J$6,2,0)</f>
        <v>register as value</v>
      </c>
      <c r="I128" s="26" t="str">
        <f>VLOOKUP(MID(A128,3,1),'Data locations'!$I$8:$J$9,2,0)</f>
        <v>byte</v>
      </c>
      <c r="J128" s="26" t="str">
        <f>VLOOKUP(MID(A128,4,2),'Data locations'!$I$11:$J$14,2,0)</f>
        <v>High byte of Field 2</v>
      </c>
      <c r="K128" s="26" t="str">
        <f>VLOOKUP(MID(D128,1,2),'Data locations'!$I$1:$J$6,2,0)</f>
        <v>register as address</v>
      </c>
      <c r="L128" s="26" t="str">
        <f>VLOOKUP(MID(D128,3,1),'Data locations'!$I$8:$J$9,2,0)</f>
        <v>byte</v>
      </c>
      <c r="M128" s="26" t="str">
        <f>VLOOKUP(MID(D128,4,2),'Data locations'!$I$11:$J$14,2,0)</f>
        <v>Field 1</v>
      </c>
    </row>
    <row r="129" spans="1:13" x14ac:dyDescent="0.25">
      <c r="A129" s="20" t="s">
        <v>72</v>
      </c>
      <c r="B129" s="20">
        <v>1</v>
      </c>
      <c r="C129" s="20">
        <v>21</v>
      </c>
      <c r="D129" s="20" t="s">
        <v>69</v>
      </c>
      <c r="E129" s="20">
        <v>1</v>
      </c>
      <c r="F129" s="20">
        <v>10</v>
      </c>
      <c r="G129" s="20" t="str">
        <f t="shared" si="1"/>
        <v>10 21</v>
      </c>
      <c r="H129" s="26" t="str">
        <f>VLOOKUP(MID(A129,1,2),'Data locations'!$I$1:$J$6,2,0)</f>
        <v>register as value</v>
      </c>
      <c r="I129" s="26" t="str">
        <f>VLOOKUP(MID(A129,3,1),'Data locations'!$I$8:$J$9,2,0)</f>
        <v>byte</v>
      </c>
      <c r="J129" s="26" t="str">
        <f>VLOOKUP(MID(A129,4,2),'Data locations'!$I$11:$J$14,2,0)</f>
        <v>High byte of Field 2</v>
      </c>
      <c r="K129" s="26" t="str">
        <f>VLOOKUP(MID(D129,1,2),'Data locations'!$I$1:$J$6,2,0)</f>
        <v>register as value</v>
      </c>
      <c r="L129" s="26" t="str">
        <f>VLOOKUP(MID(D129,3,1),'Data locations'!$I$8:$J$9,2,0)</f>
        <v>byte</v>
      </c>
      <c r="M129" s="26" t="str">
        <f>VLOOKUP(MID(D129,4,2),'Data locations'!$I$11:$J$14,2,0)</f>
        <v>Field 1</v>
      </c>
    </row>
    <row r="130" spans="1:13" x14ac:dyDescent="0.25">
      <c r="A130" s="20" t="s">
        <v>72</v>
      </c>
      <c r="B130" s="20">
        <v>1</v>
      </c>
      <c r="C130" s="20">
        <v>21</v>
      </c>
      <c r="D130" s="20" t="s">
        <v>70</v>
      </c>
      <c r="E130" s="20">
        <v>1</v>
      </c>
      <c r="F130" s="20">
        <v>10</v>
      </c>
      <c r="G130" s="20" t="str">
        <f t="shared" si="1"/>
        <v>10 21</v>
      </c>
      <c r="H130" s="26" t="str">
        <f>VLOOKUP(MID(A130,1,2),'Data locations'!$I$1:$J$6,2,0)</f>
        <v>register as value</v>
      </c>
      <c r="I130" s="26" t="str">
        <f>VLOOKUP(MID(A130,3,1),'Data locations'!$I$8:$J$9,2,0)</f>
        <v>byte</v>
      </c>
      <c r="J130" s="26" t="str">
        <f>VLOOKUP(MID(A130,4,2),'Data locations'!$I$11:$J$14,2,0)</f>
        <v>High byte of Field 2</v>
      </c>
      <c r="K130" s="26" t="str">
        <f>VLOOKUP(MID(D130,1,2),'Data locations'!$I$1:$J$6,2,0)</f>
        <v>constant as address</v>
      </c>
      <c r="L130" s="26" t="str">
        <f>VLOOKUP(MID(D130,3,1),'Data locations'!$I$8:$J$9,2,0)</f>
        <v>byte</v>
      </c>
      <c r="M130" s="26" t="str">
        <f>VLOOKUP(MID(D130,4,2),'Data locations'!$I$11:$J$14,2,0)</f>
        <v>Field 1</v>
      </c>
    </row>
    <row r="131" spans="1:13" x14ac:dyDescent="0.25">
      <c r="A131" s="20" t="s">
        <v>72</v>
      </c>
      <c r="B131" s="20">
        <v>1</v>
      </c>
      <c r="C131" s="20">
        <v>21</v>
      </c>
      <c r="D131" s="20" t="s">
        <v>92</v>
      </c>
      <c r="E131" s="20">
        <v>1</v>
      </c>
      <c r="F131" s="20">
        <v>10</v>
      </c>
      <c r="G131" s="20" t="str">
        <f t="shared" si="1"/>
        <v>10 21</v>
      </c>
      <c r="H131" s="26" t="str">
        <f>VLOOKUP(MID(A131,1,2),'Data locations'!$I$1:$J$6,2,0)</f>
        <v>register as value</v>
      </c>
      <c r="I131" s="26" t="str">
        <f>VLOOKUP(MID(A131,3,1),'Data locations'!$I$8:$J$9,2,0)</f>
        <v>byte</v>
      </c>
      <c r="J131" s="26" t="str">
        <f>VLOOKUP(MID(A131,4,2),'Data locations'!$I$11:$J$14,2,0)</f>
        <v>High byte of Field 2</v>
      </c>
      <c r="K131" s="26" t="str">
        <f>VLOOKUP(MID(D131,1,2),'Data locations'!$I$1:$J$6,2,0)</f>
        <v>constant as value</v>
      </c>
      <c r="L131" s="26" t="str">
        <f>VLOOKUP(MID(D131,3,1),'Data locations'!$I$8:$J$9,2,0)</f>
        <v>byte</v>
      </c>
      <c r="M131" s="26" t="str">
        <f>VLOOKUP(MID(D131,4,2),'Data locations'!$I$11:$J$14,2,0)</f>
        <v>Field 1</v>
      </c>
    </row>
    <row r="132" spans="1:13" x14ac:dyDescent="0.25">
      <c r="A132" s="20" t="s">
        <v>72</v>
      </c>
      <c r="B132" s="20">
        <v>1</v>
      </c>
      <c r="C132" s="20">
        <v>21</v>
      </c>
      <c r="D132" s="20" t="s">
        <v>86</v>
      </c>
      <c r="E132" s="20">
        <v>1</v>
      </c>
      <c r="F132" s="20">
        <v>22</v>
      </c>
      <c r="G132" s="20" t="str">
        <f t="shared" si="1"/>
        <v>21 22</v>
      </c>
      <c r="H132" s="26" t="str">
        <f>VLOOKUP(MID(A132,1,2),'Data locations'!$I$1:$J$6,2,0)</f>
        <v>register as value</v>
      </c>
      <c r="I132" s="26" t="str">
        <f>VLOOKUP(MID(A132,3,1),'Data locations'!$I$8:$J$9,2,0)</f>
        <v>byte</v>
      </c>
      <c r="J132" s="26" t="str">
        <f>VLOOKUP(MID(A132,4,2),'Data locations'!$I$11:$J$14,2,0)</f>
        <v>High byte of Field 2</v>
      </c>
      <c r="K132" s="26" t="str">
        <f>VLOOKUP(MID(D132,1,2),'Data locations'!$I$1:$J$6,2,0)</f>
        <v>input port</v>
      </c>
      <c r="L132" s="26" t="str">
        <f>VLOOKUP(MID(D132,3,1),'Data locations'!$I$8:$J$9,2,0)</f>
        <v>byte</v>
      </c>
      <c r="M132" s="26" t="str">
        <f>VLOOKUP(MID(D132,4,2),'Data locations'!$I$11:$J$14,2,0)</f>
        <v>Low byte of Field 2</v>
      </c>
    </row>
    <row r="133" spans="1:13" x14ac:dyDescent="0.25">
      <c r="A133" s="20" t="s">
        <v>72</v>
      </c>
      <c r="B133" s="20">
        <v>1</v>
      </c>
      <c r="C133" s="20">
        <v>21</v>
      </c>
      <c r="D133" s="20" t="s">
        <v>88</v>
      </c>
      <c r="E133" s="20">
        <v>1</v>
      </c>
      <c r="F133" s="20">
        <v>22</v>
      </c>
      <c r="G133" s="20" t="str">
        <f t="shared" si="1"/>
        <v>21 22</v>
      </c>
      <c r="H133" s="26" t="str">
        <f>VLOOKUP(MID(A133,1,2),'Data locations'!$I$1:$J$6,2,0)</f>
        <v>register as value</v>
      </c>
      <c r="I133" s="26" t="str">
        <f>VLOOKUP(MID(A133,3,1),'Data locations'!$I$8:$J$9,2,0)</f>
        <v>byte</v>
      </c>
      <c r="J133" s="26" t="str">
        <f>VLOOKUP(MID(A133,4,2),'Data locations'!$I$11:$J$14,2,0)</f>
        <v>High byte of Field 2</v>
      </c>
      <c r="K133" s="26" t="str">
        <f>VLOOKUP(MID(D133,1,2),'Data locations'!$I$1:$J$6,2,0)</f>
        <v>output port</v>
      </c>
      <c r="L133" s="26" t="str">
        <f>VLOOKUP(MID(D133,3,1),'Data locations'!$I$8:$J$9,2,0)</f>
        <v>byte</v>
      </c>
      <c r="M133" s="26" t="str">
        <f>VLOOKUP(MID(D133,4,2),'Data locations'!$I$11:$J$14,2,0)</f>
        <v>Low byte of Field 2</v>
      </c>
    </row>
    <row r="134" spans="1:13" x14ac:dyDescent="0.25">
      <c r="A134" s="20" t="s">
        <v>72</v>
      </c>
      <c r="B134" s="20">
        <v>1</v>
      </c>
      <c r="C134" s="20">
        <v>21</v>
      </c>
      <c r="D134" s="20" t="s">
        <v>74</v>
      </c>
      <c r="E134" s="20">
        <v>1</v>
      </c>
      <c r="F134" s="20">
        <v>22</v>
      </c>
      <c r="G134" s="20" t="str">
        <f t="shared" si="1"/>
        <v>21 22</v>
      </c>
      <c r="H134" s="26" t="str">
        <f>VLOOKUP(MID(A134,1,2),'Data locations'!$I$1:$J$6,2,0)</f>
        <v>register as value</v>
      </c>
      <c r="I134" s="26" t="str">
        <f>VLOOKUP(MID(A134,3,1),'Data locations'!$I$8:$J$9,2,0)</f>
        <v>byte</v>
      </c>
      <c r="J134" s="26" t="str">
        <f>VLOOKUP(MID(A134,4,2),'Data locations'!$I$11:$J$14,2,0)</f>
        <v>High byte of Field 2</v>
      </c>
      <c r="K134" s="26" t="str">
        <f>VLOOKUP(MID(D134,1,2),'Data locations'!$I$1:$J$6,2,0)</f>
        <v>register as address</v>
      </c>
      <c r="L134" s="26" t="str">
        <f>VLOOKUP(MID(D134,3,1),'Data locations'!$I$8:$J$9,2,0)</f>
        <v>byte</v>
      </c>
      <c r="M134" s="26" t="str">
        <f>VLOOKUP(MID(D134,4,2),'Data locations'!$I$11:$J$14,2,0)</f>
        <v>Low byte of Field 2</v>
      </c>
    </row>
    <row r="135" spans="1:13" x14ac:dyDescent="0.25">
      <c r="A135" s="20" t="s">
        <v>72</v>
      </c>
      <c r="B135" s="20">
        <v>1</v>
      </c>
      <c r="C135" s="20">
        <v>21</v>
      </c>
      <c r="D135" s="20" t="s">
        <v>75</v>
      </c>
      <c r="E135" s="20">
        <v>1</v>
      </c>
      <c r="F135" s="20">
        <v>22</v>
      </c>
      <c r="G135" s="20" t="str">
        <f t="shared" ref="G135:G198" si="2">IF(C135&lt;F135,C135&amp;" "&amp;F135,F135&amp;" "&amp;C135)</f>
        <v>21 22</v>
      </c>
      <c r="H135" s="26" t="str">
        <f>VLOOKUP(MID(A135,1,2),'Data locations'!$I$1:$J$6,2,0)</f>
        <v>register as value</v>
      </c>
      <c r="I135" s="26" t="str">
        <f>VLOOKUP(MID(A135,3,1),'Data locations'!$I$8:$J$9,2,0)</f>
        <v>byte</v>
      </c>
      <c r="J135" s="26" t="str">
        <f>VLOOKUP(MID(A135,4,2),'Data locations'!$I$11:$J$14,2,0)</f>
        <v>High byte of Field 2</v>
      </c>
      <c r="K135" s="26" t="str">
        <f>VLOOKUP(MID(D135,1,2),'Data locations'!$I$1:$J$6,2,0)</f>
        <v>register as value</v>
      </c>
      <c r="L135" s="26" t="str">
        <f>VLOOKUP(MID(D135,3,1),'Data locations'!$I$8:$J$9,2,0)</f>
        <v>byte</v>
      </c>
      <c r="M135" s="26" t="str">
        <f>VLOOKUP(MID(D135,4,2),'Data locations'!$I$11:$J$14,2,0)</f>
        <v>Low byte of Field 2</v>
      </c>
    </row>
    <row r="136" spans="1:13" x14ac:dyDescent="0.25">
      <c r="A136" s="20" t="s">
        <v>72</v>
      </c>
      <c r="B136" s="20">
        <v>1</v>
      </c>
      <c r="C136" s="20">
        <v>21</v>
      </c>
      <c r="D136" s="20" t="s">
        <v>76</v>
      </c>
      <c r="E136" s="20">
        <v>1</v>
      </c>
      <c r="F136" s="20">
        <v>22</v>
      </c>
      <c r="G136" s="20" t="str">
        <f t="shared" si="2"/>
        <v>21 22</v>
      </c>
      <c r="H136" s="26" t="str">
        <f>VLOOKUP(MID(A136,1,2),'Data locations'!$I$1:$J$6,2,0)</f>
        <v>register as value</v>
      </c>
      <c r="I136" s="26" t="str">
        <f>VLOOKUP(MID(A136,3,1),'Data locations'!$I$8:$J$9,2,0)</f>
        <v>byte</v>
      </c>
      <c r="J136" s="26" t="str">
        <f>VLOOKUP(MID(A136,4,2),'Data locations'!$I$11:$J$14,2,0)</f>
        <v>High byte of Field 2</v>
      </c>
      <c r="K136" s="26" t="str">
        <f>VLOOKUP(MID(D136,1,2),'Data locations'!$I$1:$J$6,2,0)</f>
        <v>constant as address</v>
      </c>
      <c r="L136" s="26" t="str">
        <f>VLOOKUP(MID(D136,3,1),'Data locations'!$I$8:$J$9,2,0)</f>
        <v>byte</v>
      </c>
      <c r="M136" s="26" t="str">
        <f>VLOOKUP(MID(D136,4,2),'Data locations'!$I$11:$J$14,2,0)</f>
        <v>Low byte of Field 2</v>
      </c>
    </row>
    <row r="137" spans="1:13" x14ac:dyDescent="0.25">
      <c r="A137" s="20" t="s">
        <v>72</v>
      </c>
      <c r="B137" s="20">
        <v>1</v>
      </c>
      <c r="C137" s="20">
        <v>21</v>
      </c>
      <c r="D137" s="20" t="s">
        <v>94</v>
      </c>
      <c r="E137" s="20">
        <v>1</v>
      </c>
      <c r="F137" s="20">
        <v>22</v>
      </c>
      <c r="G137" s="20" t="str">
        <f t="shared" si="2"/>
        <v>21 22</v>
      </c>
      <c r="H137" s="26" t="str">
        <f>VLOOKUP(MID(A137,1,2),'Data locations'!$I$1:$J$6,2,0)</f>
        <v>register as value</v>
      </c>
      <c r="I137" s="26" t="str">
        <f>VLOOKUP(MID(A137,3,1),'Data locations'!$I$8:$J$9,2,0)</f>
        <v>byte</v>
      </c>
      <c r="J137" s="26" t="str">
        <f>VLOOKUP(MID(A137,4,2),'Data locations'!$I$11:$J$14,2,0)</f>
        <v>High byte of Field 2</v>
      </c>
      <c r="K137" s="26" t="str">
        <f>VLOOKUP(MID(D137,1,2),'Data locations'!$I$1:$J$6,2,0)</f>
        <v>constant as value</v>
      </c>
      <c r="L137" s="26" t="str">
        <f>VLOOKUP(MID(D137,3,1),'Data locations'!$I$8:$J$9,2,0)</f>
        <v>byte</v>
      </c>
      <c r="M137" s="26" t="str">
        <f>VLOOKUP(MID(D137,4,2),'Data locations'!$I$11:$J$14,2,0)</f>
        <v>Low byte of Field 2</v>
      </c>
    </row>
    <row r="138" spans="1:13" x14ac:dyDescent="0.25">
      <c r="A138" s="20" t="s">
        <v>73</v>
      </c>
      <c r="B138" s="20">
        <v>1</v>
      </c>
      <c r="C138" s="20">
        <v>21</v>
      </c>
      <c r="D138" s="20" t="s">
        <v>84</v>
      </c>
      <c r="E138" s="20">
        <v>1</v>
      </c>
      <c r="F138" s="20">
        <v>10</v>
      </c>
      <c r="G138" s="20" t="str">
        <f t="shared" si="2"/>
        <v>10 21</v>
      </c>
      <c r="H138" s="26" t="str">
        <f>VLOOKUP(MID(A138,1,2),'Data locations'!$I$1:$J$6,2,0)</f>
        <v>constant as address</v>
      </c>
      <c r="I138" s="26" t="str">
        <f>VLOOKUP(MID(A138,3,1),'Data locations'!$I$8:$J$9,2,0)</f>
        <v>byte</v>
      </c>
      <c r="J138" s="26" t="str">
        <f>VLOOKUP(MID(A138,4,2),'Data locations'!$I$11:$J$14,2,0)</f>
        <v>High byte of Field 2</v>
      </c>
      <c r="K138" s="26" t="str">
        <f>VLOOKUP(MID(D138,1,2),'Data locations'!$I$1:$J$6,2,0)</f>
        <v>input port</v>
      </c>
      <c r="L138" s="26" t="str">
        <f>VLOOKUP(MID(D138,3,1),'Data locations'!$I$8:$J$9,2,0)</f>
        <v>byte</v>
      </c>
      <c r="M138" s="26" t="str">
        <f>VLOOKUP(MID(D138,4,2),'Data locations'!$I$11:$J$14,2,0)</f>
        <v>Field 1</v>
      </c>
    </row>
    <row r="139" spans="1:13" x14ac:dyDescent="0.25">
      <c r="A139" s="20" t="s">
        <v>73</v>
      </c>
      <c r="B139" s="20">
        <v>1</v>
      </c>
      <c r="C139" s="20">
        <v>21</v>
      </c>
      <c r="D139" s="20" t="s">
        <v>89</v>
      </c>
      <c r="E139" s="20">
        <v>1</v>
      </c>
      <c r="F139" s="20">
        <v>10</v>
      </c>
      <c r="G139" s="20" t="str">
        <f t="shared" si="2"/>
        <v>10 21</v>
      </c>
      <c r="H139" s="26" t="str">
        <f>VLOOKUP(MID(A139,1,2),'Data locations'!$I$1:$J$6,2,0)</f>
        <v>constant as address</v>
      </c>
      <c r="I139" s="26" t="str">
        <f>VLOOKUP(MID(A139,3,1),'Data locations'!$I$8:$J$9,2,0)</f>
        <v>byte</v>
      </c>
      <c r="J139" s="26" t="str">
        <f>VLOOKUP(MID(A139,4,2),'Data locations'!$I$11:$J$14,2,0)</f>
        <v>High byte of Field 2</v>
      </c>
      <c r="K139" s="26" t="str">
        <f>VLOOKUP(MID(D139,1,2),'Data locations'!$I$1:$J$6,2,0)</f>
        <v>output port</v>
      </c>
      <c r="L139" s="26" t="str">
        <f>VLOOKUP(MID(D139,3,1),'Data locations'!$I$8:$J$9,2,0)</f>
        <v>byte</v>
      </c>
      <c r="M139" s="26" t="str">
        <f>VLOOKUP(MID(D139,4,2),'Data locations'!$I$11:$J$14,2,0)</f>
        <v>Field 1</v>
      </c>
    </row>
    <row r="140" spans="1:13" x14ac:dyDescent="0.25">
      <c r="A140" s="20" t="s">
        <v>73</v>
      </c>
      <c r="B140" s="20">
        <v>1</v>
      </c>
      <c r="C140" s="20">
        <v>21</v>
      </c>
      <c r="D140" s="20" t="s">
        <v>68</v>
      </c>
      <c r="E140" s="20">
        <v>1</v>
      </c>
      <c r="F140" s="20">
        <v>10</v>
      </c>
      <c r="G140" s="20" t="str">
        <f t="shared" si="2"/>
        <v>10 21</v>
      </c>
      <c r="H140" s="26" t="str">
        <f>VLOOKUP(MID(A140,1,2),'Data locations'!$I$1:$J$6,2,0)</f>
        <v>constant as address</v>
      </c>
      <c r="I140" s="26" t="str">
        <f>VLOOKUP(MID(A140,3,1),'Data locations'!$I$8:$J$9,2,0)</f>
        <v>byte</v>
      </c>
      <c r="J140" s="26" t="str">
        <f>VLOOKUP(MID(A140,4,2),'Data locations'!$I$11:$J$14,2,0)</f>
        <v>High byte of Field 2</v>
      </c>
      <c r="K140" s="26" t="str">
        <f>VLOOKUP(MID(D140,1,2),'Data locations'!$I$1:$J$6,2,0)</f>
        <v>register as address</v>
      </c>
      <c r="L140" s="26" t="str">
        <f>VLOOKUP(MID(D140,3,1),'Data locations'!$I$8:$J$9,2,0)</f>
        <v>byte</v>
      </c>
      <c r="M140" s="26" t="str">
        <f>VLOOKUP(MID(D140,4,2),'Data locations'!$I$11:$J$14,2,0)</f>
        <v>Field 1</v>
      </c>
    </row>
    <row r="141" spans="1:13" x14ac:dyDescent="0.25">
      <c r="A141" s="20" t="s">
        <v>73</v>
      </c>
      <c r="B141" s="20">
        <v>1</v>
      </c>
      <c r="C141" s="20">
        <v>21</v>
      </c>
      <c r="D141" s="20" t="s">
        <v>69</v>
      </c>
      <c r="E141" s="20">
        <v>1</v>
      </c>
      <c r="F141" s="20">
        <v>10</v>
      </c>
      <c r="G141" s="20" t="str">
        <f t="shared" si="2"/>
        <v>10 21</v>
      </c>
      <c r="H141" s="26" t="str">
        <f>VLOOKUP(MID(A141,1,2),'Data locations'!$I$1:$J$6,2,0)</f>
        <v>constant as address</v>
      </c>
      <c r="I141" s="26" t="str">
        <f>VLOOKUP(MID(A141,3,1),'Data locations'!$I$8:$J$9,2,0)</f>
        <v>byte</v>
      </c>
      <c r="J141" s="26" t="str">
        <f>VLOOKUP(MID(A141,4,2),'Data locations'!$I$11:$J$14,2,0)</f>
        <v>High byte of Field 2</v>
      </c>
      <c r="K141" s="26" t="str">
        <f>VLOOKUP(MID(D141,1,2),'Data locations'!$I$1:$J$6,2,0)</f>
        <v>register as value</v>
      </c>
      <c r="L141" s="26" t="str">
        <f>VLOOKUP(MID(D141,3,1),'Data locations'!$I$8:$J$9,2,0)</f>
        <v>byte</v>
      </c>
      <c r="M141" s="26" t="str">
        <f>VLOOKUP(MID(D141,4,2),'Data locations'!$I$11:$J$14,2,0)</f>
        <v>Field 1</v>
      </c>
    </row>
    <row r="142" spans="1:13" x14ac:dyDescent="0.25">
      <c r="A142" s="20" t="s">
        <v>73</v>
      </c>
      <c r="B142" s="20">
        <v>1</v>
      </c>
      <c r="C142" s="20">
        <v>21</v>
      </c>
      <c r="D142" s="20" t="s">
        <v>70</v>
      </c>
      <c r="E142" s="20">
        <v>1</v>
      </c>
      <c r="F142" s="20">
        <v>10</v>
      </c>
      <c r="G142" s="20" t="str">
        <f t="shared" si="2"/>
        <v>10 21</v>
      </c>
      <c r="H142" s="26" t="str">
        <f>VLOOKUP(MID(A142,1,2),'Data locations'!$I$1:$J$6,2,0)</f>
        <v>constant as address</v>
      </c>
      <c r="I142" s="26" t="str">
        <f>VLOOKUP(MID(A142,3,1),'Data locations'!$I$8:$J$9,2,0)</f>
        <v>byte</v>
      </c>
      <c r="J142" s="26" t="str">
        <f>VLOOKUP(MID(A142,4,2),'Data locations'!$I$11:$J$14,2,0)</f>
        <v>High byte of Field 2</v>
      </c>
      <c r="K142" s="26" t="str">
        <f>VLOOKUP(MID(D142,1,2),'Data locations'!$I$1:$J$6,2,0)</f>
        <v>constant as address</v>
      </c>
      <c r="L142" s="26" t="str">
        <f>VLOOKUP(MID(D142,3,1),'Data locations'!$I$8:$J$9,2,0)</f>
        <v>byte</v>
      </c>
      <c r="M142" s="26" t="str">
        <f>VLOOKUP(MID(D142,4,2),'Data locations'!$I$11:$J$14,2,0)</f>
        <v>Field 1</v>
      </c>
    </row>
    <row r="143" spans="1:13" x14ac:dyDescent="0.25">
      <c r="A143" s="20" t="s">
        <v>73</v>
      </c>
      <c r="B143" s="20">
        <v>1</v>
      </c>
      <c r="C143" s="20">
        <v>21</v>
      </c>
      <c r="D143" s="20" t="s">
        <v>92</v>
      </c>
      <c r="E143" s="20">
        <v>1</v>
      </c>
      <c r="F143" s="20">
        <v>10</v>
      </c>
      <c r="G143" s="20" t="str">
        <f t="shared" si="2"/>
        <v>10 21</v>
      </c>
      <c r="H143" s="26" t="str">
        <f>VLOOKUP(MID(A143,1,2),'Data locations'!$I$1:$J$6,2,0)</f>
        <v>constant as address</v>
      </c>
      <c r="I143" s="26" t="str">
        <f>VLOOKUP(MID(A143,3,1),'Data locations'!$I$8:$J$9,2,0)</f>
        <v>byte</v>
      </c>
      <c r="J143" s="26" t="str">
        <f>VLOOKUP(MID(A143,4,2),'Data locations'!$I$11:$J$14,2,0)</f>
        <v>High byte of Field 2</v>
      </c>
      <c r="K143" s="26" t="str">
        <f>VLOOKUP(MID(D143,1,2),'Data locations'!$I$1:$J$6,2,0)</f>
        <v>constant as value</v>
      </c>
      <c r="L143" s="26" t="str">
        <f>VLOOKUP(MID(D143,3,1),'Data locations'!$I$8:$J$9,2,0)</f>
        <v>byte</v>
      </c>
      <c r="M143" s="26" t="str">
        <f>VLOOKUP(MID(D143,4,2),'Data locations'!$I$11:$J$14,2,0)</f>
        <v>Field 1</v>
      </c>
    </row>
    <row r="144" spans="1:13" x14ac:dyDescent="0.25">
      <c r="A144" s="20" t="s">
        <v>73</v>
      </c>
      <c r="B144" s="20">
        <v>1</v>
      </c>
      <c r="C144" s="20">
        <v>21</v>
      </c>
      <c r="D144" s="20" t="s">
        <v>86</v>
      </c>
      <c r="E144" s="20">
        <v>1</v>
      </c>
      <c r="F144" s="20">
        <v>22</v>
      </c>
      <c r="G144" s="20" t="str">
        <f t="shared" si="2"/>
        <v>21 22</v>
      </c>
      <c r="H144" s="26" t="str">
        <f>VLOOKUP(MID(A144,1,2),'Data locations'!$I$1:$J$6,2,0)</f>
        <v>constant as address</v>
      </c>
      <c r="I144" s="26" t="str">
        <f>VLOOKUP(MID(A144,3,1),'Data locations'!$I$8:$J$9,2,0)</f>
        <v>byte</v>
      </c>
      <c r="J144" s="26" t="str">
        <f>VLOOKUP(MID(A144,4,2),'Data locations'!$I$11:$J$14,2,0)</f>
        <v>High byte of Field 2</v>
      </c>
      <c r="K144" s="26" t="str">
        <f>VLOOKUP(MID(D144,1,2),'Data locations'!$I$1:$J$6,2,0)</f>
        <v>input port</v>
      </c>
      <c r="L144" s="26" t="str">
        <f>VLOOKUP(MID(D144,3,1),'Data locations'!$I$8:$J$9,2,0)</f>
        <v>byte</v>
      </c>
      <c r="M144" s="26" t="str">
        <f>VLOOKUP(MID(D144,4,2),'Data locations'!$I$11:$J$14,2,0)</f>
        <v>Low byte of Field 2</v>
      </c>
    </row>
    <row r="145" spans="1:13" x14ac:dyDescent="0.25">
      <c r="A145" s="20" t="s">
        <v>73</v>
      </c>
      <c r="B145" s="20">
        <v>1</v>
      </c>
      <c r="C145" s="20">
        <v>21</v>
      </c>
      <c r="D145" s="20" t="s">
        <v>88</v>
      </c>
      <c r="E145" s="20">
        <v>1</v>
      </c>
      <c r="F145" s="20">
        <v>22</v>
      </c>
      <c r="G145" s="20" t="str">
        <f t="shared" si="2"/>
        <v>21 22</v>
      </c>
      <c r="H145" s="26" t="str">
        <f>VLOOKUP(MID(A145,1,2),'Data locations'!$I$1:$J$6,2,0)</f>
        <v>constant as address</v>
      </c>
      <c r="I145" s="26" t="str">
        <f>VLOOKUP(MID(A145,3,1),'Data locations'!$I$8:$J$9,2,0)</f>
        <v>byte</v>
      </c>
      <c r="J145" s="26" t="str">
        <f>VLOOKUP(MID(A145,4,2),'Data locations'!$I$11:$J$14,2,0)</f>
        <v>High byte of Field 2</v>
      </c>
      <c r="K145" s="26" t="str">
        <f>VLOOKUP(MID(D145,1,2),'Data locations'!$I$1:$J$6,2,0)</f>
        <v>output port</v>
      </c>
      <c r="L145" s="26" t="str">
        <f>VLOOKUP(MID(D145,3,1),'Data locations'!$I$8:$J$9,2,0)</f>
        <v>byte</v>
      </c>
      <c r="M145" s="26" t="str">
        <f>VLOOKUP(MID(D145,4,2),'Data locations'!$I$11:$J$14,2,0)</f>
        <v>Low byte of Field 2</v>
      </c>
    </row>
    <row r="146" spans="1:13" x14ac:dyDescent="0.25">
      <c r="A146" s="20" t="s">
        <v>73</v>
      </c>
      <c r="B146" s="20">
        <v>1</v>
      </c>
      <c r="C146" s="20">
        <v>21</v>
      </c>
      <c r="D146" s="20" t="s">
        <v>74</v>
      </c>
      <c r="E146" s="20">
        <v>1</v>
      </c>
      <c r="F146" s="20">
        <v>22</v>
      </c>
      <c r="G146" s="20" t="str">
        <f t="shared" si="2"/>
        <v>21 22</v>
      </c>
      <c r="H146" s="26" t="str">
        <f>VLOOKUP(MID(A146,1,2),'Data locations'!$I$1:$J$6,2,0)</f>
        <v>constant as address</v>
      </c>
      <c r="I146" s="26" t="str">
        <f>VLOOKUP(MID(A146,3,1),'Data locations'!$I$8:$J$9,2,0)</f>
        <v>byte</v>
      </c>
      <c r="J146" s="26" t="str">
        <f>VLOOKUP(MID(A146,4,2),'Data locations'!$I$11:$J$14,2,0)</f>
        <v>High byte of Field 2</v>
      </c>
      <c r="K146" s="26" t="str">
        <f>VLOOKUP(MID(D146,1,2),'Data locations'!$I$1:$J$6,2,0)</f>
        <v>register as address</v>
      </c>
      <c r="L146" s="26" t="str">
        <f>VLOOKUP(MID(D146,3,1),'Data locations'!$I$8:$J$9,2,0)</f>
        <v>byte</v>
      </c>
      <c r="M146" s="26" t="str">
        <f>VLOOKUP(MID(D146,4,2),'Data locations'!$I$11:$J$14,2,0)</f>
        <v>Low byte of Field 2</v>
      </c>
    </row>
    <row r="147" spans="1:13" x14ac:dyDescent="0.25">
      <c r="A147" s="20" t="s">
        <v>73</v>
      </c>
      <c r="B147" s="20">
        <v>1</v>
      </c>
      <c r="C147" s="20">
        <v>21</v>
      </c>
      <c r="D147" s="20" t="s">
        <v>75</v>
      </c>
      <c r="E147" s="20">
        <v>1</v>
      </c>
      <c r="F147" s="20">
        <v>22</v>
      </c>
      <c r="G147" s="20" t="str">
        <f t="shared" si="2"/>
        <v>21 22</v>
      </c>
      <c r="H147" s="26" t="str">
        <f>VLOOKUP(MID(A147,1,2),'Data locations'!$I$1:$J$6,2,0)</f>
        <v>constant as address</v>
      </c>
      <c r="I147" s="26" t="str">
        <f>VLOOKUP(MID(A147,3,1),'Data locations'!$I$8:$J$9,2,0)</f>
        <v>byte</v>
      </c>
      <c r="J147" s="26" t="str">
        <f>VLOOKUP(MID(A147,4,2),'Data locations'!$I$11:$J$14,2,0)</f>
        <v>High byte of Field 2</v>
      </c>
      <c r="K147" s="26" t="str">
        <f>VLOOKUP(MID(D147,1,2),'Data locations'!$I$1:$J$6,2,0)</f>
        <v>register as value</v>
      </c>
      <c r="L147" s="26" t="str">
        <f>VLOOKUP(MID(D147,3,1),'Data locations'!$I$8:$J$9,2,0)</f>
        <v>byte</v>
      </c>
      <c r="M147" s="26" t="str">
        <f>VLOOKUP(MID(D147,4,2),'Data locations'!$I$11:$J$14,2,0)</f>
        <v>Low byte of Field 2</v>
      </c>
    </row>
    <row r="148" spans="1:13" x14ac:dyDescent="0.25">
      <c r="A148" s="20" t="s">
        <v>73</v>
      </c>
      <c r="B148" s="20">
        <v>1</v>
      </c>
      <c r="C148" s="20">
        <v>21</v>
      </c>
      <c r="D148" s="20" t="s">
        <v>76</v>
      </c>
      <c r="E148" s="20">
        <v>1</v>
      </c>
      <c r="F148" s="20">
        <v>22</v>
      </c>
      <c r="G148" s="20" t="str">
        <f t="shared" si="2"/>
        <v>21 22</v>
      </c>
      <c r="H148" s="26" t="str">
        <f>VLOOKUP(MID(A148,1,2),'Data locations'!$I$1:$J$6,2,0)</f>
        <v>constant as address</v>
      </c>
      <c r="I148" s="26" t="str">
        <f>VLOOKUP(MID(A148,3,1),'Data locations'!$I$8:$J$9,2,0)</f>
        <v>byte</v>
      </c>
      <c r="J148" s="26" t="str">
        <f>VLOOKUP(MID(A148,4,2),'Data locations'!$I$11:$J$14,2,0)</f>
        <v>High byte of Field 2</v>
      </c>
      <c r="K148" s="26" t="str">
        <f>VLOOKUP(MID(D148,1,2),'Data locations'!$I$1:$J$6,2,0)</f>
        <v>constant as address</v>
      </c>
      <c r="L148" s="26" t="str">
        <f>VLOOKUP(MID(D148,3,1),'Data locations'!$I$8:$J$9,2,0)</f>
        <v>byte</v>
      </c>
      <c r="M148" s="26" t="str">
        <f>VLOOKUP(MID(D148,4,2),'Data locations'!$I$11:$J$14,2,0)</f>
        <v>Low byte of Field 2</v>
      </c>
    </row>
    <row r="149" spans="1:13" x14ac:dyDescent="0.25">
      <c r="A149" s="20" t="s">
        <v>73</v>
      </c>
      <c r="B149" s="20">
        <v>1</v>
      </c>
      <c r="C149" s="20">
        <v>21</v>
      </c>
      <c r="D149" s="20" t="s">
        <v>94</v>
      </c>
      <c r="E149" s="20">
        <v>1</v>
      </c>
      <c r="F149" s="20">
        <v>22</v>
      </c>
      <c r="G149" s="20" t="str">
        <f t="shared" si="2"/>
        <v>21 22</v>
      </c>
      <c r="H149" s="26" t="str">
        <f>VLOOKUP(MID(A149,1,2),'Data locations'!$I$1:$J$6,2,0)</f>
        <v>constant as address</v>
      </c>
      <c r="I149" s="26" t="str">
        <f>VLOOKUP(MID(A149,3,1),'Data locations'!$I$8:$J$9,2,0)</f>
        <v>byte</v>
      </c>
      <c r="J149" s="26" t="str">
        <f>VLOOKUP(MID(A149,4,2),'Data locations'!$I$11:$J$14,2,0)</f>
        <v>High byte of Field 2</v>
      </c>
      <c r="K149" s="26" t="str">
        <f>VLOOKUP(MID(D149,1,2),'Data locations'!$I$1:$J$6,2,0)</f>
        <v>constant as value</v>
      </c>
      <c r="L149" s="26" t="str">
        <f>VLOOKUP(MID(D149,3,1),'Data locations'!$I$8:$J$9,2,0)</f>
        <v>byte</v>
      </c>
      <c r="M149" s="26" t="str">
        <f>VLOOKUP(MID(D149,4,2),'Data locations'!$I$11:$J$14,2,0)</f>
        <v>Low byte of Field 2</v>
      </c>
    </row>
    <row r="150" spans="1:13" x14ac:dyDescent="0.25">
      <c r="A150" s="20" t="s">
        <v>93</v>
      </c>
      <c r="B150" s="20">
        <v>1</v>
      </c>
      <c r="C150" s="20">
        <v>21</v>
      </c>
      <c r="D150" s="20" t="s">
        <v>84</v>
      </c>
      <c r="E150" s="20">
        <v>1</v>
      </c>
      <c r="F150" s="20">
        <v>10</v>
      </c>
      <c r="G150" s="20" t="str">
        <f t="shared" si="2"/>
        <v>10 21</v>
      </c>
      <c r="H150" s="26" t="str">
        <f>VLOOKUP(MID(A150,1,2),'Data locations'!$I$1:$J$6,2,0)</f>
        <v>constant as value</v>
      </c>
      <c r="I150" s="26" t="str">
        <f>VLOOKUP(MID(A150,3,1),'Data locations'!$I$8:$J$9,2,0)</f>
        <v>byte</v>
      </c>
      <c r="J150" s="26" t="str">
        <f>VLOOKUP(MID(A150,4,2),'Data locations'!$I$11:$J$14,2,0)</f>
        <v>High byte of Field 2</v>
      </c>
      <c r="K150" s="26" t="str">
        <f>VLOOKUP(MID(D150,1,2),'Data locations'!$I$1:$J$6,2,0)</f>
        <v>input port</v>
      </c>
      <c r="L150" s="26" t="str">
        <f>VLOOKUP(MID(D150,3,1),'Data locations'!$I$8:$J$9,2,0)</f>
        <v>byte</v>
      </c>
      <c r="M150" s="26" t="str">
        <f>VLOOKUP(MID(D150,4,2),'Data locations'!$I$11:$J$14,2,0)</f>
        <v>Field 1</v>
      </c>
    </row>
    <row r="151" spans="1:13" x14ac:dyDescent="0.25">
      <c r="A151" s="20" t="s">
        <v>93</v>
      </c>
      <c r="B151" s="20">
        <v>1</v>
      </c>
      <c r="C151" s="20">
        <v>21</v>
      </c>
      <c r="D151" s="20" t="s">
        <v>89</v>
      </c>
      <c r="E151" s="20">
        <v>1</v>
      </c>
      <c r="F151" s="20">
        <v>10</v>
      </c>
      <c r="G151" s="20" t="str">
        <f t="shared" si="2"/>
        <v>10 21</v>
      </c>
      <c r="H151" s="26" t="str">
        <f>VLOOKUP(MID(A151,1,2),'Data locations'!$I$1:$J$6,2,0)</f>
        <v>constant as value</v>
      </c>
      <c r="I151" s="26" t="str">
        <f>VLOOKUP(MID(A151,3,1),'Data locations'!$I$8:$J$9,2,0)</f>
        <v>byte</v>
      </c>
      <c r="J151" s="26" t="str">
        <f>VLOOKUP(MID(A151,4,2),'Data locations'!$I$11:$J$14,2,0)</f>
        <v>High byte of Field 2</v>
      </c>
      <c r="K151" s="26" t="str">
        <f>VLOOKUP(MID(D151,1,2),'Data locations'!$I$1:$J$6,2,0)</f>
        <v>output port</v>
      </c>
      <c r="L151" s="26" t="str">
        <f>VLOOKUP(MID(D151,3,1),'Data locations'!$I$8:$J$9,2,0)</f>
        <v>byte</v>
      </c>
      <c r="M151" s="26" t="str">
        <f>VLOOKUP(MID(D151,4,2),'Data locations'!$I$11:$J$14,2,0)</f>
        <v>Field 1</v>
      </c>
    </row>
    <row r="152" spans="1:13" x14ac:dyDescent="0.25">
      <c r="A152" s="20" t="s">
        <v>93</v>
      </c>
      <c r="B152" s="20">
        <v>1</v>
      </c>
      <c r="C152" s="20">
        <v>21</v>
      </c>
      <c r="D152" s="20" t="s">
        <v>68</v>
      </c>
      <c r="E152" s="20">
        <v>1</v>
      </c>
      <c r="F152" s="20">
        <v>10</v>
      </c>
      <c r="G152" s="20" t="str">
        <f t="shared" si="2"/>
        <v>10 21</v>
      </c>
      <c r="H152" s="26" t="str">
        <f>VLOOKUP(MID(A152,1,2),'Data locations'!$I$1:$J$6,2,0)</f>
        <v>constant as value</v>
      </c>
      <c r="I152" s="26" t="str">
        <f>VLOOKUP(MID(A152,3,1),'Data locations'!$I$8:$J$9,2,0)</f>
        <v>byte</v>
      </c>
      <c r="J152" s="26" t="str">
        <f>VLOOKUP(MID(A152,4,2),'Data locations'!$I$11:$J$14,2,0)</f>
        <v>High byte of Field 2</v>
      </c>
      <c r="K152" s="26" t="str">
        <f>VLOOKUP(MID(D152,1,2),'Data locations'!$I$1:$J$6,2,0)</f>
        <v>register as address</v>
      </c>
      <c r="L152" s="26" t="str">
        <f>VLOOKUP(MID(D152,3,1),'Data locations'!$I$8:$J$9,2,0)</f>
        <v>byte</v>
      </c>
      <c r="M152" s="26" t="str">
        <f>VLOOKUP(MID(D152,4,2),'Data locations'!$I$11:$J$14,2,0)</f>
        <v>Field 1</v>
      </c>
    </row>
    <row r="153" spans="1:13" x14ac:dyDescent="0.25">
      <c r="A153" s="20" t="s">
        <v>93</v>
      </c>
      <c r="B153" s="20">
        <v>1</v>
      </c>
      <c r="C153" s="20">
        <v>21</v>
      </c>
      <c r="D153" s="20" t="s">
        <v>69</v>
      </c>
      <c r="E153" s="20">
        <v>1</v>
      </c>
      <c r="F153" s="20">
        <v>10</v>
      </c>
      <c r="G153" s="20" t="str">
        <f t="shared" si="2"/>
        <v>10 21</v>
      </c>
      <c r="H153" s="26" t="str">
        <f>VLOOKUP(MID(A153,1,2),'Data locations'!$I$1:$J$6,2,0)</f>
        <v>constant as value</v>
      </c>
      <c r="I153" s="26" t="str">
        <f>VLOOKUP(MID(A153,3,1),'Data locations'!$I$8:$J$9,2,0)</f>
        <v>byte</v>
      </c>
      <c r="J153" s="26" t="str">
        <f>VLOOKUP(MID(A153,4,2),'Data locations'!$I$11:$J$14,2,0)</f>
        <v>High byte of Field 2</v>
      </c>
      <c r="K153" s="26" t="str">
        <f>VLOOKUP(MID(D153,1,2),'Data locations'!$I$1:$J$6,2,0)</f>
        <v>register as value</v>
      </c>
      <c r="L153" s="26" t="str">
        <f>VLOOKUP(MID(D153,3,1),'Data locations'!$I$8:$J$9,2,0)</f>
        <v>byte</v>
      </c>
      <c r="M153" s="26" t="str">
        <f>VLOOKUP(MID(D153,4,2),'Data locations'!$I$11:$J$14,2,0)</f>
        <v>Field 1</v>
      </c>
    </row>
    <row r="154" spans="1:13" x14ac:dyDescent="0.25">
      <c r="A154" s="20" t="s">
        <v>93</v>
      </c>
      <c r="B154" s="20">
        <v>1</v>
      </c>
      <c r="C154" s="20">
        <v>21</v>
      </c>
      <c r="D154" s="20" t="s">
        <v>70</v>
      </c>
      <c r="E154" s="20">
        <v>1</v>
      </c>
      <c r="F154" s="20">
        <v>10</v>
      </c>
      <c r="G154" s="20" t="str">
        <f t="shared" si="2"/>
        <v>10 21</v>
      </c>
      <c r="H154" s="26" t="str">
        <f>VLOOKUP(MID(A154,1,2),'Data locations'!$I$1:$J$6,2,0)</f>
        <v>constant as value</v>
      </c>
      <c r="I154" s="26" t="str">
        <f>VLOOKUP(MID(A154,3,1),'Data locations'!$I$8:$J$9,2,0)</f>
        <v>byte</v>
      </c>
      <c r="J154" s="26" t="str">
        <f>VLOOKUP(MID(A154,4,2),'Data locations'!$I$11:$J$14,2,0)</f>
        <v>High byte of Field 2</v>
      </c>
      <c r="K154" s="26" t="str">
        <f>VLOOKUP(MID(D154,1,2),'Data locations'!$I$1:$J$6,2,0)</f>
        <v>constant as address</v>
      </c>
      <c r="L154" s="26" t="str">
        <f>VLOOKUP(MID(D154,3,1),'Data locations'!$I$8:$J$9,2,0)</f>
        <v>byte</v>
      </c>
      <c r="M154" s="26" t="str">
        <f>VLOOKUP(MID(D154,4,2),'Data locations'!$I$11:$J$14,2,0)</f>
        <v>Field 1</v>
      </c>
    </row>
    <row r="155" spans="1:13" x14ac:dyDescent="0.25">
      <c r="A155" s="20" t="s">
        <v>93</v>
      </c>
      <c r="B155" s="20">
        <v>1</v>
      </c>
      <c r="C155" s="20">
        <v>21</v>
      </c>
      <c r="D155" s="20" t="s">
        <v>92</v>
      </c>
      <c r="E155" s="20">
        <v>1</v>
      </c>
      <c r="F155" s="20">
        <v>10</v>
      </c>
      <c r="G155" s="20" t="str">
        <f t="shared" si="2"/>
        <v>10 21</v>
      </c>
      <c r="H155" s="26" t="str">
        <f>VLOOKUP(MID(A155,1,2),'Data locations'!$I$1:$J$6,2,0)</f>
        <v>constant as value</v>
      </c>
      <c r="I155" s="26" t="str">
        <f>VLOOKUP(MID(A155,3,1),'Data locations'!$I$8:$J$9,2,0)</f>
        <v>byte</v>
      </c>
      <c r="J155" s="26" t="str">
        <f>VLOOKUP(MID(A155,4,2),'Data locations'!$I$11:$J$14,2,0)</f>
        <v>High byte of Field 2</v>
      </c>
      <c r="K155" s="26" t="str">
        <f>VLOOKUP(MID(D155,1,2),'Data locations'!$I$1:$J$6,2,0)</f>
        <v>constant as value</v>
      </c>
      <c r="L155" s="26" t="str">
        <f>VLOOKUP(MID(D155,3,1),'Data locations'!$I$8:$J$9,2,0)</f>
        <v>byte</v>
      </c>
      <c r="M155" s="26" t="str">
        <f>VLOOKUP(MID(D155,4,2),'Data locations'!$I$11:$J$14,2,0)</f>
        <v>Field 1</v>
      </c>
    </row>
    <row r="156" spans="1:13" x14ac:dyDescent="0.25">
      <c r="A156" s="20" t="s">
        <v>93</v>
      </c>
      <c r="B156" s="20">
        <v>1</v>
      </c>
      <c r="C156" s="20">
        <v>21</v>
      </c>
      <c r="D156" s="20" t="s">
        <v>86</v>
      </c>
      <c r="E156" s="20">
        <v>1</v>
      </c>
      <c r="F156" s="20">
        <v>22</v>
      </c>
      <c r="G156" s="20" t="str">
        <f t="shared" si="2"/>
        <v>21 22</v>
      </c>
      <c r="H156" s="26" t="str">
        <f>VLOOKUP(MID(A156,1,2),'Data locations'!$I$1:$J$6,2,0)</f>
        <v>constant as value</v>
      </c>
      <c r="I156" s="26" t="str">
        <f>VLOOKUP(MID(A156,3,1),'Data locations'!$I$8:$J$9,2,0)</f>
        <v>byte</v>
      </c>
      <c r="J156" s="26" t="str">
        <f>VLOOKUP(MID(A156,4,2),'Data locations'!$I$11:$J$14,2,0)</f>
        <v>High byte of Field 2</v>
      </c>
      <c r="K156" s="26" t="str">
        <f>VLOOKUP(MID(D156,1,2),'Data locations'!$I$1:$J$6,2,0)</f>
        <v>input port</v>
      </c>
      <c r="L156" s="26" t="str">
        <f>VLOOKUP(MID(D156,3,1),'Data locations'!$I$8:$J$9,2,0)</f>
        <v>byte</v>
      </c>
      <c r="M156" s="26" t="str">
        <f>VLOOKUP(MID(D156,4,2),'Data locations'!$I$11:$J$14,2,0)</f>
        <v>Low byte of Field 2</v>
      </c>
    </row>
    <row r="157" spans="1:13" x14ac:dyDescent="0.25">
      <c r="A157" s="20" t="s">
        <v>93</v>
      </c>
      <c r="B157" s="20">
        <v>1</v>
      </c>
      <c r="C157" s="20">
        <v>21</v>
      </c>
      <c r="D157" s="20" t="s">
        <v>88</v>
      </c>
      <c r="E157" s="20">
        <v>1</v>
      </c>
      <c r="F157" s="20">
        <v>22</v>
      </c>
      <c r="G157" s="20" t="str">
        <f t="shared" si="2"/>
        <v>21 22</v>
      </c>
      <c r="H157" s="26" t="str">
        <f>VLOOKUP(MID(A157,1,2),'Data locations'!$I$1:$J$6,2,0)</f>
        <v>constant as value</v>
      </c>
      <c r="I157" s="26" t="str">
        <f>VLOOKUP(MID(A157,3,1),'Data locations'!$I$8:$J$9,2,0)</f>
        <v>byte</v>
      </c>
      <c r="J157" s="26" t="str">
        <f>VLOOKUP(MID(A157,4,2),'Data locations'!$I$11:$J$14,2,0)</f>
        <v>High byte of Field 2</v>
      </c>
      <c r="K157" s="26" t="str">
        <f>VLOOKUP(MID(D157,1,2),'Data locations'!$I$1:$J$6,2,0)</f>
        <v>output port</v>
      </c>
      <c r="L157" s="26" t="str">
        <f>VLOOKUP(MID(D157,3,1),'Data locations'!$I$8:$J$9,2,0)</f>
        <v>byte</v>
      </c>
      <c r="M157" s="26" t="str">
        <f>VLOOKUP(MID(D157,4,2),'Data locations'!$I$11:$J$14,2,0)</f>
        <v>Low byte of Field 2</v>
      </c>
    </row>
    <row r="158" spans="1:13" x14ac:dyDescent="0.25">
      <c r="A158" s="20" t="s">
        <v>93</v>
      </c>
      <c r="B158" s="20">
        <v>1</v>
      </c>
      <c r="C158" s="20">
        <v>21</v>
      </c>
      <c r="D158" s="20" t="s">
        <v>74</v>
      </c>
      <c r="E158" s="20">
        <v>1</v>
      </c>
      <c r="F158" s="20">
        <v>22</v>
      </c>
      <c r="G158" s="20" t="str">
        <f t="shared" si="2"/>
        <v>21 22</v>
      </c>
      <c r="H158" s="26" t="str">
        <f>VLOOKUP(MID(A158,1,2),'Data locations'!$I$1:$J$6,2,0)</f>
        <v>constant as value</v>
      </c>
      <c r="I158" s="26" t="str">
        <f>VLOOKUP(MID(A158,3,1),'Data locations'!$I$8:$J$9,2,0)</f>
        <v>byte</v>
      </c>
      <c r="J158" s="26" t="str">
        <f>VLOOKUP(MID(A158,4,2),'Data locations'!$I$11:$J$14,2,0)</f>
        <v>High byte of Field 2</v>
      </c>
      <c r="K158" s="26" t="str">
        <f>VLOOKUP(MID(D158,1,2),'Data locations'!$I$1:$J$6,2,0)</f>
        <v>register as address</v>
      </c>
      <c r="L158" s="26" t="str">
        <f>VLOOKUP(MID(D158,3,1),'Data locations'!$I$8:$J$9,2,0)</f>
        <v>byte</v>
      </c>
      <c r="M158" s="26" t="str">
        <f>VLOOKUP(MID(D158,4,2),'Data locations'!$I$11:$J$14,2,0)</f>
        <v>Low byte of Field 2</v>
      </c>
    </row>
    <row r="159" spans="1:13" x14ac:dyDescent="0.25">
      <c r="A159" s="20" t="s">
        <v>93</v>
      </c>
      <c r="B159" s="20">
        <v>1</v>
      </c>
      <c r="C159" s="20">
        <v>21</v>
      </c>
      <c r="D159" s="20" t="s">
        <v>75</v>
      </c>
      <c r="E159" s="20">
        <v>1</v>
      </c>
      <c r="F159" s="20">
        <v>22</v>
      </c>
      <c r="G159" s="20" t="str">
        <f t="shared" si="2"/>
        <v>21 22</v>
      </c>
      <c r="H159" s="26" t="str">
        <f>VLOOKUP(MID(A159,1,2),'Data locations'!$I$1:$J$6,2,0)</f>
        <v>constant as value</v>
      </c>
      <c r="I159" s="26" t="str">
        <f>VLOOKUP(MID(A159,3,1),'Data locations'!$I$8:$J$9,2,0)</f>
        <v>byte</v>
      </c>
      <c r="J159" s="26" t="str">
        <f>VLOOKUP(MID(A159,4,2),'Data locations'!$I$11:$J$14,2,0)</f>
        <v>High byte of Field 2</v>
      </c>
      <c r="K159" s="26" t="str">
        <f>VLOOKUP(MID(D159,1,2),'Data locations'!$I$1:$J$6,2,0)</f>
        <v>register as value</v>
      </c>
      <c r="L159" s="26" t="str">
        <f>VLOOKUP(MID(D159,3,1),'Data locations'!$I$8:$J$9,2,0)</f>
        <v>byte</v>
      </c>
      <c r="M159" s="26" t="str">
        <f>VLOOKUP(MID(D159,4,2),'Data locations'!$I$11:$J$14,2,0)</f>
        <v>Low byte of Field 2</v>
      </c>
    </row>
    <row r="160" spans="1:13" x14ac:dyDescent="0.25">
      <c r="A160" s="20" t="s">
        <v>93</v>
      </c>
      <c r="B160" s="20">
        <v>1</v>
      </c>
      <c r="C160" s="20">
        <v>21</v>
      </c>
      <c r="D160" s="20" t="s">
        <v>76</v>
      </c>
      <c r="E160" s="20">
        <v>1</v>
      </c>
      <c r="F160" s="20">
        <v>22</v>
      </c>
      <c r="G160" s="20" t="str">
        <f t="shared" si="2"/>
        <v>21 22</v>
      </c>
      <c r="H160" s="26" t="str">
        <f>VLOOKUP(MID(A160,1,2),'Data locations'!$I$1:$J$6,2,0)</f>
        <v>constant as value</v>
      </c>
      <c r="I160" s="26" t="str">
        <f>VLOOKUP(MID(A160,3,1),'Data locations'!$I$8:$J$9,2,0)</f>
        <v>byte</v>
      </c>
      <c r="J160" s="26" t="str">
        <f>VLOOKUP(MID(A160,4,2),'Data locations'!$I$11:$J$14,2,0)</f>
        <v>High byte of Field 2</v>
      </c>
      <c r="K160" s="26" t="str">
        <f>VLOOKUP(MID(D160,1,2),'Data locations'!$I$1:$J$6,2,0)</f>
        <v>constant as address</v>
      </c>
      <c r="L160" s="26" t="str">
        <f>VLOOKUP(MID(D160,3,1),'Data locations'!$I$8:$J$9,2,0)</f>
        <v>byte</v>
      </c>
      <c r="M160" s="26" t="str">
        <f>VLOOKUP(MID(D160,4,2),'Data locations'!$I$11:$J$14,2,0)</f>
        <v>Low byte of Field 2</v>
      </c>
    </row>
    <row r="161" spans="1:13" x14ac:dyDescent="0.25">
      <c r="A161" s="20" t="s">
        <v>93</v>
      </c>
      <c r="B161" s="20">
        <v>1</v>
      </c>
      <c r="C161" s="20">
        <v>21</v>
      </c>
      <c r="D161" s="20" t="s">
        <v>94</v>
      </c>
      <c r="E161" s="20">
        <v>1</v>
      </c>
      <c r="F161" s="20">
        <v>22</v>
      </c>
      <c r="G161" s="20" t="str">
        <f t="shared" si="2"/>
        <v>21 22</v>
      </c>
      <c r="H161" s="26" t="str">
        <f>VLOOKUP(MID(A161,1,2),'Data locations'!$I$1:$J$6,2,0)</f>
        <v>constant as value</v>
      </c>
      <c r="I161" s="26" t="str">
        <f>VLOOKUP(MID(A161,3,1),'Data locations'!$I$8:$J$9,2,0)</f>
        <v>byte</v>
      </c>
      <c r="J161" s="26" t="str">
        <f>VLOOKUP(MID(A161,4,2),'Data locations'!$I$11:$J$14,2,0)</f>
        <v>High byte of Field 2</v>
      </c>
      <c r="K161" s="26" t="str">
        <f>VLOOKUP(MID(D161,1,2),'Data locations'!$I$1:$J$6,2,0)</f>
        <v>constant as value</v>
      </c>
      <c r="L161" s="26" t="str">
        <f>VLOOKUP(MID(D161,3,1),'Data locations'!$I$8:$J$9,2,0)</f>
        <v>byte</v>
      </c>
      <c r="M161" s="26" t="str">
        <f>VLOOKUP(MID(D161,4,2),'Data locations'!$I$11:$J$14,2,0)</f>
        <v>Low byte of Field 2</v>
      </c>
    </row>
    <row r="162" spans="1:13" x14ac:dyDescent="0.25">
      <c r="A162" s="20" t="s">
        <v>86</v>
      </c>
      <c r="B162" s="20">
        <v>1</v>
      </c>
      <c r="C162" s="20">
        <v>22</v>
      </c>
      <c r="D162" s="20" t="s">
        <v>84</v>
      </c>
      <c r="E162" s="20">
        <v>1</v>
      </c>
      <c r="F162" s="20">
        <v>10</v>
      </c>
      <c r="G162" s="20" t="str">
        <f t="shared" si="2"/>
        <v>10 22</v>
      </c>
      <c r="H162" s="26" t="str">
        <f>VLOOKUP(MID(A162,1,2),'Data locations'!$I$1:$J$6,2,0)</f>
        <v>input port</v>
      </c>
      <c r="I162" s="26" t="str">
        <f>VLOOKUP(MID(A162,3,1),'Data locations'!$I$8:$J$9,2,0)</f>
        <v>byte</v>
      </c>
      <c r="J162" s="26" t="str">
        <f>VLOOKUP(MID(A162,4,2),'Data locations'!$I$11:$J$14,2,0)</f>
        <v>Low byte of Field 2</v>
      </c>
      <c r="K162" s="26" t="str">
        <f>VLOOKUP(MID(D162,1,2),'Data locations'!$I$1:$J$6,2,0)</f>
        <v>input port</v>
      </c>
      <c r="L162" s="26" t="str">
        <f>VLOOKUP(MID(D162,3,1),'Data locations'!$I$8:$J$9,2,0)</f>
        <v>byte</v>
      </c>
      <c r="M162" s="26" t="str">
        <f>VLOOKUP(MID(D162,4,2),'Data locations'!$I$11:$J$14,2,0)</f>
        <v>Field 1</v>
      </c>
    </row>
    <row r="163" spans="1:13" x14ac:dyDescent="0.25">
      <c r="A163" s="20" t="s">
        <v>86</v>
      </c>
      <c r="B163" s="20">
        <v>1</v>
      </c>
      <c r="C163" s="20">
        <v>22</v>
      </c>
      <c r="D163" s="20" t="s">
        <v>89</v>
      </c>
      <c r="E163" s="20">
        <v>1</v>
      </c>
      <c r="F163" s="20">
        <v>10</v>
      </c>
      <c r="G163" s="20" t="str">
        <f t="shared" si="2"/>
        <v>10 22</v>
      </c>
      <c r="H163" s="26" t="str">
        <f>VLOOKUP(MID(A163,1,2),'Data locations'!$I$1:$J$6,2,0)</f>
        <v>input port</v>
      </c>
      <c r="I163" s="26" t="str">
        <f>VLOOKUP(MID(A163,3,1),'Data locations'!$I$8:$J$9,2,0)</f>
        <v>byte</v>
      </c>
      <c r="J163" s="26" t="str">
        <f>VLOOKUP(MID(A163,4,2),'Data locations'!$I$11:$J$14,2,0)</f>
        <v>Low byte of Field 2</v>
      </c>
      <c r="K163" s="26" t="str">
        <f>VLOOKUP(MID(D163,1,2),'Data locations'!$I$1:$J$6,2,0)</f>
        <v>output port</v>
      </c>
      <c r="L163" s="26" t="str">
        <f>VLOOKUP(MID(D163,3,1),'Data locations'!$I$8:$J$9,2,0)</f>
        <v>byte</v>
      </c>
      <c r="M163" s="26" t="str">
        <f>VLOOKUP(MID(D163,4,2),'Data locations'!$I$11:$J$14,2,0)</f>
        <v>Field 1</v>
      </c>
    </row>
    <row r="164" spans="1:13" x14ac:dyDescent="0.25">
      <c r="A164" s="20" t="s">
        <v>86</v>
      </c>
      <c r="B164" s="20">
        <v>1</v>
      </c>
      <c r="C164" s="20">
        <v>22</v>
      </c>
      <c r="D164" s="20" t="s">
        <v>68</v>
      </c>
      <c r="E164" s="20">
        <v>1</v>
      </c>
      <c r="F164" s="20">
        <v>10</v>
      </c>
      <c r="G164" s="20" t="str">
        <f t="shared" si="2"/>
        <v>10 22</v>
      </c>
      <c r="H164" s="26" t="str">
        <f>VLOOKUP(MID(A164,1,2),'Data locations'!$I$1:$J$6,2,0)</f>
        <v>input port</v>
      </c>
      <c r="I164" s="26" t="str">
        <f>VLOOKUP(MID(A164,3,1),'Data locations'!$I$8:$J$9,2,0)</f>
        <v>byte</v>
      </c>
      <c r="J164" s="26" t="str">
        <f>VLOOKUP(MID(A164,4,2),'Data locations'!$I$11:$J$14,2,0)</f>
        <v>Low byte of Field 2</v>
      </c>
      <c r="K164" s="26" t="str">
        <f>VLOOKUP(MID(D164,1,2),'Data locations'!$I$1:$J$6,2,0)</f>
        <v>register as address</v>
      </c>
      <c r="L164" s="26" t="str">
        <f>VLOOKUP(MID(D164,3,1),'Data locations'!$I$8:$J$9,2,0)</f>
        <v>byte</v>
      </c>
      <c r="M164" s="26" t="str">
        <f>VLOOKUP(MID(D164,4,2),'Data locations'!$I$11:$J$14,2,0)</f>
        <v>Field 1</v>
      </c>
    </row>
    <row r="165" spans="1:13" x14ac:dyDescent="0.25">
      <c r="A165" s="20" t="s">
        <v>86</v>
      </c>
      <c r="B165" s="20">
        <v>1</v>
      </c>
      <c r="C165" s="20">
        <v>22</v>
      </c>
      <c r="D165" s="20" t="s">
        <v>69</v>
      </c>
      <c r="E165" s="20">
        <v>1</v>
      </c>
      <c r="F165" s="20">
        <v>10</v>
      </c>
      <c r="G165" s="20" t="str">
        <f t="shared" si="2"/>
        <v>10 22</v>
      </c>
      <c r="H165" s="26" t="str">
        <f>VLOOKUP(MID(A165,1,2),'Data locations'!$I$1:$J$6,2,0)</f>
        <v>input port</v>
      </c>
      <c r="I165" s="26" t="str">
        <f>VLOOKUP(MID(A165,3,1),'Data locations'!$I$8:$J$9,2,0)</f>
        <v>byte</v>
      </c>
      <c r="J165" s="26" t="str">
        <f>VLOOKUP(MID(A165,4,2),'Data locations'!$I$11:$J$14,2,0)</f>
        <v>Low byte of Field 2</v>
      </c>
      <c r="K165" s="26" t="str">
        <f>VLOOKUP(MID(D165,1,2),'Data locations'!$I$1:$J$6,2,0)</f>
        <v>register as value</v>
      </c>
      <c r="L165" s="26" t="str">
        <f>VLOOKUP(MID(D165,3,1),'Data locations'!$I$8:$J$9,2,0)</f>
        <v>byte</v>
      </c>
      <c r="M165" s="26" t="str">
        <f>VLOOKUP(MID(D165,4,2),'Data locations'!$I$11:$J$14,2,0)</f>
        <v>Field 1</v>
      </c>
    </row>
    <row r="166" spans="1:13" x14ac:dyDescent="0.25">
      <c r="A166" s="20" t="s">
        <v>86</v>
      </c>
      <c r="B166" s="20">
        <v>1</v>
      </c>
      <c r="C166" s="20">
        <v>22</v>
      </c>
      <c r="D166" s="20" t="s">
        <v>70</v>
      </c>
      <c r="E166" s="20">
        <v>1</v>
      </c>
      <c r="F166" s="20">
        <v>10</v>
      </c>
      <c r="G166" s="20" t="str">
        <f t="shared" si="2"/>
        <v>10 22</v>
      </c>
      <c r="H166" s="26" t="str">
        <f>VLOOKUP(MID(A166,1,2),'Data locations'!$I$1:$J$6,2,0)</f>
        <v>input port</v>
      </c>
      <c r="I166" s="26" t="str">
        <f>VLOOKUP(MID(A166,3,1),'Data locations'!$I$8:$J$9,2,0)</f>
        <v>byte</v>
      </c>
      <c r="J166" s="26" t="str">
        <f>VLOOKUP(MID(A166,4,2),'Data locations'!$I$11:$J$14,2,0)</f>
        <v>Low byte of Field 2</v>
      </c>
      <c r="K166" s="26" t="str">
        <f>VLOOKUP(MID(D166,1,2),'Data locations'!$I$1:$J$6,2,0)</f>
        <v>constant as address</v>
      </c>
      <c r="L166" s="26" t="str">
        <f>VLOOKUP(MID(D166,3,1),'Data locations'!$I$8:$J$9,2,0)</f>
        <v>byte</v>
      </c>
      <c r="M166" s="26" t="str">
        <f>VLOOKUP(MID(D166,4,2),'Data locations'!$I$11:$J$14,2,0)</f>
        <v>Field 1</v>
      </c>
    </row>
    <row r="167" spans="1:13" x14ac:dyDescent="0.25">
      <c r="A167" s="20" t="s">
        <v>86</v>
      </c>
      <c r="B167" s="20">
        <v>1</v>
      </c>
      <c r="C167" s="20">
        <v>22</v>
      </c>
      <c r="D167" s="20" t="s">
        <v>92</v>
      </c>
      <c r="E167" s="20">
        <v>1</v>
      </c>
      <c r="F167" s="20">
        <v>10</v>
      </c>
      <c r="G167" s="20" t="str">
        <f t="shared" si="2"/>
        <v>10 22</v>
      </c>
      <c r="H167" s="26" t="str">
        <f>VLOOKUP(MID(A167,1,2),'Data locations'!$I$1:$J$6,2,0)</f>
        <v>input port</v>
      </c>
      <c r="I167" s="26" t="str">
        <f>VLOOKUP(MID(A167,3,1),'Data locations'!$I$8:$J$9,2,0)</f>
        <v>byte</v>
      </c>
      <c r="J167" s="26" t="str">
        <f>VLOOKUP(MID(A167,4,2),'Data locations'!$I$11:$J$14,2,0)</f>
        <v>Low byte of Field 2</v>
      </c>
      <c r="K167" s="26" t="str">
        <f>VLOOKUP(MID(D167,1,2),'Data locations'!$I$1:$J$6,2,0)</f>
        <v>constant as value</v>
      </c>
      <c r="L167" s="26" t="str">
        <f>VLOOKUP(MID(D167,3,1),'Data locations'!$I$8:$J$9,2,0)</f>
        <v>byte</v>
      </c>
      <c r="M167" s="26" t="str">
        <f>VLOOKUP(MID(D167,4,2),'Data locations'!$I$11:$J$14,2,0)</f>
        <v>Field 1</v>
      </c>
    </row>
    <row r="168" spans="1:13" x14ac:dyDescent="0.25">
      <c r="A168" s="20" t="s">
        <v>86</v>
      </c>
      <c r="B168" s="20">
        <v>1</v>
      </c>
      <c r="C168" s="20">
        <v>22</v>
      </c>
      <c r="D168" s="20" t="s">
        <v>85</v>
      </c>
      <c r="E168" s="20">
        <v>1</v>
      </c>
      <c r="F168" s="20">
        <v>21</v>
      </c>
      <c r="G168" s="20" t="str">
        <f t="shared" si="2"/>
        <v>21 22</v>
      </c>
      <c r="H168" s="26" t="str">
        <f>VLOOKUP(MID(A168,1,2),'Data locations'!$I$1:$J$6,2,0)</f>
        <v>input port</v>
      </c>
      <c r="I168" s="26" t="str">
        <f>VLOOKUP(MID(A168,3,1),'Data locations'!$I$8:$J$9,2,0)</f>
        <v>byte</v>
      </c>
      <c r="J168" s="26" t="str">
        <f>VLOOKUP(MID(A168,4,2),'Data locations'!$I$11:$J$14,2,0)</f>
        <v>Low byte of Field 2</v>
      </c>
      <c r="K168" s="26" t="str">
        <f>VLOOKUP(MID(D168,1,2),'Data locations'!$I$1:$J$6,2,0)</f>
        <v>input port</v>
      </c>
      <c r="L168" s="26" t="str">
        <f>VLOOKUP(MID(D168,3,1),'Data locations'!$I$8:$J$9,2,0)</f>
        <v>byte</v>
      </c>
      <c r="M168" s="26" t="str">
        <f>VLOOKUP(MID(D168,4,2),'Data locations'!$I$11:$J$14,2,0)</f>
        <v>High byte of Field 2</v>
      </c>
    </row>
    <row r="169" spans="1:13" x14ac:dyDescent="0.25">
      <c r="A169" s="20" t="s">
        <v>86</v>
      </c>
      <c r="B169" s="20">
        <v>1</v>
      </c>
      <c r="C169" s="20">
        <v>22</v>
      </c>
      <c r="D169" s="20" t="s">
        <v>87</v>
      </c>
      <c r="E169" s="20">
        <v>1</v>
      </c>
      <c r="F169" s="20">
        <v>21</v>
      </c>
      <c r="G169" s="20" t="str">
        <f t="shared" si="2"/>
        <v>21 22</v>
      </c>
      <c r="H169" s="26" t="str">
        <f>VLOOKUP(MID(A169,1,2),'Data locations'!$I$1:$J$6,2,0)</f>
        <v>input port</v>
      </c>
      <c r="I169" s="26" t="str">
        <f>VLOOKUP(MID(A169,3,1),'Data locations'!$I$8:$J$9,2,0)</f>
        <v>byte</v>
      </c>
      <c r="J169" s="26" t="str">
        <f>VLOOKUP(MID(A169,4,2),'Data locations'!$I$11:$J$14,2,0)</f>
        <v>Low byte of Field 2</v>
      </c>
      <c r="K169" s="26" t="str">
        <f>VLOOKUP(MID(D169,1,2),'Data locations'!$I$1:$J$6,2,0)</f>
        <v>output port</v>
      </c>
      <c r="L169" s="26" t="str">
        <f>VLOOKUP(MID(D169,3,1),'Data locations'!$I$8:$J$9,2,0)</f>
        <v>byte</v>
      </c>
      <c r="M169" s="26" t="str">
        <f>VLOOKUP(MID(D169,4,2),'Data locations'!$I$11:$J$14,2,0)</f>
        <v>High byte of Field 2</v>
      </c>
    </row>
    <row r="170" spans="1:13" x14ac:dyDescent="0.25">
      <c r="A170" s="20" t="s">
        <v>86</v>
      </c>
      <c r="B170" s="20">
        <v>1</v>
      </c>
      <c r="C170" s="20">
        <v>22</v>
      </c>
      <c r="D170" s="20" t="s">
        <v>71</v>
      </c>
      <c r="E170" s="20">
        <v>1</v>
      </c>
      <c r="F170" s="20">
        <v>21</v>
      </c>
      <c r="G170" s="20" t="str">
        <f t="shared" si="2"/>
        <v>21 22</v>
      </c>
      <c r="H170" s="26" t="str">
        <f>VLOOKUP(MID(A170,1,2),'Data locations'!$I$1:$J$6,2,0)</f>
        <v>input port</v>
      </c>
      <c r="I170" s="26" t="str">
        <f>VLOOKUP(MID(A170,3,1),'Data locations'!$I$8:$J$9,2,0)</f>
        <v>byte</v>
      </c>
      <c r="J170" s="26" t="str">
        <f>VLOOKUP(MID(A170,4,2),'Data locations'!$I$11:$J$14,2,0)</f>
        <v>Low byte of Field 2</v>
      </c>
      <c r="K170" s="26" t="str">
        <f>VLOOKUP(MID(D170,1,2),'Data locations'!$I$1:$J$6,2,0)</f>
        <v>register as address</v>
      </c>
      <c r="L170" s="26" t="str">
        <f>VLOOKUP(MID(D170,3,1),'Data locations'!$I$8:$J$9,2,0)</f>
        <v>byte</v>
      </c>
      <c r="M170" s="26" t="str">
        <f>VLOOKUP(MID(D170,4,2),'Data locations'!$I$11:$J$14,2,0)</f>
        <v>High byte of Field 2</v>
      </c>
    </row>
    <row r="171" spans="1:13" x14ac:dyDescent="0.25">
      <c r="A171" s="20" t="s">
        <v>86</v>
      </c>
      <c r="B171" s="20">
        <v>1</v>
      </c>
      <c r="C171" s="20">
        <v>22</v>
      </c>
      <c r="D171" s="20" t="s">
        <v>72</v>
      </c>
      <c r="E171" s="20">
        <v>1</v>
      </c>
      <c r="F171" s="20">
        <v>21</v>
      </c>
      <c r="G171" s="20" t="str">
        <f t="shared" si="2"/>
        <v>21 22</v>
      </c>
      <c r="H171" s="26" t="str">
        <f>VLOOKUP(MID(A171,1,2),'Data locations'!$I$1:$J$6,2,0)</f>
        <v>input port</v>
      </c>
      <c r="I171" s="26" t="str">
        <f>VLOOKUP(MID(A171,3,1),'Data locations'!$I$8:$J$9,2,0)</f>
        <v>byte</v>
      </c>
      <c r="J171" s="26" t="str">
        <f>VLOOKUP(MID(A171,4,2),'Data locations'!$I$11:$J$14,2,0)</f>
        <v>Low byte of Field 2</v>
      </c>
      <c r="K171" s="26" t="str">
        <f>VLOOKUP(MID(D171,1,2),'Data locations'!$I$1:$J$6,2,0)</f>
        <v>register as value</v>
      </c>
      <c r="L171" s="26" t="str">
        <f>VLOOKUP(MID(D171,3,1),'Data locations'!$I$8:$J$9,2,0)</f>
        <v>byte</v>
      </c>
      <c r="M171" s="26" t="str">
        <f>VLOOKUP(MID(D171,4,2),'Data locations'!$I$11:$J$14,2,0)</f>
        <v>High byte of Field 2</v>
      </c>
    </row>
    <row r="172" spans="1:13" x14ac:dyDescent="0.25">
      <c r="A172" s="20" t="s">
        <v>86</v>
      </c>
      <c r="B172" s="20">
        <v>1</v>
      </c>
      <c r="C172" s="20">
        <v>22</v>
      </c>
      <c r="D172" s="20" t="s">
        <v>73</v>
      </c>
      <c r="E172" s="20">
        <v>1</v>
      </c>
      <c r="F172" s="20">
        <v>21</v>
      </c>
      <c r="G172" s="20" t="str">
        <f t="shared" si="2"/>
        <v>21 22</v>
      </c>
      <c r="H172" s="26" t="str">
        <f>VLOOKUP(MID(A172,1,2),'Data locations'!$I$1:$J$6,2,0)</f>
        <v>input port</v>
      </c>
      <c r="I172" s="26" t="str">
        <f>VLOOKUP(MID(A172,3,1),'Data locations'!$I$8:$J$9,2,0)</f>
        <v>byte</v>
      </c>
      <c r="J172" s="26" t="str">
        <f>VLOOKUP(MID(A172,4,2),'Data locations'!$I$11:$J$14,2,0)</f>
        <v>Low byte of Field 2</v>
      </c>
      <c r="K172" s="26" t="str">
        <f>VLOOKUP(MID(D172,1,2),'Data locations'!$I$1:$J$6,2,0)</f>
        <v>constant as address</v>
      </c>
      <c r="L172" s="26" t="str">
        <f>VLOOKUP(MID(D172,3,1),'Data locations'!$I$8:$J$9,2,0)</f>
        <v>byte</v>
      </c>
      <c r="M172" s="26" t="str">
        <f>VLOOKUP(MID(D172,4,2),'Data locations'!$I$11:$J$14,2,0)</f>
        <v>High byte of Field 2</v>
      </c>
    </row>
    <row r="173" spans="1:13" x14ac:dyDescent="0.25">
      <c r="A173" s="20" t="s">
        <v>86</v>
      </c>
      <c r="B173" s="20">
        <v>1</v>
      </c>
      <c r="C173" s="20">
        <v>22</v>
      </c>
      <c r="D173" s="20" t="s">
        <v>93</v>
      </c>
      <c r="E173" s="20">
        <v>1</v>
      </c>
      <c r="F173" s="20">
        <v>21</v>
      </c>
      <c r="G173" s="20" t="str">
        <f t="shared" si="2"/>
        <v>21 22</v>
      </c>
      <c r="H173" s="26" t="str">
        <f>VLOOKUP(MID(A173,1,2),'Data locations'!$I$1:$J$6,2,0)</f>
        <v>input port</v>
      </c>
      <c r="I173" s="26" t="str">
        <f>VLOOKUP(MID(A173,3,1),'Data locations'!$I$8:$J$9,2,0)</f>
        <v>byte</v>
      </c>
      <c r="J173" s="26" t="str">
        <f>VLOOKUP(MID(A173,4,2),'Data locations'!$I$11:$J$14,2,0)</f>
        <v>Low byte of Field 2</v>
      </c>
      <c r="K173" s="26" t="str">
        <f>VLOOKUP(MID(D173,1,2),'Data locations'!$I$1:$J$6,2,0)</f>
        <v>constant as value</v>
      </c>
      <c r="L173" s="26" t="str">
        <f>VLOOKUP(MID(D173,3,1),'Data locations'!$I$8:$J$9,2,0)</f>
        <v>byte</v>
      </c>
      <c r="M173" s="26" t="str">
        <f>VLOOKUP(MID(D173,4,2),'Data locations'!$I$11:$J$14,2,0)</f>
        <v>High byte of Field 2</v>
      </c>
    </row>
    <row r="174" spans="1:13" x14ac:dyDescent="0.25">
      <c r="A174" s="20" t="s">
        <v>88</v>
      </c>
      <c r="B174" s="20">
        <v>1</v>
      </c>
      <c r="C174" s="20">
        <v>22</v>
      </c>
      <c r="D174" s="20" t="s">
        <v>84</v>
      </c>
      <c r="E174" s="20">
        <v>1</v>
      </c>
      <c r="F174" s="20">
        <v>10</v>
      </c>
      <c r="G174" s="20" t="str">
        <f t="shared" si="2"/>
        <v>10 22</v>
      </c>
      <c r="H174" s="26" t="str">
        <f>VLOOKUP(MID(A174,1,2),'Data locations'!$I$1:$J$6,2,0)</f>
        <v>output port</v>
      </c>
      <c r="I174" s="26" t="str">
        <f>VLOOKUP(MID(A174,3,1),'Data locations'!$I$8:$J$9,2,0)</f>
        <v>byte</v>
      </c>
      <c r="J174" s="26" t="str">
        <f>VLOOKUP(MID(A174,4,2),'Data locations'!$I$11:$J$14,2,0)</f>
        <v>Low byte of Field 2</v>
      </c>
      <c r="K174" s="26" t="str">
        <f>VLOOKUP(MID(D174,1,2),'Data locations'!$I$1:$J$6,2,0)</f>
        <v>input port</v>
      </c>
      <c r="L174" s="26" t="str">
        <f>VLOOKUP(MID(D174,3,1),'Data locations'!$I$8:$J$9,2,0)</f>
        <v>byte</v>
      </c>
      <c r="M174" s="26" t="str">
        <f>VLOOKUP(MID(D174,4,2),'Data locations'!$I$11:$J$14,2,0)</f>
        <v>Field 1</v>
      </c>
    </row>
    <row r="175" spans="1:13" x14ac:dyDescent="0.25">
      <c r="A175" s="20" t="s">
        <v>88</v>
      </c>
      <c r="B175" s="20">
        <v>1</v>
      </c>
      <c r="C175" s="20">
        <v>22</v>
      </c>
      <c r="D175" s="20" t="s">
        <v>89</v>
      </c>
      <c r="E175" s="20">
        <v>1</v>
      </c>
      <c r="F175" s="20">
        <v>10</v>
      </c>
      <c r="G175" s="20" t="str">
        <f t="shared" si="2"/>
        <v>10 22</v>
      </c>
      <c r="H175" s="26" t="str">
        <f>VLOOKUP(MID(A175,1,2),'Data locations'!$I$1:$J$6,2,0)</f>
        <v>output port</v>
      </c>
      <c r="I175" s="26" t="str">
        <f>VLOOKUP(MID(A175,3,1),'Data locations'!$I$8:$J$9,2,0)</f>
        <v>byte</v>
      </c>
      <c r="J175" s="26" t="str">
        <f>VLOOKUP(MID(A175,4,2),'Data locations'!$I$11:$J$14,2,0)</f>
        <v>Low byte of Field 2</v>
      </c>
      <c r="K175" s="26" t="str">
        <f>VLOOKUP(MID(D175,1,2),'Data locations'!$I$1:$J$6,2,0)</f>
        <v>output port</v>
      </c>
      <c r="L175" s="26" t="str">
        <f>VLOOKUP(MID(D175,3,1),'Data locations'!$I$8:$J$9,2,0)</f>
        <v>byte</v>
      </c>
      <c r="M175" s="26" t="str">
        <f>VLOOKUP(MID(D175,4,2),'Data locations'!$I$11:$J$14,2,0)</f>
        <v>Field 1</v>
      </c>
    </row>
    <row r="176" spans="1:13" x14ac:dyDescent="0.25">
      <c r="A176" s="20" t="s">
        <v>88</v>
      </c>
      <c r="B176" s="20">
        <v>1</v>
      </c>
      <c r="C176" s="20">
        <v>22</v>
      </c>
      <c r="D176" s="20" t="s">
        <v>68</v>
      </c>
      <c r="E176" s="20">
        <v>1</v>
      </c>
      <c r="F176" s="20">
        <v>10</v>
      </c>
      <c r="G176" s="20" t="str">
        <f t="shared" si="2"/>
        <v>10 22</v>
      </c>
      <c r="H176" s="26" t="str">
        <f>VLOOKUP(MID(A176,1,2),'Data locations'!$I$1:$J$6,2,0)</f>
        <v>output port</v>
      </c>
      <c r="I176" s="26" t="str">
        <f>VLOOKUP(MID(A176,3,1),'Data locations'!$I$8:$J$9,2,0)</f>
        <v>byte</v>
      </c>
      <c r="J176" s="26" t="str">
        <f>VLOOKUP(MID(A176,4,2),'Data locations'!$I$11:$J$14,2,0)</f>
        <v>Low byte of Field 2</v>
      </c>
      <c r="K176" s="26" t="str">
        <f>VLOOKUP(MID(D176,1,2),'Data locations'!$I$1:$J$6,2,0)</f>
        <v>register as address</v>
      </c>
      <c r="L176" s="26" t="str">
        <f>VLOOKUP(MID(D176,3,1),'Data locations'!$I$8:$J$9,2,0)</f>
        <v>byte</v>
      </c>
      <c r="M176" s="26" t="str">
        <f>VLOOKUP(MID(D176,4,2),'Data locations'!$I$11:$J$14,2,0)</f>
        <v>Field 1</v>
      </c>
    </row>
    <row r="177" spans="1:13" x14ac:dyDescent="0.25">
      <c r="A177" s="20" t="s">
        <v>88</v>
      </c>
      <c r="B177" s="20">
        <v>1</v>
      </c>
      <c r="C177" s="20">
        <v>22</v>
      </c>
      <c r="D177" s="20" t="s">
        <v>69</v>
      </c>
      <c r="E177" s="20">
        <v>1</v>
      </c>
      <c r="F177" s="20">
        <v>10</v>
      </c>
      <c r="G177" s="20" t="str">
        <f t="shared" si="2"/>
        <v>10 22</v>
      </c>
      <c r="H177" s="26" t="str">
        <f>VLOOKUP(MID(A177,1,2),'Data locations'!$I$1:$J$6,2,0)</f>
        <v>output port</v>
      </c>
      <c r="I177" s="26" t="str">
        <f>VLOOKUP(MID(A177,3,1),'Data locations'!$I$8:$J$9,2,0)</f>
        <v>byte</v>
      </c>
      <c r="J177" s="26" t="str">
        <f>VLOOKUP(MID(A177,4,2),'Data locations'!$I$11:$J$14,2,0)</f>
        <v>Low byte of Field 2</v>
      </c>
      <c r="K177" s="26" t="str">
        <f>VLOOKUP(MID(D177,1,2),'Data locations'!$I$1:$J$6,2,0)</f>
        <v>register as value</v>
      </c>
      <c r="L177" s="26" t="str">
        <f>VLOOKUP(MID(D177,3,1),'Data locations'!$I$8:$J$9,2,0)</f>
        <v>byte</v>
      </c>
      <c r="M177" s="26" t="str">
        <f>VLOOKUP(MID(D177,4,2),'Data locations'!$I$11:$J$14,2,0)</f>
        <v>Field 1</v>
      </c>
    </row>
    <row r="178" spans="1:13" x14ac:dyDescent="0.25">
      <c r="A178" s="20" t="s">
        <v>88</v>
      </c>
      <c r="B178" s="20">
        <v>1</v>
      </c>
      <c r="C178" s="20">
        <v>22</v>
      </c>
      <c r="D178" s="20" t="s">
        <v>70</v>
      </c>
      <c r="E178" s="20">
        <v>1</v>
      </c>
      <c r="F178" s="20">
        <v>10</v>
      </c>
      <c r="G178" s="20" t="str">
        <f t="shared" si="2"/>
        <v>10 22</v>
      </c>
      <c r="H178" s="26" t="str">
        <f>VLOOKUP(MID(A178,1,2),'Data locations'!$I$1:$J$6,2,0)</f>
        <v>output port</v>
      </c>
      <c r="I178" s="26" t="str">
        <f>VLOOKUP(MID(A178,3,1),'Data locations'!$I$8:$J$9,2,0)</f>
        <v>byte</v>
      </c>
      <c r="J178" s="26" t="str">
        <f>VLOOKUP(MID(A178,4,2),'Data locations'!$I$11:$J$14,2,0)</f>
        <v>Low byte of Field 2</v>
      </c>
      <c r="K178" s="26" t="str">
        <f>VLOOKUP(MID(D178,1,2),'Data locations'!$I$1:$J$6,2,0)</f>
        <v>constant as address</v>
      </c>
      <c r="L178" s="26" t="str">
        <f>VLOOKUP(MID(D178,3,1),'Data locations'!$I$8:$J$9,2,0)</f>
        <v>byte</v>
      </c>
      <c r="M178" s="26" t="str">
        <f>VLOOKUP(MID(D178,4,2),'Data locations'!$I$11:$J$14,2,0)</f>
        <v>Field 1</v>
      </c>
    </row>
    <row r="179" spans="1:13" x14ac:dyDescent="0.25">
      <c r="A179" s="20" t="s">
        <v>88</v>
      </c>
      <c r="B179" s="20">
        <v>1</v>
      </c>
      <c r="C179" s="20">
        <v>22</v>
      </c>
      <c r="D179" s="20" t="s">
        <v>92</v>
      </c>
      <c r="E179" s="20">
        <v>1</v>
      </c>
      <c r="F179" s="20">
        <v>10</v>
      </c>
      <c r="G179" s="20" t="str">
        <f t="shared" si="2"/>
        <v>10 22</v>
      </c>
      <c r="H179" s="26" t="str">
        <f>VLOOKUP(MID(A179,1,2),'Data locations'!$I$1:$J$6,2,0)</f>
        <v>output port</v>
      </c>
      <c r="I179" s="26" t="str">
        <f>VLOOKUP(MID(A179,3,1),'Data locations'!$I$8:$J$9,2,0)</f>
        <v>byte</v>
      </c>
      <c r="J179" s="26" t="str">
        <f>VLOOKUP(MID(A179,4,2),'Data locations'!$I$11:$J$14,2,0)</f>
        <v>Low byte of Field 2</v>
      </c>
      <c r="K179" s="26" t="str">
        <f>VLOOKUP(MID(D179,1,2),'Data locations'!$I$1:$J$6,2,0)</f>
        <v>constant as value</v>
      </c>
      <c r="L179" s="26" t="str">
        <f>VLOOKUP(MID(D179,3,1),'Data locations'!$I$8:$J$9,2,0)</f>
        <v>byte</v>
      </c>
      <c r="M179" s="26" t="str">
        <f>VLOOKUP(MID(D179,4,2),'Data locations'!$I$11:$J$14,2,0)</f>
        <v>Field 1</v>
      </c>
    </row>
    <row r="180" spans="1:13" x14ac:dyDescent="0.25">
      <c r="A180" s="20" t="s">
        <v>88</v>
      </c>
      <c r="B180" s="20">
        <v>1</v>
      </c>
      <c r="C180" s="20">
        <v>22</v>
      </c>
      <c r="D180" s="20" t="s">
        <v>85</v>
      </c>
      <c r="E180" s="20">
        <v>1</v>
      </c>
      <c r="F180" s="20">
        <v>21</v>
      </c>
      <c r="G180" s="20" t="str">
        <f t="shared" si="2"/>
        <v>21 22</v>
      </c>
      <c r="H180" s="26" t="str">
        <f>VLOOKUP(MID(A180,1,2),'Data locations'!$I$1:$J$6,2,0)</f>
        <v>output port</v>
      </c>
      <c r="I180" s="26" t="str">
        <f>VLOOKUP(MID(A180,3,1),'Data locations'!$I$8:$J$9,2,0)</f>
        <v>byte</v>
      </c>
      <c r="J180" s="26" t="str">
        <f>VLOOKUP(MID(A180,4,2),'Data locations'!$I$11:$J$14,2,0)</f>
        <v>Low byte of Field 2</v>
      </c>
      <c r="K180" s="26" t="str">
        <f>VLOOKUP(MID(D180,1,2),'Data locations'!$I$1:$J$6,2,0)</f>
        <v>input port</v>
      </c>
      <c r="L180" s="26" t="str">
        <f>VLOOKUP(MID(D180,3,1),'Data locations'!$I$8:$J$9,2,0)</f>
        <v>byte</v>
      </c>
      <c r="M180" s="26" t="str">
        <f>VLOOKUP(MID(D180,4,2),'Data locations'!$I$11:$J$14,2,0)</f>
        <v>High byte of Field 2</v>
      </c>
    </row>
    <row r="181" spans="1:13" x14ac:dyDescent="0.25">
      <c r="A181" s="20" t="s">
        <v>88</v>
      </c>
      <c r="B181" s="20">
        <v>1</v>
      </c>
      <c r="C181" s="20">
        <v>22</v>
      </c>
      <c r="D181" s="20" t="s">
        <v>87</v>
      </c>
      <c r="E181" s="20">
        <v>1</v>
      </c>
      <c r="F181" s="20">
        <v>21</v>
      </c>
      <c r="G181" s="20" t="str">
        <f t="shared" si="2"/>
        <v>21 22</v>
      </c>
      <c r="H181" s="26" t="str">
        <f>VLOOKUP(MID(A181,1,2),'Data locations'!$I$1:$J$6,2,0)</f>
        <v>output port</v>
      </c>
      <c r="I181" s="26" t="str">
        <f>VLOOKUP(MID(A181,3,1),'Data locations'!$I$8:$J$9,2,0)</f>
        <v>byte</v>
      </c>
      <c r="J181" s="26" t="str">
        <f>VLOOKUP(MID(A181,4,2),'Data locations'!$I$11:$J$14,2,0)</f>
        <v>Low byte of Field 2</v>
      </c>
      <c r="K181" s="26" t="str">
        <f>VLOOKUP(MID(D181,1,2),'Data locations'!$I$1:$J$6,2,0)</f>
        <v>output port</v>
      </c>
      <c r="L181" s="26" t="str">
        <f>VLOOKUP(MID(D181,3,1),'Data locations'!$I$8:$J$9,2,0)</f>
        <v>byte</v>
      </c>
      <c r="M181" s="26" t="str">
        <f>VLOOKUP(MID(D181,4,2),'Data locations'!$I$11:$J$14,2,0)</f>
        <v>High byte of Field 2</v>
      </c>
    </row>
    <row r="182" spans="1:13" x14ac:dyDescent="0.25">
      <c r="A182" s="20" t="s">
        <v>88</v>
      </c>
      <c r="B182" s="20">
        <v>1</v>
      </c>
      <c r="C182" s="20">
        <v>22</v>
      </c>
      <c r="D182" s="20" t="s">
        <v>71</v>
      </c>
      <c r="E182" s="20">
        <v>1</v>
      </c>
      <c r="F182" s="20">
        <v>21</v>
      </c>
      <c r="G182" s="20" t="str">
        <f t="shared" si="2"/>
        <v>21 22</v>
      </c>
      <c r="H182" s="26" t="str">
        <f>VLOOKUP(MID(A182,1,2),'Data locations'!$I$1:$J$6,2,0)</f>
        <v>output port</v>
      </c>
      <c r="I182" s="26" t="str">
        <f>VLOOKUP(MID(A182,3,1),'Data locations'!$I$8:$J$9,2,0)</f>
        <v>byte</v>
      </c>
      <c r="J182" s="26" t="str">
        <f>VLOOKUP(MID(A182,4,2),'Data locations'!$I$11:$J$14,2,0)</f>
        <v>Low byte of Field 2</v>
      </c>
      <c r="K182" s="26" t="str">
        <f>VLOOKUP(MID(D182,1,2),'Data locations'!$I$1:$J$6,2,0)</f>
        <v>register as address</v>
      </c>
      <c r="L182" s="26" t="str">
        <f>VLOOKUP(MID(D182,3,1),'Data locations'!$I$8:$J$9,2,0)</f>
        <v>byte</v>
      </c>
      <c r="M182" s="26" t="str">
        <f>VLOOKUP(MID(D182,4,2),'Data locations'!$I$11:$J$14,2,0)</f>
        <v>High byte of Field 2</v>
      </c>
    </row>
    <row r="183" spans="1:13" x14ac:dyDescent="0.25">
      <c r="A183" s="20" t="s">
        <v>88</v>
      </c>
      <c r="B183" s="20">
        <v>1</v>
      </c>
      <c r="C183" s="20">
        <v>22</v>
      </c>
      <c r="D183" s="20" t="s">
        <v>72</v>
      </c>
      <c r="E183" s="20">
        <v>1</v>
      </c>
      <c r="F183" s="20">
        <v>21</v>
      </c>
      <c r="G183" s="20" t="str">
        <f t="shared" si="2"/>
        <v>21 22</v>
      </c>
      <c r="H183" s="26" t="str">
        <f>VLOOKUP(MID(A183,1,2),'Data locations'!$I$1:$J$6,2,0)</f>
        <v>output port</v>
      </c>
      <c r="I183" s="26" t="str">
        <f>VLOOKUP(MID(A183,3,1),'Data locations'!$I$8:$J$9,2,0)</f>
        <v>byte</v>
      </c>
      <c r="J183" s="26" t="str">
        <f>VLOOKUP(MID(A183,4,2),'Data locations'!$I$11:$J$14,2,0)</f>
        <v>Low byte of Field 2</v>
      </c>
      <c r="K183" s="26" t="str">
        <f>VLOOKUP(MID(D183,1,2),'Data locations'!$I$1:$J$6,2,0)</f>
        <v>register as value</v>
      </c>
      <c r="L183" s="26" t="str">
        <f>VLOOKUP(MID(D183,3,1),'Data locations'!$I$8:$J$9,2,0)</f>
        <v>byte</v>
      </c>
      <c r="M183" s="26" t="str">
        <f>VLOOKUP(MID(D183,4,2),'Data locations'!$I$11:$J$14,2,0)</f>
        <v>High byte of Field 2</v>
      </c>
    </row>
    <row r="184" spans="1:13" x14ac:dyDescent="0.25">
      <c r="A184" s="20" t="s">
        <v>88</v>
      </c>
      <c r="B184" s="20">
        <v>1</v>
      </c>
      <c r="C184" s="20">
        <v>22</v>
      </c>
      <c r="D184" s="20" t="s">
        <v>73</v>
      </c>
      <c r="E184" s="20">
        <v>1</v>
      </c>
      <c r="F184" s="20">
        <v>21</v>
      </c>
      <c r="G184" s="20" t="str">
        <f t="shared" si="2"/>
        <v>21 22</v>
      </c>
      <c r="H184" s="26" t="str">
        <f>VLOOKUP(MID(A184,1,2),'Data locations'!$I$1:$J$6,2,0)</f>
        <v>output port</v>
      </c>
      <c r="I184" s="26" t="str">
        <f>VLOOKUP(MID(A184,3,1),'Data locations'!$I$8:$J$9,2,0)</f>
        <v>byte</v>
      </c>
      <c r="J184" s="26" t="str">
        <f>VLOOKUP(MID(A184,4,2),'Data locations'!$I$11:$J$14,2,0)</f>
        <v>Low byte of Field 2</v>
      </c>
      <c r="K184" s="26" t="str">
        <f>VLOOKUP(MID(D184,1,2),'Data locations'!$I$1:$J$6,2,0)</f>
        <v>constant as address</v>
      </c>
      <c r="L184" s="26" t="str">
        <f>VLOOKUP(MID(D184,3,1),'Data locations'!$I$8:$J$9,2,0)</f>
        <v>byte</v>
      </c>
      <c r="M184" s="26" t="str">
        <f>VLOOKUP(MID(D184,4,2),'Data locations'!$I$11:$J$14,2,0)</f>
        <v>High byte of Field 2</v>
      </c>
    </row>
    <row r="185" spans="1:13" x14ac:dyDescent="0.25">
      <c r="A185" s="20" t="s">
        <v>88</v>
      </c>
      <c r="B185" s="20">
        <v>1</v>
      </c>
      <c r="C185" s="20">
        <v>22</v>
      </c>
      <c r="D185" s="20" t="s">
        <v>93</v>
      </c>
      <c r="E185" s="20">
        <v>1</v>
      </c>
      <c r="F185" s="20">
        <v>21</v>
      </c>
      <c r="G185" s="20" t="str">
        <f t="shared" si="2"/>
        <v>21 22</v>
      </c>
      <c r="H185" s="26" t="str">
        <f>VLOOKUP(MID(A185,1,2),'Data locations'!$I$1:$J$6,2,0)</f>
        <v>output port</v>
      </c>
      <c r="I185" s="26" t="str">
        <f>VLOOKUP(MID(A185,3,1),'Data locations'!$I$8:$J$9,2,0)</f>
        <v>byte</v>
      </c>
      <c r="J185" s="26" t="str">
        <f>VLOOKUP(MID(A185,4,2),'Data locations'!$I$11:$J$14,2,0)</f>
        <v>Low byte of Field 2</v>
      </c>
      <c r="K185" s="26" t="str">
        <f>VLOOKUP(MID(D185,1,2),'Data locations'!$I$1:$J$6,2,0)</f>
        <v>constant as value</v>
      </c>
      <c r="L185" s="26" t="str">
        <f>VLOOKUP(MID(D185,3,1),'Data locations'!$I$8:$J$9,2,0)</f>
        <v>byte</v>
      </c>
      <c r="M185" s="26" t="str">
        <f>VLOOKUP(MID(D185,4,2),'Data locations'!$I$11:$J$14,2,0)</f>
        <v>High byte of Field 2</v>
      </c>
    </row>
    <row r="186" spans="1:13" x14ac:dyDescent="0.25">
      <c r="A186" s="20" t="s">
        <v>74</v>
      </c>
      <c r="B186" s="20">
        <v>1</v>
      </c>
      <c r="C186" s="20">
        <v>22</v>
      </c>
      <c r="D186" s="20" t="s">
        <v>84</v>
      </c>
      <c r="E186" s="20">
        <v>1</v>
      </c>
      <c r="F186" s="20">
        <v>10</v>
      </c>
      <c r="G186" s="20" t="str">
        <f t="shared" si="2"/>
        <v>10 22</v>
      </c>
      <c r="H186" s="26" t="str">
        <f>VLOOKUP(MID(A186,1,2),'Data locations'!$I$1:$J$6,2,0)</f>
        <v>register as address</v>
      </c>
      <c r="I186" s="26" t="str">
        <f>VLOOKUP(MID(A186,3,1),'Data locations'!$I$8:$J$9,2,0)</f>
        <v>byte</v>
      </c>
      <c r="J186" s="26" t="str">
        <f>VLOOKUP(MID(A186,4,2),'Data locations'!$I$11:$J$14,2,0)</f>
        <v>Low byte of Field 2</v>
      </c>
      <c r="K186" s="26" t="str">
        <f>VLOOKUP(MID(D186,1,2),'Data locations'!$I$1:$J$6,2,0)</f>
        <v>input port</v>
      </c>
      <c r="L186" s="26" t="str">
        <f>VLOOKUP(MID(D186,3,1),'Data locations'!$I$8:$J$9,2,0)</f>
        <v>byte</v>
      </c>
      <c r="M186" s="26" t="str">
        <f>VLOOKUP(MID(D186,4,2),'Data locations'!$I$11:$J$14,2,0)</f>
        <v>Field 1</v>
      </c>
    </row>
    <row r="187" spans="1:13" x14ac:dyDescent="0.25">
      <c r="A187" s="20" t="s">
        <v>74</v>
      </c>
      <c r="B187" s="20">
        <v>1</v>
      </c>
      <c r="C187" s="20">
        <v>22</v>
      </c>
      <c r="D187" s="20" t="s">
        <v>89</v>
      </c>
      <c r="E187" s="20">
        <v>1</v>
      </c>
      <c r="F187" s="20">
        <v>10</v>
      </c>
      <c r="G187" s="20" t="str">
        <f t="shared" si="2"/>
        <v>10 22</v>
      </c>
      <c r="H187" s="26" t="str">
        <f>VLOOKUP(MID(A187,1,2),'Data locations'!$I$1:$J$6,2,0)</f>
        <v>register as address</v>
      </c>
      <c r="I187" s="26" t="str">
        <f>VLOOKUP(MID(A187,3,1),'Data locations'!$I$8:$J$9,2,0)</f>
        <v>byte</v>
      </c>
      <c r="J187" s="26" t="str">
        <f>VLOOKUP(MID(A187,4,2),'Data locations'!$I$11:$J$14,2,0)</f>
        <v>Low byte of Field 2</v>
      </c>
      <c r="K187" s="26" t="str">
        <f>VLOOKUP(MID(D187,1,2),'Data locations'!$I$1:$J$6,2,0)</f>
        <v>output port</v>
      </c>
      <c r="L187" s="26" t="str">
        <f>VLOOKUP(MID(D187,3,1),'Data locations'!$I$8:$J$9,2,0)</f>
        <v>byte</v>
      </c>
      <c r="M187" s="26" t="str">
        <f>VLOOKUP(MID(D187,4,2),'Data locations'!$I$11:$J$14,2,0)</f>
        <v>Field 1</v>
      </c>
    </row>
    <row r="188" spans="1:13" x14ac:dyDescent="0.25">
      <c r="A188" s="20" t="s">
        <v>74</v>
      </c>
      <c r="B188" s="20">
        <v>1</v>
      </c>
      <c r="C188" s="20">
        <v>22</v>
      </c>
      <c r="D188" s="20" t="s">
        <v>68</v>
      </c>
      <c r="E188" s="20">
        <v>1</v>
      </c>
      <c r="F188" s="20">
        <v>10</v>
      </c>
      <c r="G188" s="20" t="str">
        <f t="shared" si="2"/>
        <v>10 22</v>
      </c>
      <c r="H188" s="26" t="str">
        <f>VLOOKUP(MID(A188,1,2),'Data locations'!$I$1:$J$6,2,0)</f>
        <v>register as address</v>
      </c>
      <c r="I188" s="26" t="str">
        <f>VLOOKUP(MID(A188,3,1),'Data locations'!$I$8:$J$9,2,0)</f>
        <v>byte</v>
      </c>
      <c r="J188" s="26" t="str">
        <f>VLOOKUP(MID(A188,4,2),'Data locations'!$I$11:$J$14,2,0)</f>
        <v>Low byte of Field 2</v>
      </c>
      <c r="K188" s="26" t="str">
        <f>VLOOKUP(MID(D188,1,2),'Data locations'!$I$1:$J$6,2,0)</f>
        <v>register as address</v>
      </c>
      <c r="L188" s="26" t="str">
        <f>VLOOKUP(MID(D188,3,1),'Data locations'!$I$8:$J$9,2,0)</f>
        <v>byte</v>
      </c>
      <c r="M188" s="26" t="str">
        <f>VLOOKUP(MID(D188,4,2),'Data locations'!$I$11:$J$14,2,0)</f>
        <v>Field 1</v>
      </c>
    </row>
    <row r="189" spans="1:13" x14ac:dyDescent="0.25">
      <c r="A189" s="20" t="s">
        <v>74</v>
      </c>
      <c r="B189" s="20">
        <v>1</v>
      </c>
      <c r="C189" s="20">
        <v>22</v>
      </c>
      <c r="D189" s="20" t="s">
        <v>69</v>
      </c>
      <c r="E189" s="20">
        <v>1</v>
      </c>
      <c r="F189" s="20">
        <v>10</v>
      </c>
      <c r="G189" s="20" t="str">
        <f t="shared" si="2"/>
        <v>10 22</v>
      </c>
      <c r="H189" s="26" t="str">
        <f>VLOOKUP(MID(A189,1,2),'Data locations'!$I$1:$J$6,2,0)</f>
        <v>register as address</v>
      </c>
      <c r="I189" s="26" t="str">
        <f>VLOOKUP(MID(A189,3,1),'Data locations'!$I$8:$J$9,2,0)</f>
        <v>byte</v>
      </c>
      <c r="J189" s="26" t="str">
        <f>VLOOKUP(MID(A189,4,2),'Data locations'!$I$11:$J$14,2,0)</f>
        <v>Low byte of Field 2</v>
      </c>
      <c r="K189" s="26" t="str">
        <f>VLOOKUP(MID(D189,1,2),'Data locations'!$I$1:$J$6,2,0)</f>
        <v>register as value</v>
      </c>
      <c r="L189" s="26" t="str">
        <f>VLOOKUP(MID(D189,3,1),'Data locations'!$I$8:$J$9,2,0)</f>
        <v>byte</v>
      </c>
      <c r="M189" s="26" t="str">
        <f>VLOOKUP(MID(D189,4,2),'Data locations'!$I$11:$J$14,2,0)</f>
        <v>Field 1</v>
      </c>
    </row>
    <row r="190" spans="1:13" x14ac:dyDescent="0.25">
      <c r="A190" s="20" t="s">
        <v>74</v>
      </c>
      <c r="B190" s="20">
        <v>1</v>
      </c>
      <c r="C190" s="20">
        <v>22</v>
      </c>
      <c r="D190" s="20" t="s">
        <v>70</v>
      </c>
      <c r="E190" s="20">
        <v>1</v>
      </c>
      <c r="F190" s="20">
        <v>10</v>
      </c>
      <c r="G190" s="20" t="str">
        <f t="shared" si="2"/>
        <v>10 22</v>
      </c>
      <c r="H190" s="26" t="str">
        <f>VLOOKUP(MID(A190,1,2),'Data locations'!$I$1:$J$6,2,0)</f>
        <v>register as address</v>
      </c>
      <c r="I190" s="26" t="str">
        <f>VLOOKUP(MID(A190,3,1),'Data locations'!$I$8:$J$9,2,0)</f>
        <v>byte</v>
      </c>
      <c r="J190" s="26" t="str">
        <f>VLOOKUP(MID(A190,4,2),'Data locations'!$I$11:$J$14,2,0)</f>
        <v>Low byte of Field 2</v>
      </c>
      <c r="K190" s="26" t="str">
        <f>VLOOKUP(MID(D190,1,2),'Data locations'!$I$1:$J$6,2,0)</f>
        <v>constant as address</v>
      </c>
      <c r="L190" s="26" t="str">
        <f>VLOOKUP(MID(D190,3,1),'Data locations'!$I$8:$J$9,2,0)</f>
        <v>byte</v>
      </c>
      <c r="M190" s="26" t="str">
        <f>VLOOKUP(MID(D190,4,2),'Data locations'!$I$11:$J$14,2,0)</f>
        <v>Field 1</v>
      </c>
    </row>
    <row r="191" spans="1:13" x14ac:dyDescent="0.25">
      <c r="A191" s="20" t="s">
        <v>74</v>
      </c>
      <c r="B191" s="20">
        <v>1</v>
      </c>
      <c r="C191" s="20">
        <v>22</v>
      </c>
      <c r="D191" s="20" t="s">
        <v>92</v>
      </c>
      <c r="E191" s="20">
        <v>1</v>
      </c>
      <c r="F191" s="20">
        <v>10</v>
      </c>
      <c r="G191" s="20" t="str">
        <f t="shared" si="2"/>
        <v>10 22</v>
      </c>
      <c r="H191" s="26" t="str">
        <f>VLOOKUP(MID(A191,1,2),'Data locations'!$I$1:$J$6,2,0)</f>
        <v>register as address</v>
      </c>
      <c r="I191" s="26" t="str">
        <f>VLOOKUP(MID(A191,3,1),'Data locations'!$I$8:$J$9,2,0)</f>
        <v>byte</v>
      </c>
      <c r="J191" s="26" t="str">
        <f>VLOOKUP(MID(A191,4,2),'Data locations'!$I$11:$J$14,2,0)</f>
        <v>Low byte of Field 2</v>
      </c>
      <c r="K191" s="26" t="str">
        <f>VLOOKUP(MID(D191,1,2),'Data locations'!$I$1:$J$6,2,0)</f>
        <v>constant as value</v>
      </c>
      <c r="L191" s="26" t="str">
        <f>VLOOKUP(MID(D191,3,1),'Data locations'!$I$8:$J$9,2,0)</f>
        <v>byte</v>
      </c>
      <c r="M191" s="26" t="str">
        <f>VLOOKUP(MID(D191,4,2),'Data locations'!$I$11:$J$14,2,0)</f>
        <v>Field 1</v>
      </c>
    </row>
    <row r="192" spans="1:13" x14ac:dyDescent="0.25">
      <c r="A192" s="20" t="s">
        <v>74</v>
      </c>
      <c r="B192" s="20">
        <v>1</v>
      </c>
      <c r="C192" s="20">
        <v>22</v>
      </c>
      <c r="D192" s="20" t="s">
        <v>85</v>
      </c>
      <c r="E192" s="20">
        <v>1</v>
      </c>
      <c r="F192" s="20">
        <v>21</v>
      </c>
      <c r="G192" s="20" t="str">
        <f t="shared" si="2"/>
        <v>21 22</v>
      </c>
      <c r="H192" s="26" t="str">
        <f>VLOOKUP(MID(A192,1,2),'Data locations'!$I$1:$J$6,2,0)</f>
        <v>register as address</v>
      </c>
      <c r="I192" s="26" t="str">
        <f>VLOOKUP(MID(A192,3,1),'Data locations'!$I$8:$J$9,2,0)</f>
        <v>byte</v>
      </c>
      <c r="J192" s="26" t="str">
        <f>VLOOKUP(MID(A192,4,2),'Data locations'!$I$11:$J$14,2,0)</f>
        <v>Low byte of Field 2</v>
      </c>
      <c r="K192" s="26" t="str">
        <f>VLOOKUP(MID(D192,1,2),'Data locations'!$I$1:$J$6,2,0)</f>
        <v>input port</v>
      </c>
      <c r="L192" s="26" t="str">
        <f>VLOOKUP(MID(D192,3,1),'Data locations'!$I$8:$J$9,2,0)</f>
        <v>byte</v>
      </c>
      <c r="M192" s="26" t="str">
        <f>VLOOKUP(MID(D192,4,2),'Data locations'!$I$11:$J$14,2,0)</f>
        <v>High byte of Field 2</v>
      </c>
    </row>
    <row r="193" spans="1:13" x14ac:dyDescent="0.25">
      <c r="A193" s="20" t="s">
        <v>74</v>
      </c>
      <c r="B193" s="20">
        <v>1</v>
      </c>
      <c r="C193" s="20">
        <v>22</v>
      </c>
      <c r="D193" s="20" t="s">
        <v>87</v>
      </c>
      <c r="E193" s="20">
        <v>1</v>
      </c>
      <c r="F193" s="20">
        <v>21</v>
      </c>
      <c r="G193" s="20" t="str">
        <f t="shared" si="2"/>
        <v>21 22</v>
      </c>
      <c r="H193" s="26" t="str">
        <f>VLOOKUP(MID(A193,1,2),'Data locations'!$I$1:$J$6,2,0)</f>
        <v>register as address</v>
      </c>
      <c r="I193" s="26" t="str">
        <f>VLOOKUP(MID(A193,3,1),'Data locations'!$I$8:$J$9,2,0)</f>
        <v>byte</v>
      </c>
      <c r="J193" s="26" t="str">
        <f>VLOOKUP(MID(A193,4,2),'Data locations'!$I$11:$J$14,2,0)</f>
        <v>Low byte of Field 2</v>
      </c>
      <c r="K193" s="26" t="str">
        <f>VLOOKUP(MID(D193,1,2),'Data locations'!$I$1:$J$6,2,0)</f>
        <v>output port</v>
      </c>
      <c r="L193" s="26" t="str">
        <f>VLOOKUP(MID(D193,3,1),'Data locations'!$I$8:$J$9,2,0)</f>
        <v>byte</v>
      </c>
      <c r="M193" s="26" t="str">
        <f>VLOOKUP(MID(D193,4,2),'Data locations'!$I$11:$J$14,2,0)</f>
        <v>High byte of Field 2</v>
      </c>
    </row>
    <row r="194" spans="1:13" x14ac:dyDescent="0.25">
      <c r="A194" s="20" t="s">
        <v>74</v>
      </c>
      <c r="B194" s="20">
        <v>1</v>
      </c>
      <c r="C194" s="20">
        <v>22</v>
      </c>
      <c r="D194" s="20" t="s">
        <v>71</v>
      </c>
      <c r="E194" s="20">
        <v>1</v>
      </c>
      <c r="F194" s="20">
        <v>21</v>
      </c>
      <c r="G194" s="20" t="str">
        <f t="shared" si="2"/>
        <v>21 22</v>
      </c>
      <c r="H194" s="26" t="str">
        <f>VLOOKUP(MID(A194,1,2),'Data locations'!$I$1:$J$6,2,0)</f>
        <v>register as address</v>
      </c>
      <c r="I194" s="26" t="str">
        <f>VLOOKUP(MID(A194,3,1),'Data locations'!$I$8:$J$9,2,0)</f>
        <v>byte</v>
      </c>
      <c r="J194" s="26" t="str">
        <f>VLOOKUP(MID(A194,4,2),'Data locations'!$I$11:$J$14,2,0)</f>
        <v>Low byte of Field 2</v>
      </c>
      <c r="K194" s="26" t="str">
        <f>VLOOKUP(MID(D194,1,2),'Data locations'!$I$1:$J$6,2,0)</f>
        <v>register as address</v>
      </c>
      <c r="L194" s="26" t="str">
        <f>VLOOKUP(MID(D194,3,1),'Data locations'!$I$8:$J$9,2,0)</f>
        <v>byte</v>
      </c>
      <c r="M194" s="26" t="str">
        <f>VLOOKUP(MID(D194,4,2),'Data locations'!$I$11:$J$14,2,0)</f>
        <v>High byte of Field 2</v>
      </c>
    </row>
    <row r="195" spans="1:13" x14ac:dyDescent="0.25">
      <c r="A195" s="20" t="s">
        <v>74</v>
      </c>
      <c r="B195" s="20">
        <v>1</v>
      </c>
      <c r="C195" s="20">
        <v>22</v>
      </c>
      <c r="D195" s="20" t="s">
        <v>72</v>
      </c>
      <c r="E195" s="20">
        <v>1</v>
      </c>
      <c r="F195" s="20">
        <v>21</v>
      </c>
      <c r="G195" s="20" t="str">
        <f t="shared" si="2"/>
        <v>21 22</v>
      </c>
      <c r="H195" s="26" t="str">
        <f>VLOOKUP(MID(A195,1,2),'Data locations'!$I$1:$J$6,2,0)</f>
        <v>register as address</v>
      </c>
      <c r="I195" s="26" t="str">
        <f>VLOOKUP(MID(A195,3,1),'Data locations'!$I$8:$J$9,2,0)</f>
        <v>byte</v>
      </c>
      <c r="J195" s="26" t="str">
        <f>VLOOKUP(MID(A195,4,2),'Data locations'!$I$11:$J$14,2,0)</f>
        <v>Low byte of Field 2</v>
      </c>
      <c r="K195" s="26" t="str">
        <f>VLOOKUP(MID(D195,1,2),'Data locations'!$I$1:$J$6,2,0)</f>
        <v>register as value</v>
      </c>
      <c r="L195" s="26" t="str">
        <f>VLOOKUP(MID(D195,3,1),'Data locations'!$I$8:$J$9,2,0)</f>
        <v>byte</v>
      </c>
      <c r="M195" s="26" t="str">
        <f>VLOOKUP(MID(D195,4,2),'Data locations'!$I$11:$J$14,2,0)</f>
        <v>High byte of Field 2</v>
      </c>
    </row>
    <row r="196" spans="1:13" x14ac:dyDescent="0.25">
      <c r="A196" s="20" t="s">
        <v>74</v>
      </c>
      <c r="B196" s="20">
        <v>1</v>
      </c>
      <c r="C196" s="20">
        <v>22</v>
      </c>
      <c r="D196" s="20" t="s">
        <v>73</v>
      </c>
      <c r="E196" s="20">
        <v>1</v>
      </c>
      <c r="F196" s="20">
        <v>21</v>
      </c>
      <c r="G196" s="20" t="str">
        <f t="shared" si="2"/>
        <v>21 22</v>
      </c>
      <c r="H196" s="26" t="str">
        <f>VLOOKUP(MID(A196,1,2),'Data locations'!$I$1:$J$6,2,0)</f>
        <v>register as address</v>
      </c>
      <c r="I196" s="26" t="str">
        <f>VLOOKUP(MID(A196,3,1),'Data locations'!$I$8:$J$9,2,0)</f>
        <v>byte</v>
      </c>
      <c r="J196" s="26" t="str">
        <f>VLOOKUP(MID(A196,4,2),'Data locations'!$I$11:$J$14,2,0)</f>
        <v>Low byte of Field 2</v>
      </c>
      <c r="K196" s="26" t="str">
        <f>VLOOKUP(MID(D196,1,2),'Data locations'!$I$1:$J$6,2,0)</f>
        <v>constant as address</v>
      </c>
      <c r="L196" s="26" t="str">
        <f>VLOOKUP(MID(D196,3,1),'Data locations'!$I$8:$J$9,2,0)</f>
        <v>byte</v>
      </c>
      <c r="M196" s="26" t="str">
        <f>VLOOKUP(MID(D196,4,2),'Data locations'!$I$11:$J$14,2,0)</f>
        <v>High byte of Field 2</v>
      </c>
    </row>
    <row r="197" spans="1:13" x14ac:dyDescent="0.25">
      <c r="A197" s="20" t="s">
        <v>74</v>
      </c>
      <c r="B197" s="20">
        <v>1</v>
      </c>
      <c r="C197" s="20">
        <v>22</v>
      </c>
      <c r="D197" s="20" t="s">
        <v>93</v>
      </c>
      <c r="E197" s="20">
        <v>1</v>
      </c>
      <c r="F197" s="20">
        <v>21</v>
      </c>
      <c r="G197" s="20" t="str">
        <f t="shared" si="2"/>
        <v>21 22</v>
      </c>
      <c r="H197" s="26" t="str">
        <f>VLOOKUP(MID(A197,1,2),'Data locations'!$I$1:$J$6,2,0)</f>
        <v>register as address</v>
      </c>
      <c r="I197" s="26" t="str">
        <f>VLOOKUP(MID(A197,3,1),'Data locations'!$I$8:$J$9,2,0)</f>
        <v>byte</v>
      </c>
      <c r="J197" s="26" t="str">
        <f>VLOOKUP(MID(A197,4,2),'Data locations'!$I$11:$J$14,2,0)</f>
        <v>Low byte of Field 2</v>
      </c>
      <c r="K197" s="26" t="str">
        <f>VLOOKUP(MID(D197,1,2),'Data locations'!$I$1:$J$6,2,0)</f>
        <v>constant as value</v>
      </c>
      <c r="L197" s="26" t="str">
        <f>VLOOKUP(MID(D197,3,1),'Data locations'!$I$8:$J$9,2,0)</f>
        <v>byte</v>
      </c>
      <c r="M197" s="26" t="str">
        <f>VLOOKUP(MID(D197,4,2),'Data locations'!$I$11:$J$14,2,0)</f>
        <v>High byte of Field 2</v>
      </c>
    </row>
    <row r="198" spans="1:13" x14ac:dyDescent="0.25">
      <c r="A198" s="20" t="s">
        <v>75</v>
      </c>
      <c r="B198" s="20">
        <v>1</v>
      </c>
      <c r="C198" s="20">
        <v>22</v>
      </c>
      <c r="D198" s="20" t="s">
        <v>84</v>
      </c>
      <c r="E198" s="20">
        <v>1</v>
      </c>
      <c r="F198" s="20">
        <v>10</v>
      </c>
      <c r="G198" s="20" t="str">
        <f t="shared" si="2"/>
        <v>10 22</v>
      </c>
      <c r="H198" s="26" t="str">
        <f>VLOOKUP(MID(A198,1,2),'Data locations'!$I$1:$J$6,2,0)</f>
        <v>register as value</v>
      </c>
      <c r="I198" s="26" t="str">
        <f>VLOOKUP(MID(A198,3,1),'Data locations'!$I$8:$J$9,2,0)</f>
        <v>byte</v>
      </c>
      <c r="J198" s="26" t="str">
        <f>VLOOKUP(MID(A198,4,2),'Data locations'!$I$11:$J$14,2,0)</f>
        <v>Low byte of Field 2</v>
      </c>
      <c r="K198" s="26" t="str">
        <f>VLOOKUP(MID(D198,1,2),'Data locations'!$I$1:$J$6,2,0)</f>
        <v>input port</v>
      </c>
      <c r="L198" s="26" t="str">
        <f>VLOOKUP(MID(D198,3,1),'Data locations'!$I$8:$J$9,2,0)</f>
        <v>byte</v>
      </c>
      <c r="M198" s="26" t="str">
        <f>VLOOKUP(MID(D198,4,2),'Data locations'!$I$11:$J$14,2,0)</f>
        <v>Field 1</v>
      </c>
    </row>
    <row r="199" spans="1:13" x14ac:dyDescent="0.25">
      <c r="A199" s="20" t="s">
        <v>75</v>
      </c>
      <c r="B199" s="20">
        <v>1</v>
      </c>
      <c r="C199" s="20">
        <v>22</v>
      </c>
      <c r="D199" s="20" t="s">
        <v>89</v>
      </c>
      <c r="E199" s="20">
        <v>1</v>
      </c>
      <c r="F199" s="20">
        <v>10</v>
      </c>
      <c r="G199" s="20" t="str">
        <f t="shared" ref="G199:G245" si="3">IF(C199&lt;F199,C199&amp;" "&amp;F199,F199&amp;" "&amp;C199)</f>
        <v>10 22</v>
      </c>
      <c r="H199" s="26" t="str">
        <f>VLOOKUP(MID(A199,1,2),'Data locations'!$I$1:$J$6,2,0)</f>
        <v>register as value</v>
      </c>
      <c r="I199" s="26" t="str">
        <f>VLOOKUP(MID(A199,3,1),'Data locations'!$I$8:$J$9,2,0)</f>
        <v>byte</v>
      </c>
      <c r="J199" s="26" t="str">
        <f>VLOOKUP(MID(A199,4,2),'Data locations'!$I$11:$J$14,2,0)</f>
        <v>Low byte of Field 2</v>
      </c>
      <c r="K199" s="26" t="str">
        <f>VLOOKUP(MID(D199,1,2),'Data locations'!$I$1:$J$6,2,0)</f>
        <v>output port</v>
      </c>
      <c r="L199" s="26" t="str">
        <f>VLOOKUP(MID(D199,3,1),'Data locations'!$I$8:$J$9,2,0)</f>
        <v>byte</v>
      </c>
      <c r="M199" s="26" t="str">
        <f>VLOOKUP(MID(D199,4,2),'Data locations'!$I$11:$J$14,2,0)</f>
        <v>Field 1</v>
      </c>
    </row>
    <row r="200" spans="1:13" x14ac:dyDescent="0.25">
      <c r="A200" s="20" t="s">
        <v>75</v>
      </c>
      <c r="B200" s="20">
        <v>1</v>
      </c>
      <c r="C200" s="20">
        <v>22</v>
      </c>
      <c r="D200" s="20" t="s">
        <v>68</v>
      </c>
      <c r="E200" s="20">
        <v>1</v>
      </c>
      <c r="F200" s="20">
        <v>10</v>
      </c>
      <c r="G200" s="20" t="str">
        <f t="shared" si="3"/>
        <v>10 22</v>
      </c>
      <c r="H200" s="26" t="str">
        <f>VLOOKUP(MID(A200,1,2),'Data locations'!$I$1:$J$6,2,0)</f>
        <v>register as value</v>
      </c>
      <c r="I200" s="26" t="str">
        <f>VLOOKUP(MID(A200,3,1),'Data locations'!$I$8:$J$9,2,0)</f>
        <v>byte</v>
      </c>
      <c r="J200" s="26" t="str">
        <f>VLOOKUP(MID(A200,4,2),'Data locations'!$I$11:$J$14,2,0)</f>
        <v>Low byte of Field 2</v>
      </c>
      <c r="K200" s="26" t="str">
        <f>VLOOKUP(MID(D200,1,2),'Data locations'!$I$1:$J$6,2,0)</f>
        <v>register as address</v>
      </c>
      <c r="L200" s="26" t="str">
        <f>VLOOKUP(MID(D200,3,1),'Data locations'!$I$8:$J$9,2,0)</f>
        <v>byte</v>
      </c>
      <c r="M200" s="26" t="str">
        <f>VLOOKUP(MID(D200,4,2),'Data locations'!$I$11:$J$14,2,0)</f>
        <v>Field 1</v>
      </c>
    </row>
    <row r="201" spans="1:13" x14ac:dyDescent="0.25">
      <c r="A201" s="20" t="s">
        <v>75</v>
      </c>
      <c r="B201" s="20">
        <v>1</v>
      </c>
      <c r="C201" s="20">
        <v>22</v>
      </c>
      <c r="D201" s="20" t="s">
        <v>69</v>
      </c>
      <c r="E201" s="20">
        <v>1</v>
      </c>
      <c r="F201" s="20">
        <v>10</v>
      </c>
      <c r="G201" s="20" t="str">
        <f t="shared" si="3"/>
        <v>10 22</v>
      </c>
      <c r="H201" s="26" t="str">
        <f>VLOOKUP(MID(A201,1,2),'Data locations'!$I$1:$J$6,2,0)</f>
        <v>register as value</v>
      </c>
      <c r="I201" s="26" t="str">
        <f>VLOOKUP(MID(A201,3,1),'Data locations'!$I$8:$J$9,2,0)</f>
        <v>byte</v>
      </c>
      <c r="J201" s="26" t="str">
        <f>VLOOKUP(MID(A201,4,2),'Data locations'!$I$11:$J$14,2,0)</f>
        <v>Low byte of Field 2</v>
      </c>
      <c r="K201" s="26" t="str">
        <f>VLOOKUP(MID(D201,1,2),'Data locations'!$I$1:$J$6,2,0)</f>
        <v>register as value</v>
      </c>
      <c r="L201" s="26" t="str">
        <f>VLOOKUP(MID(D201,3,1),'Data locations'!$I$8:$J$9,2,0)</f>
        <v>byte</v>
      </c>
      <c r="M201" s="26" t="str">
        <f>VLOOKUP(MID(D201,4,2),'Data locations'!$I$11:$J$14,2,0)</f>
        <v>Field 1</v>
      </c>
    </row>
    <row r="202" spans="1:13" x14ac:dyDescent="0.25">
      <c r="A202" s="20" t="s">
        <v>75</v>
      </c>
      <c r="B202" s="20">
        <v>1</v>
      </c>
      <c r="C202" s="20">
        <v>22</v>
      </c>
      <c r="D202" s="20" t="s">
        <v>70</v>
      </c>
      <c r="E202" s="20">
        <v>1</v>
      </c>
      <c r="F202" s="20">
        <v>10</v>
      </c>
      <c r="G202" s="20" t="str">
        <f t="shared" si="3"/>
        <v>10 22</v>
      </c>
      <c r="H202" s="26" t="str">
        <f>VLOOKUP(MID(A202,1,2),'Data locations'!$I$1:$J$6,2,0)</f>
        <v>register as value</v>
      </c>
      <c r="I202" s="26" t="str">
        <f>VLOOKUP(MID(A202,3,1),'Data locations'!$I$8:$J$9,2,0)</f>
        <v>byte</v>
      </c>
      <c r="J202" s="26" t="str">
        <f>VLOOKUP(MID(A202,4,2),'Data locations'!$I$11:$J$14,2,0)</f>
        <v>Low byte of Field 2</v>
      </c>
      <c r="K202" s="26" t="str">
        <f>VLOOKUP(MID(D202,1,2),'Data locations'!$I$1:$J$6,2,0)</f>
        <v>constant as address</v>
      </c>
      <c r="L202" s="26" t="str">
        <f>VLOOKUP(MID(D202,3,1),'Data locations'!$I$8:$J$9,2,0)</f>
        <v>byte</v>
      </c>
      <c r="M202" s="26" t="str">
        <f>VLOOKUP(MID(D202,4,2),'Data locations'!$I$11:$J$14,2,0)</f>
        <v>Field 1</v>
      </c>
    </row>
    <row r="203" spans="1:13" x14ac:dyDescent="0.25">
      <c r="A203" s="20" t="s">
        <v>75</v>
      </c>
      <c r="B203" s="20">
        <v>1</v>
      </c>
      <c r="C203" s="20">
        <v>22</v>
      </c>
      <c r="D203" s="20" t="s">
        <v>92</v>
      </c>
      <c r="E203" s="20">
        <v>1</v>
      </c>
      <c r="F203" s="20">
        <v>10</v>
      </c>
      <c r="G203" s="20" t="str">
        <f t="shared" si="3"/>
        <v>10 22</v>
      </c>
      <c r="H203" s="26" t="str">
        <f>VLOOKUP(MID(A203,1,2),'Data locations'!$I$1:$J$6,2,0)</f>
        <v>register as value</v>
      </c>
      <c r="I203" s="26" t="str">
        <f>VLOOKUP(MID(A203,3,1),'Data locations'!$I$8:$J$9,2,0)</f>
        <v>byte</v>
      </c>
      <c r="J203" s="26" t="str">
        <f>VLOOKUP(MID(A203,4,2),'Data locations'!$I$11:$J$14,2,0)</f>
        <v>Low byte of Field 2</v>
      </c>
      <c r="K203" s="26" t="str">
        <f>VLOOKUP(MID(D203,1,2),'Data locations'!$I$1:$J$6,2,0)</f>
        <v>constant as value</v>
      </c>
      <c r="L203" s="26" t="str">
        <f>VLOOKUP(MID(D203,3,1),'Data locations'!$I$8:$J$9,2,0)</f>
        <v>byte</v>
      </c>
      <c r="M203" s="26" t="str">
        <f>VLOOKUP(MID(D203,4,2),'Data locations'!$I$11:$J$14,2,0)</f>
        <v>Field 1</v>
      </c>
    </row>
    <row r="204" spans="1:13" x14ac:dyDescent="0.25">
      <c r="A204" s="20" t="s">
        <v>75</v>
      </c>
      <c r="B204" s="20">
        <v>1</v>
      </c>
      <c r="C204" s="20">
        <v>22</v>
      </c>
      <c r="D204" s="20" t="s">
        <v>85</v>
      </c>
      <c r="E204" s="20">
        <v>1</v>
      </c>
      <c r="F204" s="20">
        <v>21</v>
      </c>
      <c r="G204" s="20" t="str">
        <f t="shared" si="3"/>
        <v>21 22</v>
      </c>
      <c r="H204" s="26" t="str">
        <f>VLOOKUP(MID(A204,1,2),'Data locations'!$I$1:$J$6,2,0)</f>
        <v>register as value</v>
      </c>
      <c r="I204" s="26" t="str">
        <f>VLOOKUP(MID(A204,3,1),'Data locations'!$I$8:$J$9,2,0)</f>
        <v>byte</v>
      </c>
      <c r="J204" s="26" t="str">
        <f>VLOOKUP(MID(A204,4,2),'Data locations'!$I$11:$J$14,2,0)</f>
        <v>Low byte of Field 2</v>
      </c>
      <c r="K204" s="26" t="str">
        <f>VLOOKUP(MID(D204,1,2),'Data locations'!$I$1:$J$6,2,0)</f>
        <v>input port</v>
      </c>
      <c r="L204" s="26" t="str">
        <f>VLOOKUP(MID(D204,3,1),'Data locations'!$I$8:$J$9,2,0)</f>
        <v>byte</v>
      </c>
      <c r="M204" s="26" t="str">
        <f>VLOOKUP(MID(D204,4,2),'Data locations'!$I$11:$J$14,2,0)</f>
        <v>High byte of Field 2</v>
      </c>
    </row>
    <row r="205" spans="1:13" x14ac:dyDescent="0.25">
      <c r="A205" s="20" t="s">
        <v>75</v>
      </c>
      <c r="B205" s="20">
        <v>1</v>
      </c>
      <c r="C205" s="20">
        <v>22</v>
      </c>
      <c r="D205" s="20" t="s">
        <v>87</v>
      </c>
      <c r="E205" s="20">
        <v>1</v>
      </c>
      <c r="F205" s="20">
        <v>21</v>
      </c>
      <c r="G205" s="20" t="str">
        <f t="shared" si="3"/>
        <v>21 22</v>
      </c>
      <c r="H205" s="26" t="str">
        <f>VLOOKUP(MID(A205,1,2),'Data locations'!$I$1:$J$6,2,0)</f>
        <v>register as value</v>
      </c>
      <c r="I205" s="26" t="str">
        <f>VLOOKUP(MID(A205,3,1),'Data locations'!$I$8:$J$9,2,0)</f>
        <v>byte</v>
      </c>
      <c r="J205" s="26" t="str">
        <f>VLOOKUP(MID(A205,4,2),'Data locations'!$I$11:$J$14,2,0)</f>
        <v>Low byte of Field 2</v>
      </c>
      <c r="K205" s="26" t="str">
        <f>VLOOKUP(MID(D205,1,2),'Data locations'!$I$1:$J$6,2,0)</f>
        <v>output port</v>
      </c>
      <c r="L205" s="26" t="str">
        <f>VLOOKUP(MID(D205,3,1),'Data locations'!$I$8:$J$9,2,0)</f>
        <v>byte</v>
      </c>
      <c r="M205" s="26" t="str">
        <f>VLOOKUP(MID(D205,4,2),'Data locations'!$I$11:$J$14,2,0)</f>
        <v>High byte of Field 2</v>
      </c>
    </row>
    <row r="206" spans="1:13" x14ac:dyDescent="0.25">
      <c r="A206" s="20" t="s">
        <v>75</v>
      </c>
      <c r="B206" s="20">
        <v>1</v>
      </c>
      <c r="C206" s="20">
        <v>22</v>
      </c>
      <c r="D206" s="20" t="s">
        <v>71</v>
      </c>
      <c r="E206" s="20">
        <v>1</v>
      </c>
      <c r="F206" s="20">
        <v>21</v>
      </c>
      <c r="G206" s="20" t="str">
        <f t="shared" si="3"/>
        <v>21 22</v>
      </c>
      <c r="H206" s="26" t="str">
        <f>VLOOKUP(MID(A206,1,2),'Data locations'!$I$1:$J$6,2,0)</f>
        <v>register as value</v>
      </c>
      <c r="I206" s="26" t="str">
        <f>VLOOKUP(MID(A206,3,1),'Data locations'!$I$8:$J$9,2,0)</f>
        <v>byte</v>
      </c>
      <c r="J206" s="26" t="str">
        <f>VLOOKUP(MID(A206,4,2),'Data locations'!$I$11:$J$14,2,0)</f>
        <v>Low byte of Field 2</v>
      </c>
      <c r="K206" s="26" t="str">
        <f>VLOOKUP(MID(D206,1,2),'Data locations'!$I$1:$J$6,2,0)</f>
        <v>register as address</v>
      </c>
      <c r="L206" s="26" t="str">
        <f>VLOOKUP(MID(D206,3,1),'Data locations'!$I$8:$J$9,2,0)</f>
        <v>byte</v>
      </c>
      <c r="M206" s="26" t="str">
        <f>VLOOKUP(MID(D206,4,2),'Data locations'!$I$11:$J$14,2,0)</f>
        <v>High byte of Field 2</v>
      </c>
    </row>
    <row r="207" spans="1:13" x14ac:dyDescent="0.25">
      <c r="A207" s="20" t="s">
        <v>75</v>
      </c>
      <c r="B207" s="20">
        <v>1</v>
      </c>
      <c r="C207" s="20">
        <v>22</v>
      </c>
      <c r="D207" s="20" t="s">
        <v>72</v>
      </c>
      <c r="E207" s="20">
        <v>1</v>
      </c>
      <c r="F207" s="20">
        <v>21</v>
      </c>
      <c r="G207" s="20" t="str">
        <f t="shared" si="3"/>
        <v>21 22</v>
      </c>
      <c r="H207" s="26" t="str">
        <f>VLOOKUP(MID(A207,1,2),'Data locations'!$I$1:$J$6,2,0)</f>
        <v>register as value</v>
      </c>
      <c r="I207" s="26" t="str">
        <f>VLOOKUP(MID(A207,3,1),'Data locations'!$I$8:$J$9,2,0)</f>
        <v>byte</v>
      </c>
      <c r="J207" s="26" t="str">
        <f>VLOOKUP(MID(A207,4,2),'Data locations'!$I$11:$J$14,2,0)</f>
        <v>Low byte of Field 2</v>
      </c>
      <c r="K207" s="26" t="str">
        <f>VLOOKUP(MID(D207,1,2),'Data locations'!$I$1:$J$6,2,0)</f>
        <v>register as value</v>
      </c>
      <c r="L207" s="26" t="str">
        <f>VLOOKUP(MID(D207,3,1),'Data locations'!$I$8:$J$9,2,0)</f>
        <v>byte</v>
      </c>
      <c r="M207" s="26" t="str">
        <f>VLOOKUP(MID(D207,4,2),'Data locations'!$I$11:$J$14,2,0)</f>
        <v>High byte of Field 2</v>
      </c>
    </row>
    <row r="208" spans="1:13" x14ac:dyDescent="0.25">
      <c r="A208" s="20" t="s">
        <v>75</v>
      </c>
      <c r="B208" s="20">
        <v>1</v>
      </c>
      <c r="C208" s="20">
        <v>22</v>
      </c>
      <c r="D208" s="20" t="s">
        <v>73</v>
      </c>
      <c r="E208" s="20">
        <v>1</v>
      </c>
      <c r="F208" s="20">
        <v>21</v>
      </c>
      <c r="G208" s="20" t="str">
        <f t="shared" si="3"/>
        <v>21 22</v>
      </c>
      <c r="H208" s="26" t="str">
        <f>VLOOKUP(MID(A208,1,2),'Data locations'!$I$1:$J$6,2,0)</f>
        <v>register as value</v>
      </c>
      <c r="I208" s="26" t="str">
        <f>VLOOKUP(MID(A208,3,1),'Data locations'!$I$8:$J$9,2,0)</f>
        <v>byte</v>
      </c>
      <c r="J208" s="26" t="str">
        <f>VLOOKUP(MID(A208,4,2),'Data locations'!$I$11:$J$14,2,0)</f>
        <v>Low byte of Field 2</v>
      </c>
      <c r="K208" s="26" t="str">
        <f>VLOOKUP(MID(D208,1,2),'Data locations'!$I$1:$J$6,2,0)</f>
        <v>constant as address</v>
      </c>
      <c r="L208" s="26" t="str">
        <f>VLOOKUP(MID(D208,3,1),'Data locations'!$I$8:$J$9,2,0)</f>
        <v>byte</v>
      </c>
      <c r="M208" s="26" t="str">
        <f>VLOOKUP(MID(D208,4,2),'Data locations'!$I$11:$J$14,2,0)</f>
        <v>High byte of Field 2</v>
      </c>
    </row>
    <row r="209" spans="1:13" x14ac:dyDescent="0.25">
      <c r="A209" s="20" t="s">
        <v>75</v>
      </c>
      <c r="B209" s="20">
        <v>1</v>
      </c>
      <c r="C209" s="20">
        <v>22</v>
      </c>
      <c r="D209" s="20" t="s">
        <v>93</v>
      </c>
      <c r="E209" s="20">
        <v>1</v>
      </c>
      <c r="F209" s="20">
        <v>21</v>
      </c>
      <c r="G209" s="20" t="str">
        <f t="shared" si="3"/>
        <v>21 22</v>
      </c>
      <c r="H209" s="26" t="str">
        <f>VLOOKUP(MID(A209,1,2),'Data locations'!$I$1:$J$6,2,0)</f>
        <v>register as value</v>
      </c>
      <c r="I209" s="26" t="str">
        <f>VLOOKUP(MID(A209,3,1),'Data locations'!$I$8:$J$9,2,0)</f>
        <v>byte</v>
      </c>
      <c r="J209" s="26" t="str">
        <f>VLOOKUP(MID(A209,4,2),'Data locations'!$I$11:$J$14,2,0)</f>
        <v>Low byte of Field 2</v>
      </c>
      <c r="K209" s="26" t="str">
        <f>VLOOKUP(MID(D209,1,2),'Data locations'!$I$1:$J$6,2,0)</f>
        <v>constant as value</v>
      </c>
      <c r="L209" s="26" t="str">
        <f>VLOOKUP(MID(D209,3,1),'Data locations'!$I$8:$J$9,2,0)</f>
        <v>byte</v>
      </c>
      <c r="M209" s="26" t="str">
        <f>VLOOKUP(MID(D209,4,2),'Data locations'!$I$11:$J$14,2,0)</f>
        <v>High byte of Field 2</v>
      </c>
    </row>
    <row r="210" spans="1:13" x14ac:dyDescent="0.25">
      <c r="A210" s="20" t="s">
        <v>76</v>
      </c>
      <c r="B210" s="20">
        <v>1</v>
      </c>
      <c r="C210" s="20">
        <v>22</v>
      </c>
      <c r="D210" s="20" t="s">
        <v>84</v>
      </c>
      <c r="E210" s="20">
        <v>1</v>
      </c>
      <c r="F210" s="20">
        <v>10</v>
      </c>
      <c r="G210" s="20" t="str">
        <f t="shared" si="3"/>
        <v>10 22</v>
      </c>
      <c r="H210" s="26" t="str">
        <f>VLOOKUP(MID(A210,1,2),'Data locations'!$I$1:$J$6,2,0)</f>
        <v>constant as address</v>
      </c>
      <c r="I210" s="26" t="str">
        <f>VLOOKUP(MID(A210,3,1),'Data locations'!$I$8:$J$9,2,0)</f>
        <v>byte</v>
      </c>
      <c r="J210" s="26" t="str">
        <f>VLOOKUP(MID(A210,4,2),'Data locations'!$I$11:$J$14,2,0)</f>
        <v>Low byte of Field 2</v>
      </c>
      <c r="K210" s="26" t="str">
        <f>VLOOKUP(MID(D210,1,2),'Data locations'!$I$1:$J$6,2,0)</f>
        <v>input port</v>
      </c>
      <c r="L210" s="26" t="str">
        <f>VLOOKUP(MID(D210,3,1),'Data locations'!$I$8:$J$9,2,0)</f>
        <v>byte</v>
      </c>
      <c r="M210" s="26" t="str">
        <f>VLOOKUP(MID(D210,4,2),'Data locations'!$I$11:$J$14,2,0)</f>
        <v>Field 1</v>
      </c>
    </row>
    <row r="211" spans="1:13" x14ac:dyDescent="0.25">
      <c r="A211" s="20" t="s">
        <v>76</v>
      </c>
      <c r="B211" s="20">
        <v>1</v>
      </c>
      <c r="C211" s="20">
        <v>22</v>
      </c>
      <c r="D211" s="20" t="s">
        <v>89</v>
      </c>
      <c r="E211" s="20">
        <v>1</v>
      </c>
      <c r="F211" s="20">
        <v>10</v>
      </c>
      <c r="G211" s="20" t="str">
        <f t="shared" si="3"/>
        <v>10 22</v>
      </c>
      <c r="H211" s="26" t="str">
        <f>VLOOKUP(MID(A211,1,2),'Data locations'!$I$1:$J$6,2,0)</f>
        <v>constant as address</v>
      </c>
      <c r="I211" s="26" t="str">
        <f>VLOOKUP(MID(A211,3,1),'Data locations'!$I$8:$J$9,2,0)</f>
        <v>byte</v>
      </c>
      <c r="J211" s="26" t="str">
        <f>VLOOKUP(MID(A211,4,2),'Data locations'!$I$11:$J$14,2,0)</f>
        <v>Low byte of Field 2</v>
      </c>
      <c r="K211" s="26" t="str">
        <f>VLOOKUP(MID(D211,1,2),'Data locations'!$I$1:$J$6,2,0)</f>
        <v>output port</v>
      </c>
      <c r="L211" s="26" t="str">
        <f>VLOOKUP(MID(D211,3,1),'Data locations'!$I$8:$J$9,2,0)</f>
        <v>byte</v>
      </c>
      <c r="M211" s="26" t="str">
        <f>VLOOKUP(MID(D211,4,2),'Data locations'!$I$11:$J$14,2,0)</f>
        <v>Field 1</v>
      </c>
    </row>
    <row r="212" spans="1:13" x14ac:dyDescent="0.25">
      <c r="A212" s="20" t="s">
        <v>76</v>
      </c>
      <c r="B212" s="20">
        <v>1</v>
      </c>
      <c r="C212" s="20">
        <v>22</v>
      </c>
      <c r="D212" s="20" t="s">
        <v>68</v>
      </c>
      <c r="E212" s="20">
        <v>1</v>
      </c>
      <c r="F212" s="20">
        <v>10</v>
      </c>
      <c r="G212" s="20" t="str">
        <f t="shared" si="3"/>
        <v>10 22</v>
      </c>
      <c r="H212" s="26" t="str">
        <f>VLOOKUP(MID(A212,1,2),'Data locations'!$I$1:$J$6,2,0)</f>
        <v>constant as address</v>
      </c>
      <c r="I212" s="26" t="str">
        <f>VLOOKUP(MID(A212,3,1),'Data locations'!$I$8:$J$9,2,0)</f>
        <v>byte</v>
      </c>
      <c r="J212" s="26" t="str">
        <f>VLOOKUP(MID(A212,4,2),'Data locations'!$I$11:$J$14,2,0)</f>
        <v>Low byte of Field 2</v>
      </c>
      <c r="K212" s="26" t="str">
        <f>VLOOKUP(MID(D212,1,2),'Data locations'!$I$1:$J$6,2,0)</f>
        <v>register as address</v>
      </c>
      <c r="L212" s="26" t="str">
        <f>VLOOKUP(MID(D212,3,1),'Data locations'!$I$8:$J$9,2,0)</f>
        <v>byte</v>
      </c>
      <c r="M212" s="26" t="str">
        <f>VLOOKUP(MID(D212,4,2),'Data locations'!$I$11:$J$14,2,0)</f>
        <v>Field 1</v>
      </c>
    </row>
    <row r="213" spans="1:13" x14ac:dyDescent="0.25">
      <c r="A213" s="20" t="s">
        <v>76</v>
      </c>
      <c r="B213" s="20">
        <v>1</v>
      </c>
      <c r="C213" s="20">
        <v>22</v>
      </c>
      <c r="D213" s="20" t="s">
        <v>69</v>
      </c>
      <c r="E213" s="20">
        <v>1</v>
      </c>
      <c r="F213" s="20">
        <v>10</v>
      </c>
      <c r="G213" s="20" t="str">
        <f t="shared" si="3"/>
        <v>10 22</v>
      </c>
      <c r="H213" s="26" t="str">
        <f>VLOOKUP(MID(A213,1,2),'Data locations'!$I$1:$J$6,2,0)</f>
        <v>constant as address</v>
      </c>
      <c r="I213" s="26" t="str">
        <f>VLOOKUP(MID(A213,3,1),'Data locations'!$I$8:$J$9,2,0)</f>
        <v>byte</v>
      </c>
      <c r="J213" s="26" t="str">
        <f>VLOOKUP(MID(A213,4,2),'Data locations'!$I$11:$J$14,2,0)</f>
        <v>Low byte of Field 2</v>
      </c>
      <c r="K213" s="26" t="str">
        <f>VLOOKUP(MID(D213,1,2),'Data locations'!$I$1:$J$6,2,0)</f>
        <v>register as value</v>
      </c>
      <c r="L213" s="26" t="str">
        <f>VLOOKUP(MID(D213,3,1),'Data locations'!$I$8:$J$9,2,0)</f>
        <v>byte</v>
      </c>
      <c r="M213" s="26" t="str">
        <f>VLOOKUP(MID(D213,4,2),'Data locations'!$I$11:$J$14,2,0)</f>
        <v>Field 1</v>
      </c>
    </row>
    <row r="214" spans="1:13" x14ac:dyDescent="0.25">
      <c r="A214" s="20" t="s">
        <v>76</v>
      </c>
      <c r="B214" s="20">
        <v>1</v>
      </c>
      <c r="C214" s="20">
        <v>22</v>
      </c>
      <c r="D214" s="20" t="s">
        <v>70</v>
      </c>
      <c r="E214" s="20">
        <v>1</v>
      </c>
      <c r="F214" s="20">
        <v>10</v>
      </c>
      <c r="G214" s="20" t="str">
        <f t="shared" si="3"/>
        <v>10 22</v>
      </c>
      <c r="H214" s="26" t="str">
        <f>VLOOKUP(MID(A214,1,2),'Data locations'!$I$1:$J$6,2,0)</f>
        <v>constant as address</v>
      </c>
      <c r="I214" s="26" t="str">
        <f>VLOOKUP(MID(A214,3,1),'Data locations'!$I$8:$J$9,2,0)</f>
        <v>byte</v>
      </c>
      <c r="J214" s="26" t="str">
        <f>VLOOKUP(MID(A214,4,2),'Data locations'!$I$11:$J$14,2,0)</f>
        <v>Low byte of Field 2</v>
      </c>
      <c r="K214" s="26" t="str">
        <f>VLOOKUP(MID(D214,1,2),'Data locations'!$I$1:$J$6,2,0)</f>
        <v>constant as address</v>
      </c>
      <c r="L214" s="26" t="str">
        <f>VLOOKUP(MID(D214,3,1),'Data locations'!$I$8:$J$9,2,0)</f>
        <v>byte</v>
      </c>
      <c r="M214" s="26" t="str">
        <f>VLOOKUP(MID(D214,4,2),'Data locations'!$I$11:$J$14,2,0)</f>
        <v>Field 1</v>
      </c>
    </row>
    <row r="215" spans="1:13" x14ac:dyDescent="0.25">
      <c r="A215" s="20" t="s">
        <v>76</v>
      </c>
      <c r="B215" s="20">
        <v>1</v>
      </c>
      <c r="C215" s="20">
        <v>22</v>
      </c>
      <c r="D215" s="20" t="s">
        <v>92</v>
      </c>
      <c r="E215" s="20">
        <v>1</v>
      </c>
      <c r="F215" s="20">
        <v>10</v>
      </c>
      <c r="G215" s="20" t="str">
        <f t="shared" si="3"/>
        <v>10 22</v>
      </c>
      <c r="H215" s="26" t="str">
        <f>VLOOKUP(MID(A215,1,2),'Data locations'!$I$1:$J$6,2,0)</f>
        <v>constant as address</v>
      </c>
      <c r="I215" s="26" t="str">
        <f>VLOOKUP(MID(A215,3,1),'Data locations'!$I$8:$J$9,2,0)</f>
        <v>byte</v>
      </c>
      <c r="J215" s="26" t="str">
        <f>VLOOKUP(MID(A215,4,2),'Data locations'!$I$11:$J$14,2,0)</f>
        <v>Low byte of Field 2</v>
      </c>
      <c r="K215" s="26" t="str">
        <f>VLOOKUP(MID(D215,1,2),'Data locations'!$I$1:$J$6,2,0)</f>
        <v>constant as value</v>
      </c>
      <c r="L215" s="26" t="str">
        <f>VLOOKUP(MID(D215,3,1),'Data locations'!$I$8:$J$9,2,0)</f>
        <v>byte</v>
      </c>
      <c r="M215" s="26" t="str">
        <f>VLOOKUP(MID(D215,4,2),'Data locations'!$I$11:$J$14,2,0)</f>
        <v>Field 1</v>
      </c>
    </row>
    <row r="216" spans="1:13" x14ac:dyDescent="0.25">
      <c r="A216" s="20" t="s">
        <v>76</v>
      </c>
      <c r="B216" s="20">
        <v>1</v>
      </c>
      <c r="C216" s="20">
        <v>22</v>
      </c>
      <c r="D216" s="20" t="s">
        <v>85</v>
      </c>
      <c r="E216" s="20">
        <v>1</v>
      </c>
      <c r="F216" s="20">
        <v>21</v>
      </c>
      <c r="G216" s="20" t="str">
        <f t="shared" si="3"/>
        <v>21 22</v>
      </c>
      <c r="H216" s="26" t="str">
        <f>VLOOKUP(MID(A216,1,2),'Data locations'!$I$1:$J$6,2,0)</f>
        <v>constant as address</v>
      </c>
      <c r="I216" s="26" t="str">
        <f>VLOOKUP(MID(A216,3,1),'Data locations'!$I$8:$J$9,2,0)</f>
        <v>byte</v>
      </c>
      <c r="J216" s="26" t="str">
        <f>VLOOKUP(MID(A216,4,2),'Data locations'!$I$11:$J$14,2,0)</f>
        <v>Low byte of Field 2</v>
      </c>
      <c r="K216" s="26" t="str">
        <f>VLOOKUP(MID(D216,1,2),'Data locations'!$I$1:$J$6,2,0)</f>
        <v>input port</v>
      </c>
      <c r="L216" s="26" t="str">
        <f>VLOOKUP(MID(D216,3,1),'Data locations'!$I$8:$J$9,2,0)</f>
        <v>byte</v>
      </c>
      <c r="M216" s="26" t="str">
        <f>VLOOKUP(MID(D216,4,2),'Data locations'!$I$11:$J$14,2,0)</f>
        <v>High byte of Field 2</v>
      </c>
    </row>
    <row r="217" spans="1:13" x14ac:dyDescent="0.25">
      <c r="A217" s="20" t="s">
        <v>76</v>
      </c>
      <c r="B217" s="20">
        <v>1</v>
      </c>
      <c r="C217" s="20">
        <v>22</v>
      </c>
      <c r="D217" s="20" t="s">
        <v>87</v>
      </c>
      <c r="E217" s="20">
        <v>1</v>
      </c>
      <c r="F217" s="20">
        <v>21</v>
      </c>
      <c r="G217" s="20" t="str">
        <f t="shared" si="3"/>
        <v>21 22</v>
      </c>
      <c r="H217" s="26" t="str">
        <f>VLOOKUP(MID(A217,1,2),'Data locations'!$I$1:$J$6,2,0)</f>
        <v>constant as address</v>
      </c>
      <c r="I217" s="26" t="str">
        <f>VLOOKUP(MID(A217,3,1),'Data locations'!$I$8:$J$9,2,0)</f>
        <v>byte</v>
      </c>
      <c r="J217" s="26" t="str">
        <f>VLOOKUP(MID(A217,4,2),'Data locations'!$I$11:$J$14,2,0)</f>
        <v>Low byte of Field 2</v>
      </c>
      <c r="K217" s="26" t="str">
        <f>VLOOKUP(MID(D217,1,2),'Data locations'!$I$1:$J$6,2,0)</f>
        <v>output port</v>
      </c>
      <c r="L217" s="26" t="str">
        <f>VLOOKUP(MID(D217,3,1),'Data locations'!$I$8:$J$9,2,0)</f>
        <v>byte</v>
      </c>
      <c r="M217" s="26" t="str">
        <f>VLOOKUP(MID(D217,4,2),'Data locations'!$I$11:$J$14,2,0)</f>
        <v>High byte of Field 2</v>
      </c>
    </row>
    <row r="218" spans="1:13" x14ac:dyDescent="0.25">
      <c r="A218" s="20" t="s">
        <v>76</v>
      </c>
      <c r="B218" s="20">
        <v>1</v>
      </c>
      <c r="C218" s="20">
        <v>22</v>
      </c>
      <c r="D218" s="20" t="s">
        <v>71</v>
      </c>
      <c r="E218" s="20">
        <v>1</v>
      </c>
      <c r="F218" s="20">
        <v>21</v>
      </c>
      <c r="G218" s="20" t="str">
        <f t="shared" si="3"/>
        <v>21 22</v>
      </c>
      <c r="H218" s="26" t="str">
        <f>VLOOKUP(MID(A218,1,2),'Data locations'!$I$1:$J$6,2,0)</f>
        <v>constant as address</v>
      </c>
      <c r="I218" s="26" t="str">
        <f>VLOOKUP(MID(A218,3,1),'Data locations'!$I$8:$J$9,2,0)</f>
        <v>byte</v>
      </c>
      <c r="J218" s="26" t="str">
        <f>VLOOKUP(MID(A218,4,2),'Data locations'!$I$11:$J$14,2,0)</f>
        <v>Low byte of Field 2</v>
      </c>
      <c r="K218" s="26" t="str">
        <f>VLOOKUP(MID(D218,1,2),'Data locations'!$I$1:$J$6,2,0)</f>
        <v>register as address</v>
      </c>
      <c r="L218" s="26" t="str">
        <f>VLOOKUP(MID(D218,3,1),'Data locations'!$I$8:$J$9,2,0)</f>
        <v>byte</v>
      </c>
      <c r="M218" s="26" t="str">
        <f>VLOOKUP(MID(D218,4,2),'Data locations'!$I$11:$J$14,2,0)</f>
        <v>High byte of Field 2</v>
      </c>
    </row>
    <row r="219" spans="1:13" x14ac:dyDescent="0.25">
      <c r="A219" s="20" t="s">
        <v>76</v>
      </c>
      <c r="B219" s="20">
        <v>1</v>
      </c>
      <c r="C219" s="20">
        <v>22</v>
      </c>
      <c r="D219" s="20" t="s">
        <v>72</v>
      </c>
      <c r="E219" s="20">
        <v>1</v>
      </c>
      <c r="F219" s="20">
        <v>21</v>
      </c>
      <c r="G219" s="20" t="str">
        <f t="shared" si="3"/>
        <v>21 22</v>
      </c>
      <c r="H219" s="26" t="str">
        <f>VLOOKUP(MID(A219,1,2),'Data locations'!$I$1:$J$6,2,0)</f>
        <v>constant as address</v>
      </c>
      <c r="I219" s="26" t="str">
        <f>VLOOKUP(MID(A219,3,1),'Data locations'!$I$8:$J$9,2,0)</f>
        <v>byte</v>
      </c>
      <c r="J219" s="26" t="str">
        <f>VLOOKUP(MID(A219,4,2),'Data locations'!$I$11:$J$14,2,0)</f>
        <v>Low byte of Field 2</v>
      </c>
      <c r="K219" s="26" t="str">
        <f>VLOOKUP(MID(D219,1,2),'Data locations'!$I$1:$J$6,2,0)</f>
        <v>register as value</v>
      </c>
      <c r="L219" s="26" t="str">
        <f>VLOOKUP(MID(D219,3,1),'Data locations'!$I$8:$J$9,2,0)</f>
        <v>byte</v>
      </c>
      <c r="M219" s="26" t="str">
        <f>VLOOKUP(MID(D219,4,2),'Data locations'!$I$11:$J$14,2,0)</f>
        <v>High byte of Field 2</v>
      </c>
    </row>
    <row r="220" spans="1:13" x14ac:dyDescent="0.25">
      <c r="A220" s="20" t="s">
        <v>76</v>
      </c>
      <c r="B220" s="20">
        <v>1</v>
      </c>
      <c r="C220" s="20">
        <v>22</v>
      </c>
      <c r="D220" s="20" t="s">
        <v>73</v>
      </c>
      <c r="E220" s="20">
        <v>1</v>
      </c>
      <c r="F220" s="20">
        <v>21</v>
      </c>
      <c r="G220" s="20" t="str">
        <f t="shared" si="3"/>
        <v>21 22</v>
      </c>
      <c r="H220" s="26" t="str">
        <f>VLOOKUP(MID(A220,1,2),'Data locations'!$I$1:$J$6,2,0)</f>
        <v>constant as address</v>
      </c>
      <c r="I220" s="26" t="str">
        <f>VLOOKUP(MID(A220,3,1),'Data locations'!$I$8:$J$9,2,0)</f>
        <v>byte</v>
      </c>
      <c r="J220" s="26" t="str">
        <f>VLOOKUP(MID(A220,4,2),'Data locations'!$I$11:$J$14,2,0)</f>
        <v>Low byte of Field 2</v>
      </c>
      <c r="K220" s="26" t="str">
        <f>VLOOKUP(MID(D220,1,2),'Data locations'!$I$1:$J$6,2,0)</f>
        <v>constant as address</v>
      </c>
      <c r="L220" s="26" t="str">
        <f>VLOOKUP(MID(D220,3,1),'Data locations'!$I$8:$J$9,2,0)</f>
        <v>byte</v>
      </c>
      <c r="M220" s="26" t="str">
        <f>VLOOKUP(MID(D220,4,2),'Data locations'!$I$11:$J$14,2,0)</f>
        <v>High byte of Field 2</v>
      </c>
    </row>
    <row r="221" spans="1:13" x14ac:dyDescent="0.25">
      <c r="A221" s="20" t="s">
        <v>76</v>
      </c>
      <c r="B221" s="20">
        <v>1</v>
      </c>
      <c r="C221" s="20">
        <v>22</v>
      </c>
      <c r="D221" s="20" t="s">
        <v>93</v>
      </c>
      <c r="E221" s="20">
        <v>1</v>
      </c>
      <c r="F221" s="20">
        <v>21</v>
      </c>
      <c r="G221" s="20" t="str">
        <f t="shared" si="3"/>
        <v>21 22</v>
      </c>
      <c r="H221" s="26" t="str">
        <f>VLOOKUP(MID(A221,1,2),'Data locations'!$I$1:$J$6,2,0)</f>
        <v>constant as address</v>
      </c>
      <c r="I221" s="26" t="str">
        <f>VLOOKUP(MID(A221,3,1),'Data locations'!$I$8:$J$9,2,0)</f>
        <v>byte</v>
      </c>
      <c r="J221" s="26" t="str">
        <f>VLOOKUP(MID(A221,4,2),'Data locations'!$I$11:$J$14,2,0)</f>
        <v>Low byte of Field 2</v>
      </c>
      <c r="K221" s="26" t="str">
        <f>VLOOKUP(MID(D221,1,2),'Data locations'!$I$1:$J$6,2,0)</f>
        <v>constant as value</v>
      </c>
      <c r="L221" s="26" t="str">
        <f>VLOOKUP(MID(D221,3,1),'Data locations'!$I$8:$J$9,2,0)</f>
        <v>byte</v>
      </c>
      <c r="M221" s="26" t="str">
        <f>VLOOKUP(MID(D221,4,2),'Data locations'!$I$11:$J$14,2,0)</f>
        <v>High byte of Field 2</v>
      </c>
    </row>
    <row r="222" spans="1:13" x14ac:dyDescent="0.25">
      <c r="A222" s="20" t="s">
        <v>94</v>
      </c>
      <c r="B222" s="20">
        <v>1</v>
      </c>
      <c r="C222" s="20">
        <v>22</v>
      </c>
      <c r="D222" s="20" t="s">
        <v>84</v>
      </c>
      <c r="E222" s="20">
        <v>1</v>
      </c>
      <c r="F222" s="20">
        <v>10</v>
      </c>
      <c r="G222" s="20" t="str">
        <f t="shared" si="3"/>
        <v>10 22</v>
      </c>
      <c r="H222" s="26" t="str">
        <f>VLOOKUP(MID(A222,1,2),'Data locations'!$I$1:$J$6,2,0)</f>
        <v>constant as value</v>
      </c>
      <c r="I222" s="26" t="str">
        <f>VLOOKUP(MID(A222,3,1),'Data locations'!$I$8:$J$9,2,0)</f>
        <v>byte</v>
      </c>
      <c r="J222" s="26" t="str">
        <f>VLOOKUP(MID(A222,4,2),'Data locations'!$I$11:$J$14,2,0)</f>
        <v>Low byte of Field 2</v>
      </c>
      <c r="K222" s="26" t="str">
        <f>VLOOKUP(MID(D222,1,2),'Data locations'!$I$1:$J$6,2,0)</f>
        <v>input port</v>
      </c>
      <c r="L222" s="26" t="str">
        <f>VLOOKUP(MID(D222,3,1),'Data locations'!$I$8:$J$9,2,0)</f>
        <v>byte</v>
      </c>
      <c r="M222" s="26" t="str">
        <f>VLOOKUP(MID(D222,4,2),'Data locations'!$I$11:$J$14,2,0)</f>
        <v>Field 1</v>
      </c>
    </row>
    <row r="223" spans="1:13" x14ac:dyDescent="0.25">
      <c r="A223" s="20" t="s">
        <v>94</v>
      </c>
      <c r="B223" s="20">
        <v>1</v>
      </c>
      <c r="C223" s="20">
        <v>22</v>
      </c>
      <c r="D223" s="20" t="s">
        <v>89</v>
      </c>
      <c r="E223" s="20">
        <v>1</v>
      </c>
      <c r="F223" s="20">
        <v>10</v>
      </c>
      <c r="G223" s="20" t="str">
        <f t="shared" si="3"/>
        <v>10 22</v>
      </c>
      <c r="H223" s="26" t="str">
        <f>VLOOKUP(MID(A223,1,2),'Data locations'!$I$1:$J$6,2,0)</f>
        <v>constant as value</v>
      </c>
      <c r="I223" s="26" t="str">
        <f>VLOOKUP(MID(A223,3,1),'Data locations'!$I$8:$J$9,2,0)</f>
        <v>byte</v>
      </c>
      <c r="J223" s="26" t="str">
        <f>VLOOKUP(MID(A223,4,2),'Data locations'!$I$11:$J$14,2,0)</f>
        <v>Low byte of Field 2</v>
      </c>
      <c r="K223" s="26" t="str">
        <f>VLOOKUP(MID(D223,1,2),'Data locations'!$I$1:$J$6,2,0)</f>
        <v>output port</v>
      </c>
      <c r="L223" s="26" t="str">
        <f>VLOOKUP(MID(D223,3,1),'Data locations'!$I$8:$J$9,2,0)</f>
        <v>byte</v>
      </c>
      <c r="M223" s="26" t="str">
        <f>VLOOKUP(MID(D223,4,2),'Data locations'!$I$11:$J$14,2,0)</f>
        <v>Field 1</v>
      </c>
    </row>
    <row r="224" spans="1:13" x14ac:dyDescent="0.25">
      <c r="A224" s="20" t="s">
        <v>94</v>
      </c>
      <c r="B224" s="20">
        <v>1</v>
      </c>
      <c r="C224" s="20">
        <v>22</v>
      </c>
      <c r="D224" s="20" t="s">
        <v>68</v>
      </c>
      <c r="E224" s="20">
        <v>1</v>
      </c>
      <c r="F224" s="20">
        <v>10</v>
      </c>
      <c r="G224" s="20" t="str">
        <f t="shared" si="3"/>
        <v>10 22</v>
      </c>
      <c r="H224" s="26" t="str">
        <f>VLOOKUP(MID(A224,1,2),'Data locations'!$I$1:$J$6,2,0)</f>
        <v>constant as value</v>
      </c>
      <c r="I224" s="26" t="str">
        <f>VLOOKUP(MID(A224,3,1),'Data locations'!$I$8:$J$9,2,0)</f>
        <v>byte</v>
      </c>
      <c r="J224" s="26" t="str">
        <f>VLOOKUP(MID(A224,4,2),'Data locations'!$I$11:$J$14,2,0)</f>
        <v>Low byte of Field 2</v>
      </c>
      <c r="K224" s="26" t="str">
        <f>VLOOKUP(MID(D224,1,2),'Data locations'!$I$1:$J$6,2,0)</f>
        <v>register as address</v>
      </c>
      <c r="L224" s="26" t="str">
        <f>VLOOKUP(MID(D224,3,1),'Data locations'!$I$8:$J$9,2,0)</f>
        <v>byte</v>
      </c>
      <c r="M224" s="26" t="str">
        <f>VLOOKUP(MID(D224,4,2),'Data locations'!$I$11:$J$14,2,0)</f>
        <v>Field 1</v>
      </c>
    </row>
    <row r="225" spans="1:13" x14ac:dyDescent="0.25">
      <c r="A225" s="20" t="s">
        <v>94</v>
      </c>
      <c r="B225" s="20">
        <v>1</v>
      </c>
      <c r="C225" s="20">
        <v>22</v>
      </c>
      <c r="D225" s="20" t="s">
        <v>69</v>
      </c>
      <c r="E225" s="20">
        <v>1</v>
      </c>
      <c r="F225" s="20">
        <v>10</v>
      </c>
      <c r="G225" s="20" t="str">
        <f t="shared" si="3"/>
        <v>10 22</v>
      </c>
      <c r="H225" s="26" t="str">
        <f>VLOOKUP(MID(A225,1,2),'Data locations'!$I$1:$J$6,2,0)</f>
        <v>constant as value</v>
      </c>
      <c r="I225" s="26" t="str">
        <f>VLOOKUP(MID(A225,3,1),'Data locations'!$I$8:$J$9,2,0)</f>
        <v>byte</v>
      </c>
      <c r="J225" s="26" t="str">
        <f>VLOOKUP(MID(A225,4,2),'Data locations'!$I$11:$J$14,2,0)</f>
        <v>Low byte of Field 2</v>
      </c>
      <c r="K225" s="26" t="str">
        <f>VLOOKUP(MID(D225,1,2),'Data locations'!$I$1:$J$6,2,0)</f>
        <v>register as value</v>
      </c>
      <c r="L225" s="26" t="str">
        <f>VLOOKUP(MID(D225,3,1),'Data locations'!$I$8:$J$9,2,0)</f>
        <v>byte</v>
      </c>
      <c r="M225" s="26" t="str">
        <f>VLOOKUP(MID(D225,4,2),'Data locations'!$I$11:$J$14,2,0)</f>
        <v>Field 1</v>
      </c>
    </row>
    <row r="226" spans="1:13" x14ac:dyDescent="0.25">
      <c r="A226" s="20" t="s">
        <v>94</v>
      </c>
      <c r="B226" s="20">
        <v>1</v>
      </c>
      <c r="C226" s="20">
        <v>22</v>
      </c>
      <c r="D226" s="20" t="s">
        <v>70</v>
      </c>
      <c r="E226" s="20">
        <v>1</v>
      </c>
      <c r="F226" s="20">
        <v>10</v>
      </c>
      <c r="G226" s="20" t="str">
        <f t="shared" si="3"/>
        <v>10 22</v>
      </c>
      <c r="H226" s="26" t="str">
        <f>VLOOKUP(MID(A226,1,2),'Data locations'!$I$1:$J$6,2,0)</f>
        <v>constant as value</v>
      </c>
      <c r="I226" s="26" t="str">
        <f>VLOOKUP(MID(A226,3,1),'Data locations'!$I$8:$J$9,2,0)</f>
        <v>byte</v>
      </c>
      <c r="J226" s="26" t="str">
        <f>VLOOKUP(MID(A226,4,2),'Data locations'!$I$11:$J$14,2,0)</f>
        <v>Low byte of Field 2</v>
      </c>
      <c r="K226" s="26" t="str">
        <f>VLOOKUP(MID(D226,1,2),'Data locations'!$I$1:$J$6,2,0)</f>
        <v>constant as address</v>
      </c>
      <c r="L226" s="26" t="str">
        <f>VLOOKUP(MID(D226,3,1),'Data locations'!$I$8:$J$9,2,0)</f>
        <v>byte</v>
      </c>
      <c r="M226" s="26" t="str">
        <f>VLOOKUP(MID(D226,4,2),'Data locations'!$I$11:$J$14,2,0)</f>
        <v>Field 1</v>
      </c>
    </row>
    <row r="227" spans="1:13" x14ac:dyDescent="0.25">
      <c r="A227" s="20" t="s">
        <v>94</v>
      </c>
      <c r="B227" s="20">
        <v>1</v>
      </c>
      <c r="C227" s="20">
        <v>22</v>
      </c>
      <c r="D227" s="20" t="s">
        <v>92</v>
      </c>
      <c r="E227" s="20">
        <v>1</v>
      </c>
      <c r="F227" s="20">
        <v>10</v>
      </c>
      <c r="G227" s="20" t="str">
        <f t="shared" si="3"/>
        <v>10 22</v>
      </c>
      <c r="H227" s="26" t="str">
        <f>VLOOKUP(MID(A227,1,2),'Data locations'!$I$1:$J$6,2,0)</f>
        <v>constant as value</v>
      </c>
      <c r="I227" s="26" t="str">
        <f>VLOOKUP(MID(A227,3,1),'Data locations'!$I$8:$J$9,2,0)</f>
        <v>byte</v>
      </c>
      <c r="J227" s="26" t="str">
        <f>VLOOKUP(MID(A227,4,2),'Data locations'!$I$11:$J$14,2,0)</f>
        <v>Low byte of Field 2</v>
      </c>
      <c r="K227" s="26" t="str">
        <f>VLOOKUP(MID(D227,1,2),'Data locations'!$I$1:$J$6,2,0)</f>
        <v>constant as value</v>
      </c>
      <c r="L227" s="26" t="str">
        <f>VLOOKUP(MID(D227,3,1),'Data locations'!$I$8:$J$9,2,0)</f>
        <v>byte</v>
      </c>
      <c r="M227" s="26" t="str">
        <f>VLOOKUP(MID(D227,4,2),'Data locations'!$I$11:$J$14,2,0)</f>
        <v>Field 1</v>
      </c>
    </row>
    <row r="228" spans="1:13" x14ac:dyDescent="0.25">
      <c r="A228" s="20" t="s">
        <v>94</v>
      </c>
      <c r="B228" s="20">
        <v>1</v>
      </c>
      <c r="C228" s="20">
        <v>22</v>
      </c>
      <c r="D228" s="20" t="s">
        <v>85</v>
      </c>
      <c r="E228" s="20">
        <v>1</v>
      </c>
      <c r="F228" s="20">
        <v>21</v>
      </c>
      <c r="G228" s="20" t="str">
        <f t="shared" si="3"/>
        <v>21 22</v>
      </c>
      <c r="H228" s="26" t="str">
        <f>VLOOKUP(MID(A228,1,2),'Data locations'!$I$1:$J$6,2,0)</f>
        <v>constant as value</v>
      </c>
      <c r="I228" s="26" t="str">
        <f>VLOOKUP(MID(A228,3,1),'Data locations'!$I$8:$J$9,2,0)</f>
        <v>byte</v>
      </c>
      <c r="J228" s="26" t="str">
        <f>VLOOKUP(MID(A228,4,2),'Data locations'!$I$11:$J$14,2,0)</f>
        <v>Low byte of Field 2</v>
      </c>
      <c r="K228" s="26" t="str">
        <f>VLOOKUP(MID(D228,1,2),'Data locations'!$I$1:$J$6,2,0)</f>
        <v>input port</v>
      </c>
      <c r="L228" s="26" t="str">
        <f>VLOOKUP(MID(D228,3,1),'Data locations'!$I$8:$J$9,2,0)</f>
        <v>byte</v>
      </c>
      <c r="M228" s="26" t="str">
        <f>VLOOKUP(MID(D228,4,2),'Data locations'!$I$11:$J$14,2,0)</f>
        <v>High byte of Field 2</v>
      </c>
    </row>
    <row r="229" spans="1:13" x14ac:dyDescent="0.25">
      <c r="A229" s="20" t="s">
        <v>94</v>
      </c>
      <c r="B229" s="20">
        <v>1</v>
      </c>
      <c r="C229" s="20">
        <v>22</v>
      </c>
      <c r="D229" s="20" t="s">
        <v>87</v>
      </c>
      <c r="E229" s="20">
        <v>1</v>
      </c>
      <c r="F229" s="20">
        <v>21</v>
      </c>
      <c r="G229" s="20" t="str">
        <f t="shared" si="3"/>
        <v>21 22</v>
      </c>
      <c r="H229" s="26" t="str">
        <f>VLOOKUP(MID(A229,1,2),'Data locations'!$I$1:$J$6,2,0)</f>
        <v>constant as value</v>
      </c>
      <c r="I229" s="26" t="str">
        <f>VLOOKUP(MID(A229,3,1),'Data locations'!$I$8:$J$9,2,0)</f>
        <v>byte</v>
      </c>
      <c r="J229" s="26" t="str">
        <f>VLOOKUP(MID(A229,4,2),'Data locations'!$I$11:$J$14,2,0)</f>
        <v>Low byte of Field 2</v>
      </c>
      <c r="K229" s="26" t="str">
        <f>VLOOKUP(MID(D229,1,2),'Data locations'!$I$1:$J$6,2,0)</f>
        <v>output port</v>
      </c>
      <c r="L229" s="26" t="str">
        <f>VLOOKUP(MID(D229,3,1),'Data locations'!$I$8:$J$9,2,0)</f>
        <v>byte</v>
      </c>
      <c r="M229" s="26" t="str">
        <f>VLOOKUP(MID(D229,4,2),'Data locations'!$I$11:$J$14,2,0)</f>
        <v>High byte of Field 2</v>
      </c>
    </row>
    <row r="230" spans="1:13" x14ac:dyDescent="0.25">
      <c r="A230" s="20" t="s">
        <v>94</v>
      </c>
      <c r="B230" s="20">
        <v>1</v>
      </c>
      <c r="C230" s="20">
        <v>22</v>
      </c>
      <c r="D230" s="20" t="s">
        <v>71</v>
      </c>
      <c r="E230" s="20">
        <v>1</v>
      </c>
      <c r="F230" s="20">
        <v>21</v>
      </c>
      <c r="G230" s="20" t="str">
        <f t="shared" si="3"/>
        <v>21 22</v>
      </c>
      <c r="H230" s="26" t="str">
        <f>VLOOKUP(MID(A230,1,2),'Data locations'!$I$1:$J$6,2,0)</f>
        <v>constant as value</v>
      </c>
      <c r="I230" s="26" t="str">
        <f>VLOOKUP(MID(A230,3,1),'Data locations'!$I$8:$J$9,2,0)</f>
        <v>byte</v>
      </c>
      <c r="J230" s="26" t="str">
        <f>VLOOKUP(MID(A230,4,2),'Data locations'!$I$11:$J$14,2,0)</f>
        <v>Low byte of Field 2</v>
      </c>
      <c r="K230" s="26" t="str">
        <f>VLOOKUP(MID(D230,1,2),'Data locations'!$I$1:$J$6,2,0)</f>
        <v>register as address</v>
      </c>
      <c r="L230" s="26" t="str">
        <f>VLOOKUP(MID(D230,3,1),'Data locations'!$I$8:$J$9,2,0)</f>
        <v>byte</v>
      </c>
      <c r="M230" s="26" t="str">
        <f>VLOOKUP(MID(D230,4,2),'Data locations'!$I$11:$J$14,2,0)</f>
        <v>High byte of Field 2</v>
      </c>
    </row>
    <row r="231" spans="1:13" x14ac:dyDescent="0.25">
      <c r="A231" s="20" t="s">
        <v>94</v>
      </c>
      <c r="B231" s="20">
        <v>1</v>
      </c>
      <c r="C231" s="20">
        <v>22</v>
      </c>
      <c r="D231" s="20" t="s">
        <v>72</v>
      </c>
      <c r="E231" s="20">
        <v>1</v>
      </c>
      <c r="F231" s="20">
        <v>21</v>
      </c>
      <c r="G231" s="20" t="str">
        <f t="shared" si="3"/>
        <v>21 22</v>
      </c>
      <c r="H231" s="26" t="str">
        <f>VLOOKUP(MID(A231,1,2),'Data locations'!$I$1:$J$6,2,0)</f>
        <v>constant as value</v>
      </c>
      <c r="I231" s="26" t="str">
        <f>VLOOKUP(MID(A231,3,1),'Data locations'!$I$8:$J$9,2,0)</f>
        <v>byte</v>
      </c>
      <c r="J231" s="26" t="str">
        <f>VLOOKUP(MID(A231,4,2),'Data locations'!$I$11:$J$14,2,0)</f>
        <v>Low byte of Field 2</v>
      </c>
      <c r="K231" s="26" t="str">
        <f>VLOOKUP(MID(D231,1,2),'Data locations'!$I$1:$J$6,2,0)</f>
        <v>register as value</v>
      </c>
      <c r="L231" s="26" t="str">
        <f>VLOOKUP(MID(D231,3,1),'Data locations'!$I$8:$J$9,2,0)</f>
        <v>byte</v>
      </c>
      <c r="M231" s="26" t="str">
        <f>VLOOKUP(MID(D231,4,2),'Data locations'!$I$11:$J$14,2,0)</f>
        <v>High byte of Field 2</v>
      </c>
    </row>
    <row r="232" spans="1:13" x14ac:dyDescent="0.25">
      <c r="A232" s="20" t="s">
        <v>94</v>
      </c>
      <c r="B232" s="20">
        <v>1</v>
      </c>
      <c r="C232" s="20">
        <v>22</v>
      </c>
      <c r="D232" s="20" t="s">
        <v>73</v>
      </c>
      <c r="E232" s="20">
        <v>1</v>
      </c>
      <c r="F232" s="20">
        <v>21</v>
      </c>
      <c r="G232" s="20" t="str">
        <f t="shared" si="3"/>
        <v>21 22</v>
      </c>
      <c r="H232" s="26" t="str">
        <f>VLOOKUP(MID(A232,1,2),'Data locations'!$I$1:$J$6,2,0)</f>
        <v>constant as value</v>
      </c>
      <c r="I232" s="26" t="str">
        <f>VLOOKUP(MID(A232,3,1),'Data locations'!$I$8:$J$9,2,0)</f>
        <v>byte</v>
      </c>
      <c r="J232" s="26" t="str">
        <f>VLOOKUP(MID(A232,4,2),'Data locations'!$I$11:$J$14,2,0)</f>
        <v>Low byte of Field 2</v>
      </c>
      <c r="K232" s="26" t="str">
        <f>VLOOKUP(MID(D232,1,2),'Data locations'!$I$1:$J$6,2,0)</f>
        <v>constant as address</v>
      </c>
      <c r="L232" s="26" t="str">
        <f>VLOOKUP(MID(D232,3,1),'Data locations'!$I$8:$J$9,2,0)</f>
        <v>byte</v>
      </c>
      <c r="M232" s="26" t="str">
        <f>VLOOKUP(MID(D232,4,2),'Data locations'!$I$11:$J$14,2,0)</f>
        <v>High byte of Field 2</v>
      </c>
    </row>
    <row r="233" spans="1:13" x14ac:dyDescent="0.25">
      <c r="A233" s="20" t="s">
        <v>94</v>
      </c>
      <c r="B233" s="20">
        <v>1</v>
      </c>
      <c r="C233" s="20">
        <v>22</v>
      </c>
      <c r="D233" s="20" t="s">
        <v>93</v>
      </c>
      <c r="E233" s="20">
        <v>1</v>
      </c>
      <c r="F233" s="20">
        <v>21</v>
      </c>
      <c r="G233" s="20" t="str">
        <f t="shared" si="3"/>
        <v>21 22</v>
      </c>
      <c r="H233" s="26" t="str">
        <f>VLOOKUP(MID(A233,1,2),'Data locations'!$I$1:$J$6,2,0)</f>
        <v>constant as value</v>
      </c>
      <c r="I233" s="26" t="str">
        <f>VLOOKUP(MID(A233,3,1),'Data locations'!$I$8:$J$9,2,0)</f>
        <v>byte</v>
      </c>
      <c r="J233" s="26" t="str">
        <f>VLOOKUP(MID(A233,4,2),'Data locations'!$I$11:$J$14,2,0)</f>
        <v>Low byte of Field 2</v>
      </c>
      <c r="K233" s="26" t="str">
        <f>VLOOKUP(MID(D233,1,2),'Data locations'!$I$1:$J$6,2,0)</f>
        <v>constant as value</v>
      </c>
      <c r="L233" s="26" t="str">
        <f>VLOOKUP(MID(D233,3,1),'Data locations'!$I$8:$J$9,2,0)</f>
        <v>byte</v>
      </c>
      <c r="M233" s="26" t="str">
        <f>VLOOKUP(MID(D233,4,2),'Data locations'!$I$11:$J$14,2,0)</f>
        <v>High byte of Field 2</v>
      </c>
    </row>
    <row r="234" spans="1:13" x14ac:dyDescent="0.25">
      <c r="A234" s="20" t="s">
        <v>77</v>
      </c>
      <c r="B234" s="20">
        <v>2</v>
      </c>
      <c r="C234" s="20">
        <v>20</v>
      </c>
      <c r="D234" s="20" t="s">
        <v>84</v>
      </c>
      <c r="E234" s="20">
        <v>1</v>
      </c>
      <c r="F234" s="20">
        <v>10</v>
      </c>
      <c r="G234" s="20" t="str">
        <f t="shared" si="3"/>
        <v>10 20</v>
      </c>
      <c r="H234" s="26" t="str">
        <f>VLOOKUP(MID(A234,1,2),'Data locations'!$I$1:$J$6,2,0)</f>
        <v>constant as address</v>
      </c>
      <c r="I234" s="26" t="str">
        <f>VLOOKUP(MID(A234,3,1),'Data locations'!$I$8:$J$9,2,0)</f>
        <v>word</v>
      </c>
      <c r="J234" s="26" t="str">
        <f>VLOOKUP(MID(A234,4,2),'Data locations'!$I$11:$J$14,2,0)</f>
        <v>Entire Field 2</v>
      </c>
      <c r="K234" s="26" t="str">
        <f>VLOOKUP(MID(D234,1,2),'Data locations'!$I$1:$J$6,2,0)</f>
        <v>input port</v>
      </c>
      <c r="L234" s="26" t="str">
        <f>VLOOKUP(MID(D234,3,1),'Data locations'!$I$8:$J$9,2,0)</f>
        <v>byte</v>
      </c>
      <c r="M234" s="26" t="str">
        <f>VLOOKUP(MID(D234,4,2),'Data locations'!$I$11:$J$14,2,0)</f>
        <v>Field 1</v>
      </c>
    </row>
    <row r="235" spans="1:13" x14ac:dyDescent="0.25">
      <c r="A235" s="20" t="s">
        <v>77</v>
      </c>
      <c r="B235" s="20">
        <v>2</v>
      </c>
      <c r="C235" s="20">
        <v>20</v>
      </c>
      <c r="D235" s="20" t="s">
        <v>89</v>
      </c>
      <c r="E235" s="20">
        <v>1</v>
      </c>
      <c r="F235" s="20">
        <v>10</v>
      </c>
      <c r="G235" s="20" t="str">
        <f t="shared" si="3"/>
        <v>10 20</v>
      </c>
      <c r="H235" s="26" t="str">
        <f>VLOOKUP(MID(A235,1,2),'Data locations'!$I$1:$J$6,2,0)</f>
        <v>constant as address</v>
      </c>
      <c r="I235" s="26" t="str">
        <f>VLOOKUP(MID(A235,3,1),'Data locations'!$I$8:$J$9,2,0)</f>
        <v>word</v>
      </c>
      <c r="J235" s="26" t="str">
        <f>VLOOKUP(MID(A235,4,2),'Data locations'!$I$11:$J$14,2,0)</f>
        <v>Entire Field 2</v>
      </c>
      <c r="K235" s="26" t="str">
        <f>VLOOKUP(MID(D235,1,2),'Data locations'!$I$1:$J$6,2,0)</f>
        <v>output port</v>
      </c>
      <c r="L235" s="26" t="str">
        <f>VLOOKUP(MID(D235,3,1),'Data locations'!$I$8:$J$9,2,0)</f>
        <v>byte</v>
      </c>
      <c r="M235" s="26" t="str">
        <f>VLOOKUP(MID(D235,4,2),'Data locations'!$I$11:$J$14,2,0)</f>
        <v>Field 1</v>
      </c>
    </row>
    <row r="236" spans="1:13" x14ac:dyDescent="0.25">
      <c r="A236" s="20" t="s">
        <v>77</v>
      </c>
      <c r="B236" s="20">
        <v>2</v>
      </c>
      <c r="C236" s="20">
        <v>20</v>
      </c>
      <c r="D236" s="20" t="s">
        <v>68</v>
      </c>
      <c r="E236" s="20">
        <v>1</v>
      </c>
      <c r="F236" s="20">
        <v>10</v>
      </c>
      <c r="G236" s="20" t="str">
        <f t="shared" si="3"/>
        <v>10 20</v>
      </c>
      <c r="H236" s="26" t="str">
        <f>VLOOKUP(MID(A236,1,2),'Data locations'!$I$1:$J$6,2,0)</f>
        <v>constant as address</v>
      </c>
      <c r="I236" s="26" t="str">
        <f>VLOOKUP(MID(A236,3,1),'Data locations'!$I$8:$J$9,2,0)</f>
        <v>word</v>
      </c>
      <c r="J236" s="26" t="str">
        <f>VLOOKUP(MID(A236,4,2),'Data locations'!$I$11:$J$14,2,0)</f>
        <v>Entire Field 2</v>
      </c>
      <c r="K236" s="26" t="str">
        <f>VLOOKUP(MID(D236,1,2),'Data locations'!$I$1:$J$6,2,0)</f>
        <v>register as address</v>
      </c>
      <c r="L236" s="26" t="str">
        <f>VLOOKUP(MID(D236,3,1),'Data locations'!$I$8:$J$9,2,0)</f>
        <v>byte</v>
      </c>
      <c r="M236" s="26" t="str">
        <f>VLOOKUP(MID(D236,4,2),'Data locations'!$I$11:$J$14,2,0)</f>
        <v>Field 1</v>
      </c>
    </row>
    <row r="237" spans="1:13" x14ac:dyDescent="0.25">
      <c r="A237" s="20" t="s">
        <v>77</v>
      </c>
      <c r="B237" s="20">
        <v>2</v>
      </c>
      <c r="C237" s="20">
        <v>20</v>
      </c>
      <c r="D237" s="20" t="s">
        <v>69</v>
      </c>
      <c r="E237" s="20">
        <v>1</v>
      </c>
      <c r="F237" s="20">
        <v>10</v>
      </c>
      <c r="G237" s="20" t="str">
        <f t="shared" si="3"/>
        <v>10 20</v>
      </c>
      <c r="H237" s="26" t="str">
        <f>VLOOKUP(MID(A237,1,2),'Data locations'!$I$1:$J$6,2,0)</f>
        <v>constant as address</v>
      </c>
      <c r="I237" s="26" t="str">
        <f>VLOOKUP(MID(A237,3,1),'Data locations'!$I$8:$J$9,2,0)</f>
        <v>word</v>
      </c>
      <c r="J237" s="26" t="str">
        <f>VLOOKUP(MID(A237,4,2),'Data locations'!$I$11:$J$14,2,0)</f>
        <v>Entire Field 2</v>
      </c>
      <c r="K237" s="26" t="str">
        <f>VLOOKUP(MID(D237,1,2),'Data locations'!$I$1:$J$6,2,0)</f>
        <v>register as value</v>
      </c>
      <c r="L237" s="26" t="str">
        <f>VLOOKUP(MID(D237,3,1),'Data locations'!$I$8:$J$9,2,0)</f>
        <v>byte</v>
      </c>
      <c r="M237" s="26" t="str">
        <f>VLOOKUP(MID(D237,4,2),'Data locations'!$I$11:$J$14,2,0)</f>
        <v>Field 1</v>
      </c>
    </row>
    <row r="238" spans="1:13" x14ac:dyDescent="0.25">
      <c r="A238" s="20" t="s">
        <v>77</v>
      </c>
      <c r="B238" s="20">
        <v>2</v>
      </c>
      <c r="C238" s="20">
        <v>20</v>
      </c>
      <c r="D238" s="20" t="s">
        <v>70</v>
      </c>
      <c r="E238" s="20">
        <v>1</v>
      </c>
      <c r="F238" s="20">
        <v>10</v>
      </c>
      <c r="G238" s="20" t="str">
        <f t="shared" si="3"/>
        <v>10 20</v>
      </c>
      <c r="H238" s="26" t="str">
        <f>VLOOKUP(MID(A238,1,2),'Data locations'!$I$1:$J$6,2,0)</f>
        <v>constant as address</v>
      </c>
      <c r="I238" s="26" t="str">
        <f>VLOOKUP(MID(A238,3,1),'Data locations'!$I$8:$J$9,2,0)</f>
        <v>word</v>
      </c>
      <c r="J238" s="26" t="str">
        <f>VLOOKUP(MID(A238,4,2),'Data locations'!$I$11:$J$14,2,0)</f>
        <v>Entire Field 2</v>
      </c>
      <c r="K238" s="26" t="str">
        <f>VLOOKUP(MID(D238,1,2),'Data locations'!$I$1:$J$6,2,0)</f>
        <v>constant as address</v>
      </c>
      <c r="L238" s="26" t="str">
        <f>VLOOKUP(MID(D238,3,1),'Data locations'!$I$8:$J$9,2,0)</f>
        <v>byte</v>
      </c>
      <c r="M238" s="26" t="str">
        <f>VLOOKUP(MID(D238,4,2),'Data locations'!$I$11:$J$14,2,0)</f>
        <v>Field 1</v>
      </c>
    </row>
    <row r="239" spans="1:13" x14ac:dyDescent="0.25">
      <c r="A239" s="20" t="s">
        <v>77</v>
      </c>
      <c r="B239" s="20">
        <v>2</v>
      </c>
      <c r="C239" s="20">
        <v>20</v>
      </c>
      <c r="D239" s="20" t="s">
        <v>92</v>
      </c>
      <c r="E239" s="20">
        <v>1</v>
      </c>
      <c r="F239" s="20">
        <v>10</v>
      </c>
      <c r="G239" s="20" t="str">
        <f t="shared" si="3"/>
        <v>10 20</v>
      </c>
      <c r="H239" s="26" t="str">
        <f>VLOOKUP(MID(A239,1,2),'Data locations'!$I$1:$J$6,2,0)</f>
        <v>constant as address</v>
      </c>
      <c r="I239" s="26" t="str">
        <f>VLOOKUP(MID(A239,3,1),'Data locations'!$I$8:$J$9,2,0)</f>
        <v>word</v>
      </c>
      <c r="J239" s="26" t="str">
        <f>VLOOKUP(MID(A239,4,2),'Data locations'!$I$11:$J$14,2,0)</f>
        <v>Entire Field 2</v>
      </c>
      <c r="K239" s="26" t="str">
        <f>VLOOKUP(MID(D239,1,2),'Data locations'!$I$1:$J$6,2,0)</f>
        <v>constant as value</v>
      </c>
      <c r="L239" s="26" t="str">
        <f>VLOOKUP(MID(D239,3,1),'Data locations'!$I$8:$J$9,2,0)</f>
        <v>byte</v>
      </c>
      <c r="M239" s="26" t="str">
        <f>VLOOKUP(MID(D239,4,2),'Data locations'!$I$11:$J$14,2,0)</f>
        <v>Field 1</v>
      </c>
    </row>
    <row r="240" spans="1:13" x14ac:dyDescent="0.25">
      <c r="A240" s="20" t="s">
        <v>95</v>
      </c>
      <c r="B240" s="20">
        <v>2</v>
      </c>
      <c r="C240" s="20">
        <v>20</v>
      </c>
      <c r="D240" s="20" t="s">
        <v>84</v>
      </c>
      <c r="E240" s="20">
        <v>1</v>
      </c>
      <c r="F240" s="20">
        <v>10</v>
      </c>
      <c r="G240" s="20" t="str">
        <f t="shared" si="3"/>
        <v>10 20</v>
      </c>
      <c r="H240" s="26" t="str">
        <f>VLOOKUP(MID(A240,1,2),'Data locations'!$I$1:$J$6,2,0)</f>
        <v>constant as value</v>
      </c>
      <c r="I240" s="26" t="str">
        <f>VLOOKUP(MID(A240,3,1),'Data locations'!$I$8:$J$9,2,0)</f>
        <v>word</v>
      </c>
      <c r="J240" s="26" t="str">
        <f>VLOOKUP(MID(A240,4,2),'Data locations'!$I$11:$J$14,2,0)</f>
        <v>Entire Field 2</v>
      </c>
      <c r="K240" s="26" t="str">
        <f>VLOOKUP(MID(D240,1,2),'Data locations'!$I$1:$J$6,2,0)</f>
        <v>input port</v>
      </c>
      <c r="L240" s="26" t="str">
        <f>VLOOKUP(MID(D240,3,1),'Data locations'!$I$8:$J$9,2,0)</f>
        <v>byte</v>
      </c>
      <c r="M240" s="26" t="str">
        <f>VLOOKUP(MID(D240,4,2),'Data locations'!$I$11:$J$14,2,0)</f>
        <v>Field 1</v>
      </c>
    </row>
    <row r="241" spans="1:13" x14ac:dyDescent="0.25">
      <c r="A241" s="20" t="s">
        <v>95</v>
      </c>
      <c r="B241" s="20">
        <v>2</v>
      </c>
      <c r="C241" s="20">
        <v>20</v>
      </c>
      <c r="D241" s="20" t="s">
        <v>89</v>
      </c>
      <c r="E241" s="20">
        <v>1</v>
      </c>
      <c r="F241" s="20">
        <v>10</v>
      </c>
      <c r="G241" s="20" t="str">
        <f t="shared" si="3"/>
        <v>10 20</v>
      </c>
      <c r="H241" s="26" t="str">
        <f>VLOOKUP(MID(A241,1,2),'Data locations'!$I$1:$J$6,2,0)</f>
        <v>constant as value</v>
      </c>
      <c r="I241" s="26" t="str">
        <f>VLOOKUP(MID(A241,3,1),'Data locations'!$I$8:$J$9,2,0)</f>
        <v>word</v>
      </c>
      <c r="J241" s="26" t="str">
        <f>VLOOKUP(MID(A241,4,2),'Data locations'!$I$11:$J$14,2,0)</f>
        <v>Entire Field 2</v>
      </c>
      <c r="K241" s="26" t="str">
        <f>VLOOKUP(MID(D241,1,2),'Data locations'!$I$1:$J$6,2,0)</f>
        <v>output port</v>
      </c>
      <c r="L241" s="26" t="str">
        <f>VLOOKUP(MID(D241,3,1),'Data locations'!$I$8:$J$9,2,0)</f>
        <v>byte</v>
      </c>
      <c r="M241" s="26" t="str">
        <f>VLOOKUP(MID(D241,4,2),'Data locations'!$I$11:$J$14,2,0)</f>
        <v>Field 1</v>
      </c>
    </row>
    <row r="242" spans="1:13" x14ac:dyDescent="0.25">
      <c r="A242" s="20" t="s">
        <v>95</v>
      </c>
      <c r="B242" s="20">
        <v>2</v>
      </c>
      <c r="C242" s="20">
        <v>20</v>
      </c>
      <c r="D242" s="20" t="s">
        <v>68</v>
      </c>
      <c r="E242" s="20">
        <v>1</v>
      </c>
      <c r="F242" s="20">
        <v>10</v>
      </c>
      <c r="G242" s="20" t="str">
        <f t="shared" si="3"/>
        <v>10 20</v>
      </c>
      <c r="H242" s="26" t="str">
        <f>VLOOKUP(MID(A242,1,2),'Data locations'!$I$1:$J$6,2,0)</f>
        <v>constant as value</v>
      </c>
      <c r="I242" s="26" t="str">
        <f>VLOOKUP(MID(A242,3,1),'Data locations'!$I$8:$J$9,2,0)</f>
        <v>word</v>
      </c>
      <c r="J242" s="26" t="str">
        <f>VLOOKUP(MID(A242,4,2),'Data locations'!$I$11:$J$14,2,0)</f>
        <v>Entire Field 2</v>
      </c>
      <c r="K242" s="26" t="str">
        <f>VLOOKUP(MID(D242,1,2),'Data locations'!$I$1:$J$6,2,0)</f>
        <v>register as address</v>
      </c>
      <c r="L242" s="26" t="str">
        <f>VLOOKUP(MID(D242,3,1),'Data locations'!$I$8:$J$9,2,0)</f>
        <v>byte</v>
      </c>
      <c r="M242" s="26" t="str">
        <f>VLOOKUP(MID(D242,4,2),'Data locations'!$I$11:$J$14,2,0)</f>
        <v>Field 1</v>
      </c>
    </row>
    <row r="243" spans="1:13" x14ac:dyDescent="0.25">
      <c r="A243" s="20" t="s">
        <v>95</v>
      </c>
      <c r="B243" s="20">
        <v>2</v>
      </c>
      <c r="C243" s="20">
        <v>20</v>
      </c>
      <c r="D243" s="20" t="s">
        <v>69</v>
      </c>
      <c r="E243" s="20">
        <v>1</v>
      </c>
      <c r="F243" s="20">
        <v>10</v>
      </c>
      <c r="G243" s="20" t="str">
        <f t="shared" si="3"/>
        <v>10 20</v>
      </c>
      <c r="H243" s="26" t="str">
        <f>VLOOKUP(MID(A243,1,2),'Data locations'!$I$1:$J$6,2,0)</f>
        <v>constant as value</v>
      </c>
      <c r="I243" s="26" t="str">
        <f>VLOOKUP(MID(A243,3,1),'Data locations'!$I$8:$J$9,2,0)</f>
        <v>word</v>
      </c>
      <c r="J243" s="26" t="str">
        <f>VLOOKUP(MID(A243,4,2),'Data locations'!$I$11:$J$14,2,0)</f>
        <v>Entire Field 2</v>
      </c>
      <c r="K243" s="26" t="str">
        <f>VLOOKUP(MID(D243,1,2),'Data locations'!$I$1:$J$6,2,0)</f>
        <v>register as value</v>
      </c>
      <c r="L243" s="26" t="str">
        <f>VLOOKUP(MID(D243,3,1),'Data locations'!$I$8:$J$9,2,0)</f>
        <v>byte</v>
      </c>
      <c r="M243" s="26" t="str">
        <f>VLOOKUP(MID(D243,4,2),'Data locations'!$I$11:$J$14,2,0)</f>
        <v>Field 1</v>
      </c>
    </row>
    <row r="244" spans="1:13" x14ac:dyDescent="0.25">
      <c r="A244" s="20" t="s">
        <v>95</v>
      </c>
      <c r="B244" s="20">
        <v>2</v>
      </c>
      <c r="C244" s="20">
        <v>20</v>
      </c>
      <c r="D244" s="20" t="s">
        <v>70</v>
      </c>
      <c r="E244" s="20">
        <v>1</v>
      </c>
      <c r="F244" s="20">
        <v>10</v>
      </c>
      <c r="G244" s="20" t="str">
        <f t="shared" si="3"/>
        <v>10 20</v>
      </c>
      <c r="H244" s="26" t="str">
        <f>VLOOKUP(MID(A244,1,2),'Data locations'!$I$1:$J$6,2,0)</f>
        <v>constant as value</v>
      </c>
      <c r="I244" s="26" t="str">
        <f>VLOOKUP(MID(A244,3,1),'Data locations'!$I$8:$J$9,2,0)</f>
        <v>word</v>
      </c>
      <c r="J244" s="26" t="str">
        <f>VLOOKUP(MID(A244,4,2),'Data locations'!$I$11:$J$14,2,0)</f>
        <v>Entire Field 2</v>
      </c>
      <c r="K244" s="26" t="str">
        <f>VLOOKUP(MID(D244,1,2),'Data locations'!$I$1:$J$6,2,0)</f>
        <v>constant as address</v>
      </c>
      <c r="L244" s="26" t="str">
        <f>VLOOKUP(MID(D244,3,1),'Data locations'!$I$8:$J$9,2,0)</f>
        <v>byte</v>
      </c>
      <c r="M244" s="26" t="str">
        <f>VLOOKUP(MID(D244,4,2),'Data locations'!$I$11:$J$14,2,0)</f>
        <v>Field 1</v>
      </c>
    </row>
    <row r="245" spans="1:13" x14ac:dyDescent="0.25">
      <c r="A245" s="20" t="s">
        <v>95</v>
      </c>
      <c r="B245" s="20">
        <v>2</v>
      </c>
      <c r="C245" s="20">
        <v>20</v>
      </c>
      <c r="D245" s="20" t="s">
        <v>92</v>
      </c>
      <c r="E245" s="20">
        <v>1</v>
      </c>
      <c r="F245" s="20">
        <v>10</v>
      </c>
      <c r="G245" s="20" t="str">
        <f t="shared" si="3"/>
        <v>10 20</v>
      </c>
      <c r="H245" s="26" t="str">
        <f>VLOOKUP(MID(A245,1,2),'Data locations'!$I$1:$J$6,2,0)</f>
        <v>constant as value</v>
      </c>
      <c r="I245" s="26" t="str">
        <f>VLOOKUP(MID(A245,3,1),'Data locations'!$I$8:$J$9,2,0)</f>
        <v>word</v>
      </c>
      <c r="J245" s="26" t="str">
        <f>VLOOKUP(MID(A245,4,2),'Data locations'!$I$11:$J$14,2,0)</f>
        <v>Entire Field 2</v>
      </c>
      <c r="K245" s="26" t="str">
        <f>VLOOKUP(MID(D245,1,2),'Data locations'!$I$1:$J$6,2,0)</f>
        <v>constant as value</v>
      </c>
      <c r="L245" s="26" t="str">
        <f>VLOOKUP(MID(D245,3,1),'Data locations'!$I$8:$J$9,2,0)</f>
        <v>byte</v>
      </c>
      <c r="M245" s="26" t="str">
        <f>VLOOKUP(MID(D245,4,2),'Data locations'!$I$11:$J$14,2,0)</f>
        <v>Field 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3AB1-E61A-408A-A2C1-095A030F084E}">
  <dimension ref="A1:M125"/>
  <sheetViews>
    <sheetView workbookViewId="0">
      <selection activeCell="C1" sqref="C1"/>
    </sheetView>
  </sheetViews>
  <sheetFormatPr baseColWidth="10" defaultRowHeight="15" x14ac:dyDescent="0.25"/>
  <cols>
    <col min="1" max="1" width="11.85546875" bestFit="1" customWidth="1"/>
    <col min="4" max="4" width="11.85546875" bestFit="1" customWidth="1"/>
    <col min="7" max="7" width="14" customWidth="1"/>
    <col min="8" max="8" width="18.28515625" bestFit="1" customWidth="1"/>
    <col min="9" max="9" width="6" bestFit="1" customWidth="1"/>
    <col min="10" max="10" width="18.140625" bestFit="1" customWidth="1"/>
    <col min="11" max="11" width="18.28515625" bestFit="1" customWidth="1"/>
    <col min="12" max="12" width="6" bestFit="1" customWidth="1"/>
    <col min="13" max="13" width="18.140625" bestFit="1" customWidth="1"/>
    <col min="14" max="14" width="9" customWidth="1"/>
  </cols>
  <sheetData>
    <row r="1" spans="1:13" x14ac:dyDescent="0.25">
      <c r="A1" s="21" t="s">
        <v>64</v>
      </c>
    </row>
    <row r="2" spans="1:13" x14ac:dyDescent="0.25">
      <c r="A2" t="b">
        <v>0</v>
      </c>
    </row>
    <row r="5" spans="1:13" x14ac:dyDescent="0.25">
      <c r="A5" s="21" t="s">
        <v>58</v>
      </c>
      <c r="B5" s="21" t="s">
        <v>59</v>
      </c>
      <c r="C5" s="21" t="s">
        <v>60</v>
      </c>
      <c r="D5" s="21" t="s">
        <v>61</v>
      </c>
      <c r="E5" s="21" t="s">
        <v>62</v>
      </c>
      <c r="F5" s="21" t="s">
        <v>63</v>
      </c>
      <c r="G5" s="21" t="s">
        <v>104</v>
      </c>
      <c r="H5" s="21" t="s">
        <v>106</v>
      </c>
      <c r="I5" s="21" t="s">
        <v>107</v>
      </c>
      <c r="J5" s="21" t="s">
        <v>97</v>
      </c>
      <c r="K5" s="21" t="s">
        <v>109</v>
      </c>
      <c r="L5" s="21" t="s">
        <v>108</v>
      </c>
      <c r="M5" s="21" t="s">
        <v>99</v>
      </c>
    </row>
    <row r="6" spans="1:13" x14ac:dyDescent="0.25">
      <c r="A6" s="20" t="s">
        <v>84</v>
      </c>
      <c r="B6" s="20">
        <v>1</v>
      </c>
      <c r="C6" s="20">
        <v>10</v>
      </c>
      <c r="D6" s="20" t="s">
        <v>85</v>
      </c>
      <c r="E6" s="20">
        <v>1</v>
      </c>
      <c r="F6" s="20">
        <v>21</v>
      </c>
      <c r="G6" s="20" t="str">
        <f t="shared" ref="G6:G37" si="0">IF(A6&lt;D6,A6&amp;" "&amp;D6,D6&amp;" "&amp;A6)</f>
        <v>INb10 INb21</v>
      </c>
      <c r="H6" s="26" t="str">
        <f>VLOOKUP(MID(A6,1,2),'Data locations'!$I$1:$J$6,2,0)</f>
        <v>input port</v>
      </c>
      <c r="I6" s="26" t="str">
        <f>VLOOKUP(MID(A6,3,1),'Data locations'!$I$8:$J$9,2,0)</f>
        <v>byte</v>
      </c>
      <c r="J6" s="26" t="str">
        <f>VLOOKUP(MID(A6,4,2),'Data locations'!$I$11:$J$14,2,0)</f>
        <v>Field 1</v>
      </c>
      <c r="K6" s="26" t="str">
        <f>VLOOKUP(MID(D6,1,2),'Data locations'!$I$1:$J$6,2,0)</f>
        <v>input port</v>
      </c>
      <c r="L6" s="26" t="str">
        <f>VLOOKUP(MID(D6,3,1),'Data locations'!$I$8:$J$9,2,0)</f>
        <v>byte</v>
      </c>
      <c r="M6" s="26" t="str">
        <f>VLOOKUP(MID(D6,4,2),'Data locations'!$I$11:$J$14,2,0)</f>
        <v>High byte of Field 2</v>
      </c>
    </row>
    <row r="7" spans="1:13" x14ac:dyDescent="0.25">
      <c r="A7" s="20" t="s">
        <v>84</v>
      </c>
      <c r="B7" s="20">
        <v>1</v>
      </c>
      <c r="C7" s="20">
        <v>10</v>
      </c>
      <c r="D7" s="20" t="s">
        <v>86</v>
      </c>
      <c r="E7" s="20">
        <v>1</v>
      </c>
      <c r="F7" s="20">
        <v>22</v>
      </c>
      <c r="G7" s="20" t="str">
        <f t="shared" si="0"/>
        <v>INb10 INb22</v>
      </c>
      <c r="H7" s="26" t="str">
        <f>VLOOKUP(MID(A7,1,2),'Data locations'!$I$1:$J$6,2,0)</f>
        <v>input port</v>
      </c>
      <c r="I7" s="26" t="str">
        <f>VLOOKUP(MID(A7,3,1),'Data locations'!$I$8:$J$9,2,0)</f>
        <v>byte</v>
      </c>
      <c r="J7" s="26" t="str">
        <f>VLOOKUP(MID(A7,4,2),'Data locations'!$I$11:$J$14,2,0)</f>
        <v>Field 1</v>
      </c>
      <c r="K7" s="26" t="str">
        <f>VLOOKUP(MID(D7,1,2),'Data locations'!$I$1:$J$6,2,0)</f>
        <v>input port</v>
      </c>
      <c r="L7" s="26" t="str">
        <f>VLOOKUP(MID(D7,3,1),'Data locations'!$I$8:$J$9,2,0)</f>
        <v>byte</v>
      </c>
      <c r="M7" s="26" t="str">
        <f>VLOOKUP(MID(D7,4,2),'Data locations'!$I$11:$J$14,2,0)</f>
        <v>Low byte of Field 2</v>
      </c>
    </row>
    <row r="8" spans="1:13" x14ac:dyDescent="0.25">
      <c r="A8" s="20" t="s">
        <v>84</v>
      </c>
      <c r="B8" s="20">
        <v>1</v>
      </c>
      <c r="C8" s="20">
        <v>10</v>
      </c>
      <c r="D8" s="20" t="s">
        <v>77</v>
      </c>
      <c r="E8" s="20">
        <v>2</v>
      </c>
      <c r="F8" s="20">
        <v>20</v>
      </c>
      <c r="G8" s="20" t="str">
        <f t="shared" si="0"/>
        <v>CAw20 INb10</v>
      </c>
      <c r="H8" s="26" t="str">
        <f>VLOOKUP(MID(A8,1,2),'Data locations'!$I$1:$J$6,2,0)</f>
        <v>input port</v>
      </c>
      <c r="I8" s="26" t="str">
        <f>VLOOKUP(MID(A8,3,1),'Data locations'!$I$8:$J$9,2,0)</f>
        <v>byte</v>
      </c>
      <c r="J8" s="26" t="str">
        <f>VLOOKUP(MID(A8,4,2),'Data locations'!$I$11:$J$14,2,0)</f>
        <v>Field 1</v>
      </c>
      <c r="K8" s="26" t="str">
        <f>VLOOKUP(MID(D8,1,2),'Data locations'!$I$1:$J$6,2,0)</f>
        <v>constant as address</v>
      </c>
      <c r="L8" s="26" t="str">
        <f>VLOOKUP(MID(D8,3,1),'Data locations'!$I$8:$J$9,2,0)</f>
        <v>word</v>
      </c>
      <c r="M8" s="26" t="str">
        <f>VLOOKUP(MID(D8,4,2),'Data locations'!$I$11:$J$14,2,0)</f>
        <v>Entire Field 2</v>
      </c>
    </row>
    <row r="9" spans="1:13" x14ac:dyDescent="0.25">
      <c r="A9" s="20" t="s">
        <v>85</v>
      </c>
      <c r="B9" s="20">
        <v>1</v>
      </c>
      <c r="C9" s="20">
        <v>21</v>
      </c>
      <c r="D9" s="20" t="s">
        <v>86</v>
      </c>
      <c r="E9" s="20">
        <v>1</v>
      </c>
      <c r="F9" s="20">
        <v>22</v>
      </c>
      <c r="G9" s="20" t="str">
        <f t="shared" si="0"/>
        <v>INb21 INb22</v>
      </c>
      <c r="H9" s="26" t="str">
        <f>VLOOKUP(MID(A9,1,2),'Data locations'!$I$1:$J$6,2,0)</f>
        <v>input port</v>
      </c>
      <c r="I9" s="26" t="str">
        <f>VLOOKUP(MID(A9,3,1),'Data locations'!$I$8:$J$9,2,0)</f>
        <v>byte</v>
      </c>
      <c r="J9" s="26" t="str">
        <f>VLOOKUP(MID(A9,4,2),'Data locations'!$I$11:$J$14,2,0)</f>
        <v>High byte of Field 2</v>
      </c>
      <c r="K9" s="26" t="str">
        <f>VLOOKUP(MID(D9,1,2),'Data locations'!$I$1:$J$6,2,0)</f>
        <v>input port</v>
      </c>
      <c r="L9" s="26" t="str">
        <f>VLOOKUP(MID(D9,3,1),'Data locations'!$I$8:$J$9,2,0)</f>
        <v>byte</v>
      </c>
      <c r="M9" s="26" t="str">
        <f>VLOOKUP(MID(D9,4,2),'Data locations'!$I$11:$J$14,2,0)</f>
        <v>Low byte of Field 2</v>
      </c>
    </row>
    <row r="10" spans="1:13" x14ac:dyDescent="0.25">
      <c r="A10" s="20" t="s">
        <v>84</v>
      </c>
      <c r="B10" s="20">
        <v>1</v>
      </c>
      <c r="C10" s="20">
        <v>10</v>
      </c>
      <c r="D10" s="20" t="s">
        <v>87</v>
      </c>
      <c r="E10" s="20">
        <v>1</v>
      </c>
      <c r="F10" s="20">
        <v>21</v>
      </c>
      <c r="G10" s="20" t="str">
        <f t="shared" si="0"/>
        <v>INb10 OUb21</v>
      </c>
      <c r="H10" s="26" t="str">
        <f>VLOOKUP(MID(A10,1,2),'Data locations'!$I$1:$J$6,2,0)</f>
        <v>input port</v>
      </c>
      <c r="I10" s="26" t="str">
        <f>VLOOKUP(MID(A10,3,1),'Data locations'!$I$8:$J$9,2,0)</f>
        <v>byte</v>
      </c>
      <c r="J10" s="26" t="str">
        <f>VLOOKUP(MID(A10,4,2),'Data locations'!$I$11:$J$14,2,0)</f>
        <v>Field 1</v>
      </c>
      <c r="K10" s="26" t="str">
        <f>VLOOKUP(MID(D10,1,2),'Data locations'!$I$1:$J$6,2,0)</f>
        <v>output port</v>
      </c>
      <c r="L10" s="26" t="str">
        <f>VLOOKUP(MID(D10,3,1),'Data locations'!$I$8:$J$9,2,0)</f>
        <v>byte</v>
      </c>
      <c r="M10" s="26" t="str">
        <f>VLOOKUP(MID(D10,4,2),'Data locations'!$I$11:$J$14,2,0)</f>
        <v>High byte of Field 2</v>
      </c>
    </row>
    <row r="11" spans="1:13" x14ac:dyDescent="0.25">
      <c r="A11" s="20" t="s">
        <v>84</v>
      </c>
      <c r="B11" s="20">
        <v>1</v>
      </c>
      <c r="C11" s="20">
        <v>10</v>
      </c>
      <c r="D11" s="20" t="s">
        <v>71</v>
      </c>
      <c r="E11" s="20">
        <v>1</v>
      </c>
      <c r="F11" s="20">
        <v>21</v>
      </c>
      <c r="G11" s="20" t="str">
        <f t="shared" si="0"/>
        <v>INb10 RAb21</v>
      </c>
      <c r="H11" s="26" t="str">
        <f>VLOOKUP(MID(A11,1,2),'Data locations'!$I$1:$J$6,2,0)</f>
        <v>input port</v>
      </c>
      <c r="I11" s="26" t="str">
        <f>VLOOKUP(MID(A11,3,1),'Data locations'!$I$8:$J$9,2,0)</f>
        <v>byte</v>
      </c>
      <c r="J11" s="26" t="str">
        <f>VLOOKUP(MID(A11,4,2),'Data locations'!$I$11:$J$14,2,0)</f>
        <v>Field 1</v>
      </c>
      <c r="K11" s="26" t="str">
        <f>VLOOKUP(MID(D11,1,2),'Data locations'!$I$1:$J$6,2,0)</f>
        <v>register as address</v>
      </c>
      <c r="L11" s="26" t="str">
        <f>VLOOKUP(MID(D11,3,1),'Data locations'!$I$8:$J$9,2,0)</f>
        <v>byte</v>
      </c>
      <c r="M11" s="26" t="str">
        <f>VLOOKUP(MID(D11,4,2),'Data locations'!$I$11:$J$14,2,0)</f>
        <v>High byte of Field 2</v>
      </c>
    </row>
    <row r="12" spans="1:13" x14ac:dyDescent="0.25">
      <c r="A12" s="20" t="s">
        <v>84</v>
      </c>
      <c r="B12" s="20">
        <v>1</v>
      </c>
      <c r="C12" s="20">
        <v>10</v>
      </c>
      <c r="D12" s="20" t="s">
        <v>72</v>
      </c>
      <c r="E12" s="20">
        <v>1</v>
      </c>
      <c r="F12" s="20">
        <v>21</v>
      </c>
      <c r="G12" s="20" t="str">
        <f t="shared" si="0"/>
        <v>INb10 RVb21</v>
      </c>
      <c r="H12" s="26" t="str">
        <f>VLOOKUP(MID(A12,1,2),'Data locations'!$I$1:$J$6,2,0)</f>
        <v>input port</v>
      </c>
      <c r="I12" s="26" t="str">
        <f>VLOOKUP(MID(A12,3,1),'Data locations'!$I$8:$J$9,2,0)</f>
        <v>byte</v>
      </c>
      <c r="J12" s="26" t="str">
        <f>VLOOKUP(MID(A12,4,2),'Data locations'!$I$11:$J$14,2,0)</f>
        <v>Field 1</v>
      </c>
      <c r="K12" s="26" t="str">
        <f>VLOOKUP(MID(D12,1,2),'Data locations'!$I$1:$J$6,2,0)</f>
        <v>register as value</v>
      </c>
      <c r="L12" s="26" t="str">
        <f>VLOOKUP(MID(D12,3,1),'Data locations'!$I$8:$J$9,2,0)</f>
        <v>byte</v>
      </c>
      <c r="M12" s="26" t="str">
        <f>VLOOKUP(MID(D12,4,2),'Data locations'!$I$11:$J$14,2,0)</f>
        <v>High byte of Field 2</v>
      </c>
    </row>
    <row r="13" spans="1:13" x14ac:dyDescent="0.25">
      <c r="A13" s="20" t="s">
        <v>84</v>
      </c>
      <c r="B13" s="20">
        <v>1</v>
      </c>
      <c r="C13" s="20">
        <v>10</v>
      </c>
      <c r="D13" s="20" t="s">
        <v>73</v>
      </c>
      <c r="E13" s="20">
        <v>1</v>
      </c>
      <c r="F13" s="20">
        <v>21</v>
      </c>
      <c r="G13" s="20" t="str">
        <f t="shared" si="0"/>
        <v>CAb21 INb10</v>
      </c>
      <c r="H13" s="26" t="str">
        <f>VLOOKUP(MID(A13,1,2),'Data locations'!$I$1:$J$6,2,0)</f>
        <v>input port</v>
      </c>
      <c r="I13" s="26" t="str">
        <f>VLOOKUP(MID(A13,3,1),'Data locations'!$I$8:$J$9,2,0)</f>
        <v>byte</v>
      </c>
      <c r="J13" s="26" t="str">
        <f>VLOOKUP(MID(A13,4,2),'Data locations'!$I$11:$J$14,2,0)</f>
        <v>Field 1</v>
      </c>
      <c r="K13" s="26" t="str">
        <f>VLOOKUP(MID(D13,1,2),'Data locations'!$I$1:$J$6,2,0)</f>
        <v>constant as address</v>
      </c>
      <c r="L13" s="26" t="str">
        <f>VLOOKUP(MID(D13,3,1),'Data locations'!$I$8:$J$9,2,0)</f>
        <v>byte</v>
      </c>
      <c r="M13" s="26" t="str">
        <f>VLOOKUP(MID(D13,4,2),'Data locations'!$I$11:$J$14,2,0)</f>
        <v>High byte of Field 2</v>
      </c>
    </row>
    <row r="14" spans="1:13" x14ac:dyDescent="0.25">
      <c r="A14" s="20" t="s">
        <v>84</v>
      </c>
      <c r="B14" s="20">
        <v>1</v>
      </c>
      <c r="C14" s="20">
        <v>10</v>
      </c>
      <c r="D14" s="20" t="s">
        <v>93</v>
      </c>
      <c r="E14" s="20">
        <v>1</v>
      </c>
      <c r="F14" s="20">
        <v>21</v>
      </c>
      <c r="G14" s="20" t="str">
        <f t="shared" si="0"/>
        <v>CVb21 INb10</v>
      </c>
      <c r="H14" s="26" t="str">
        <f>VLOOKUP(MID(A14,1,2),'Data locations'!$I$1:$J$6,2,0)</f>
        <v>input port</v>
      </c>
      <c r="I14" s="26" t="str">
        <f>VLOOKUP(MID(A14,3,1),'Data locations'!$I$8:$J$9,2,0)</f>
        <v>byte</v>
      </c>
      <c r="J14" s="26" t="str">
        <f>VLOOKUP(MID(A14,4,2),'Data locations'!$I$11:$J$14,2,0)</f>
        <v>Field 1</v>
      </c>
      <c r="K14" s="26" t="str">
        <f>VLOOKUP(MID(D14,1,2),'Data locations'!$I$1:$J$6,2,0)</f>
        <v>constant as value</v>
      </c>
      <c r="L14" s="26" t="str">
        <f>VLOOKUP(MID(D14,3,1),'Data locations'!$I$8:$J$9,2,0)</f>
        <v>byte</v>
      </c>
      <c r="M14" s="26" t="str">
        <f>VLOOKUP(MID(D14,4,2),'Data locations'!$I$11:$J$14,2,0)</f>
        <v>High byte of Field 2</v>
      </c>
    </row>
    <row r="15" spans="1:13" x14ac:dyDescent="0.25">
      <c r="A15" s="20" t="s">
        <v>84</v>
      </c>
      <c r="B15" s="20">
        <v>1</v>
      </c>
      <c r="C15" s="20">
        <v>10</v>
      </c>
      <c r="D15" s="20" t="s">
        <v>88</v>
      </c>
      <c r="E15" s="20">
        <v>1</v>
      </c>
      <c r="F15" s="20">
        <v>22</v>
      </c>
      <c r="G15" s="20" t="str">
        <f t="shared" si="0"/>
        <v>INb10 OUb22</v>
      </c>
      <c r="H15" s="26" t="str">
        <f>VLOOKUP(MID(A15,1,2),'Data locations'!$I$1:$J$6,2,0)</f>
        <v>input port</v>
      </c>
      <c r="I15" s="26" t="str">
        <f>VLOOKUP(MID(A15,3,1),'Data locations'!$I$8:$J$9,2,0)</f>
        <v>byte</v>
      </c>
      <c r="J15" s="26" t="str">
        <f>VLOOKUP(MID(A15,4,2),'Data locations'!$I$11:$J$14,2,0)</f>
        <v>Field 1</v>
      </c>
      <c r="K15" s="26" t="str">
        <f>VLOOKUP(MID(D15,1,2),'Data locations'!$I$1:$J$6,2,0)</f>
        <v>output port</v>
      </c>
      <c r="L15" s="26" t="str">
        <f>VLOOKUP(MID(D15,3,1),'Data locations'!$I$8:$J$9,2,0)</f>
        <v>byte</v>
      </c>
      <c r="M15" s="26" t="str">
        <f>VLOOKUP(MID(D15,4,2),'Data locations'!$I$11:$J$14,2,0)</f>
        <v>Low byte of Field 2</v>
      </c>
    </row>
    <row r="16" spans="1:13" x14ac:dyDescent="0.25">
      <c r="A16" s="20" t="s">
        <v>84</v>
      </c>
      <c r="B16" s="20">
        <v>1</v>
      </c>
      <c r="C16" s="20">
        <v>10</v>
      </c>
      <c r="D16" s="20" t="s">
        <v>74</v>
      </c>
      <c r="E16" s="20">
        <v>1</v>
      </c>
      <c r="F16" s="20">
        <v>22</v>
      </c>
      <c r="G16" s="20" t="str">
        <f t="shared" si="0"/>
        <v>INb10 RAb22</v>
      </c>
      <c r="H16" s="26" t="str">
        <f>VLOOKUP(MID(A16,1,2),'Data locations'!$I$1:$J$6,2,0)</f>
        <v>input port</v>
      </c>
      <c r="I16" s="26" t="str">
        <f>VLOOKUP(MID(A16,3,1),'Data locations'!$I$8:$J$9,2,0)</f>
        <v>byte</v>
      </c>
      <c r="J16" s="26" t="str">
        <f>VLOOKUP(MID(A16,4,2),'Data locations'!$I$11:$J$14,2,0)</f>
        <v>Field 1</v>
      </c>
      <c r="K16" s="26" t="str">
        <f>VLOOKUP(MID(D16,1,2),'Data locations'!$I$1:$J$6,2,0)</f>
        <v>register as address</v>
      </c>
      <c r="L16" s="26" t="str">
        <f>VLOOKUP(MID(D16,3,1),'Data locations'!$I$8:$J$9,2,0)</f>
        <v>byte</v>
      </c>
      <c r="M16" s="26" t="str">
        <f>VLOOKUP(MID(D16,4,2),'Data locations'!$I$11:$J$14,2,0)</f>
        <v>Low byte of Field 2</v>
      </c>
    </row>
    <row r="17" spans="1:13" x14ac:dyDescent="0.25">
      <c r="A17" s="20" t="s">
        <v>84</v>
      </c>
      <c r="B17" s="20">
        <v>1</v>
      </c>
      <c r="C17" s="20">
        <v>10</v>
      </c>
      <c r="D17" s="20" t="s">
        <v>75</v>
      </c>
      <c r="E17" s="20">
        <v>1</v>
      </c>
      <c r="F17" s="20">
        <v>22</v>
      </c>
      <c r="G17" s="20" t="str">
        <f t="shared" si="0"/>
        <v>INb10 RVb22</v>
      </c>
      <c r="H17" s="26" t="str">
        <f>VLOOKUP(MID(A17,1,2),'Data locations'!$I$1:$J$6,2,0)</f>
        <v>input port</v>
      </c>
      <c r="I17" s="26" t="str">
        <f>VLOOKUP(MID(A17,3,1),'Data locations'!$I$8:$J$9,2,0)</f>
        <v>byte</v>
      </c>
      <c r="J17" s="26" t="str">
        <f>VLOOKUP(MID(A17,4,2),'Data locations'!$I$11:$J$14,2,0)</f>
        <v>Field 1</v>
      </c>
      <c r="K17" s="26" t="str">
        <f>VLOOKUP(MID(D17,1,2),'Data locations'!$I$1:$J$6,2,0)</f>
        <v>register as value</v>
      </c>
      <c r="L17" s="26" t="str">
        <f>VLOOKUP(MID(D17,3,1),'Data locations'!$I$8:$J$9,2,0)</f>
        <v>byte</v>
      </c>
      <c r="M17" s="26" t="str">
        <f>VLOOKUP(MID(D17,4,2),'Data locations'!$I$11:$J$14,2,0)</f>
        <v>Low byte of Field 2</v>
      </c>
    </row>
    <row r="18" spans="1:13" x14ac:dyDescent="0.25">
      <c r="A18" s="20" t="s">
        <v>84</v>
      </c>
      <c r="B18" s="20">
        <v>1</v>
      </c>
      <c r="C18" s="20">
        <v>10</v>
      </c>
      <c r="D18" s="20" t="s">
        <v>76</v>
      </c>
      <c r="E18" s="20">
        <v>1</v>
      </c>
      <c r="F18" s="20">
        <v>22</v>
      </c>
      <c r="G18" s="20" t="str">
        <f t="shared" si="0"/>
        <v>CAb22 INb10</v>
      </c>
      <c r="H18" s="26" t="str">
        <f>VLOOKUP(MID(A18,1,2),'Data locations'!$I$1:$J$6,2,0)</f>
        <v>input port</v>
      </c>
      <c r="I18" s="26" t="str">
        <f>VLOOKUP(MID(A18,3,1),'Data locations'!$I$8:$J$9,2,0)</f>
        <v>byte</v>
      </c>
      <c r="J18" s="26" t="str">
        <f>VLOOKUP(MID(A18,4,2),'Data locations'!$I$11:$J$14,2,0)</f>
        <v>Field 1</v>
      </c>
      <c r="K18" s="26" t="str">
        <f>VLOOKUP(MID(D18,1,2),'Data locations'!$I$1:$J$6,2,0)</f>
        <v>constant as address</v>
      </c>
      <c r="L18" s="26" t="str">
        <f>VLOOKUP(MID(D18,3,1),'Data locations'!$I$8:$J$9,2,0)</f>
        <v>byte</v>
      </c>
      <c r="M18" s="26" t="str">
        <f>VLOOKUP(MID(D18,4,2),'Data locations'!$I$11:$J$14,2,0)</f>
        <v>Low byte of Field 2</v>
      </c>
    </row>
    <row r="19" spans="1:13" x14ac:dyDescent="0.25">
      <c r="A19" s="20" t="s">
        <v>84</v>
      </c>
      <c r="B19" s="20">
        <v>1</v>
      </c>
      <c r="C19" s="20">
        <v>10</v>
      </c>
      <c r="D19" s="20" t="s">
        <v>94</v>
      </c>
      <c r="E19" s="20">
        <v>1</v>
      </c>
      <c r="F19" s="20">
        <v>22</v>
      </c>
      <c r="G19" s="20" t="str">
        <f t="shared" si="0"/>
        <v>CVb22 INb10</v>
      </c>
      <c r="H19" s="26" t="str">
        <f>VLOOKUP(MID(A19,1,2),'Data locations'!$I$1:$J$6,2,0)</f>
        <v>input port</v>
      </c>
      <c r="I19" s="26" t="str">
        <f>VLOOKUP(MID(A19,3,1),'Data locations'!$I$8:$J$9,2,0)</f>
        <v>byte</v>
      </c>
      <c r="J19" s="26" t="str">
        <f>VLOOKUP(MID(A19,4,2),'Data locations'!$I$11:$J$14,2,0)</f>
        <v>Field 1</v>
      </c>
      <c r="K19" s="26" t="str">
        <f>VLOOKUP(MID(D19,1,2),'Data locations'!$I$1:$J$6,2,0)</f>
        <v>constant as value</v>
      </c>
      <c r="L19" s="26" t="str">
        <f>VLOOKUP(MID(D19,3,1),'Data locations'!$I$8:$J$9,2,0)</f>
        <v>byte</v>
      </c>
      <c r="M19" s="26" t="str">
        <f>VLOOKUP(MID(D19,4,2),'Data locations'!$I$11:$J$14,2,0)</f>
        <v>Low byte of Field 2</v>
      </c>
    </row>
    <row r="20" spans="1:13" x14ac:dyDescent="0.25">
      <c r="A20" s="20" t="s">
        <v>84</v>
      </c>
      <c r="B20" s="20">
        <v>1</v>
      </c>
      <c r="C20" s="20">
        <v>10</v>
      </c>
      <c r="D20" s="20" t="s">
        <v>95</v>
      </c>
      <c r="E20" s="20">
        <v>2</v>
      </c>
      <c r="F20" s="20">
        <v>20</v>
      </c>
      <c r="G20" s="20" t="str">
        <f t="shared" si="0"/>
        <v>CVw20 INb10</v>
      </c>
      <c r="H20" s="26" t="str">
        <f>VLOOKUP(MID(A20,1,2),'Data locations'!$I$1:$J$6,2,0)</f>
        <v>input port</v>
      </c>
      <c r="I20" s="26" t="str">
        <f>VLOOKUP(MID(A20,3,1),'Data locations'!$I$8:$J$9,2,0)</f>
        <v>byte</v>
      </c>
      <c r="J20" s="26" t="str">
        <f>VLOOKUP(MID(A20,4,2),'Data locations'!$I$11:$J$14,2,0)</f>
        <v>Field 1</v>
      </c>
      <c r="K20" s="26" t="str">
        <f>VLOOKUP(MID(D20,1,2),'Data locations'!$I$1:$J$6,2,0)</f>
        <v>constant as value</v>
      </c>
      <c r="L20" s="26" t="str">
        <f>VLOOKUP(MID(D20,3,1),'Data locations'!$I$8:$J$9,2,0)</f>
        <v>word</v>
      </c>
      <c r="M20" s="26" t="str">
        <f>VLOOKUP(MID(D20,4,2),'Data locations'!$I$11:$J$14,2,0)</f>
        <v>Entire Field 2</v>
      </c>
    </row>
    <row r="21" spans="1:13" x14ac:dyDescent="0.25">
      <c r="A21" s="20" t="s">
        <v>89</v>
      </c>
      <c r="B21" s="20">
        <v>1</v>
      </c>
      <c r="C21" s="20">
        <v>10</v>
      </c>
      <c r="D21" s="20" t="s">
        <v>85</v>
      </c>
      <c r="E21" s="20">
        <v>1</v>
      </c>
      <c r="F21" s="20">
        <v>21</v>
      </c>
      <c r="G21" s="20" t="str">
        <f t="shared" si="0"/>
        <v>INb21 OUb10</v>
      </c>
      <c r="H21" s="26" t="str">
        <f>VLOOKUP(MID(A21,1,2),'Data locations'!$I$1:$J$6,2,0)</f>
        <v>output port</v>
      </c>
      <c r="I21" s="26" t="str">
        <f>VLOOKUP(MID(A21,3,1),'Data locations'!$I$8:$J$9,2,0)</f>
        <v>byte</v>
      </c>
      <c r="J21" s="26" t="str">
        <f>VLOOKUP(MID(A21,4,2),'Data locations'!$I$11:$J$14,2,0)</f>
        <v>Field 1</v>
      </c>
      <c r="K21" s="26" t="str">
        <f>VLOOKUP(MID(D21,1,2),'Data locations'!$I$1:$J$6,2,0)</f>
        <v>input port</v>
      </c>
      <c r="L21" s="26" t="str">
        <f>VLOOKUP(MID(D21,3,1),'Data locations'!$I$8:$J$9,2,0)</f>
        <v>byte</v>
      </c>
      <c r="M21" s="26" t="str">
        <f>VLOOKUP(MID(D21,4,2),'Data locations'!$I$11:$J$14,2,0)</f>
        <v>High byte of Field 2</v>
      </c>
    </row>
    <row r="22" spans="1:13" x14ac:dyDescent="0.25">
      <c r="A22" s="20" t="s">
        <v>89</v>
      </c>
      <c r="B22" s="20">
        <v>1</v>
      </c>
      <c r="C22" s="20">
        <v>10</v>
      </c>
      <c r="D22" s="20" t="s">
        <v>87</v>
      </c>
      <c r="E22" s="20">
        <v>1</v>
      </c>
      <c r="F22" s="20">
        <v>21</v>
      </c>
      <c r="G22" s="20" t="str">
        <f t="shared" si="0"/>
        <v>OUb10 OUb21</v>
      </c>
      <c r="H22" s="26" t="str">
        <f>VLOOKUP(MID(A22,1,2),'Data locations'!$I$1:$J$6,2,0)</f>
        <v>output port</v>
      </c>
      <c r="I22" s="26" t="str">
        <f>VLOOKUP(MID(A22,3,1),'Data locations'!$I$8:$J$9,2,0)</f>
        <v>byte</v>
      </c>
      <c r="J22" s="26" t="str">
        <f>VLOOKUP(MID(A22,4,2),'Data locations'!$I$11:$J$14,2,0)</f>
        <v>Field 1</v>
      </c>
      <c r="K22" s="26" t="str">
        <f>VLOOKUP(MID(D22,1,2),'Data locations'!$I$1:$J$6,2,0)</f>
        <v>output port</v>
      </c>
      <c r="L22" s="26" t="str">
        <f>VLOOKUP(MID(D22,3,1),'Data locations'!$I$8:$J$9,2,0)</f>
        <v>byte</v>
      </c>
      <c r="M22" s="26" t="str">
        <f>VLOOKUP(MID(D22,4,2),'Data locations'!$I$11:$J$14,2,0)</f>
        <v>High byte of Field 2</v>
      </c>
    </row>
    <row r="23" spans="1:13" x14ac:dyDescent="0.25">
      <c r="A23" s="20" t="s">
        <v>89</v>
      </c>
      <c r="B23" s="20">
        <v>1</v>
      </c>
      <c r="C23" s="20">
        <v>10</v>
      </c>
      <c r="D23" s="20" t="s">
        <v>71</v>
      </c>
      <c r="E23" s="20">
        <v>1</v>
      </c>
      <c r="F23" s="20">
        <v>21</v>
      </c>
      <c r="G23" s="20" t="str">
        <f t="shared" si="0"/>
        <v>OUb10 RAb21</v>
      </c>
      <c r="H23" s="26" t="str">
        <f>VLOOKUP(MID(A23,1,2),'Data locations'!$I$1:$J$6,2,0)</f>
        <v>output port</v>
      </c>
      <c r="I23" s="26" t="str">
        <f>VLOOKUP(MID(A23,3,1),'Data locations'!$I$8:$J$9,2,0)</f>
        <v>byte</v>
      </c>
      <c r="J23" s="26" t="str">
        <f>VLOOKUP(MID(A23,4,2),'Data locations'!$I$11:$J$14,2,0)</f>
        <v>Field 1</v>
      </c>
      <c r="K23" s="26" t="str">
        <f>VLOOKUP(MID(D23,1,2),'Data locations'!$I$1:$J$6,2,0)</f>
        <v>register as address</v>
      </c>
      <c r="L23" s="26" t="str">
        <f>VLOOKUP(MID(D23,3,1),'Data locations'!$I$8:$J$9,2,0)</f>
        <v>byte</v>
      </c>
      <c r="M23" s="26" t="str">
        <f>VLOOKUP(MID(D23,4,2),'Data locations'!$I$11:$J$14,2,0)</f>
        <v>High byte of Field 2</v>
      </c>
    </row>
    <row r="24" spans="1:13" x14ac:dyDescent="0.25">
      <c r="A24" s="20" t="s">
        <v>89</v>
      </c>
      <c r="B24" s="20">
        <v>1</v>
      </c>
      <c r="C24" s="20">
        <v>10</v>
      </c>
      <c r="D24" s="20" t="s">
        <v>72</v>
      </c>
      <c r="E24" s="20">
        <v>1</v>
      </c>
      <c r="F24" s="20">
        <v>21</v>
      </c>
      <c r="G24" s="20" t="str">
        <f t="shared" si="0"/>
        <v>OUb10 RVb21</v>
      </c>
      <c r="H24" s="26" t="str">
        <f>VLOOKUP(MID(A24,1,2),'Data locations'!$I$1:$J$6,2,0)</f>
        <v>output port</v>
      </c>
      <c r="I24" s="26" t="str">
        <f>VLOOKUP(MID(A24,3,1),'Data locations'!$I$8:$J$9,2,0)</f>
        <v>byte</v>
      </c>
      <c r="J24" s="26" t="str">
        <f>VLOOKUP(MID(A24,4,2),'Data locations'!$I$11:$J$14,2,0)</f>
        <v>Field 1</v>
      </c>
      <c r="K24" s="26" t="str">
        <f>VLOOKUP(MID(D24,1,2),'Data locations'!$I$1:$J$6,2,0)</f>
        <v>register as value</v>
      </c>
      <c r="L24" s="26" t="str">
        <f>VLOOKUP(MID(D24,3,1),'Data locations'!$I$8:$J$9,2,0)</f>
        <v>byte</v>
      </c>
      <c r="M24" s="26" t="str">
        <f>VLOOKUP(MID(D24,4,2),'Data locations'!$I$11:$J$14,2,0)</f>
        <v>High byte of Field 2</v>
      </c>
    </row>
    <row r="25" spans="1:13" x14ac:dyDescent="0.25">
      <c r="A25" s="20" t="s">
        <v>89</v>
      </c>
      <c r="B25" s="20">
        <v>1</v>
      </c>
      <c r="C25" s="20">
        <v>10</v>
      </c>
      <c r="D25" s="20" t="s">
        <v>73</v>
      </c>
      <c r="E25" s="20">
        <v>1</v>
      </c>
      <c r="F25" s="20">
        <v>21</v>
      </c>
      <c r="G25" s="20" t="str">
        <f t="shared" si="0"/>
        <v>CAb21 OUb10</v>
      </c>
      <c r="H25" s="26" t="str">
        <f>VLOOKUP(MID(A25,1,2),'Data locations'!$I$1:$J$6,2,0)</f>
        <v>output port</v>
      </c>
      <c r="I25" s="26" t="str">
        <f>VLOOKUP(MID(A25,3,1),'Data locations'!$I$8:$J$9,2,0)</f>
        <v>byte</v>
      </c>
      <c r="J25" s="26" t="str">
        <f>VLOOKUP(MID(A25,4,2),'Data locations'!$I$11:$J$14,2,0)</f>
        <v>Field 1</v>
      </c>
      <c r="K25" s="26" t="str">
        <f>VLOOKUP(MID(D25,1,2),'Data locations'!$I$1:$J$6,2,0)</f>
        <v>constant as address</v>
      </c>
      <c r="L25" s="26" t="str">
        <f>VLOOKUP(MID(D25,3,1),'Data locations'!$I$8:$J$9,2,0)</f>
        <v>byte</v>
      </c>
      <c r="M25" s="26" t="str">
        <f>VLOOKUP(MID(D25,4,2),'Data locations'!$I$11:$J$14,2,0)</f>
        <v>High byte of Field 2</v>
      </c>
    </row>
    <row r="26" spans="1:13" x14ac:dyDescent="0.25">
      <c r="A26" s="20" t="s">
        <v>89</v>
      </c>
      <c r="B26" s="20">
        <v>1</v>
      </c>
      <c r="C26" s="20">
        <v>10</v>
      </c>
      <c r="D26" s="20" t="s">
        <v>93</v>
      </c>
      <c r="E26" s="20">
        <v>1</v>
      </c>
      <c r="F26" s="20">
        <v>21</v>
      </c>
      <c r="G26" s="20" t="str">
        <f t="shared" si="0"/>
        <v>CVb21 OUb10</v>
      </c>
      <c r="H26" s="26" t="str">
        <f>VLOOKUP(MID(A26,1,2),'Data locations'!$I$1:$J$6,2,0)</f>
        <v>output port</v>
      </c>
      <c r="I26" s="26" t="str">
        <f>VLOOKUP(MID(A26,3,1),'Data locations'!$I$8:$J$9,2,0)</f>
        <v>byte</v>
      </c>
      <c r="J26" s="26" t="str">
        <f>VLOOKUP(MID(A26,4,2),'Data locations'!$I$11:$J$14,2,0)</f>
        <v>Field 1</v>
      </c>
      <c r="K26" s="26" t="str">
        <f>VLOOKUP(MID(D26,1,2),'Data locations'!$I$1:$J$6,2,0)</f>
        <v>constant as value</v>
      </c>
      <c r="L26" s="26" t="str">
        <f>VLOOKUP(MID(D26,3,1),'Data locations'!$I$8:$J$9,2,0)</f>
        <v>byte</v>
      </c>
      <c r="M26" s="26" t="str">
        <f>VLOOKUP(MID(D26,4,2),'Data locations'!$I$11:$J$14,2,0)</f>
        <v>High byte of Field 2</v>
      </c>
    </row>
    <row r="27" spans="1:13" x14ac:dyDescent="0.25">
      <c r="A27" s="20" t="s">
        <v>89</v>
      </c>
      <c r="B27" s="20">
        <v>1</v>
      </c>
      <c r="C27" s="20">
        <v>10</v>
      </c>
      <c r="D27" s="20" t="s">
        <v>86</v>
      </c>
      <c r="E27" s="20">
        <v>1</v>
      </c>
      <c r="F27" s="20">
        <v>22</v>
      </c>
      <c r="G27" s="20" t="str">
        <f t="shared" si="0"/>
        <v>INb22 OUb10</v>
      </c>
      <c r="H27" s="26" t="str">
        <f>VLOOKUP(MID(A27,1,2),'Data locations'!$I$1:$J$6,2,0)</f>
        <v>output port</v>
      </c>
      <c r="I27" s="26" t="str">
        <f>VLOOKUP(MID(A27,3,1),'Data locations'!$I$8:$J$9,2,0)</f>
        <v>byte</v>
      </c>
      <c r="J27" s="26" t="str">
        <f>VLOOKUP(MID(A27,4,2),'Data locations'!$I$11:$J$14,2,0)</f>
        <v>Field 1</v>
      </c>
      <c r="K27" s="26" t="str">
        <f>VLOOKUP(MID(D27,1,2),'Data locations'!$I$1:$J$6,2,0)</f>
        <v>input port</v>
      </c>
      <c r="L27" s="26" t="str">
        <f>VLOOKUP(MID(D27,3,1),'Data locations'!$I$8:$J$9,2,0)</f>
        <v>byte</v>
      </c>
      <c r="M27" s="26" t="str">
        <f>VLOOKUP(MID(D27,4,2),'Data locations'!$I$11:$J$14,2,0)</f>
        <v>Low byte of Field 2</v>
      </c>
    </row>
    <row r="28" spans="1:13" x14ac:dyDescent="0.25">
      <c r="A28" s="20" t="s">
        <v>89</v>
      </c>
      <c r="B28" s="20">
        <v>1</v>
      </c>
      <c r="C28" s="20">
        <v>10</v>
      </c>
      <c r="D28" s="20" t="s">
        <v>88</v>
      </c>
      <c r="E28" s="20">
        <v>1</v>
      </c>
      <c r="F28" s="20">
        <v>22</v>
      </c>
      <c r="G28" s="20" t="str">
        <f t="shared" si="0"/>
        <v>OUb10 OUb22</v>
      </c>
      <c r="H28" s="26" t="str">
        <f>VLOOKUP(MID(A28,1,2),'Data locations'!$I$1:$J$6,2,0)</f>
        <v>output port</v>
      </c>
      <c r="I28" s="26" t="str">
        <f>VLOOKUP(MID(A28,3,1),'Data locations'!$I$8:$J$9,2,0)</f>
        <v>byte</v>
      </c>
      <c r="J28" s="26" t="str">
        <f>VLOOKUP(MID(A28,4,2),'Data locations'!$I$11:$J$14,2,0)</f>
        <v>Field 1</v>
      </c>
      <c r="K28" s="26" t="str">
        <f>VLOOKUP(MID(D28,1,2),'Data locations'!$I$1:$J$6,2,0)</f>
        <v>output port</v>
      </c>
      <c r="L28" s="26" t="str">
        <f>VLOOKUP(MID(D28,3,1),'Data locations'!$I$8:$J$9,2,0)</f>
        <v>byte</v>
      </c>
      <c r="M28" s="26" t="str">
        <f>VLOOKUP(MID(D28,4,2),'Data locations'!$I$11:$J$14,2,0)</f>
        <v>Low byte of Field 2</v>
      </c>
    </row>
    <row r="29" spans="1:13" x14ac:dyDescent="0.25">
      <c r="A29" s="20" t="s">
        <v>89</v>
      </c>
      <c r="B29" s="20">
        <v>1</v>
      </c>
      <c r="C29" s="20">
        <v>10</v>
      </c>
      <c r="D29" s="20" t="s">
        <v>74</v>
      </c>
      <c r="E29" s="20">
        <v>1</v>
      </c>
      <c r="F29" s="20">
        <v>22</v>
      </c>
      <c r="G29" s="20" t="str">
        <f t="shared" si="0"/>
        <v>OUb10 RAb22</v>
      </c>
      <c r="H29" s="26" t="str">
        <f>VLOOKUP(MID(A29,1,2),'Data locations'!$I$1:$J$6,2,0)</f>
        <v>output port</v>
      </c>
      <c r="I29" s="26" t="str">
        <f>VLOOKUP(MID(A29,3,1),'Data locations'!$I$8:$J$9,2,0)</f>
        <v>byte</v>
      </c>
      <c r="J29" s="26" t="str">
        <f>VLOOKUP(MID(A29,4,2),'Data locations'!$I$11:$J$14,2,0)</f>
        <v>Field 1</v>
      </c>
      <c r="K29" s="26" t="str">
        <f>VLOOKUP(MID(D29,1,2),'Data locations'!$I$1:$J$6,2,0)</f>
        <v>register as address</v>
      </c>
      <c r="L29" s="26" t="str">
        <f>VLOOKUP(MID(D29,3,1),'Data locations'!$I$8:$J$9,2,0)</f>
        <v>byte</v>
      </c>
      <c r="M29" s="26" t="str">
        <f>VLOOKUP(MID(D29,4,2),'Data locations'!$I$11:$J$14,2,0)</f>
        <v>Low byte of Field 2</v>
      </c>
    </row>
    <row r="30" spans="1:13" x14ac:dyDescent="0.25">
      <c r="A30" s="20" t="s">
        <v>89</v>
      </c>
      <c r="B30" s="20">
        <v>1</v>
      </c>
      <c r="C30" s="20">
        <v>10</v>
      </c>
      <c r="D30" s="20" t="s">
        <v>75</v>
      </c>
      <c r="E30" s="20">
        <v>1</v>
      </c>
      <c r="F30" s="20">
        <v>22</v>
      </c>
      <c r="G30" s="20" t="str">
        <f t="shared" si="0"/>
        <v>OUb10 RVb22</v>
      </c>
      <c r="H30" s="26" t="str">
        <f>VLOOKUP(MID(A30,1,2),'Data locations'!$I$1:$J$6,2,0)</f>
        <v>output port</v>
      </c>
      <c r="I30" s="26" t="str">
        <f>VLOOKUP(MID(A30,3,1),'Data locations'!$I$8:$J$9,2,0)</f>
        <v>byte</v>
      </c>
      <c r="J30" s="26" t="str">
        <f>VLOOKUP(MID(A30,4,2),'Data locations'!$I$11:$J$14,2,0)</f>
        <v>Field 1</v>
      </c>
      <c r="K30" s="26" t="str">
        <f>VLOOKUP(MID(D30,1,2),'Data locations'!$I$1:$J$6,2,0)</f>
        <v>register as value</v>
      </c>
      <c r="L30" s="26" t="str">
        <f>VLOOKUP(MID(D30,3,1),'Data locations'!$I$8:$J$9,2,0)</f>
        <v>byte</v>
      </c>
      <c r="M30" s="26" t="str">
        <f>VLOOKUP(MID(D30,4,2),'Data locations'!$I$11:$J$14,2,0)</f>
        <v>Low byte of Field 2</v>
      </c>
    </row>
    <row r="31" spans="1:13" x14ac:dyDescent="0.25">
      <c r="A31" s="20" t="s">
        <v>89</v>
      </c>
      <c r="B31" s="20">
        <v>1</v>
      </c>
      <c r="C31" s="20">
        <v>10</v>
      </c>
      <c r="D31" s="20" t="s">
        <v>76</v>
      </c>
      <c r="E31" s="20">
        <v>1</v>
      </c>
      <c r="F31" s="20">
        <v>22</v>
      </c>
      <c r="G31" s="20" t="str">
        <f t="shared" si="0"/>
        <v>CAb22 OUb10</v>
      </c>
      <c r="H31" s="26" t="str">
        <f>VLOOKUP(MID(A31,1,2),'Data locations'!$I$1:$J$6,2,0)</f>
        <v>output port</v>
      </c>
      <c r="I31" s="26" t="str">
        <f>VLOOKUP(MID(A31,3,1),'Data locations'!$I$8:$J$9,2,0)</f>
        <v>byte</v>
      </c>
      <c r="J31" s="26" t="str">
        <f>VLOOKUP(MID(A31,4,2),'Data locations'!$I$11:$J$14,2,0)</f>
        <v>Field 1</v>
      </c>
      <c r="K31" s="26" t="str">
        <f>VLOOKUP(MID(D31,1,2),'Data locations'!$I$1:$J$6,2,0)</f>
        <v>constant as address</v>
      </c>
      <c r="L31" s="26" t="str">
        <f>VLOOKUP(MID(D31,3,1),'Data locations'!$I$8:$J$9,2,0)</f>
        <v>byte</v>
      </c>
      <c r="M31" s="26" t="str">
        <f>VLOOKUP(MID(D31,4,2),'Data locations'!$I$11:$J$14,2,0)</f>
        <v>Low byte of Field 2</v>
      </c>
    </row>
    <row r="32" spans="1:13" x14ac:dyDescent="0.25">
      <c r="A32" s="20" t="s">
        <v>89</v>
      </c>
      <c r="B32" s="20">
        <v>1</v>
      </c>
      <c r="C32" s="20">
        <v>10</v>
      </c>
      <c r="D32" s="20" t="s">
        <v>94</v>
      </c>
      <c r="E32" s="20">
        <v>1</v>
      </c>
      <c r="F32" s="20">
        <v>22</v>
      </c>
      <c r="G32" s="20" t="str">
        <f t="shared" si="0"/>
        <v>CVb22 OUb10</v>
      </c>
      <c r="H32" s="26" t="str">
        <f>VLOOKUP(MID(A32,1,2),'Data locations'!$I$1:$J$6,2,0)</f>
        <v>output port</v>
      </c>
      <c r="I32" s="26" t="str">
        <f>VLOOKUP(MID(A32,3,1),'Data locations'!$I$8:$J$9,2,0)</f>
        <v>byte</v>
      </c>
      <c r="J32" s="26" t="str">
        <f>VLOOKUP(MID(A32,4,2),'Data locations'!$I$11:$J$14,2,0)</f>
        <v>Field 1</v>
      </c>
      <c r="K32" s="26" t="str">
        <f>VLOOKUP(MID(D32,1,2),'Data locations'!$I$1:$J$6,2,0)</f>
        <v>constant as value</v>
      </c>
      <c r="L32" s="26" t="str">
        <f>VLOOKUP(MID(D32,3,1),'Data locations'!$I$8:$J$9,2,0)</f>
        <v>byte</v>
      </c>
      <c r="M32" s="26" t="str">
        <f>VLOOKUP(MID(D32,4,2),'Data locations'!$I$11:$J$14,2,0)</f>
        <v>Low byte of Field 2</v>
      </c>
    </row>
    <row r="33" spans="1:13" x14ac:dyDescent="0.25">
      <c r="A33" s="20" t="s">
        <v>89</v>
      </c>
      <c r="B33" s="20">
        <v>1</v>
      </c>
      <c r="C33" s="20">
        <v>10</v>
      </c>
      <c r="D33" s="20" t="s">
        <v>77</v>
      </c>
      <c r="E33" s="20">
        <v>2</v>
      </c>
      <c r="F33" s="20">
        <v>20</v>
      </c>
      <c r="G33" s="20" t="str">
        <f t="shared" si="0"/>
        <v>CAw20 OUb10</v>
      </c>
      <c r="H33" s="26" t="str">
        <f>VLOOKUP(MID(A33,1,2),'Data locations'!$I$1:$J$6,2,0)</f>
        <v>output port</v>
      </c>
      <c r="I33" s="26" t="str">
        <f>VLOOKUP(MID(A33,3,1),'Data locations'!$I$8:$J$9,2,0)</f>
        <v>byte</v>
      </c>
      <c r="J33" s="26" t="str">
        <f>VLOOKUP(MID(A33,4,2),'Data locations'!$I$11:$J$14,2,0)</f>
        <v>Field 1</v>
      </c>
      <c r="K33" s="26" t="str">
        <f>VLOOKUP(MID(D33,1,2),'Data locations'!$I$1:$J$6,2,0)</f>
        <v>constant as address</v>
      </c>
      <c r="L33" s="26" t="str">
        <f>VLOOKUP(MID(D33,3,1),'Data locations'!$I$8:$J$9,2,0)</f>
        <v>word</v>
      </c>
      <c r="M33" s="26" t="str">
        <f>VLOOKUP(MID(D33,4,2),'Data locations'!$I$11:$J$14,2,0)</f>
        <v>Entire Field 2</v>
      </c>
    </row>
    <row r="34" spans="1:13" x14ac:dyDescent="0.25">
      <c r="A34" s="20" t="s">
        <v>89</v>
      </c>
      <c r="B34" s="20">
        <v>1</v>
      </c>
      <c r="C34" s="20">
        <v>10</v>
      </c>
      <c r="D34" s="20" t="s">
        <v>95</v>
      </c>
      <c r="E34" s="20">
        <v>2</v>
      </c>
      <c r="F34" s="20">
        <v>20</v>
      </c>
      <c r="G34" s="20" t="str">
        <f t="shared" si="0"/>
        <v>CVw20 OUb10</v>
      </c>
      <c r="H34" s="26" t="str">
        <f>VLOOKUP(MID(A34,1,2),'Data locations'!$I$1:$J$6,2,0)</f>
        <v>output port</v>
      </c>
      <c r="I34" s="26" t="str">
        <f>VLOOKUP(MID(A34,3,1),'Data locations'!$I$8:$J$9,2,0)</f>
        <v>byte</v>
      </c>
      <c r="J34" s="26" t="str">
        <f>VLOOKUP(MID(A34,4,2),'Data locations'!$I$11:$J$14,2,0)</f>
        <v>Field 1</v>
      </c>
      <c r="K34" s="26" t="str">
        <f>VLOOKUP(MID(D34,1,2),'Data locations'!$I$1:$J$6,2,0)</f>
        <v>constant as value</v>
      </c>
      <c r="L34" s="26" t="str">
        <f>VLOOKUP(MID(D34,3,1),'Data locations'!$I$8:$J$9,2,0)</f>
        <v>word</v>
      </c>
      <c r="M34" s="26" t="str">
        <f>VLOOKUP(MID(D34,4,2),'Data locations'!$I$11:$J$14,2,0)</f>
        <v>Entire Field 2</v>
      </c>
    </row>
    <row r="35" spans="1:13" x14ac:dyDescent="0.25">
      <c r="A35" s="20" t="s">
        <v>68</v>
      </c>
      <c r="B35" s="20">
        <v>1</v>
      </c>
      <c r="C35" s="20">
        <v>10</v>
      </c>
      <c r="D35" s="20" t="s">
        <v>85</v>
      </c>
      <c r="E35" s="20">
        <v>1</v>
      </c>
      <c r="F35" s="20">
        <v>21</v>
      </c>
      <c r="G35" s="20" t="str">
        <f t="shared" si="0"/>
        <v>INb21 RAb10</v>
      </c>
      <c r="H35" s="26" t="str">
        <f>VLOOKUP(MID(A35,1,2),'Data locations'!$I$1:$J$6,2,0)</f>
        <v>register as address</v>
      </c>
      <c r="I35" s="26" t="str">
        <f>VLOOKUP(MID(A35,3,1),'Data locations'!$I$8:$J$9,2,0)</f>
        <v>byte</v>
      </c>
      <c r="J35" s="26" t="str">
        <f>VLOOKUP(MID(A35,4,2),'Data locations'!$I$11:$J$14,2,0)</f>
        <v>Field 1</v>
      </c>
      <c r="K35" s="26" t="str">
        <f>VLOOKUP(MID(D35,1,2),'Data locations'!$I$1:$J$6,2,0)</f>
        <v>input port</v>
      </c>
      <c r="L35" s="26" t="str">
        <f>VLOOKUP(MID(D35,3,1),'Data locations'!$I$8:$J$9,2,0)</f>
        <v>byte</v>
      </c>
      <c r="M35" s="26" t="str">
        <f>VLOOKUP(MID(D35,4,2),'Data locations'!$I$11:$J$14,2,0)</f>
        <v>High byte of Field 2</v>
      </c>
    </row>
    <row r="36" spans="1:13" x14ac:dyDescent="0.25">
      <c r="A36" s="20" t="s">
        <v>68</v>
      </c>
      <c r="B36" s="20">
        <v>1</v>
      </c>
      <c r="C36" s="20">
        <v>10</v>
      </c>
      <c r="D36" s="20" t="s">
        <v>87</v>
      </c>
      <c r="E36" s="20">
        <v>1</v>
      </c>
      <c r="F36" s="20">
        <v>21</v>
      </c>
      <c r="G36" s="20" t="str">
        <f t="shared" si="0"/>
        <v>OUb21 RAb10</v>
      </c>
      <c r="H36" s="26" t="str">
        <f>VLOOKUP(MID(A36,1,2),'Data locations'!$I$1:$J$6,2,0)</f>
        <v>register as address</v>
      </c>
      <c r="I36" s="26" t="str">
        <f>VLOOKUP(MID(A36,3,1),'Data locations'!$I$8:$J$9,2,0)</f>
        <v>byte</v>
      </c>
      <c r="J36" s="26" t="str">
        <f>VLOOKUP(MID(A36,4,2),'Data locations'!$I$11:$J$14,2,0)</f>
        <v>Field 1</v>
      </c>
      <c r="K36" s="26" t="str">
        <f>VLOOKUP(MID(D36,1,2),'Data locations'!$I$1:$J$6,2,0)</f>
        <v>output port</v>
      </c>
      <c r="L36" s="26" t="str">
        <f>VLOOKUP(MID(D36,3,1),'Data locations'!$I$8:$J$9,2,0)</f>
        <v>byte</v>
      </c>
      <c r="M36" s="26" t="str">
        <f>VLOOKUP(MID(D36,4,2),'Data locations'!$I$11:$J$14,2,0)</f>
        <v>High byte of Field 2</v>
      </c>
    </row>
    <row r="37" spans="1:13" x14ac:dyDescent="0.25">
      <c r="A37" s="20" t="s">
        <v>68</v>
      </c>
      <c r="B37" s="20">
        <v>1</v>
      </c>
      <c r="C37" s="20">
        <v>10</v>
      </c>
      <c r="D37" s="20" t="s">
        <v>71</v>
      </c>
      <c r="E37" s="20">
        <v>1</v>
      </c>
      <c r="F37" s="20">
        <v>21</v>
      </c>
      <c r="G37" s="20" t="str">
        <f t="shared" si="0"/>
        <v>RAb10 RAb21</v>
      </c>
      <c r="H37" s="26" t="str">
        <f>VLOOKUP(MID(A37,1,2),'Data locations'!$I$1:$J$6,2,0)</f>
        <v>register as address</v>
      </c>
      <c r="I37" s="26" t="str">
        <f>VLOOKUP(MID(A37,3,1),'Data locations'!$I$8:$J$9,2,0)</f>
        <v>byte</v>
      </c>
      <c r="J37" s="26" t="str">
        <f>VLOOKUP(MID(A37,4,2),'Data locations'!$I$11:$J$14,2,0)</f>
        <v>Field 1</v>
      </c>
      <c r="K37" s="26" t="str">
        <f>VLOOKUP(MID(D37,1,2),'Data locations'!$I$1:$J$6,2,0)</f>
        <v>register as address</v>
      </c>
      <c r="L37" s="26" t="str">
        <f>VLOOKUP(MID(D37,3,1),'Data locations'!$I$8:$J$9,2,0)</f>
        <v>byte</v>
      </c>
      <c r="M37" s="26" t="str">
        <f>VLOOKUP(MID(D37,4,2),'Data locations'!$I$11:$J$14,2,0)</f>
        <v>High byte of Field 2</v>
      </c>
    </row>
    <row r="38" spans="1:13" x14ac:dyDescent="0.25">
      <c r="A38" s="20" t="s">
        <v>68</v>
      </c>
      <c r="B38" s="20">
        <v>1</v>
      </c>
      <c r="C38" s="20">
        <v>10</v>
      </c>
      <c r="D38" s="20" t="s">
        <v>72</v>
      </c>
      <c r="E38" s="20">
        <v>1</v>
      </c>
      <c r="F38" s="20">
        <v>21</v>
      </c>
      <c r="G38" s="20" t="str">
        <f t="shared" ref="G38:G69" si="1">IF(A38&lt;D38,A38&amp;" "&amp;D38,D38&amp;" "&amp;A38)</f>
        <v>RAb10 RVb21</v>
      </c>
      <c r="H38" s="26" t="str">
        <f>VLOOKUP(MID(A38,1,2),'Data locations'!$I$1:$J$6,2,0)</f>
        <v>register as address</v>
      </c>
      <c r="I38" s="26" t="str">
        <f>VLOOKUP(MID(A38,3,1),'Data locations'!$I$8:$J$9,2,0)</f>
        <v>byte</v>
      </c>
      <c r="J38" s="26" t="str">
        <f>VLOOKUP(MID(A38,4,2),'Data locations'!$I$11:$J$14,2,0)</f>
        <v>Field 1</v>
      </c>
      <c r="K38" s="26" t="str">
        <f>VLOOKUP(MID(D38,1,2),'Data locations'!$I$1:$J$6,2,0)</f>
        <v>register as value</v>
      </c>
      <c r="L38" s="26" t="str">
        <f>VLOOKUP(MID(D38,3,1),'Data locations'!$I$8:$J$9,2,0)</f>
        <v>byte</v>
      </c>
      <c r="M38" s="26" t="str">
        <f>VLOOKUP(MID(D38,4,2),'Data locations'!$I$11:$J$14,2,0)</f>
        <v>High byte of Field 2</v>
      </c>
    </row>
    <row r="39" spans="1:13" x14ac:dyDescent="0.25">
      <c r="A39" s="20" t="s">
        <v>68</v>
      </c>
      <c r="B39" s="20">
        <v>1</v>
      </c>
      <c r="C39" s="20">
        <v>10</v>
      </c>
      <c r="D39" s="20" t="s">
        <v>73</v>
      </c>
      <c r="E39" s="20">
        <v>1</v>
      </c>
      <c r="F39" s="20">
        <v>21</v>
      </c>
      <c r="G39" s="20" t="str">
        <f t="shared" si="1"/>
        <v>CAb21 RAb10</v>
      </c>
      <c r="H39" s="26" t="str">
        <f>VLOOKUP(MID(A39,1,2),'Data locations'!$I$1:$J$6,2,0)</f>
        <v>register as address</v>
      </c>
      <c r="I39" s="26" t="str">
        <f>VLOOKUP(MID(A39,3,1),'Data locations'!$I$8:$J$9,2,0)</f>
        <v>byte</v>
      </c>
      <c r="J39" s="26" t="str">
        <f>VLOOKUP(MID(A39,4,2),'Data locations'!$I$11:$J$14,2,0)</f>
        <v>Field 1</v>
      </c>
      <c r="K39" s="26" t="str">
        <f>VLOOKUP(MID(D39,1,2),'Data locations'!$I$1:$J$6,2,0)</f>
        <v>constant as address</v>
      </c>
      <c r="L39" s="26" t="str">
        <f>VLOOKUP(MID(D39,3,1),'Data locations'!$I$8:$J$9,2,0)</f>
        <v>byte</v>
      </c>
      <c r="M39" s="26" t="str">
        <f>VLOOKUP(MID(D39,4,2),'Data locations'!$I$11:$J$14,2,0)</f>
        <v>High byte of Field 2</v>
      </c>
    </row>
    <row r="40" spans="1:13" x14ac:dyDescent="0.25">
      <c r="A40" s="20" t="s">
        <v>68</v>
      </c>
      <c r="B40" s="20">
        <v>1</v>
      </c>
      <c r="C40" s="20">
        <v>10</v>
      </c>
      <c r="D40" s="20" t="s">
        <v>93</v>
      </c>
      <c r="E40" s="20">
        <v>1</v>
      </c>
      <c r="F40" s="20">
        <v>21</v>
      </c>
      <c r="G40" s="20" t="str">
        <f t="shared" si="1"/>
        <v>CVb21 RAb10</v>
      </c>
      <c r="H40" s="26" t="str">
        <f>VLOOKUP(MID(A40,1,2),'Data locations'!$I$1:$J$6,2,0)</f>
        <v>register as address</v>
      </c>
      <c r="I40" s="26" t="str">
        <f>VLOOKUP(MID(A40,3,1),'Data locations'!$I$8:$J$9,2,0)</f>
        <v>byte</v>
      </c>
      <c r="J40" s="26" t="str">
        <f>VLOOKUP(MID(A40,4,2),'Data locations'!$I$11:$J$14,2,0)</f>
        <v>Field 1</v>
      </c>
      <c r="K40" s="26" t="str">
        <f>VLOOKUP(MID(D40,1,2),'Data locations'!$I$1:$J$6,2,0)</f>
        <v>constant as value</v>
      </c>
      <c r="L40" s="26" t="str">
        <f>VLOOKUP(MID(D40,3,1),'Data locations'!$I$8:$J$9,2,0)</f>
        <v>byte</v>
      </c>
      <c r="M40" s="26" t="str">
        <f>VLOOKUP(MID(D40,4,2),'Data locations'!$I$11:$J$14,2,0)</f>
        <v>High byte of Field 2</v>
      </c>
    </row>
    <row r="41" spans="1:13" x14ac:dyDescent="0.25">
      <c r="A41" s="20" t="s">
        <v>68</v>
      </c>
      <c r="B41" s="20">
        <v>1</v>
      </c>
      <c r="C41" s="20">
        <v>10</v>
      </c>
      <c r="D41" s="20" t="s">
        <v>86</v>
      </c>
      <c r="E41" s="20">
        <v>1</v>
      </c>
      <c r="F41" s="20">
        <v>22</v>
      </c>
      <c r="G41" s="20" t="str">
        <f t="shared" si="1"/>
        <v>INb22 RAb10</v>
      </c>
      <c r="H41" s="26" t="str">
        <f>VLOOKUP(MID(A41,1,2),'Data locations'!$I$1:$J$6,2,0)</f>
        <v>register as address</v>
      </c>
      <c r="I41" s="26" t="str">
        <f>VLOOKUP(MID(A41,3,1),'Data locations'!$I$8:$J$9,2,0)</f>
        <v>byte</v>
      </c>
      <c r="J41" s="26" t="str">
        <f>VLOOKUP(MID(A41,4,2),'Data locations'!$I$11:$J$14,2,0)</f>
        <v>Field 1</v>
      </c>
      <c r="K41" s="26" t="str">
        <f>VLOOKUP(MID(D41,1,2),'Data locations'!$I$1:$J$6,2,0)</f>
        <v>input port</v>
      </c>
      <c r="L41" s="26" t="str">
        <f>VLOOKUP(MID(D41,3,1),'Data locations'!$I$8:$J$9,2,0)</f>
        <v>byte</v>
      </c>
      <c r="M41" s="26" t="str">
        <f>VLOOKUP(MID(D41,4,2),'Data locations'!$I$11:$J$14,2,0)</f>
        <v>Low byte of Field 2</v>
      </c>
    </row>
    <row r="42" spans="1:13" x14ac:dyDescent="0.25">
      <c r="A42" s="20" t="s">
        <v>68</v>
      </c>
      <c r="B42" s="20">
        <v>1</v>
      </c>
      <c r="C42" s="20">
        <v>10</v>
      </c>
      <c r="D42" s="20" t="s">
        <v>88</v>
      </c>
      <c r="E42" s="20">
        <v>1</v>
      </c>
      <c r="F42" s="20">
        <v>22</v>
      </c>
      <c r="G42" s="20" t="str">
        <f t="shared" si="1"/>
        <v>OUb22 RAb10</v>
      </c>
      <c r="H42" s="26" t="str">
        <f>VLOOKUP(MID(A42,1,2),'Data locations'!$I$1:$J$6,2,0)</f>
        <v>register as address</v>
      </c>
      <c r="I42" s="26" t="str">
        <f>VLOOKUP(MID(A42,3,1),'Data locations'!$I$8:$J$9,2,0)</f>
        <v>byte</v>
      </c>
      <c r="J42" s="26" t="str">
        <f>VLOOKUP(MID(A42,4,2),'Data locations'!$I$11:$J$14,2,0)</f>
        <v>Field 1</v>
      </c>
      <c r="K42" s="26" t="str">
        <f>VLOOKUP(MID(D42,1,2),'Data locations'!$I$1:$J$6,2,0)</f>
        <v>output port</v>
      </c>
      <c r="L42" s="26" t="str">
        <f>VLOOKUP(MID(D42,3,1),'Data locations'!$I$8:$J$9,2,0)</f>
        <v>byte</v>
      </c>
      <c r="M42" s="26" t="str">
        <f>VLOOKUP(MID(D42,4,2),'Data locations'!$I$11:$J$14,2,0)</f>
        <v>Low byte of Field 2</v>
      </c>
    </row>
    <row r="43" spans="1:13" x14ac:dyDescent="0.25">
      <c r="A43" s="20" t="s">
        <v>68</v>
      </c>
      <c r="B43" s="20">
        <v>1</v>
      </c>
      <c r="C43" s="20">
        <v>10</v>
      </c>
      <c r="D43" s="20" t="s">
        <v>74</v>
      </c>
      <c r="E43" s="20">
        <v>1</v>
      </c>
      <c r="F43" s="20">
        <v>22</v>
      </c>
      <c r="G43" s="20" t="str">
        <f t="shared" si="1"/>
        <v>RAb10 RAb22</v>
      </c>
      <c r="H43" s="26" t="str">
        <f>VLOOKUP(MID(A43,1,2),'Data locations'!$I$1:$J$6,2,0)</f>
        <v>register as address</v>
      </c>
      <c r="I43" s="26" t="str">
        <f>VLOOKUP(MID(A43,3,1),'Data locations'!$I$8:$J$9,2,0)</f>
        <v>byte</v>
      </c>
      <c r="J43" s="26" t="str">
        <f>VLOOKUP(MID(A43,4,2),'Data locations'!$I$11:$J$14,2,0)</f>
        <v>Field 1</v>
      </c>
      <c r="K43" s="26" t="str">
        <f>VLOOKUP(MID(D43,1,2),'Data locations'!$I$1:$J$6,2,0)</f>
        <v>register as address</v>
      </c>
      <c r="L43" s="26" t="str">
        <f>VLOOKUP(MID(D43,3,1),'Data locations'!$I$8:$J$9,2,0)</f>
        <v>byte</v>
      </c>
      <c r="M43" s="26" t="str">
        <f>VLOOKUP(MID(D43,4,2),'Data locations'!$I$11:$J$14,2,0)</f>
        <v>Low byte of Field 2</v>
      </c>
    </row>
    <row r="44" spans="1:13" x14ac:dyDescent="0.25">
      <c r="A44" s="20" t="s">
        <v>68</v>
      </c>
      <c r="B44" s="20">
        <v>1</v>
      </c>
      <c r="C44" s="20">
        <v>10</v>
      </c>
      <c r="D44" s="20" t="s">
        <v>75</v>
      </c>
      <c r="E44" s="20">
        <v>1</v>
      </c>
      <c r="F44" s="20">
        <v>22</v>
      </c>
      <c r="G44" s="20" t="str">
        <f t="shared" si="1"/>
        <v>RAb10 RVb22</v>
      </c>
      <c r="H44" s="26" t="str">
        <f>VLOOKUP(MID(A44,1,2),'Data locations'!$I$1:$J$6,2,0)</f>
        <v>register as address</v>
      </c>
      <c r="I44" s="26" t="str">
        <f>VLOOKUP(MID(A44,3,1),'Data locations'!$I$8:$J$9,2,0)</f>
        <v>byte</v>
      </c>
      <c r="J44" s="26" t="str">
        <f>VLOOKUP(MID(A44,4,2),'Data locations'!$I$11:$J$14,2,0)</f>
        <v>Field 1</v>
      </c>
      <c r="K44" s="26" t="str">
        <f>VLOOKUP(MID(D44,1,2),'Data locations'!$I$1:$J$6,2,0)</f>
        <v>register as value</v>
      </c>
      <c r="L44" s="26" t="str">
        <f>VLOOKUP(MID(D44,3,1),'Data locations'!$I$8:$J$9,2,0)</f>
        <v>byte</v>
      </c>
      <c r="M44" s="26" t="str">
        <f>VLOOKUP(MID(D44,4,2),'Data locations'!$I$11:$J$14,2,0)</f>
        <v>Low byte of Field 2</v>
      </c>
    </row>
    <row r="45" spans="1:13" x14ac:dyDescent="0.25">
      <c r="A45" s="20" t="s">
        <v>68</v>
      </c>
      <c r="B45" s="20">
        <v>1</v>
      </c>
      <c r="C45" s="20">
        <v>10</v>
      </c>
      <c r="D45" s="20" t="s">
        <v>76</v>
      </c>
      <c r="E45" s="20">
        <v>1</v>
      </c>
      <c r="F45" s="20">
        <v>22</v>
      </c>
      <c r="G45" s="20" t="str">
        <f t="shared" si="1"/>
        <v>CAb22 RAb10</v>
      </c>
      <c r="H45" s="26" t="str">
        <f>VLOOKUP(MID(A45,1,2),'Data locations'!$I$1:$J$6,2,0)</f>
        <v>register as address</v>
      </c>
      <c r="I45" s="26" t="str">
        <f>VLOOKUP(MID(A45,3,1),'Data locations'!$I$8:$J$9,2,0)</f>
        <v>byte</v>
      </c>
      <c r="J45" s="26" t="str">
        <f>VLOOKUP(MID(A45,4,2),'Data locations'!$I$11:$J$14,2,0)</f>
        <v>Field 1</v>
      </c>
      <c r="K45" s="26" t="str">
        <f>VLOOKUP(MID(D45,1,2),'Data locations'!$I$1:$J$6,2,0)</f>
        <v>constant as address</v>
      </c>
      <c r="L45" s="26" t="str">
        <f>VLOOKUP(MID(D45,3,1),'Data locations'!$I$8:$J$9,2,0)</f>
        <v>byte</v>
      </c>
      <c r="M45" s="26" t="str">
        <f>VLOOKUP(MID(D45,4,2),'Data locations'!$I$11:$J$14,2,0)</f>
        <v>Low byte of Field 2</v>
      </c>
    </row>
    <row r="46" spans="1:13" x14ac:dyDescent="0.25">
      <c r="A46" s="20" t="s">
        <v>68</v>
      </c>
      <c r="B46" s="20">
        <v>1</v>
      </c>
      <c r="C46" s="20">
        <v>10</v>
      </c>
      <c r="D46" s="20" t="s">
        <v>94</v>
      </c>
      <c r="E46" s="20">
        <v>1</v>
      </c>
      <c r="F46" s="20">
        <v>22</v>
      </c>
      <c r="G46" s="20" t="str">
        <f t="shared" si="1"/>
        <v>CVb22 RAb10</v>
      </c>
      <c r="H46" s="26" t="str">
        <f>VLOOKUP(MID(A46,1,2),'Data locations'!$I$1:$J$6,2,0)</f>
        <v>register as address</v>
      </c>
      <c r="I46" s="26" t="str">
        <f>VLOOKUP(MID(A46,3,1),'Data locations'!$I$8:$J$9,2,0)</f>
        <v>byte</v>
      </c>
      <c r="J46" s="26" t="str">
        <f>VLOOKUP(MID(A46,4,2),'Data locations'!$I$11:$J$14,2,0)</f>
        <v>Field 1</v>
      </c>
      <c r="K46" s="26" t="str">
        <f>VLOOKUP(MID(D46,1,2),'Data locations'!$I$1:$J$6,2,0)</f>
        <v>constant as value</v>
      </c>
      <c r="L46" s="26" t="str">
        <f>VLOOKUP(MID(D46,3,1),'Data locations'!$I$8:$J$9,2,0)</f>
        <v>byte</v>
      </c>
      <c r="M46" s="26" t="str">
        <f>VLOOKUP(MID(D46,4,2),'Data locations'!$I$11:$J$14,2,0)</f>
        <v>Low byte of Field 2</v>
      </c>
    </row>
    <row r="47" spans="1:13" x14ac:dyDescent="0.25">
      <c r="A47" s="20" t="s">
        <v>68</v>
      </c>
      <c r="B47" s="20">
        <v>1</v>
      </c>
      <c r="C47" s="20">
        <v>10</v>
      </c>
      <c r="D47" s="20" t="s">
        <v>77</v>
      </c>
      <c r="E47" s="20">
        <v>2</v>
      </c>
      <c r="F47" s="20">
        <v>20</v>
      </c>
      <c r="G47" s="20" t="str">
        <f t="shared" si="1"/>
        <v>CAw20 RAb10</v>
      </c>
      <c r="H47" s="26" t="str">
        <f>VLOOKUP(MID(A47,1,2),'Data locations'!$I$1:$J$6,2,0)</f>
        <v>register as address</v>
      </c>
      <c r="I47" s="26" t="str">
        <f>VLOOKUP(MID(A47,3,1),'Data locations'!$I$8:$J$9,2,0)</f>
        <v>byte</v>
      </c>
      <c r="J47" s="26" t="str">
        <f>VLOOKUP(MID(A47,4,2),'Data locations'!$I$11:$J$14,2,0)</f>
        <v>Field 1</v>
      </c>
      <c r="K47" s="26" t="str">
        <f>VLOOKUP(MID(D47,1,2),'Data locations'!$I$1:$J$6,2,0)</f>
        <v>constant as address</v>
      </c>
      <c r="L47" s="26" t="str">
        <f>VLOOKUP(MID(D47,3,1),'Data locations'!$I$8:$J$9,2,0)</f>
        <v>word</v>
      </c>
      <c r="M47" s="26" t="str">
        <f>VLOOKUP(MID(D47,4,2),'Data locations'!$I$11:$J$14,2,0)</f>
        <v>Entire Field 2</v>
      </c>
    </row>
    <row r="48" spans="1:13" x14ac:dyDescent="0.25">
      <c r="A48" s="20" t="s">
        <v>68</v>
      </c>
      <c r="B48" s="20">
        <v>1</v>
      </c>
      <c r="C48" s="20">
        <v>10</v>
      </c>
      <c r="D48" s="20" t="s">
        <v>95</v>
      </c>
      <c r="E48" s="20">
        <v>2</v>
      </c>
      <c r="F48" s="20">
        <v>20</v>
      </c>
      <c r="G48" s="20" t="str">
        <f t="shared" si="1"/>
        <v>CVw20 RAb10</v>
      </c>
      <c r="H48" s="26" t="str">
        <f>VLOOKUP(MID(A48,1,2),'Data locations'!$I$1:$J$6,2,0)</f>
        <v>register as address</v>
      </c>
      <c r="I48" s="26" t="str">
        <f>VLOOKUP(MID(A48,3,1),'Data locations'!$I$8:$J$9,2,0)</f>
        <v>byte</v>
      </c>
      <c r="J48" s="26" t="str">
        <f>VLOOKUP(MID(A48,4,2),'Data locations'!$I$11:$J$14,2,0)</f>
        <v>Field 1</v>
      </c>
      <c r="K48" s="26" t="str">
        <f>VLOOKUP(MID(D48,1,2),'Data locations'!$I$1:$J$6,2,0)</f>
        <v>constant as value</v>
      </c>
      <c r="L48" s="26" t="str">
        <f>VLOOKUP(MID(D48,3,1),'Data locations'!$I$8:$J$9,2,0)</f>
        <v>word</v>
      </c>
      <c r="M48" s="26" t="str">
        <f>VLOOKUP(MID(D48,4,2),'Data locations'!$I$11:$J$14,2,0)</f>
        <v>Entire Field 2</v>
      </c>
    </row>
    <row r="49" spans="1:13" x14ac:dyDescent="0.25">
      <c r="A49" s="20" t="s">
        <v>69</v>
      </c>
      <c r="B49" s="20">
        <v>1</v>
      </c>
      <c r="C49" s="20">
        <v>10</v>
      </c>
      <c r="D49" s="20" t="s">
        <v>85</v>
      </c>
      <c r="E49" s="20">
        <v>1</v>
      </c>
      <c r="F49" s="20">
        <v>21</v>
      </c>
      <c r="G49" s="20" t="str">
        <f t="shared" si="1"/>
        <v>INb21 RVb10</v>
      </c>
      <c r="H49" s="26" t="str">
        <f>VLOOKUP(MID(A49,1,2),'Data locations'!$I$1:$J$6,2,0)</f>
        <v>register as value</v>
      </c>
      <c r="I49" s="26" t="str">
        <f>VLOOKUP(MID(A49,3,1),'Data locations'!$I$8:$J$9,2,0)</f>
        <v>byte</v>
      </c>
      <c r="J49" s="26" t="str">
        <f>VLOOKUP(MID(A49,4,2),'Data locations'!$I$11:$J$14,2,0)</f>
        <v>Field 1</v>
      </c>
      <c r="K49" s="26" t="str">
        <f>VLOOKUP(MID(D49,1,2),'Data locations'!$I$1:$J$6,2,0)</f>
        <v>input port</v>
      </c>
      <c r="L49" s="26" t="str">
        <f>VLOOKUP(MID(D49,3,1),'Data locations'!$I$8:$J$9,2,0)</f>
        <v>byte</v>
      </c>
      <c r="M49" s="26" t="str">
        <f>VLOOKUP(MID(D49,4,2),'Data locations'!$I$11:$J$14,2,0)</f>
        <v>High byte of Field 2</v>
      </c>
    </row>
    <row r="50" spans="1:13" x14ac:dyDescent="0.25">
      <c r="A50" s="20" t="s">
        <v>69</v>
      </c>
      <c r="B50" s="20">
        <v>1</v>
      </c>
      <c r="C50" s="20">
        <v>10</v>
      </c>
      <c r="D50" s="20" t="s">
        <v>87</v>
      </c>
      <c r="E50" s="20">
        <v>1</v>
      </c>
      <c r="F50" s="20">
        <v>21</v>
      </c>
      <c r="G50" s="20" t="str">
        <f t="shared" si="1"/>
        <v>OUb21 RVb10</v>
      </c>
      <c r="H50" s="26" t="str">
        <f>VLOOKUP(MID(A50,1,2),'Data locations'!$I$1:$J$6,2,0)</f>
        <v>register as value</v>
      </c>
      <c r="I50" s="26" t="str">
        <f>VLOOKUP(MID(A50,3,1),'Data locations'!$I$8:$J$9,2,0)</f>
        <v>byte</v>
      </c>
      <c r="J50" s="26" t="str">
        <f>VLOOKUP(MID(A50,4,2),'Data locations'!$I$11:$J$14,2,0)</f>
        <v>Field 1</v>
      </c>
      <c r="K50" s="26" t="str">
        <f>VLOOKUP(MID(D50,1,2),'Data locations'!$I$1:$J$6,2,0)</f>
        <v>output port</v>
      </c>
      <c r="L50" s="26" t="str">
        <f>VLOOKUP(MID(D50,3,1),'Data locations'!$I$8:$J$9,2,0)</f>
        <v>byte</v>
      </c>
      <c r="M50" s="26" t="str">
        <f>VLOOKUP(MID(D50,4,2),'Data locations'!$I$11:$J$14,2,0)</f>
        <v>High byte of Field 2</v>
      </c>
    </row>
    <row r="51" spans="1:13" x14ac:dyDescent="0.25">
      <c r="A51" s="20" t="s">
        <v>69</v>
      </c>
      <c r="B51" s="20">
        <v>1</v>
      </c>
      <c r="C51" s="20">
        <v>10</v>
      </c>
      <c r="D51" s="20" t="s">
        <v>71</v>
      </c>
      <c r="E51" s="20">
        <v>1</v>
      </c>
      <c r="F51" s="20">
        <v>21</v>
      </c>
      <c r="G51" s="20" t="str">
        <f t="shared" si="1"/>
        <v>RAb21 RVb10</v>
      </c>
      <c r="H51" s="26" t="str">
        <f>VLOOKUP(MID(A51,1,2),'Data locations'!$I$1:$J$6,2,0)</f>
        <v>register as value</v>
      </c>
      <c r="I51" s="26" t="str">
        <f>VLOOKUP(MID(A51,3,1),'Data locations'!$I$8:$J$9,2,0)</f>
        <v>byte</v>
      </c>
      <c r="J51" s="26" t="str">
        <f>VLOOKUP(MID(A51,4,2),'Data locations'!$I$11:$J$14,2,0)</f>
        <v>Field 1</v>
      </c>
      <c r="K51" s="26" t="str">
        <f>VLOOKUP(MID(D51,1,2),'Data locations'!$I$1:$J$6,2,0)</f>
        <v>register as address</v>
      </c>
      <c r="L51" s="26" t="str">
        <f>VLOOKUP(MID(D51,3,1),'Data locations'!$I$8:$J$9,2,0)</f>
        <v>byte</v>
      </c>
      <c r="M51" s="26" t="str">
        <f>VLOOKUP(MID(D51,4,2),'Data locations'!$I$11:$J$14,2,0)</f>
        <v>High byte of Field 2</v>
      </c>
    </row>
    <row r="52" spans="1:13" x14ac:dyDescent="0.25">
      <c r="A52" s="20" t="s">
        <v>69</v>
      </c>
      <c r="B52" s="20">
        <v>1</v>
      </c>
      <c r="C52" s="20">
        <v>10</v>
      </c>
      <c r="D52" s="20" t="s">
        <v>72</v>
      </c>
      <c r="E52" s="20">
        <v>1</v>
      </c>
      <c r="F52" s="20">
        <v>21</v>
      </c>
      <c r="G52" s="20" t="str">
        <f t="shared" si="1"/>
        <v>RVb10 RVb21</v>
      </c>
      <c r="H52" s="26" t="str">
        <f>VLOOKUP(MID(A52,1,2),'Data locations'!$I$1:$J$6,2,0)</f>
        <v>register as value</v>
      </c>
      <c r="I52" s="26" t="str">
        <f>VLOOKUP(MID(A52,3,1),'Data locations'!$I$8:$J$9,2,0)</f>
        <v>byte</v>
      </c>
      <c r="J52" s="26" t="str">
        <f>VLOOKUP(MID(A52,4,2),'Data locations'!$I$11:$J$14,2,0)</f>
        <v>Field 1</v>
      </c>
      <c r="K52" s="26" t="str">
        <f>VLOOKUP(MID(D52,1,2),'Data locations'!$I$1:$J$6,2,0)</f>
        <v>register as value</v>
      </c>
      <c r="L52" s="26" t="str">
        <f>VLOOKUP(MID(D52,3,1),'Data locations'!$I$8:$J$9,2,0)</f>
        <v>byte</v>
      </c>
      <c r="M52" s="26" t="str">
        <f>VLOOKUP(MID(D52,4,2),'Data locations'!$I$11:$J$14,2,0)</f>
        <v>High byte of Field 2</v>
      </c>
    </row>
    <row r="53" spans="1:13" x14ac:dyDescent="0.25">
      <c r="A53" s="20" t="s">
        <v>69</v>
      </c>
      <c r="B53" s="20">
        <v>1</v>
      </c>
      <c r="C53" s="20">
        <v>10</v>
      </c>
      <c r="D53" s="20" t="s">
        <v>73</v>
      </c>
      <c r="E53" s="20">
        <v>1</v>
      </c>
      <c r="F53" s="20">
        <v>21</v>
      </c>
      <c r="G53" s="20" t="str">
        <f t="shared" si="1"/>
        <v>CAb21 RVb10</v>
      </c>
      <c r="H53" s="26" t="str">
        <f>VLOOKUP(MID(A53,1,2),'Data locations'!$I$1:$J$6,2,0)</f>
        <v>register as value</v>
      </c>
      <c r="I53" s="26" t="str">
        <f>VLOOKUP(MID(A53,3,1),'Data locations'!$I$8:$J$9,2,0)</f>
        <v>byte</v>
      </c>
      <c r="J53" s="26" t="str">
        <f>VLOOKUP(MID(A53,4,2),'Data locations'!$I$11:$J$14,2,0)</f>
        <v>Field 1</v>
      </c>
      <c r="K53" s="26" t="str">
        <f>VLOOKUP(MID(D53,1,2),'Data locations'!$I$1:$J$6,2,0)</f>
        <v>constant as address</v>
      </c>
      <c r="L53" s="26" t="str">
        <f>VLOOKUP(MID(D53,3,1),'Data locations'!$I$8:$J$9,2,0)</f>
        <v>byte</v>
      </c>
      <c r="M53" s="26" t="str">
        <f>VLOOKUP(MID(D53,4,2),'Data locations'!$I$11:$J$14,2,0)</f>
        <v>High byte of Field 2</v>
      </c>
    </row>
    <row r="54" spans="1:13" x14ac:dyDescent="0.25">
      <c r="A54" s="20" t="s">
        <v>69</v>
      </c>
      <c r="B54" s="20">
        <v>1</v>
      </c>
      <c r="C54" s="20">
        <v>10</v>
      </c>
      <c r="D54" s="20" t="s">
        <v>93</v>
      </c>
      <c r="E54" s="20">
        <v>1</v>
      </c>
      <c r="F54" s="20">
        <v>21</v>
      </c>
      <c r="G54" s="20" t="str">
        <f t="shared" si="1"/>
        <v>CVb21 RVb10</v>
      </c>
      <c r="H54" s="26" t="str">
        <f>VLOOKUP(MID(A54,1,2),'Data locations'!$I$1:$J$6,2,0)</f>
        <v>register as value</v>
      </c>
      <c r="I54" s="26" t="str">
        <f>VLOOKUP(MID(A54,3,1),'Data locations'!$I$8:$J$9,2,0)</f>
        <v>byte</v>
      </c>
      <c r="J54" s="26" t="str">
        <f>VLOOKUP(MID(A54,4,2),'Data locations'!$I$11:$J$14,2,0)</f>
        <v>Field 1</v>
      </c>
      <c r="K54" s="26" t="str">
        <f>VLOOKUP(MID(D54,1,2),'Data locations'!$I$1:$J$6,2,0)</f>
        <v>constant as value</v>
      </c>
      <c r="L54" s="26" t="str">
        <f>VLOOKUP(MID(D54,3,1),'Data locations'!$I$8:$J$9,2,0)</f>
        <v>byte</v>
      </c>
      <c r="M54" s="26" t="str">
        <f>VLOOKUP(MID(D54,4,2),'Data locations'!$I$11:$J$14,2,0)</f>
        <v>High byte of Field 2</v>
      </c>
    </row>
    <row r="55" spans="1:13" x14ac:dyDescent="0.25">
      <c r="A55" s="20" t="s">
        <v>69</v>
      </c>
      <c r="B55" s="20">
        <v>1</v>
      </c>
      <c r="C55" s="20">
        <v>10</v>
      </c>
      <c r="D55" s="20" t="s">
        <v>86</v>
      </c>
      <c r="E55" s="20">
        <v>1</v>
      </c>
      <c r="F55" s="20">
        <v>22</v>
      </c>
      <c r="G55" s="20" t="str">
        <f t="shared" si="1"/>
        <v>INb22 RVb10</v>
      </c>
      <c r="H55" s="26" t="str">
        <f>VLOOKUP(MID(A55,1,2),'Data locations'!$I$1:$J$6,2,0)</f>
        <v>register as value</v>
      </c>
      <c r="I55" s="26" t="str">
        <f>VLOOKUP(MID(A55,3,1),'Data locations'!$I$8:$J$9,2,0)</f>
        <v>byte</v>
      </c>
      <c r="J55" s="26" t="str">
        <f>VLOOKUP(MID(A55,4,2),'Data locations'!$I$11:$J$14,2,0)</f>
        <v>Field 1</v>
      </c>
      <c r="K55" s="26" t="str">
        <f>VLOOKUP(MID(D55,1,2),'Data locations'!$I$1:$J$6,2,0)</f>
        <v>input port</v>
      </c>
      <c r="L55" s="26" t="str">
        <f>VLOOKUP(MID(D55,3,1),'Data locations'!$I$8:$J$9,2,0)</f>
        <v>byte</v>
      </c>
      <c r="M55" s="26" t="str">
        <f>VLOOKUP(MID(D55,4,2),'Data locations'!$I$11:$J$14,2,0)</f>
        <v>Low byte of Field 2</v>
      </c>
    </row>
    <row r="56" spans="1:13" x14ac:dyDescent="0.25">
      <c r="A56" s="20" t="s">
        <v>69</v>
      </c>
      <c r="B56" s="20">
        <v>1</v>
      </c>
      <c r="C56" s="20">
        <v>10</v>
      </c>
      <c r="D56" s="20" t="s">
        <v>88</v>
      </c>
      <c r="E56" s="20">
        <v>1</v>
      </c>
      <c r="F56" s="20">
        <v>22</v>
      </c>
      <c r="G56" s="20" t="str">
        <f t="shared" si="1"/>
        <v>OUb22 RVb10</v>
      </c>
      <c r="H56" s="26" t="str">
        <f>VLOOKUP(MID(A56,1,2),'Data locations'!$I$1:$J$6,2,0)</f>
        <v>register as value</v>
      </c>
      <c r="I56" s="26" t="str">
        <f>VLOOKUP(MID(A56,3,1),'Data locations'!$I$8:$J$9,2,0)</f>
        <v>byte</v>
      </c>
      <c r="J56" s="26" t="str">
        <f>VLOOKUP(MID(A56,4,2),'Data locations'!$I$11:$J$14,2,0)</f>
        <v>Field 1</v>
      </c>
      <c r="K56" s="26" t="str">
        <f>VLOOKUP(MID(D56,1,2),'Data locations'!$I$1:$J$6,2,0)</f>
        <v>output port</v>
      </c>
      <c r="L56" s="26" t="str">
        <f>VLOOKUP(MID(D56,3,1),'Data locations'!$I$8:$J$9,2,0)</f>
        <v>byte</v>
      </c>
      <c r="M56" s="26" t="str">
        <f>VLOOKUP(MID(D56,4,2),'Data locations'!$I$11:$J$14,2,0)</f>
        <v>Low byte of Field 2</v>
      </c>
    </row>
    <row r="57" spans="1:13" x14ac:dyDescent="0.25">
      <c r="A57" s="20" t="s">
        <v>69</v>
      </c>
      <c r="B57" s="20">
        <v>1</v>
      </c>
      <c r="C57" s="20">
        <v>10</v>
      </c>
      <c r="D57" s="20" t="s">
        <v>74</v>
      </c>
      <c r="E57" s="20">
        <v>1</v>
      </c>
      <c r="F57" s="20">
        <v>22</v>
      </c>
      <c r="G57" s="20" t="str">
        <f t="shared" si="1"/>
        <v>RAb22 RVb10</v>
      </c>
      <c r="H57" s="26" t="str">
        <f>VLOOKUP(MID(A57,1,2),'Data locations'!$I$1:$J$6,2,0)</f>
        <v>register as value</v>
      </c>
      <c r="I57" s="26" t="str">
        <f>VLOOKUP(MID(A57,3,1),'Data locations'!$I$8:$J$9,2,0)</f>
        <v>byte</v>
      </c>
      <c r="J57" s="26" t="str">
        <f>VLOOKUP(MID(A57,4,2),'Data locations'!$I$11:$J$14,2,0)</f>
        <v>Field 1</v>
      </c>
      <c r="K57" s="26" t="str">
        <f>VLOOKUP(MID(D57,1,2),'Data locations'!$I$1:$J$6,2,0)</f>
        <v>register as address</v>
      </c>
      <c r="L57" s="26" t="str">
        <f>VLOOKUP(MID(D57,3,1),'Data locations'!$I$8:$J$9,2,0)</f>
        <v>byte</v>
      </c>
      <c r="M57" s="26" t="str">
        <f>VLOOKUP(MID(D57,4,2),'Data locations'!$I$11:$J$14,2,0)</f>
        <v>Low byte of Field 2</v>
      </c>
    </row>
    <row r="58" spans="1:13" x14ac:dyDescent="0.25">
      <c r="A58" s="20" t="s">
        <v>69</v>
      </c>
      <c r="B58" s="20">
        <v>1</v>
      </c>
      <c r="C58" s="20">
        <v>10</v>
      </c>
      <c r="D58" s="20" t="s">
        <v>75</v>
      </c>
      <c r="E58" s="20">
        <v>1</v>
      </c>
      <c r="F58" s="20">
        <v>22</v>
      </c>
      <c r="G58" s="20" t="str">
        <f t="shared" si="1"/>
        <v>RVb10 RVb22</v>
      </c>
      <c r="H58" s="26" t="str">
        <f>VLOOKUP(MID(A58,1,2),'Data locations'!$I$1:$J$6,2,0)</f>
        <v>register as value</v>
      </c>
      <c r="I58" s="26" t="str">
        <f>VLOOKUP(MID(A58,3,1),'Data locations'!$I$8:$J$9,2,0)</f>
        <v>byte</v>
      </c>
      <c r="J58" s="26" t="str">
        <f>VLOOKUP(MID(A58,4,2),'Data locations'!$I$11:$J$14,2,0)</f>
        <v>Field 1</v>
      </c>
      <c r="K58" s="26" t="str">
        <f>VLOOKUP(MID(D58,1,2),'Data locations'!$I$1:$J$6,2,0)</f>
        <v>register as value</v>
      </c>
      <c r="L58" s="26" t="str">
        <f>VLOOKUP(MID(D58,3,1),'Data locations'!$I$8:$J$9,2,0)</f>
        <v>byte</v>
      </c>
      <c r="M58" s="26" t="str">
        <f>VLOOKUP(MID(D58,4,2),'Data locations'!$I$11:$J$14,2,0)</f>
        <v>Low byte of Field 2</v>
      </c>
    </row>
    <row r="59" spans="1:13" x14ac:dyDescent="0.25">
      <c r="A59" s="20" t="s">
        <v>69</v>
      </c>
      <c r="B59" s="20">
        <v>1</v>
      </c>
      <c r="C59" s="20">
        <v>10</v>
      </c>
      <c r="D59" s="20" t="s">
        <v>76</v>
      </c>
      <c r="E59" s="20">
        <v>1</v>
      </c>
      <c r="F59" s="20">
        <v>22</v>
      </c>
      <c r="G59" s="20" t="str">
        <f t="shared" si="1"/>
        <v>CAb22 RVb10</v>
      </c>
      <c r="H59" s="26" t="str">
        <f>VLOOKUP(MID(A59,1,2),'Data locations'!$I$1:$J$6,2,0)</f>
        <v>register as value</v>
      </c>
      <c r="I59" s="26" t="str">
        <f>VLOOKUP(MID(A59,3,1),'Data locations'!$I$8:$J$9,2,0)</f>
        <v>byte</v>
      </c>
      <c r="J59" s="26" t="str">
        <f>VLOOKUP(MID(A59,4,2),'Data locations'!$I$11:$J$14,2,0)</f>
        <v>Field 1</v>
      </c>
      <c r="K59" s="26" t="str">
        <f>VLOOKUP(MID(D59,1,2),'Data locations'!$I$1:$J$6,2,0)</f>
        <v>constant as address</v>
      </c>
      <c r="L59" s="26" t="str">
        <f>VLOOKUP(MID(D59,3,1),'Data locations'!$I$8:$J$9,2,0)</f>
        <v>byte</v>
      </c>
      <c r="M59" s="26" t="str">
        <f>VLOOKUP(MID(D59,4,2),'Data locations'!$I$11:$J$14,2,0)</f>
        <v>Low byte of Field 2</v>
      </c>
    </row>
    <row r="60" spans="1:13" x14ac:dyDescent="0.25">
      <c r="A60" s="20" t="s">
        <v>69</v>
      </c>
      <c r="B60" s="20">
        <v>1</v>
      </c>
      <c r="C60" s="20">
        <v>10</v>
      </c>
      <c r="D60" s="20" t="s">
        <v>94</v>
      </c>
      <c r="E60" s="20">
        <v>1</v>
      </c>
      <c r="F60" s="20">
        <v>22</v>
      </c>
      <c r="G60" s="20" t="str">
        <f t="shared" si="1"/>
        <v>CVb22 RVb10</v>
      </c>
      <c r="H60" s="26" t="str">
        <f>VLOOKUP(MID(A60,1,2),'Data locations'!$I$1:$J$6,2,0)</f>
        <v>register as value</v>
      </c>
      <c r="I60" s="26" t="str">
        <f>VLOOKUP(MID(A60,3,1),'Data locations'!$I$8:$J$9,2,0)</f>
        <v>byte</v>
      </c>
      <c r="J60" s="26" t="str">
        <f>VLOOKUP(MID(A60,4,2),'Data locations'!$I$11:$J$14,2,0)</f>
        <v>Field 1</v>
      </c>
      <c r="K60" s="26" t="str">
        <f>VLOOKUP(MID(D60,1,2),'Data locations'!$I$1:$J$6,2,0)</f>
        <v>constant as value</v>
      </c>
      <c r="L60" s="26" t="str">
        <f>VLOOKUP(MID(D60,3,1),'Data locations'!$I$8:$J$9,2,0)</f>
        <v>byte</v>
      </c>
      <c r="M60" s="26" t="str">
        <f>VLOOKUP(MID(D60,4,2),'Data locations'!$I$11:$J$14,2,0)</f>
        <v>Low byte of Field 2</v>
      </c>
    </row>
    <row r="61" spans="1:13" x14ac:dyDescent="0.25">
      <c r="A61" s="20" t="s">
        <v>69</v>
      </c>
      <c r="B61" s="20">
        <v>1</v>
      </c>
      <c r="C61" s="20">
        <v>10</v>
      </c>
      <c r="D61" s="20" t="s">
        <v>77</v>
      </c>
      <c r="E61" s="20">
        <v>2</v>
      </c>
      <c r="F61" s="20">
        <v>20</v>
      </c>
      <c r="G61" s="20" t="str">
        <f t="shared" si="1"/>
        <v>CAw20 RVb10</v>
      </c>
      <c r="H61" s="26" t="str">
        <f>VLOOKUP(MID(A61,1,2),'Data locations'!$I$1:$J$6,2,0)</f>
        <v>register as value</v>
      </c>
      <c r="I61" s="26" t="str">
        <f>VLOOKUP(MID(A61,3,1),'Data locations'!$I$8:$J$9,2,0)</f>
        <v>byte</v>
      </c>
      <c r="J61" s="26" t="str">
        <f>VLOOKUP(MID(A61,4,2),'Data locations'!$I$11:$J$14,2,0)</f>
        <v>Field 1</v>
      </c>
      <c r="K61" s="26" t="str">
        <f>VLOOKUP(MID(D61,1,2),'Data locations'!$I$1:$J$6,2,0)</f>
        <v>constant as address</v>
      </c>
      <c r="L61" s="26" t="str">
        <f>VLOOKUP(MID(D61,3,1),'Data locations'!$I$8:$J$9,2,0)</f>
        <v>word</v>
      </c>
      <c r="M61" s="26" t="str">
        <f>VLOOKUP(MID(D61,4,2),'Data locations'!$I$11:$J$14,2,0)</f>
        <v>Entire Field 2</v>
      </c>
    </row>
    <row r="62" spans="1:13" x14ac:dyDescent="0.25">
      <c r="A62" s="20" t="s">
        <v>69</v>
      </c>
      <c r="B62" s="20">
        <v>1</v>
      </c>
      <c r="C62" s="20">
        <v>10</v>
      </c>
      <c r="D62" s="20" t="s">
        <v>95</v>
      </c>
      <c r="E62" s="20">
        <v>2</v>
      </c>
      <c r="F62" s="20">
        <v>20</v>
      </c>
      <c r="G62" s="20" t="str">
        <f t="shared" si="1"/>
        <v>CVw20 RVb10</v>
      </c>
      <c r="H62" s="26" t="str">
        <f>VLOOKUP(MID(A62,1,2),'Data locations'!$I$1:$J$6,2,0)</f>
        <v>register as value</v>
      </c>
      <c r="I62" s="26" t="str">
        <f>VLOOKUP(MID(A62,3,1),'Data locations'!$I$8:$J$9,2,0)</f>
        <v>byte</v>
      </c>
      <c r="J62" s="26" t="str">
        <f>VLOOKUP(MID(A62,4,2),'Data locations'!$I$11:$J$14,2,0)</f>
        <v>Field 1</v>
      </c>
      <c r="K62" s="26" t="str">
        <f>VLOOKUP(MID(D62,1,2),'Data locations'!$I$1:$J$6,2,0)</f>
        <v>constant as value</v>
      </c>
      <c r="L62" s="26" t="str">
        <f>VLOOKUP(MID(D62,3,1),'Data locations'!$I$8:$J$9,2,0)</f>
        <v>word</v>
      </c>
      <c r="M62" s="26" t="str">
        <f>VLOOKUP(MID(D62,4,2),'Data locations'!$I$11:$J$14,2,0)</f>
        <v>Entire Field 2</v>
      </c>
    </row>
    <row r="63" spans="1:13" x14ac:dyDescent="0.25">
      <c r="A63" s="20" t="s">
        <v>70</v>
      </c>
      <c r="B63" s="20">
        <v>1</v>
      </c>
      <c r="C63" s="20">
        <v>10</v>
      </c>
      <c r="D63" s="20" t="s">
        <v>85</v>
      </c>
      <c r="E63" s="20">
        <v>1</v>
      </c>
      <c r="F63" s="20">
        <v>21</v>
      </c>
      <c r="G63" s="20" t="str">
        <f t="shared" si="1"/>
        <v>CAb10 INb21</v>
      </c>
      <c r="H63" s="26" t="str">
        <f>VLOOKUP(MID(A63,1,2),'Data locations'!$I$1:$J$6,2,0)</f>
        <v>constant as address</v>
      </c>
      <c r="I63" s="26" t="str">
        <f>VLOOKUP(MID(A63,3,1),'Data locations'!$I$8:$J$9,2,0)</f>
        <v>byte</v>
      </c>
      <c r="J63" s="26" t="str">
        <f>VLOOKUP(MID(A63,4,2),'Data locations'!$I$11:$J$14,2,0)</f>
        <v>Field 1</v>
      </c>
      <c r="K63" s="26" t="str">
        <f>VLOOKUP(MID(D63,1,2),'Data locations'!$I$1:$J$6,2,0)</f>
        <v>input port</v>
      </c>
      <c r="L63" s="26" t="str">
        <f>VLOOKUP(MID(D63,3,1),'Data locations'!$I$8:$J$9,2,0)</f>
        <v>byte</v>
      </c>
      <c r="M63" s="26" t="str">
        <f>VLOOKUP(MID(D63,4,2),'Data locations'!$I$11:$J$14,2,0)</f>
        <v>High byte of Field 2</v>
      </c>
    </row>
    <row r="64" spans="1:13" x14ac:dyDescent="0.25">
      <c r="A64" s="20" t="s">
        <v>70</v>
      </c>
      <c r="B64" s="20">
        <v>1</v>
      </c>
      <c r="C64" s="20">
        <v>10</v>
      </c>
      <c r="D64" s="20" t="s">
        <v>87</v>
      </c>
      <c r="E64" s="20">
        <v>1</v>
      </c>
      <c r="F64" s="20">
        <v>21</v>
      </c>
      <c r="G64" s="20" t="str">
        <f t="shared" si="1"/>
        <v>CAb10 OUb21</v>
      </c>
      <c r="H64" s="26" t="str">
        <f>VLOOKUP(MID(A64,1,2),'Data locations'!$I$1:$J$6,2,0)</f>
        <v>constant as address</v>
      </c>
      <c r="I64" s="26" t="str">
        <f>VLOOKUP(MID(A64,3,1),'Data locations'!$I$8:$J$9,2,0)</f>
        <v>byte</v>
      </c>
      <c r="J64" s="26" t="str">
        <f>VLOOKUP(MID(A64,4,2),'Data locations'!$I$11:$J$14,2,0)</f>
        <v>Field 1</v>
      </c>
      <c r="K64" s="26" t="str">
        <f>VLOOKUP(MID(D64,1,2),'Data locations'!$I$1:$J$6,2,0)</f>
        <v>output port</v>
      </c>
      <c r="L64" s="26" t="str">
        <f>VLOOKUP(MID(D64,3,1),'Data locations'!$I$8:$J$9,2,0)</f>
        <v>byte</v>
      </c>
      <c r="M64" s="26" t="str">
        <f>VLOOKUP(MID(D64,4,2),'Data locations'!$I$11:$J$14,2,0)</f>
        <v>High byte of Field 2</v>
      </c>
    </row>
    <row r="65" spans="1:13" x14ac:dyDescent="0.25">
      <c r="A65" s="20" t="s">
        <v>70</v>
      </c>
      <c r="B65" s="20">
        <v>1</v>
      </c>
      <c r="C65" s="20">
        <v>10</v>
      </c>
      <c r="D65" s="20" t="s">
        <v>71</v>
      </c>
      <c r="E65" s="20">
        <v>1</v>
      </c>
      <c r="F65" s="20">
        <v>21</v>
      </c>
      <c r="G65" s="20" t="str">
        <f t="shared" si="1"/>
        <v>CAb10 RAb21</v>
      </c>
      <c r="H65" s="26" t="str">
        <f>VLOOKUP(MID(A65,1,2),'Data locations'!$I$1:$J$6,2,0)</f>
        <v>constant as address</v>
      </c>
      <c r="I65" s="26" t="str">
        <f>VLOOKUP(MID(A65,3,1),'Data locations'!$I$8:$J$9,2,0)</f>
        <v>byte</v>
      </c>
      <c r="J65" s="26" t="str">
        <f>VLOOKUP(MID(A65,4,2),'Data locations'!$I$11:$J$14,2,0)</f>
        <v>Field 1</v>
      </c>
      <c r="K65" s="26" t="str">
        <f>VLOOKUP(MID(D65,1,2),'Data locations'!$I$1:$J$6,2,0)</f>
        <v>register as address</v>
      </c>
      <c r="L65" s="26" t="str">
        <f>VLOOKUP(MID(D65,3,1),'Data locations'!$I$8:$J$9,2,0)</f>
        <v>byte</v>
      </c>
      <c r="M65" s="26" t="str">
        <f>VLOOKUP(MID(D65,4,2),'Data locations'!$I$11:$J$14,2,0)</f>
        <v>High byte of Field 2</v>
      </c>
    </row>
    <row r="66" spans="1:13" x14ac:dyDescent="0.25">
      <c r="A66" s="20" t="s">
        <v>70</v>
      </c>
      <c r="B66" s="20">
        <v>1</v>
      </c>
      <c r="C66" s="20">
        <v>10</v>
      </c>
      <c r="D66" s="20" t="s">
        <v>72</v>
      </c>
      <c r="E66" s="20">
        <v>1</v>
      </c>
      <c r="F66" s="20">
        <v>21</v>
      </c>
      <c r="G66" s="20" t="str">
        <f t="shared" si="1"/>
        <v>CAb10 RVb21</v>
      </c>
      <c r="H66" s="26" t="str">
        <f>VLOOKUP(MID(A66,1,2),'Data locations'!$I$1:$J$6,2,0)</f>
        <v>constant as address</v>
      </c>
      <c r="I66" s="26" t="str">
        <f>VLOOKUP(MID(A66,3,1),'Data locations'!$I$8:$J$9,2,0)</f>
        <v>byte</v>
      </c>
      <c r="J66" s="26" t="str">
        <f>VLOOKUP(MID(A66,4,2),'Data locations'!$I$11:$J$14,2,0)</f>
        <v>Field 1</v>
      </c>
      <c r="K66" s="26" t="str">
        <f>VLOOKUP(MID(D66,1,2),'Data locations'!$I$1:$J$6,2,0)</f>
        <v>register as value</v>
      </c>
      <c r="L66" s="26" t="str">
        <f>VLOOKUP(MID(D66,3,1),'Data locations'!$I$8:$J$9,2,0)</f>
        <v>byte</v>
      </c>
      <c r="M66" s="26" t="str">
        <f>VLOOKUP(MID(D66,4,2),'Data locations'!$I$11:$J$14,2,0)</f>
        <v>High byte of Field 2</v>
      </c>
    </row>
    <row r="67" spans="1:13" x14ac:dyDescent="0.25">
      <c r="A67" s="20" t="s">
        <v>70</v>
      </c>
      <c r="B67" s="20">
        <v>1</v>
      </c>
      <c r="C67" s="20">
        <v>10</v>
      </c>
      <c r="D67" s="20" t="s">
        <v>73</v>
      </c>
      <c r="E67" s="20">
        <v>1</v>
      </c>
      <c r="F67" s="20">
        <v>21</v>
      </c>
      <c r="G67" s="20" t="str">
        <f t="shared" si="1"/>
        <v>CAb10 CAb21</v>
      </c>
      <c r="H67" s="26" t="str">
        <f>VLOOKUP(MID(A67,1,2),'Data locations'!$I$1:$J$6,2,0)</f>
        <v>constant as address</v>
      </c>
      <c r="I67" s="26" t="str">
        <f>VLOOKUP(MID(A67,3,1),'Data locations'!$I$8:$J$9,2,0)</f>
        <v>byte</v>
      </c>
      <c r="J67" s="26" t="str">
        <f>VLOOKUP(MID(A67,4,2),'Data locations'!$I$11:$J$14,2,0)</f>
        <v>Field 1</v>
      </c>
      <c r="K67" s="26" t="str">
        <f>VLOOKUP(MID(D67,1,2),'Data locations'!$I$1:$J$6,2,0)</f>
        <v>constant as address</v>
      </c>
      <c r="L67" s="26" t="str">
        <f>VLOOKUP(MID(D67,3,1),'Data locations'!$I$8:$J$9,2,0)</f>
        <v>byte</v>
      </c>
      <c r="M67" s="26" t="str">
        <f>VLOOKUP(MID(D67,4,2),'Data locations'!$I$11:$J$14,2,0)</f>
        <v>High byte of Field 2</v>
      </c>
    </row>
    <row r="68" spans="1:13" x14ac:dyDescent="0.25">
      <c r="A68" s="20" t="s">
        <v>70</v>
      </c>
      <c r="B68" s="20">
        <v>1</v>
      </c>
      <c r="C68" s="20">
        <v>10</v>
      </c>
      <c r="D68" s="20" t="s">
        <v>93</v>
      </c>
      <c r="E68" s="20">
        <v>1</v>
      </c>
      <c r="F68" s="20">
        <v>21</v>
      </c>
      <c r="G68" s="20" t="str">
        <f t="shared" si="1"/>
        <v>CAb10 CVb21</v>
      </c>
      <c r="H68" s="26" t="str">
        <f>VLOOKUP(MID(A68,1,2),'Data locations'!$I$1:$J$6,2,0)</f>
        <v>constant as address</v>
      </c>
      <c r="I68" s="26" t="str">
        <f>VLOOKUP(MID(A68,3,1),'Data locations'!$I$8:$J$9,2,0)</f>
        <v>byte</v>
      </c>
      <c r="J68" s="26" t="str">
        <f>VLOOKUP(MID(A68,4,2),'Data locations'!$I$11:$J$14,2,0)</f>
        <v>Field 1</v>
      </c>
      <c r="K68" s="26" t="str">
        <f>VLOOKUP(MID(D68,1,2),'Data locations'!$I$1:$J$6,2,0)</f>
        <v>constant as value</v>
      </c>
      <c r="L68" s="26" t="str">
        <f>VLOOKUP(MID(D68,3,1),'Data locations'!$I$8:$J$9,2,0)</f>
        <v>byte</v>
      </c>
      <c r="M68" s="26" t="str">
        <f>VLOOKUP(MID(D68,4,2),'Data locations'!$I$11:$J$14,2,0)</f>
        <v>High byte of Field 2</v>
      </c>
    </row>
    <row r="69" spans="1:13" x14ac:dyDescent="0.25">
      <c r="A69" s="20" t="s">
        <v>70</v>
      </c>
      <c r="B69" s="20">
        <v>1</v>
      </c>
      <c r="C69" s="20">
        <v>10</v>
      </c>
      <c r="D69" s="20" t="s">
        <v>86</v>
      </c>
      <c r="E69" s="20">
        <v>1</v>
      </c>
      <c r="F69" s="20">
        <v>22</v>
      </c>
      <c r="G69" s="20" t="str">
        <f t="shared" si="1"/>
        <v>CAb10 INb22</v>
      </c>
      <c r="H69" s="26" t="str">
        <f>VLOOKUP(MID(A69,1,2),'Data locations'!$I$1:$J$6,2,0)</f>
        <v>constant as address</v>
      </c>
      <c r="I69" s="26" t="str">
        <f>VLOOKUP(MID(A69,3,1),'Data locations'!$I$8:$J$9,2,0)</f>
        <v>byte</v>
      </c>
      <c r="J69" s="26" t="str">
        <f>VLOOKUP(MID(A69,4,2),'Data locations'!$I$11:$J$14,2,0)</f>
        <v>Field 1</v>
      </c>
      <c r="K69" s="26" t="str">
        <f>VLOOKUP(MID(D69,1,2),'Data locations'!$I$1:$J$6,2,0)</f>
        <v>input port</v>
      </c>
      <c r="L69" s="26" t="str">
        <f>VLOOKUP(MID(D69,3,1),'Data locations'!$I$8:$J$9,2,0)</f>
        <v>byte</v>
      </c>
      <c r="M69" s="26" t="str">
        <f>VLOOKUP(MID(D69,4,2),'Data locations'!$I$11:$J$14,2,0)</f>
        <v>Low byte of Field 2</v>
      </c>
    </row>
    <row r="70" spans="1:13" x14ac:dyDescent="0.25">
      <c r="A70" s="20" t="s">
        <v>70</v>
      </c>
      <c r="B70" s="20">
        <v>1</v>
      </c>
      <c r="C70" s="20">
        <v>10</v>
      </c>
      <c r="D70" s="20" t="s">
        <v>88</v>
      </c>
      <c r="E70" s="20">
        <v>1</v>
      </c>
      <c r="F70" s="20">
        <v>22</v>
      </c>
      <c r="G70" s="20" t="str">
        <f t="shared" ref="G70:G101" si="2">IF(A70&lt;D70,A70&amp;" "&amp;D70,D70&amp;" "&amp;A70)</f>
        <v>CAb10 OUb22</v>
      </c>
      <c r="H70" s="26" t="str">
        <f>VLOOKUP(MID(A70,1,2),'Data locations'!$I$1:$J$6,2,0)</f>
        <v>constant as address</v>
      </c>
      <c r="I70" s="26" t="str">
        <f>VLOOKUP(MID(A70,3,1),'Data locations'!$I$8:$J$9,2,0)</f>
        <v>byte</v>
      </c>
      <c r="J70" s="26" t="str">
        <f>VLOOKUP(MID(A70,4,2),'Data locations'!$I$11:$J$14,2,0)</f>
        <v>Field 1</v>
      </c>
      <c r="K70" s="26" t="str">
        <f>VLOOKUP(MID(D70,1,2),'Data locations'!$I$1:$J$6,2,0)</f>
        <v>output port</v>
      </c>
      <c r="L70" s="26" t="str">
        <f>VLOOKUP(MID(D70,3,1),'Data locations'!$I$8:$J$9,2,0)</f>
        <v>byte</v>
      </c>
      <c r="M70" s="26" t="str">
        <f>VLOOKUP(MID(D70,4,2),'Data locations'!$I$11:$J$14,2,0)</f>
        <v>Low byte of Field 2</v>
      </c>
    </row>
    <row r="71" spans="1:13" x14ac:dyDescent="0.25">
      <c r="A71" s="20" t="s">
        <v>70</v>
      </c>
      <c r="B71" s="20">
        <v>1</v>
      </c>
      <c r="C71" s="20">
        <v>10</v>
      </c>
      <c r="D71" s="20" t="s">
        <v>74</v>
      </c>
      <c r="E71" s="20">
        <v>1</v>
      </c>
      <c r="F71" s="20">
        <v>22</v>
      </c>
      <c r="G71" s="20" t="str">
        <f t="shared" si="2"/>
        <v>CAb10 RAb22</v>
      </c>
      <c r="H71" s="26" t="str">
        <f>VLOOKUP(MID(A71,1,2),'Data locations'!$I$1:$J$6,2,0)</f>
        <v>constant as address</v>
      </c>
      <c r="I71" s="26" t="str">
        <f>VLOOKUP(MID(A71,3,1),'Data locations'!$I$8:$J$9,2,0)</f>
        <v>byte</v>
      </c>
      <c r="J71" s="26" t="str">
        <f>VLOOKUP(MID(A71,4,2),'Data locations'!$I$11:$J$14,2,0)</f>
        <v>Field 1</v>
      </c>
      <c r="K71" s="26" t="str">
        <f>VLOOKUP(MID(D71,1,2),'Data locations'!$I$1:$J$6,2,0)</f>
        <v>register as address</v>
      </c>
      <c r="L71" s="26" t="str">
        <f>VLOOKUP(MID(D71,3,1),'Data locations'!$I$8:$J$9,2,0)</f>
        <v>byte</v>
      </c>
      <c r="M71" s="26" t="str">
        <f>VLOOKUP(MID(D71,4,2),'Data locations'!$I$11:$J$14,2,0)</f>
        <v>Low byte of Field 2</v>
      </c>
    </row>
    <row r="72" spans="1:13" x14ac:dyDescent="0.25">
      <c r="A72" s="20" t="s">
        <v>70</v>
      </c>
      <c r="B72" s="20">
        <v>1</v>
      </c>
      <c r="C72" s="20">
        <v>10</v>
      </c>
      <c r="D72" s="20" t="s">
        <v>75</v>
      </c>
      <c r="E72" s="20">
        <v>1</v>
      </c>
      <c r="F72" s="20">
        <v>22</v>
      </c>
      <c r="G72" s="20" t="str">
        <f t="shared" si="2"/>
        <v>CAb10 RVb22</v>
      </c>
      <c r="H72" s="26" t="str">
        <f>VLOOKUP(MID(A72,1,2),'Data locations'!$I$1:$J$6,2,0)</f>
        <v>constant as address</v>
      </c>
      <c r="I72" s="26" t="str">
        <f>VLOOKUP(MID(A72,3,1),'Data locations'!$I$8:$J$9,2,0)</f>
        <v>byte</v>
      </c>
      <c r="J72" s="26" t="str">
        <f>VLOOKUP(MID(A72,4,2),'Data locations'!$I$11:$J$14,2,0)</f>
        <v>Field 1</v>
      </c>
      <c r="K72" s="26" t="str">
        <f>VLOOKUP(MID(D72,1,2),'Data locations'!$I$1:$J$6,2,0)</f>
        <v>register as value</v>
      </c>
      <c r="L72" s="26" t="str">
        <f>VLOOKUP(MID(D72,3,1),'Data locations'!$I$8:$J$9,2,0)</f>
        <v>byte</v>
      </c>
      <c r="M72" s="26" t="str">
        <f>VLOOKUP(MID(D72,4,2),'Data locations'!$I$11:$J$14,2,0)</f>
        <v>Low byte of Field 2</v>
      </c>
    </row>
    <row r="73" spans="1:13" x14ac:dyDescent="0.25">
      <c r="A73" s="20" t="s">
        <v>70</v>
      </c>
      <c r="B73" s="20">
        <v>1</v>
      </c>
      <c r="C73" s="20">
        <v>10</v>
      </c>
      <c r="D73" s="20" t="s">
        <v>76</v>
      </c>
      <c r="E73" s="20">
        <v>1</v>
      </c>
      <c r="F73" s="20">
        <v>22</v>
      </c>
      <c r="G73" s="20" t="str">
        <f t="shared" si="2"/>
        <v>CAb10 CAb22</v>
      </c>
      <c r="H73" s="26" t="str">
        <f>VLOOKUP(MID(A73,1,2),'Data locations'!$I$1:$J$6,2,0)</f>
        <v>constant as address</v>
      </c>
      <c r="I73" s="26" t="str">
        <f>VLOOKUP(MID(A73,3,1),'Data locations'!$I$8:$J$9,2,0)</f>
        <v>byte</v>
      </c>
      <c r="J73" s="26" t="str">
        <f>VLOOKUP(MID(A73,4,2),'Data locations'!$I$11:$J$14,2,0)</f>
        <v>Field 1</v>
      </c>
      <c r="K73" s="26" t="str">
        <f>VLOOKUP(MID(D73,1,2),'Data locations'!$I$1:$J$6,2,0)</f>
        <v>constant as address</v>
      </c>
      <c r="L73" s="26" t="str">
        <f>VLOOKUP(MID(D73,3,1),'Data locations'!$I$8:$J$9,2,0)</f>
        <v>byte</v>
      </c>
      <c r="M73" s="26" t="str">
        <f>VLOOKUP(MID(D73,4,2),'Data locations'!$I$11:$J$14,2,0)</f>
        <v>Low byte of Field 2</v>
      </c>
    </row>
    <row r="74" spans="1:13" x14ac:dyDescent="0.25">
      <c r="A74" s="20" t="s">
        <v>70</v>
      </c>
      <c r="B74" s="20">
        <v>1</v>
      </c>
      <c r="C74" s="20">
        <v>10</v>
      </c>
      <c r="D74" s="20" t="s">
        <v>94</v>
      </c>
      <c r="E74" s="20">
        <v>1</v>
      </c>
      <c r="F74" s="20">
        <v>22</v>
      </c>
      <c r="G74" s="20" t="str">
        <f t="shared" si="2"/>
        <v>CAb10 CVb22</v>
      </c>
      <c r="H74" s="26" t="str">
        <f>VLOOKUP(MID(A74,1,2),'Data locations'!$I$1:$J$6,2,0)</f>
        <v>constant as address</v>
      </c>
      <c r="I74" s="26" t="str">
        <f>VLOOKUP(MID(A74,3,1),'Data locations'!$I$8:$J$9,2,0)</f>
        <v>byte</v>
      </c>
      <c r="J74" s="26" t="str">
        <f>VLOOKUP(MID(A74,4,2),'Data locations'!$I$11:$J$14,2,0)</f>
        <v>Field 1</v>
      </c>
      <c r="K74" s="26" t="str">
        <f>VLOOKUP(MID(D74,1,2),'Data locations'!$I$1:$J$6,2,0)</f>
        <v>constant as value</v>
      </c>
      <c r="L74" s="26" t="str">
        <f>VLOOKUP(MID(D74,3,1),'Data locations'!$I$8:$J$9,2,0)</f>
        <v>byte</v>
      </c>
      <c r="M74" s="26" t="str">
        <f>VLOOKUP(MID(D74,4,2),'Data locations'!$I$11:$J$14,2,0)</f>
        <v>Low byte of Field 2</v>
      </c>
    </row>
    <row r="75" spans="1:13" x14ac:dyDescent="0.25">
      <c r="A75" s="20" t="s">
        <v>70</v>
      </c>
      <c r="B75" s="20">
        <v>1</v>
      </c>
      <c r="C75" s="20">
        <v>10</v>
      </c>
      <c r="D75" s="20" t="s">
        <v>77</v>
      </c>
      <c r="E75" s="20">
        <v>2</v>
      </c>
      <c r="F75" s="20">
        <v>20</v>
      </c>
      <c r="G75" s="20" t="str">
        <f t="shared" si="2"/>
        <v>CAb10 CAw20</v>
      </c>
      <c r="H75" s="26" t="str">
        <f>VLOOKUP(MID(A75,1,2),'Data locations'!$I$1:$J$6,2,0)</f>
        <v>constant as address</v>
      </c>
      <c r="I75" s="26" t="str">
        <f>VLOOKUP(MID(A75,3,1),'Data locations'!$I$8:$J$9,2,0)</f>
        <v>byte</v>
      </c>
      <c r="J75" s="26" t="str">
        <f>VLOOKUP(MID(A75,4,2),'Data locations'!$I$11:$J$14,2,0)</f>
        <v>Field 1</v>
      </c>
      <c r="K75" s="26" t="str">
        <f>VLOOKUP(MID(D75,1,2),'Data locations'!$I$1:$J$6,2,0)</f>
        <v>constant as address</v>
      </c>
      <c r="L75" s="26" t="str">
        <f>VLOOKUP(MID(D75,3,1),'Data locations'!$I$8:$J$9,2,0)</f>
        <v>word</v>
      </c>
      <c r="M75" s="26" t="str">
        <f>VLOOKUP(MID(D75,4,2),'Data locations'!$I$11:$J$14,2,0)</f>
        <v>Entire Field 2</v>
      </c>
    </row>
    <row r="76" spans="1:13" x14ac:dyDescent="0.25">
      <c r="A76" s="20" t="s">
        <v>70</v>
      </c>
      <c r="B76" s="20">
        <v>1</v>
      </c>
      <c r="C76" s="20">
        <v>10</v>
      </c>
      <c r="D76" s="20" t="s">
        <v>95</v>
      </c>
      <c r="E76" s="20">
        <v>2</v>
      </c>
      <c r="F76" s="20">
        <v>20</v>
      </c>
      <c r="G76" s="20" t="str">
        <f t="shared" si="2"/>
        <v>CAb10 CVw20</v>
      </c>
      <c r="H76" s="26" t="str">
        <f>VLOOKUP(MID(A76,1,2),'Data locations'!$I$1:$J$6,2,0)</f>
        <v>constant as address</v>
      </c>
      <c r="I76" s="26" t="str">
        <f>VLOOKUP(MID(A76,3,1),'Data locations'!$I$8:$J$9,2,0)</f>
        <v>byte</v>
      </c>
      <c r="J76" s="26" t="str">
        <f>VLOOKUP(MID(A76,4,2),'Data locations'!$I$11:$J$14,2,0)</f>
        <v>Field 1</v>
      </c>
      <c r="K76" s="26" t="str">
        <f>VLOOKUP(MID(D76,1,2),'Data locations'!$I$1:$J$6,2,0)</f>
        <v>constant as value</v>
      </c>
      <c r="L76" s="26" t="str">
        <f>VLOOKUP(MID(D76,3,1),'Data locations'!$I$8:$J$9,2,0)</f>
        <v>word</v>
      </c>
      <c r="M76" s="26" t="str">
        <f>VLOOKUP(MID(D76,4,2),'Data locations'!$I$11:$J$14,2,0)</f>
        <v>Entire Field 2</v>
      </c>
    </row>
    <row r="77" spans="1:13" x14ac:dyDescent="0.25">
      <c r="A77" s="20" t="s">
        <v>92</v>
      </c>
      <c r="B77" s="20">
        <v>1</v>
      </c>
      <c r="C77" s="20">
        <v>10</v>
      </c>
      <c r="D77" s="20" t="s">
        <v>85</v>
      </c>
      <c r="E77" s="20">
        <v>1</v>
      </c>
      <c r="F77" s="20">
        <v>21</v>
      </c>
      <c r="G77" s="20" t="str">
        <f t="shared" si="2"/>
        <v>CVb10 INb21</v>
      </c>
      <c r="H77" s="26" t="str">
        <f>VLOOKUP(MID(A77,1,2),'Data locations'!$I$1:$J$6,2,0)</f>
        <v>constant as value</v>
      </c>
      <c r="I77" s="26" t="str">
        <f>VLOOKUP(MID(A77,3,1),'Data locations'!$I$8:$J$9,2,0)</f>
        <v>byte</v>
      </c>
      <c r="J77" s="26" t="str">
        <f>VLOOKUP(MID(A77,4,2),'Data locations'!$I$11:$J$14,2,0)</f>
        <v>Field 1</v>
      </c>
      <c r="K77" s="26" t="str">
        <f>VLOOKUP(MID(D77,1,2),'Data locations'!$I$1:$J$6,2,0)</f>
        <v>input port</v>
      </c>
      <c r="L77" s="26" t="str">
        <f>VLOOKUP(MID(D77,3,1),'Data locations'!$I$8:$J$9,2,0)</f>
        <v>byte</v>
      </c>
      <c r="M77" s="26" t="str">
        <f>VLOOKUP(MID(D77,4,2),'Data locations'!$I$11:$J$14,2,0)</f>
        <v>High byte of Field 2</v>
      </c>
    </row>
    <row r="78" spans="1:13" x14ac:dyDescent="0.25">
      <c r="A78" s="20" t="s">
        <v>92</v>
      </c>
      <c r="B78" s="20">
        <v>1</v>
      </c>
      <c r="C78" s="20">
        <v>10</v>
      </c>
      <c r="D78" s="20" t="s">
        <v>87</v>
      </c>
      <c r="E78" s="20">
        <v>1</v>
      </c>
      <c r="F78" s="20">
        <v>21</v>
      </c>
      <c r="G78" s="20" t="str">
        <f t="shared" si="2"/>
        <v>CVb10 OUb21</v>
      </c>
      <c r="H78" s="26" t="str">
        <f>VLOOKUP(MID(A78,1,2),'Data locations'!$I$1:$J$6,2,0)</f>
        <v>constant as value</v>
      </c>
      <c r="I78" s="26" t="str">
        <f>VLOOKUP(MID(A78,3,1),'Data locations'!$I$8:$J$9,2,0)</f>
        <v>byte</v>
      </c>
      <c r="J78" s="26" t="str">
        <f>VLOOKUP(MID(A78,4,2),'Data locations'!$I$11:$J$14,2,0)</f>
        <v>Field 1</v>
      </c>
      <c r="K78" s="26" t="str">
        <f>VLOOKUP(MID(D78,1,2),'Data locations'!$I$1:$J$6,2,0)</f>
        <v>output port</v>
      </c>
      <c r="L78" s="26" t="str">
        <f>VLOOKUP(MID(D78,3,1),'Data locations'!$I$8:$J$9,2,0)</f>
        <v>byte</v>
      </c>
      <c r="M78" s="26" t="str">
        <f>VLOOKUP(MID(D78,4,2),'Data locations'!$I$11:$J$14,2,0)</f>
        <v>High byte of Field 2</v>
      </c>
    </row>
    <row r="79" spans="1:13" x14ac:dyDescent="0.25">
      <c r="A79" s="20" t="s">
        <v>92</v>
      </c>
      <c r="B79" s="20">
        <v>1</v>
      </c>
      <c r="C79" s="20">
        <v>10</v>
      </c>
      <c r="D79" s="20" t="s">
        <v>71</v>
      </c>
      <c r="E79" s="20">
        <v>1</v>
      </c>
      <c r="F79" s="20">
        <v>21</v>
      </c>
      <c r="G79" s="20" t="str">
        <f t="shared" si="2"/>
        <v>CVb10 RAb21</v>
      </c>
      <c r="H79" s="26" t="str">
        <f>VLOOKUP(MID(A79,1,2),'Data locations'!$I$1:$J$6,2,0)</f>
        <v>constant as value</v>
      </c>
      <c r="I79" s="26" t="str">
        <f>VLOOKUP(MID(A79,3,1),'Data locations'!$I$8:$J$9,2,0)</f>
        <v>byte</v>
      </c>
      <c r="J79" s="26" t="str">
        <f>VLOOKUP(MID(A79,4,2),'Data locations'!$I$11:$J$14,2,0)</f>
        <v>Field 1</v>
      </c>
      <c r="K79" s="26" t="str">
        <f>VLOOKUP(MID(D79,1,2),'Data locations'!$I$1:$J$6,2,0)</f>
        <v>register as address</v>
      </c>
      <c r="L79" s="26" t="str">
        <f>VLOOKUP(MID(D79,3,1),'Data locations'!$I$8:$J$9,2,0)</f>
        <v>byte</v>
      </c>
      <c r="M79" s="26" t="str">
        <f>VLOOKUP(MID(D79,4,2),'Data locations'!$I$11:$J$14,2,0)</f>
        <v>High byte of Field 2</v>
      </c>
    </row>
    <row r="80" spans="1:13" x14ac:dyDescent="0.25">
      <c r="A80" s="20" t="s">
        <v>92</v>
      </c>
      <c r="B80" s="20">
        <v>1</v>
      </c>
      <c r="C80" s="20">
        <v>10</v>
      </c>
      <c r="D80" s="20" t="s">
        <v>72</v>
      </c>
      <c r="E80" s="20">
        <v>1</v>
      </c>
      <c r="F80" s="20">
        <v>21</v>
      </c>
      <c r="G80" s="20" t="str">
        <f t="shared" si="2"/>
        <v>CVb10 RVb21</v>
      </c>
      <c r="H80" s="26" t="str">
        <f>VLOOKUP(MID(A80,1,2),'Data locations'!$I$1:$J$6,2,0)</f>
        <v>constant as value</v>
      </c>
      <c r="I80" s="26" t="str">
        <f>VLOOKUP(MID(A80,3,1),'Data locations'!$I$8:$J$9,2,0)</f>
        <v>byte</v>
      </c>
      <c r="J80" s="26" t="str">
        <f>VLOOKUP(MID(A80,4,2),'Data locations'!$I$11:$J$14,2,0)</f>
        <v>Field 1</v>
      </c>
      <c r="K80" s="26" t="str">
        <f>VLOOKUP(MID(D80,1,2),'Data locations'!$I$1:$J$6,2,0)</f>
        <v>register as value</v>
      </c>
      <c r="L80" s="26" t="str">
        <f>VLOOKUP(MID(D80,3,1),'Data locations'!$I$8:$J$9,2,0)</f>
        <v>byte</v>
      </c>
      <c r="M80" s="26" t="str">
        <f>VLOOKUP(MID(D80,4,2),'Data locations'!$I$11:$J$14,2,0)</f>
        <v>High byte of Field 2</v>
      </c>
    </row>
    <row r="81" spans="1:13" x14ac:dyDescent="0.25">
      <c r="A81" s="20" t="s">
        <v>92</v>
      </c>
      <c r="B81" s="20">
        <v>1</v>
      </c>
      <c r="C81" s="20">
        <v>10</v>
      </c>
      <c r="D81" s="20" t="s">
        <v>73</v>
      </c>
      <c r="E81" s="20">
        <v>1</v>
      </c>
      <c r="F81" s="20">
        <v>21</v>
      </c>
      <c r="G81" s="20" t="str">
        <f t="shared" si="2"/>
        <v>CAb21 CVb10</v>
      </c>
      <c r="H81" s="26" t="str">
        <f>VLOOKUP(MID(A81,1,2),'Data locations'!$I$1:$J$6,2,0)</f>
        <v>constant as value</v>
      </c>
      <c r="I81" s="26" t="str">
        <f>VLOOKUP(MID(A81,3,1),'Data locations'!$I$8:$J$9,2,0)</f>
        <v>byte</v>
      </c>
      <c r="J81" s="26" t="str">
        <f>VLOOKUP(MID(A81,4,2),'Data locations'!$I$11:$J$14,2,0)</f>
        <v>Field 1</v>
      </c>
      <c r="K81" s="26" t="str">
        <f>VLOOKUP(MID(D81,1,2),'Data locations'!$I$1:$J$6,2,0)</f>
        <v>constant as address</v>
      </c>
      <c r="L81" s="26" t="str">
        <f>VLOOKUP(MID(D81,3,1),'Data locations'!$I$8:$J$9,2,0)</f>
        <v>byte</v>
      </c>
      <c r="M81" s="26" t="str">
        <f>VLOOKUP(MID(D81,4,2),'Data locations'!$I$11:$J$14,2,0)</f>
        <v>High byte of Field 2</v>
      </c>
    </row>
    <row r="82" spans="1:13" x14ac:dyDescent="0.25">
      <c r="A82" s="20" t="s">
        <v>92</v>
      </c>
      <c r="B82" s="20">
        <v>1</v>
      </c>
      <c r="C82" s="20">
        <v>10</v>
      </c>
      <c r="D82" s="20" t="s">
        <v>93</v>
      </c>
      <c r="E82" s="20">
        <v>1</v>
      </c>
      <c r="F82" s="20">
        <v>21</v>
      </c>
      <c r="G82" s="20" t="str">
        <f t="shared" si="2"/>
        <v>CVb10 CVb21</v>
      </c>
      <c r="H82" s="26" t="str">
        <f>VLOOKUP(MID(A82,1,2),'Data locations'!$I$1:$J$6,2,0)</f>
        <v>constant as value</v>
      </c>
      <c r="I82" s="26" t="str">
        <f>VLOOKUP(MID(A82,3,1),'Data locations'!$I$8:$J$9,2,0)</f>
        <v>byte</v>
      </c>
      <c r="J82" s="26" t="str">
        <f>VLOOKUP(MID(A82,4,2),'Data locations'!$I$11:$J$14,2,0)</f>
        <v>Field 1</v>
      </c>
      <c r="K82" s="26" t="str">
        <f>VLOOKUP(MID(D82,1,2),'Data locations'!$I$1:$J$6,2,0)</f>
        <v>constant as value</v>
      </c>
      <c r="L82" s="26" t="str">
        <f>VLOOKUP(MID(D82,3,1),'Data locations'!$I$8:$J$9,2,0)</f>
        <v>byte</v>
      </c>
      <c r="M82" s="26" t="str">
        <f>VLOOKUP(MID(D82,4,2),'Data locations'!$I$11:$J$14,2,0)</f>
        <v>High byte of Field 2</v>
      </c>
    </row>
    <row r="83" spans="1:13" x14ac:dyDescent="0.25">
      <c r="A83" s="20" t="s">
        <v>92</v>
      </c>
      <c r="B83" s="20">
        <v>1</v>
      </c>
      <c r="C83" s="20">
        <v>10</v>
      </c>
      <c r="D83" s="20" t="s">
        <v>86</v>
      </c>
      <c r="E83" s="20">
        <v>1</v>
      </c>
      <c r="F83" s="20">
        <v>22</v>
      </c>
      <c r="G83" s="20" t="str">
        <f t="shared" si="2"/>
        <v>CVb10 INb22</v>
      </c>
      <c r="H83" s="26" t="str">
        <f>VLOOKUP(MID(A83,1,2),'Data locations'!$I$1:$J$6,2,0)</f>
        <v>constant as value</v>
      </c>
      <c r="I83" s="26" t="str">
        <f>VLOOKUP(MID(A83,3,1),'Data locations'!$I$8:$J$9,2,0)</f>
        <v>byte</v>
      </c>
      <c r="J83" s="26" t="str">
        <f>VLOOKUP(MID(A83,4,2),'Data locations'!$I$11:$J$14,2,0)</f>
        <v>Field 1</v>
      </c>
      <c r="K83" s="26" t="str">
        <f>VLOOKUP(MID(D83,1,2),'Data locations'!$I$1:$J$6,2,0)</f>
        <v>input port</v>
      </c>
      <c r="L83" s="26" t="str">
        <f>VLOOKUP(MID(D83,3,1),'Data locations'!$I$8:$J$9,2,0)</f>
        <v>byte</v>
      </c>
      <c r="M83" s="26" t="str">
        <f>VLOOKUP(MID(D83,4,2),'Data locations'!$I$11:$J$14,2,0)</f>
        <v>Low byte of Field 2</v>
      </c>
    </row>
    <row r="84" spans="1:13" x14ac:dyDescent="0.25">
      <c r="A84" s="20" t="s">
        <v>92</v>
      </c>
      <c r="B84" s="20">
        <v>1</v>
      </c>
      <c r="C84" s="20">
        <v>10</v>
      </c>
      <c r="D84" s="20" t="s">
        <v>88</v>
      </c>
      <c r="E84" s="20">
        <v>1</v>
      </c>
      <c r="F84" s="20">
        <v>22</v>
      </c>
      <c r="G84" s="20" t="str">
        <f t="shared" si="2"/>
        <v>CVb10 OUb22</v>
      </c>
      <c r="H84" s="26" t="str">
        <f>VLOOKUP(MID(A84,1,2),'Data locations'!$I$1:$J$6,2,0)</f>
        <v>constant as value</v>
      </c>
      <c r="I84" s="26" t="str">
        <f>VLOOKUP(MID(A84,3,1),'Data locations'!$I$8:$J$9,2,0)</f>
        <v>byte</v>
      </c>
      <c r="J84" s="26" t="str">
        <f>VLOOKUP(MID(A84,4,2),'Data locations'!$I$11:$J$14,2,0)</f>
        <v>Field 1</v>
      </c>
      <c r="K84" s="26" t="str">
        <f>VLOOKUP(MID(D84,1,2),'Data locations'!$I$1:$J$6,2,0)</f>
        <v>output port</v>
      </c>
      <c r="L84" s="26" t="str">
        <f>VLOOKUP(MID(D84,3,1),'Data locations'!$I$8:$J$9,2,0)</f>
        <v>byte</v>
      </c>
      <c r="M84" s="26" t="str">
        <f>VLOOKUP(MID(D84,4,2),'Data locations'!$I$11:$J$14,2,0)</f>
        <v>Low byte of Field 2</v>
      </c>
    </row>
    <row r="85" spans="1:13" x14ac:dyDescent="0.25">
      <c r="A85" s="20" t="s">
        <v>92</v>
      </c>
      <c r="B85" s="20">
        <v>1</v>
      </c>
      <c r="C85" s="20">
        <v>10</v>
      </c>
      <c r="D85" s="20" t="s">
        <v>74</v>
      </c>
      <c r="E85" s="20">
        <v>1</v>
      </c>
      <c r="F85" s="20">
        <v>22</v>
      </c>
      <c r="G85" s="20" t="str">
        <f t="shared" si="2"/>
        <v>CVb10 RAb22</v>
      </c>
      <c r="H85" s="26" t="str">
        <f>VLOOKUP(MID(A85,1,2),'Data locations'!$I$1:$J$6,2,0)</f>
        <v>constant as value</v>
      </c>
      <c r="I85" s="26" t="str">
        <f>VLOOKUP(MID(A85,3,1),'Data locations'!$I$8:$J$9,2,0)</f>
        <v>byte</v>
      </c>
      <c r="J85" s="26" t="str">
        <f>VLOOKUP(MID(A85,4,2),'Data locations'!$I$11:$J$14,2,0)</f>
        <v>Field 1</v>
      </c>
      <c r="K85" s="26" t="str">
        <f>VLOOKUP(MID(D85,1,2),'Data locations'!$I$1:$J$6,2,0)</f>
        <v>register as address</v>
      </c>
      <c r="L85" s="26" t="str">
        <f>VLOOKUP(MID(D85,3,1),'Data locations'!$I$8:$J$9,2,0)</f>
        <v>byte</v>
      </c>
      <c r="M85" s="26" t="str">
        <f>VLOOKUP(MID(D85,4,2),'Data locations'!$I$11:$J$14,2,0)</f>
        <v>Low byte of Field 2</v>
      </c>
    </row>
    <row r="86" spans="1:13" x14ac:dyDescent="0.25">
      <c r="A86" s="20" t="s">
        <v>92</v>
      </c>
      <c r="B86" s="20">
        <v>1</v>
      </c>
      <c r="C86" s="20">
        <v>10</v>
      </c>
      <c r="D86" s="20" t="s">
        <v>75</v>
      </c>
      <c r="E86" s="20">
        <v>1</v>
      </c>
      <c r="F86" s="20">
        <v>22</v>
      </c>
      <c r="G86" s="20" t="str">
        <f t="shared" si="2"/>
        <v>CVb10 RVb22</v>
      </c>
      <c r="H86" s="26" t="str">
        <f>VLOOKUP(MID(A86,1,2),'Data locations'!$I$1:$J$6,2,0)</f>
        <v>constant as value</v>
      </c>
      <c r="I86" s="26" t="str">
        <f>VLOOKUP(MID(A86,3,1),'Data locations'!$I$8:$J$9,2,0)</f>
        <v>byte</v>
      </c>
      <c r="J86" s="26" t="str">
        <f>VLOOKUP(MID(A86,4,2),'Data locations'!$I$11:$J$14,2,0)</f>
        <v>Field 1</v>
      </c>
      <c r="K86" s="26" t="str">
        <f>VLOOKUP(MID(D86,1,2),'Data locations'!$I$1:$J$6,2,0)</f>
        <v>register as value</v>
      </c>
      <c r="L86" s="26" t="str">
        <f>VLOOKUP(MID(D86,3,1),'Data locations'!$I$8:$J$9,2,0)</f>
        <v>byte</v>
      </c>
      <c r="M86" s="26" t="str">
        <f>VLOOKUP(MID(D86,4,2),'Data locations'!$I$11:$J$14,2,0)</f>
        <v>Low byte of Field 2</v>
      </c>
    </row>
    <row r="87" spans="1:13" x14ac:dyDescent="0.25">
      <c r="A87" s="20" t="s">
        <v>92</v>
      </c>
      <c r="B87" s="20">
        <v>1</v>
      </c>
      <c r="C87" s="20">
        <v>10</v>
      </c>
      <c r="D87" s="20" t="s">
        <v>76</v>
      </c>
      <c r="E87" s="20">
        <v>1</v>
      </c>
      <c r="F87" s="20">
        <v>22</v>
      </c>
      <c r="G87" s="20" t="str">
        <f t="shared" si="2"/>
        <v>CAb22 CVb10</v>
      </c>
      <c r="H87" s="26" t="str">
        <f>VLOOKUP(MID(A87,1,2),'Data locations'!$I$1:$J$6,2,0)</f>
        <v>constant as value</v>
      </c>
      <c r="I87" s="26" t="str">
        <f>VLOOKUP(MID(A87,3,1),'Data locations'!$I$8:$J$9,2,0)</f>
        <v>byte</v>
      </c>
      <c r="J87" s="26" t="str">
        <f>VLOOKUP(MID(A87,4,2),'Data locations'!$I$11:$J$14,2,0)</f>
        <v>Field 1</v>
      </c>
      <c r="K87" s="26" t="str">
        <f>VLOOKUP(MID(D87,1,2),'Data locations'!$I$1:$J$6,2,0)</f>
        <v>constant as address</v>
      </c>
      <c r="L87" s="26" t="str">
        <f>VLOOKUP(MID(D87,3,1),'Data locations'!$I$8:$J$9,2,0)</f>
        <v>byte</v>
      </c>
      <c r="M87" s="26" t="str">
        <f>VLOOKUP(MID(D87,4,2),'Data locations'!$I$11:$J$14,2,0)</f>
        <v>Low byte of Field 2</v>
      </c>
    </row>
    <row r="88" spans="1:13" x14ac:dyDescent="0.25">
      <c r="A88" s="20" t="s">
        <v>92</v>
      </c>
      <c r="B88" s="20">
        <v>1</v>
      </c>
      <c r="C88" s="20">
        <v>10</v>
      </c>
      <c r="D88" s="20" t="s">
        <v>94</v>
      </c>
      <c r="E88" s="20">
        <v>1</v>
      </c>
      <c r="F88" s="20">
        <v>22</v>
      </c>
      <c r="G88" s="20" t="str">
        <f t="shared" si="2"/>
        <v>CVb10 CVb22</v>
      </c>
      <c r="H88" s="26" t="str">
        <f>VLOOKUP(MID(A88,1,2),'Data locations'!$I$1:$J$6,2,0)</f>
        <v>constant as value</v>
      </c>
      <c r="I88" s="26" t="str">
        <f>VLOOKUP(MID(A88,3,1),'Data locations'!$I$8:$J$9,2,0)</f>
        <v>byte</v>
      </c>
      <c r="J88" s="26" t="str">
        <f>VLOOKUP(MID(A88,4,2),'Data locations'!$I$11:$J$14,2,0)</f>
        <v>Field 1</v>
      </c>
      <c r="K88" s="26" t="str">
        <f>VLOOKUP(MID(D88,1,2),'Data locations'!$I$1:$J$6,2,0)</f>
        <v>constant as value</v>
      </c>
      <c r="L88" s="26" t="str">
        <f>VLOOKUP(MID(D88,3,1),'Data locations'!$I$8:$J$9,2,0)</f>
        <v>byte</v>
      </c>
      <c r="M88" s="26" t="str">
        <f>VLOOKUP(MID(D88,4,2),'Data locations'!$I$11:$J$14,2,0)</f>
        <v>Low byte of Field 2</v>
      </c>
    </row>
    <row r="89" spans="1:13" x14ac:dyDescent="0.25">
      <c r="A89" s="20" t="s">
        <v>92</v>
      </c>
      <c r="B89" s="20">
        <v>1</v>
      </c>
      <c r="C89" s="20">
        <v>10</v>
      </c>
      <c r="D89" s="20" t="s">
        <v>77</v>
      </c>
      <c r="E89" s="20">
        <v>2</v>
      </c>
      <c r="F89" s="20">
        <v>20</v>
      </c>
      <c r="G89" s="20" t="str">
        <f t="shared" si="2"/>
        <v>CAw20 CVb10</v>
      </c>
      <c r="H89" s="26" t="str">
        <f>VLOOKUP(MID(A89,1,2),'Data locations'!$I$1:$J$6,2,0)</f>
        <v>constant as value</v>
      </c>
      <c r="I89" s="26" t="str">
        <f>VLOOKUP(MID(A89,3,1),'Data locations'!$I$8:$J$9,2,0)</f>
        <v>byte</v>
      </c>
      <c r="J89" s="26" t="str">
        <f>VLOOKUP(MID(A89,4,2),'Data locations'!$I$11:$J$14,2,0)</f>
        <v>Field 1</v>
      </c>
      <c r="K89" s="26" t="str">
        <f>VLOOKUP(MID(D89,1,2),'Data locations'!$I$1:$J$6,2,0)</f>
        <v>constant as address</v>
      </c>
      <c r="L89" s="26" t="str">
        <f>VLOOKUP(MID(D89,3,1),'Data locations'!$I$8:$J$9,2,0)</f>
        <v>word</v>
      </c>
      <c r="M89" s="26" t="str">
        <f>VLOOKUP(MID(D89,4,2),'Data locations'!$I$11:$J$14,2,0)</f>
        <v>Entire Field 2</v>
      </c>
    </row>
    <row r="90" spans="1:13" x14ac:dyDescent="0.25">
      <c r="A90" s="20" t="s">
        <v>92</v>
      </c>
      <c r="B90" s="20">
        <v>1</v>
      </c>
      <c r="C90" s="20">
        <v>10</v>
      </c>
      <c r="D90" s="20" t="s">
        <v>95</v>
      </c>
      <c r="E90" s="20">
        <v>2</v>
      </c>
      <c r="F90" s="20">
        <v>20</v>
      </c>
      <c r="G90" s="20" t="str">
        <f t="shared" si="2"/>
        <v>CVb10 CVw20</v>
      </c>
      <c r="H90" s="26" t="str">
        <f>VLOOKUP(MID(A90,1,2),'Data locations'!$I$1:$J$6,2,0)</f>
        <v>constant as value</v>
      </c>
      <c r="I90" s="26" t="str">
        <f>VLOOKUP(MID(A90,3,1),'Data locations'!$I$8:$J$9,2,0)</f>
        <v>byte</v>
      </c>
      <c r="J90" s="26" t="str">
        <f>VLOOKUP(MID(A90,4,2),'Data locations'!$I$11:$J$14,2,0)</f>
        <v>Field 1</v>
      </c>
      <c r="K90" s="26" t="str">
        <f>VLOOKUP(MID(D90,1,2),'Data locations'!$I$1:$J$6,2,0)</f>
        <v>constant as value</v>
      </c>
      <c r="L90" s="26" t="str">
        <f>VLOOKUP(MID(D90,3,1),'Data locations'!$I$8:$J$9,2,0)</f>
        <v>word</v>
      </c>
      <c r="M90" s="26" t="str">
        <f>VLOOKUP(MID(D90,4,2),'Data locations'!$I$11:$J$14,2,0)</f>
        <v>Entire Field 2</v>
      </c>
    </row>
    <row r="91" spans="1:13" x14ac:dyDescent="0.25">
      <c r="A91" s="20" t="s">
        <v>85</v>
      </c>
      <c r="B91" s="20">
        <v>1</v>
      </c>
      <c r="C91" s="20">
        <v>21</v>
      </c>
      <c r="D91" s="20" t="s">
        <v>88</v>
      </c>
      <c r="E91" s="20">
        <v>1</v>
      </c>
      <c r="F91" s="20">
        <v>22</v>
      </c>
      <c r="G91" s="20" t="str">
        <f t="shared" si="2"/>
        <v>INb21 OUb22</v>
      </c>
      <c r="H91" s="26" t="str">
        <f>VLOOKUP(MID(A91,1,2),'Data locations'!$I$1:$J$6,2,0)</f>
        <v>input port</v>
      </c>
      <c r="I91" s="26" t="str">
        <f>VLOOKUP(MID(A91,3,1),'Data locations'!$I$8:$J$9,2,0)</f>
        <v>byte</v>
      </c>
      <c r="J91" s="26" t="str">
        <f>VLOOKUP(MID(A91,4,2),'Data locations'!$I$11:$J$14,2,0)</f>
        <v>High byte of Field 2</v>
      </c>
      <c r="K91" s="26" t="str">
        <f>VLOOKUP(MID(D91,1,2),'Data locations'!$I$1:$J$6,2,0)</f>
        <v>output port</v>
      </c>
      <c r="L91" s="26" t="str">
        <f>VLOOKUP(MID(D91,3,1),'Data locations'!$I$8:$J$9,2,0)</f>
        <v>byte</v>
      </c>
      <c r="M91" s="26" t="str">
        <f>VLOOKUP(MID(D91,4,2),'Data locations'!$I$11:$J$14,2,0)</f>
        <v>Low byte of Field 2</v>
      </c>
    </row>
    <row r="92" spans="1:13" x14ac:dyDescent="0.25">
      <c r="A92" s="20" t="s">
        <v>85</v>
      </c>
      <c r="B92" s="20">
        <v>1</v>
      </c>
      <c r="C92" s="20">
        <v>21</v>
      </c>
      <c r="D92" s="20" t="s">
        <v>74</v>
      </c>
      <c r="E92" s="20">
        <v>1</v>
      </c>
      <c r="F92" s="20">
        <v>22</v>
      </c>
      <c r="G92" s="20" t="str">
        <f t="shared" si="2"/>
        <v>INb21 RAb22</v>
      </c>
      <c r="H92" s="26" t="str">
        <f>VLOOKUP(MID(A92,1,2),'Data locations'!$I$1:$J$6,2,0)</f>
        <v>input port</v>
      </c>
      <c r="I92" s="26" t="str">
        <f>VLOOKUP(MID(A92,3,1),'Data locations'!$I$8:$J$9,2,0)</f>
        <v>byte</v>
      </c>
      <c r="J92" s="26" t="str">
        <f>VLOOKUP(MID(A92,4,2),'Data locations'!$I$11:$J$14,2,0)</f>
        <v>High byte of Field 2</v>
      </c>
      <c r="K92" s="26" t="str">
        <f>VLOOKUP(MID(D92,1,2),'Data locations'!$I$1:$J$6,2,0)</f>
        <v>register as address</v>
      </c>
      <c r="L92" s="26" t="str">
        <f>VLOOKUP(MID(D92,3,1),'Data locations'!$I$8:$J$9,2,0)</f>
        <v>byte</v>
      </c>
      <c r="M92" s="26" t="str">
        <f>VLOOKUP(MID(D92,4,2),'Data locations'!$I$11:$J$14,2,0)</f>
        <v>Low byte of Field 2</v>
      </c>
    </row>
    <row r="93" spans="1:13" x14ac:dyDescent="0.25">
      <c r="A93" s="20" t="s">
        <v>85</v>
      </c>
      <c r="B93" s="20">
        <v>1</v>
      </c>
      <c r="C93" s="20">
        <v>21</v>
      </c>
      <c r="D93" s="20" t="s">
        <v>75</v>
      </c>
      <c r="E93" s="20">
        <v>1</v>
      </c>
      <c r="F93" s="20">
        <v>22</v>
      </c>
      <c r="G93" s="20" t="str">
        <f t="shared" si="2"/>
        <v>INb21 RVb22</v>
      </c>
      <c r="H93" s="26" t="str">
        <f>VLOOKUP(MID(A93,1,2),'Data locations'!$I$1:$J$6,2,0)</f>
        <v>input port</v>
      </c>
      <c r="I93" s="26" t="str">
        <f>VLOOKUP(MID(A93,3,1),'Data locations'!$I$8:$J$9,2,0)</f>
        <v>byte</v>
      </c>
      <c r="J93" s="26" t="str">
        <f>VLOOKUP(MID(A93,4,2),'Data locations'!$I$11:$J$14,2,0)</f>
        <v>High byte of Field 2</v>
      </c>
      <c r="K93" s="26" t="str">
        <f>VLOOKUP(MID(D93,1,2),'Data locations'!$I$1:$J$6,2,0)</f>
        <v>register as value</v>
      </c>
      <c r="L93" s="26" t="str">
        <f>VLOOKUP(MID(D93,3,1),'Data locations'!$I$8:$J$9,2,0)</f>
        <v>byte</v>
      </c>
      <c r="M93" s="26" t="str">
        <f>VLOOKUP(MID(D93,4,2),'Data locations'!$I$11:$J$14,2,0)</f>
        <v>Low byte of Field 2</v>
      </c>
    </row>
    <row r="94" spans="1:13" x14ac:dyDescent="0.25">
      <c r="A94" s="20" t="s">
        <v>85</v>
      </c>
      <c r="B94" s="20">
        <v>1</v>
      </c>
      <c r="C94" s="20">
        <v>21</v>
      </c>
      <c r="D94" s="20" t="s">
        <v>76</v>
      </c>
      <c r="E94" s="20">
        <v>1</v>
      </c>
      <c r="F94" s="20">
        <v>22</v>
      </c>
      <c r="G94" s="20" t="str">
        <f t="shared" si="2"/>
        <v>CAb22 INb21</v>
      </c>
      <c r="H94" s="26" t="str">
        <f>VLOOKUP(MID(A94,1,2),'Data locations'!$I$1:$J$6,2,0)</f>
        <v>input port</v>
      </c>
      <c r="I94" s="26" t="str">
        <f>VLOOKUP(MID(A94,3,1),'Data locations'!$I$8:$J$9,2,0)</f>
        <v>byte</v>
      </c>
      <c r="J94" s="26" t="str">
        <f>VLOOKUP(MID(A94,4,2),'Data locations'!$I$11:$J$14,2,0)</f>
        <v>High byte of Field 2</v>
      </c>
      <c r="K94" s="26" t="str">
        <f>VLOOKUP(MID(D94,1,2),'Data locations'!$I$1:$J$6,2,0)</f>
        <v>constant as address</v>
      </c>
      <c r="L94" s="26" t="str">
        <f>VLOOKUP(MID(D94,3,1),'Data locations'!$I$8:$J$9,2,0)</f>
        <v>byte</v>
      </c>
      <c r="M94" s="26" t="str">
        <f>VLOOKUP(MID(D94,4,2),'Data locations'!$I$11:$J$14,2,0)</f>
        <v>Low byte of Field 2</v>
      </c>
    </row>
    <row r="95" spans="1:13" x14ac:dyDescent="0.25">
      <c r="A95" s="20" t="s">
        <v>85</v>
      </c>
      <c r="B95" s="20">
        <v>1</v>
      </c>
      <c r="C95" s="20">
        <v>21</v>
      </c>
      <c r="D95" s="20" t="s">
        <v>94</v>
      </c>
      <c r="E95" s="20">
        <v>1</v>
      </c>
      <c r="F95" s="20">
        <v>22</v>
      </c>
      <c r="G95" s="20" t="str">
        <f t="shared" si="2"/>
        <v>CVb22 INb21</v>
      </c>
      <c r="H95" s="26" t="str">
        <f>VLOOKUP(MID(A95,1,2),'Data locations'!$I$1:$J$6,2,0)</f>
        <v>input port</v>
      </c>
      <c r="I95" s="26" t="str">
        <f>VLOOKUP(MID(A95,3,1),'Data locations'!$I$8:$J$9,2,0)</f>
        <v>byte</v>
      </c>
      <c r="J95" s="26" t="str">
        <f>VLOOKUP(MID(A95,4,2),'Data locations'!$I$11:$J$14,2,0)</f>
        <v>High byte of Field 2</v>
      </c>
      <c r="K95" s="26" t="str">
        <f>VLOOKUP(MID(D95,1,2),'Data locations'!$I$1:$J$6,2,0)</f>
        <v>constant as value</v>
      </c>
      <c r="L95" s="26" t="str">
        <f>VLOOKUP(MID(D95,3,1),'Data locations'!$I$8:$J$9,2,0)</f>
        <v>byte</v>
      </c>
      <c r="M95" s="26" t="str">
        <f>VLOOKUP(MID(D95,4,2),'Data locations'!$I$11:$J$14,2,0)</f>
        <v>Low byte of Field 2</v>
      </c>
    </row>
    <row r="96" spans="1:13" x14ac:dyDescent="0.25">
      <c r="A96" s="20" t="s">
        <v>87</v>
      </c>
      <c r="B96" s="20">
        <v>1</v>
      </c>
      <c r="C96" s="20">
        <v>21</v>
      </c>
      <c r="D96" s="20" t="s">
        <v>86</v>
      </c>
      <c r="E96" s="20">
        <v>1</v>
      </c>
      <c r="F96" s="20">
        <v>22</v>
      </c>
      <c r="G96" s="20" t="str">
        <f t="shared" si="2"/>
        <v>INb22 OUb21</v>
      </c>
      <c r="H96" s="26" t="str">
        <f>VLOOKUP(MID(A96,1,2),'Data locations'!$I$1:$J$6,2,0)</f>
        <v>output port</v>
      </c>
      <c r="I96" s="26" t="str">
        <f>VLOOKUP(MID(A96,3,1),'Data locations'!$I$8:$J$9,2,0)</f>
        <v>byte</v>
      </c>
      <c r="J96" s="26" t="str">
        <f>VLOOKUP(MID(A96,4,2),'Data locations'!$I$11:$J$14,2,0)</f>
        <v>High byte of Field 2</v>
      </c>
      <c r="K96" s="26" t="str">
        <f>VLOOKUP(MID(D96,1,2),'Data locations'!$I$1:$J$6,2,0)</f>
        <v>input port</v>
      </c>
      <c r="L96" s="26" t="str">
        <f>VLOOKUP(MID(D96,3,1),'Data locations'!$I$8:$J$9,2,0)</f>
        <v>byte</v>
      </c>
      <c r="M96" s="26" t="str">
        <f>VLOOKUP(MID(D96,4,2),'Data locations'!$I$11:$J$14,2,0)</f>
        <v>Low byte of Field 2</v>
      </c>
    </row>
    <row r="97" spans="1:13" x14ac:dyDescent="0.25">
      <c r="A97" s="20" t="s">
        <v>87</v>
      </c>
      <c r="B97" s="20">
        <v>1</v>
      </c>
      <c r="C97" s="20">
        <v>21</v>
      </c>
      <c r="D97" s="20" t="s">
        <v>88</v>
      </c>
      <c r="E97" s="20">
        <v>1</v>
      </c>
      <c r="F97" s="20">
        <v>22</v>
      </c>
      <c r="G97" s="20" t="str">
        <f t="shared" si="2"/>
        <v>OUb21 OUb22</v>
      </c>
      <c r="H97" s="26" t="str">
        <f>VLOOKUP(MID(A97,1,2),'Data locations'!$I$1:$J$6,2,0)</f>
        <v>output port</v>
      </c>
      <c r="I97" s="26" t="str">
        <f>VLOOKUP(MID(A97,3,1),'Data locations'!$I$8:$J$9,2,0)</f>
        <v>byte</v>
      </c>
      <c r="J97" s="26" t="str">
        <f>VLOOKUP(MID(A97,4,2),'Data locations'!$I$11:$J$14,2,0)</f>
        <v>High byte of Field 2</v>
      </c>
      <c r="K97" s="26" t="str">
        <f>VLOOKUP(MID(D97,1,2),'Data locations'!$I$1:$J$6,2,0)</f>
        <v>output port</v>
      </c>
      <c r="L97" s="26" t="str">
        <f>VLOOKUP(MID(D97,3,1),'Data locations'!$I$8:$J$9,2,0)</f>
        <v>byte</v>
      </c>
      <c r="M97" s="26" t="str">
        <f>VLOOKUP(MID(D97,4,2),'Data locations'!$I$11:$J$14,2,0)</f>
        <v>Low byte of Field 2</v>
      </c>
    </row>
    <row r="98" spans="1:13" x14ac:dyDescent="0.25">
      <c r="A98" s="20" t="s">
        <v>87</v>
      </c>
      <c r="B98" s="20">
        <v>1</v>
      </c>
      <c r="C98" s="20">
        <v>21</v>
      </c>
      <c r="D98" s="20" t="s">
        <v>74</v>
      </c>
      <c r="E98" s="20">
        <v>1</v>
      </c>
      <c r="F98" s="20">
        <v>22</v>
      </c>
      <c r="G98" s="20" t="str">
        <f t="shared" si="2"/>
        <v>OUb21 RAb22</v>
      </c>
      <c r="H98" s="26" t="str">
        <f>VLOOKUP(MID(A98,1,2),'Data locations'!$I$1:$J$6,2,0)</f>
        <v>output port</v>
      </c>
      <c r="I98" s="26" t="str">
        <f>VLOOKUP(MID(A98,3,1),'Data locations'!$I$8:$J$9,2,0)</f>
        <v>byte</v>
      </c>
      <c r="J98" s="26" t="str">
        <f>VLOOKUP(MID(A98,4,2),'Data locations'!$I$11:$J$14,2,0)</f>
        <v>High byte of Field 2</v>
      </c>
      <c r="K98" s="26" t="str">
        <f>VLOOKUP(MID(D98,1,2),'Data locations'!$I$1:$J$6,2,0)</f>
        <v>register as address</v>
      </c>
      <c r="L98" s="26" t="str">
        <f>VLOOKUP(MID(D98,3,1),'Data locations'!$I$8:$J$9,2,0)</f>
        <v>byte</v>
      </c>
      <c r="M98" s="26" t="str">
        <f>VLOOKUP(MID(D98,4,2),'Data locations'!$I$11:$J$14,2,0)</f>
        <v>Low byte of Field 2</v>
      </c>
    </row>
    <row r="99" spans="1:13" x14ac:dyDescent="0.25">
      <c r="A99" s="20" t="s">
        <v>87</v>
      </c>
      <c r="B99" s="20">
        <v>1</v>
      </c>
      <c r="C99" s="20">
        <v>21</v>
      </c>
      <c r="D99" s="20" t="s">
        <v>75</v>
      </c>
      <c r="E99" s="20">
        <v>1</v>
      </c>
      <c r="F99" s="20">
        <v>22</v>
      </c>
      <c r="G99" s="20" t="str">
        <f t="shared" si="2"/>
        <v>OUb21 RVb22</v>
      </c>
      <c r="H99" s="26" t="str">
        <f>VLOOKUP(MID(A99,1,2),'Data locations'!$I$1:$J$6,2,0)</f>
        <v>output port</v>
      </c>
      <c r="I99" s="26" t="str">
        <f>VLOOKUP(MID(A99,3,1),'Data locations'!$I$8:$J$9,2,0)</f>
        <v>byte</v>
      </c>
      <c r="J99" s="26" t="str">
        <f>VLOOKUP(MID(A99,4,2),'Data locations'!$I$11:$J$14,2,0)</f>
        <v>High byte of Field 2</v>
      </c>
      <c r="K99" s="26" t="str">
        <f>VLOOKUP(MID(D99,1,2),'Data locations'!$I$1:$J$6,2,0)</f>
        <v>register as value</v>
      </c>
      <c r="L99" s="26" t="str">
        <f>VLOOKUP(MID(D99,3,1),'Data locations'!$I$8:$J$9,2,0)</f>
        <v>byte</v>
      </c>
      <c r="M99" s="26" t="str">
        <f>VLOOKUP(MID(D99,4,2),'Data locations'!$I$11:$J$14,2,0)</f>
        <v>Low byte of Field 2</v>
      </c>
    </row>
    <row r="100" spans="1:13" x14ac:dyDescent="0.25">
      <c r="A100" s="20" t="s">
        <v>87</v>
      </c>
      <c r="B100" s="20">
        <v>1</v>
      </c>
      <c r="C100" s="20">
        <v>21</v>
      </c>
      <c r="D100" s="20" t="s">
        <v>76</v>
      </c>
      <c r="E100" s="20">
        <v>1</v>
      </c>
      <c r="F100" s="20">
        <v>22</v>
      </c>
      <c r="G100" s="20" t="str">
        <f t="shared" si="2"/>
        <v>CAb22 OUb21</v>
      </c>
      <c r="H100" s="26" t="str">
        <f>VLOOKUP(MID(A100,1,2),'Data locations'!$I$1:$J$6,2,0)</f>
        <v>output port</v>
      </c>
      <c r="I100" s="26" t="str">
        <f>VLOOKUP(MID(A100,3,1),'Data locations'!$I$8:$J$9,2,0)</f>
        <v>byte</v>
      </c>
      <c r="J100" s="26" t="str">
        <f>VLOOKUP(MID(A100,4,2),'Data locations'!$I$11:$J$14,2,0)</f>
        <v>High byte of Field 2</v>
      </c>
      <c r="K100" s="26" t="str">
        <f>VLOOKUP(MID(D100,1,2),'Data locations'!$I$1:$J$6,2,0)</f>
        <v>constant as address</v>
      </c>
      <c r="L100" s="26" t="str">
        <f>VLOOKUP(MID(D100,3,1),'Data locations'!$I$8:$J$9,2,0)</f>
        <v>byte</v>
      </c>
      <c r="M100" s="26" t="str">
        <f>VLOOKUP(MID(D100,4,2),'Data locations'!$I$11:$J$14,2,0)</f>
        <v>Low byte of Field 2</v>
      </c>
    </row>
    <row r="101" spans="1:13" x14ac:dyDescent="0.25">
      <c r="A101" s="20" t="s">
        <v>87</v>
      </c>
      <c r="B101" s="20">
        <v>1</v>
      </c>
      <c r="C101" s="20">
        <v>21</v>
      </c>
      <c r="D101" s="20" t="s">
        <v>94</v>
      </c>
      <c r="E101" s="20">
        <v>1</v>
      </c>
      <c r="F101" s="20">
        <v>22</v>
      </c>
      <c r="G101" s="20" t="str">
        <f t="shared" si="2"/>
        <v>CVb22 OUb21</v>
      </c>
      <c r="H101" s="26" t="str">
        <f>VLOOKUP(MID(A101,1,2),'Data locations'!$I$1:$J$6,2,0)</f>
        <v>output port</v>
      </c>
      <c r="I101" s="26" t="str">
        <f>VLOOKUP(MID(A101,3,1),'Data locations'!$I$8:$J$9,2,0)</f>
        <v>byte</v>
      </c>
      <c r="J101" s="26" t="str">
        <f>VLOOKUP(MID(A101,4,2),'Data locations'!$I$11:$J$14,2,0)</f>
        <v>High byte of Field 2</v>
      </c>
      <c r="K101" s="26" t="str">
        <f>VLOOKUP(MID(D101,1,2),'Data locations'!$I$1:$J$6,2,0)</f>
        <v>constant as value</v>
      </c>
      <c r="L101" s="26" t="str">
        <f>VLOOKUP(MID(D101,3,1),'Data locations'!$I$8:$J$9,2,0)</f>
        <v>byte</v>
      </c>
      <c r="M101" s="26" t="str">
        <f>VLOOKUP(MID(D101,4,2),'Data locations'!$I$11:$J$14,2,0)</f>
        <v>Low byte of Field 2</v>
      </c>
    </row>
    <row r="102" spans="1:13" x14ac:dyDescent="0.25">
      <c r="A102" s="20" t="s">
        <v>71</v>
      </c>
      <c r="B102" s="20">
        <v>1</v>
      </c>
      <c r="C102" s="20">
        <v>21</v>
      </c>
      <c r="D102" s="20" t="s">
        <v>86</v>
      </c>
      <c r="E102" s="20">
        <v>1</v>
      </c>
      <c r="F102" s="20">
        <v>22</v>
      </c>
      <c r="G102" s="20" t="str">
        <f t="shared" ref="G102:G125" si="3">IF(A102&lt;D102,A102&amp;" "&amp;D102,D102&amp;" "&amp;A102)</f>
        <v>INb22 RAb21</v>
      </c>
      <c r="H102" s="26" t="str">
        <f>VLOOKUP(MID(A102,1,2),'Data locations'!$I$1:$J$6,2,0)</f>
        <v>register as address</v>
      </c>
      <c r="I102" s="26" t="str">
        <f>VLOOKUP(MID(A102,3,1),'Data locations'!$I$8:$J$9,2,0)</f>
        <v>byte</v>
      </c>
      <c r="J102" s="26" t="str">
        <f>VLOOKUP(MID(A102,4,2),'Data locations'!$I$11:$J$14,2,0)</f>
        <v>High byte of Field 2</v>
      </c>
      <c r="K102" s="26" t="str">
        <f>VLOOKUP(MID(D102,1,2),'Data locations'!$I$1:$J$6,2,0)</f>
        <v>input port</v>
      </c>
      <c r="L102" s="26" t="str">
        <f>VLOOKUP(MID(D102,3,1),'Data locations'!$I$8:$J$9,2,0)</f>
        <v>byte</v>
      </c>
      <c r="M102" s="26" t="str">
        <f>VLOOKUP(MID(D102,4,2),'Data locations'!$I$11:$J$14,2,0)</f>
        <v>Low byte of Field 2</v>
      </c>
    </row>
    <row r="103" spans="1:13" x14ac:dyDescent="0.25">
      <c r="A103" s="20" t="s">
        <v>71</v>
      </c>
      <c r="B103" s="20">
        <v>1</v>
      </c>
      <c r="C103" s="20">
        <v>21</v>
      </c>
      <c r="D103" s="20" t="s">
        <v>88</v>
      </c>
      <c r="E103" s="20">
        <v>1</v>
      </c>
      <c r="F103" s="20">
        <v>22</v>
      </c>
      <c r="G103" s="20" t="str">
        <f t="shared" si="3"/>
        <v>OUb22 RAb21</v>
      </c>
      <c r="H103" s="26" t="str">
        <f>VLOOKUP(MID(A103,1,2),'Data locations'!$I$1:$J$6,2,0)</f>
        <v>register as address</v>
      </c>
      <c r="I103" s="26" t="str">
        <f>VLOOKUP(MID(A103,3,1),'Data locations'!$I$8:$J$9,2,0)</f>
        <v>byte</v>
      </c>
      <c r="J103" s="26" t="str">
        <f>VLOOKUP(MID(A103,4,2),'Data locations'!$I$11:$J$14,2,0)</f>
        <v>High byte of Field 2</v>
      </c>
      <c r="K103" s="26" t="str">
        <f>VLOOKUP(MID(D103,1,2),'Data locations'!$I$1:$J$6,2,0)</f>
        <v>output port</v>
      </c>
      <c r="L103" s="26" t="str">
        <f>VLOOKUP(MID(D103,3,1),'Data locations'!$I$8:$J$9,2,0)</f>
        <v>byte</v>
      </c>
      <c r="M103" s="26" t="str">
        <f>VLOOKUP(MID(D103,4,2),'Data locations'!$I$11:$J$14,2,0)</f>
        <v>Low byte of Field 2</v>
      </c>
    </row>
    <row r="104" spans="1:13" x14ac:dyDescent="0.25">
      <c r="A104" s="20" t="s">
        <v>71</v>
      </c>
      <c r="B104" s="20">
        <v>1</v>
      </c>
      <c r="C104" s="20">
        <v>21</v>
      </c>
      <c r="D104" s="20" t="s">
        <v>74</v>
      </c>
      <c r="E104" s="20">
        <v>1</v>
      </c>
      <c r="F104" s="20">
        <v>22</v>
      </c>
      <c r="G104" s="20" t="str">
        <f t="shared" si="3"/>
        <v>RAb21 RAb22</v>
      </c>
      <c r="H104" s="26" t="str">
        <f>VLOOKUP(MID(A104,1,2),'Data locations'!$I$1:$J$6,2,0)</f>
        <v>register as address</v>
      </c>
      <c r="I104" s="26" t="str">
        <f>VLOOKUP(MID(A104,3,1),'Data locations'!$I$8:$J$9,2,0)</f>
        <v>byte</v>
      </c>
      <c r="J104" s="26" t="str">
        <f>VLOOKUP(MID(A104,4,2),'Data locations'!$I$11:$J$14,2,0)</f>
        <v>High byte of Field 2</v>
      </c>
      <c r="K104" s="26" t="str">
        <f>VLOOKUP(MID(D104,1,2),'Data locations'!$I$1:$J$6,2,0)</f>
        <v>register as address</v>
      </c>
      <c r="L104" s="26" t="str">
        <f>VLOOKUP(MID(D104,3,1),'Data locations'!$I$8:$J$9,2,0)</f>
        <v>byte</v>
      </c>
      <c r="M104" s="26" t="str">
        <f>VLOOKUP(MID(D104,4,2),'Data locations'!$I$11:$J$14,2,0)</f>
        <v>Low byte of Field 2</v>
      </c>
    </row>
    <row r="105" spans="1:13" x14ac:dyDescent="0.25">
      <c r="A105" s="20" t="s">
        <v>71</v>
      </c>
      <c r="B105" s="20">
        <v>1</v>
      </c>
      <c r="C105" s="20">
        <v>21</v>
      </c>
      <c r="D105" s="20" t="s">
        <v>75</v>
      </c>
      <c r="E105" s="20">
        <v>1</v>
      </c>
      <c r="F105" s="20">
        <v>22</v>
      </c>
      <c r="G105" s="20" t="str">
        <f t="shared" si="3"/>
        <v>RAb21 RVb22</v>
      </c>
      <c r="H105" s="26" t="str">
        <f>VLOOKUP(MID(A105,1,2),'Data locations'!$I$1:$J$6,2,0)</f>
        <v>register as address</v>
      </c>
      <c r="I105" s="26" t="str">
        <f>VLOOKUP(MID(A105,3,1),'Data locations'!$I$8:$J$9,2,0)</f>
        <v>byte</v>
      </c>
      <c r="J105" s="26" t="str">
        <f>VLOOKUP(MID(A105,4,2),'Data locations'!$I$11:$J$14,2,0)</f>
        <v>High byte of Field 2</v>
      </c>
      <c r="K105" s="26" t="str">
        <f>VLOOKUP(MID(D105,1,2),'Data locations'!$I$1:$J$6,2,0)</f>
        <v>register as value</v>
      </c>
      <c r="L105" s="26" t="str">
        <f>VLOOKUP(MID(D105,3,1),'Data locations'!$I$8:$J$9,2,0)</f>
        <v>byte</v>
      </c>
      <c r="M105" s="26" t="str">
        <f>VLOOKUP(MID(D105,4,2),'Data locations'!$I$11:$J$14,2,0)</f>
        <v>Low byte of Field 2</v>
      </c>
    </row>
    <row r="106" spans="1:13" x14ac:dyDescent="0.25">
      <c r="A106" s="20" t="s">
        <v>71</v>
      </c>
      <c r="B106" s="20">
        <v>1</v>
      </c>
      <c r="C106" s="20">
        <v>21</v>
      </c>
      <c r="D106" s="20" t="s">
        <v>76</v>
      </c>
      <c r="E106" s="20">
        <v>1</v>
      </c>
      <c r="F106" s="20">
        <v>22</v>
      </c>
      <c r="G106" s="20" t="str">
        <f t="shared" si="3"/>
        <v>CAb22 RAb21</v>
      </c>
      <c r="H106" s="26" t="str">
        <f>VLOOKUP(MID(A106,1,2),'Data locations'!$I$1:$J$6,2,0)</f>
        <v>register as address</v>
      </c>
      <c r="I106" s="26" t="str">
        <f>VLOOKUP(MID(A106,3,1),'Data locations'!$I$8:$J$9,2,0)</f>
        <v>byte</v>
      </c>
      <c r="J106" s="26" t="str">
        <f>VLOOKUP(MID(A106,4,2),'Data locations'!$I$11:$J$14,2,0)</f>
        <v>High byte of Field 2</v>
      </c>
      <c r="K106" s="26" t="str">
        <f>VLOOKUP(MID(D106,1,2),'Data locations'!$I$1:$J$6,2,0)</f>
        <v>constant as address</v>
      </c>
      <c r="L106" s="26" t="str">
        <f>VLOOKUP(MID(D106,3,1),'Data locations'!$I$8:$J$9,2,0)</f>
        <v>byte</v>
      </c>
      <c r="M106" s="26" t="str">
        <f>VLOOKUP(MID(D106,4,2),'Data locations'!$I$11:$J$14,2,0)</f>
        <v>Low byte of Field 2</v>
      </c>
    </row>
    <row r="107" spans="1:13" x14ac:dyDescent="0.25">
      <c r="A107" s="20" t="s">
        <v>71</v>
      </c>
      <c r="B107" s="20">
        <v>1</v>
      </c>
      <c r="C107" s="20">
        <v>21</v>
      </c>
      <c r="D107" s="20" t="s">
        <v>94</v>
      </c>
      <c r="E107" s="20">
        <v>1</v>
      </c>
      <c r="F107" s="20">
        <v>22</v>
      </c>
      <c r="G107" s="20" t="str">
        <f t="shared" si="3"/>
        <v>CVb22 RAb21</v>
      </c>
      <c r="H107" s="26" t="str">
        <f>VLOOKUP(MID(A107,1,2),'Data locations'!$I$1:$J$6,2,0)</f>
        <v>register as address</v>
      </c>
      <c r="I107" s="26" t="str">
        <f>VLOOKUP(MID(A107,3,1),'Data locations'!$I$8:$J$9,2,0)</f>
        <v>byte</v>
      </c>
      <c r="J107" s="26" t="str">
        <f>VLOOKUP(MID(A107,4,2),'Data locations'!$I$11:$J$14,2,0)</f>
        <v>High byte of Field 2</v>
      </c>
      <c r="K107" s="26" t="str">
        <f>VLOOKUP(MID(D107,1,2),'Data locations'!$I$1:$J$6,2,0)</f>
        <v>constant as value</v>
      </c>
      <c r="L107" s="26" t="str">
        <f>VLOOKUP(MID(D107,3,1),'Data locations'!$I$8:$J$9,2,0)</f>
        <v>byte</v>
      </c>
      <c r="M107" s="26" t="str">
        <f>VLOOKUP(MID(D107,4,2),'Data locations'!$I$11:$J$14,2,0)</f>
        <v>Low byte of Field 2</v>
      </c>
    </row>
    <row r="108" spans="1:13" x14ac:dyDescent="0.25">
      <c r="A108" s="20" t="s">
        <v>72</v>
      </c>
      <c r="B108" s="20">
        <v>1</v>
      </c>
      <c r="C108" s="20">
        <v>21</v>
      </c>
      <c r="D108" s="20" t="s">
        <v>86</v>
      </c>
      <c r="E108" s="20">
        <v>1</v>
      </c>
      <c r="F108" s="20">
        <v>22</v>
      </c>
      <c r="G108" s="20" t="str">
        <f t="shared" si="3"/>
        <v>INb22 RVb21</v>
      </c>
      <c r="H108" s="26" t="str">
        <f>VLOOKUP(MID(A108,1,2),'Data locations'!$I$1:$J$6,2,0)</f>
        <v>register as value</v>
      </c>
      <c r="I108" s="26" t="str">
        <f>VLOOKUP(MID(A108,3,1),'Data locations'!$I$8:$J$9,2,0)</f>
        <v>byte</v>
      </c>
      <c r="J108" s="26" t="str">
        <f>VLOOKUP(MID(A108,4,2),'Data locations'!$I$11:$J$14,2,0)</f>
        <v>High byte of Field 2</v>
      </c>
      <c r="K108" s="26" t="str">
        <f>VLOOKUP(MID(D108,1,2),'Data locations'!$I$1:$J$6,2,0)</f>
        <v>input port</v>
      </c>
      <c r="L108" s="26" t="str">
        <f>VLOOKUP(MID(D108,3,1),'Data locations'!$I$8:$J$9,2,0)</f>
        <v>byte</v>
      </c>
      <c r="M108" s="26" t="str">
        <f>VLOOKUP(MID(D108,4,2),'Data locations'!$I$11:$J$14,2,0)</f>
        <v>Low byte of Field 2</v>
      </c>
    </row>
    <row r="109" spans="1:13" x14ac:dyDescent="0.25">
      <c r="A109" s="20" t="s">
        <v>72</v>
      </c>
      <c r="B109" s="20">
        <v>1</v>
      </c>
      <c r="C109" s="20">
        <v>21</v>
      </c>
      <c r="D109" s="20" t="s">
        <v>88</v>
      </c>
      <c r="E109" s="20">
        <v>1</v>
      </c>
      <c r="F109" s="20">
        <v>22</v>
      </c>
      <c r="G109" s="20" t="str">
        <f t="shared" si="3"/>
        <v>OUb22 RVb21</v>
      </c>
      <c r="H109" s="26" t="str">
        <f>VLOOKUP(MID(A109,1,2),'Data locations'!$I$1:$J$6,2,0)</f>
        <v>register as value</v>
      </c>
      <c r="I109" s="26" t="str">
        <f>VLOOKUP(MID(A109,3,1),'Data locations'!$I$8:$J$9,2,0)</f>
        <v>byte</v>
      </c>
      <c r="J109" s="26" t="str">
        <f>VLOOKUP(MID(A109,4,2),'Data locations'!$I$11:$J$14,2,0)</f>
        <v>High byte of Field 2</v>
      </c>
      <c r="K109" s="26" t="str">
        <f>VLOOKUP(MID(D109,1,2),'Data locations'!$I$1:$J$6,2,0)</f>
        <v>output port</v>
      </c>
      <c r="L109" s="26" t="str">
        <f>VLOOKUP(MID(D109,3,1),'Data locations'!$I$8:$J$9,2,0)</f>
        <v>byte</v>
      </c>
      <c r="M109" s="26" t="str">
        <f>VLOOKUP(MID(D109,4,2),'Data locations'!$I$11:$J$14,2,0)</f>
        <v>Low byte of Field 2</v>
      </c>
    </row>
    <row r="110" spans="1:13" x14ac:dyDescent="0.25">
      <c r="A110" s="20" t="s">
        <v>72</v>
      </c>
      <c r="B110" s="20">
        <v>1</v>
      </c>
      <c r="C110" s="20">
        <v>21</v>
      </c>
      <c r="D110" s="20" t="s">
        <v>74</v>
      </c>
      <c r="E110" s="20">
        <v>1</v>
      </c>
      <c r="F110" s="20">
        <v>22</v>
      </c>
      <c r="G110" s="20" t="str">
        <f t="shared" si="3"/>
        <v>RAb22 RVb21</v>
      </c>
      <c r="H110" s="26" t="str">
        <f>VLOOKUP(MID(A110,1,2),'Data locations'!$I$1:$J$6,2,0)</f>
        <v>register as value</v>
      </c>
      <c r="I110" s="26" t="str">
        <f>VLOOKUP(MID(A110,3,1),'Data locations'!$I$8:$J$9,2,0)</f>
        <v>byte</v>
      </c>
      <c r="J110" s="26" t="str">
        <f>VLOOKUP(MID(A110,4,2),'Data locations'!$I$11:$J$14,2,0)</f>
        <v>High byte of Field 2</v>
      </c>
      <c r="K110" s="26" t="str">
        <f>VLOOKUP(MID(D110,1,2),'Data locations'!$I$1:$J$6,2,0)</f>
        <v>register as address</v>
      </c>
      <c r="L110" s="26" t="str">
        <f>VLOOKUP(MID(D110,3,1),'Data locations'!$I$8:$J$9,2,0)</f>
        <v>byte</v>
      </c>
      <c r="M110" s="26" t="str">
        <f>VLOOKUP(MID(D110,4,2),'Data locations'!$I$11:$J$14,2,0)</f>
        <v>Low byte of Field 2</v>
      </c>
    </row>
    <row r="111" spans="1:13" x14ac:dyDescent="0.25">
      <c r="A111" s="20" t="s">
        <v>72</v>
      </c>
      <c r="B111" s="20">
        <v>1</v>
      </c>
      <c r="C111" s="20">
        <v>21</v>
      </c>
      <c r="D111" s="20" t="s">
        <v>75</v>
      </c>
      <c r="E111" s="20">
        <v>1</v>
      </c>
      <c r="F111" s="20">
        <v>22</v>
      </c>
      <c r="G111" s="20" t="str">
        <f t="shared" si="3"/>
        <v>RVb21 RVb22</v>
      </c>
      <c r="H111" s="26" t="str">
        <f>VLOOKUP(MID(A111,1,2),'Data locations'!$I$1:$J$6,2,0)</f>
        <v>register as value</v>
      </c>
      <c r="I111" s="26" t="str">
        <f>VLOOKUP(MID(A111,3,1),'Data locations'!$I$8:$J$9,2,0)</f>
        <v>byte</v>
      </c>
      <c r="J111" s="26" t="str">
        <f>VLOOKUP(MID(A111,4,2),'Data locations'!$I$11:$J$14,2,0)</f>
        <v>High byte of Field 2</v>
      </c>
      <c r="K111" s="26" t="str">
        <f>VLOOKUP(MID(D111,1,2),'Data locations'!$I$1:$J$6,2,0)</f>
        <v>register as value</v>
      </c>
      <c r="L111" s="26" t="str">
        <f>VLOOKUP(MID(D111,3,1),'Data locations'!$I$8:$J$9,2,0)</f>
        <v>byte</v>
      </c>
      <c r="M111" s="26" t="str">
        <f>VLOOKUP(MID(D111,4,2),'Data locations'!$I$11:$J$14,2,0)</f>
        <v>Low byte of Field 2</v>
      </c>
    </row>
    <row r="112" spans="1:13" x14ac:dyDescent="0.25">
      <c r="A112" s="20" t="s">
        <v>72</v>
      </c>
      <c r="B112" s="20">
        <v>1</v>
      </c>
      <c r="C112" s="20">
        <v>21</v>
      </c>
      <c r="D112" s="20" t="s">
        <v>76</v>
      </c>
      <c r="E112" s="20">
        <v>1</v>
      </c>
      <c r="F112" s="20">
        <v>22</v>
      </c>
      <c r="G112" s="20" t="str">
        <f t="shared" si="3"/>
        <v>CAb22 RVb21</v>
      </c>
      <c r="H112" s="26" t="str">
        <f>VLOOKUP(MID(A112,1,2),'Data locations'!$I$1:$J$6,2,0)</f>
        <v>register as value</v>
      </c>
      <c r="I112" s="26" t="str">
        <f>VLOOKUP(MID(A112,3,1),'Data locations'!$I$8:$J$9,2,0)</f>
        <v>byte</v>
      </c>
      <c r="J112" s="26" t="str">
        <f>VLOOKUP(MID(A112,4,2),'Data locations'!$I$11:$J$14,2,0)</f>
        <v>High byte of Field 2</v>
      </c>
      <c r="K112" s="26" t="str">
        <f>VLOOKUP(MID(D112,1,2),'Data locations'!$I$1:$J$6,2,0)</f>
        <v>constant as address</v>
      </c>
      <c r="L112" s="26" t="str">
        <f>VLOOKUP(MID(D112,3,1),'Data locations'!$I$8:$J$9,2,0)</f>
        <v>byte</v>
      </c>
      <c r="M112" s="26" t="str">
        <f>VLOOKUP(MID(D112,4,2),'Data locations'!$I$11:$J$14,2,0)</f>
        <v>Low byte of Field 2</v>
      </c>
    </row>
    <row r="113" spans="1:13" x14ac:dyDescent="0.25">
      <c r="A113" s="20" t="s">
        <v>72</v>
      </c>
      <c r="B113" s="20">
        <v>1</v>
      </c>
      <c r="C113" s="20">
        <v>21</v>
      </c>
      <c r="D113" s="20" t="s">
        <v>94</v>
      </c>
      <c r="E113" s="20">
        <v>1</v>
      </c>
      <c r="F113" s="20">
        <v>22</v>
      </c>
      <c r="G113" s="20" t="str">
        <f t="shared" si="3"/>
        <v>CVb22 RVb21</v>
      </c>
      <c r="H113" s="26" t="str">
        <f>VLOOKUP(MID(A113,1,2),'Data locations'!$I$1:$J$6,2,0)</f>
        <v>register as value</v>
      </c>
      <c r="I113" s="26" t="str">
        <f>VLOOKUP(MID(A113,3,1),'Data locations'!$I$8:$J$9,2,0)</f>
        <v>byte</v>
      </c>
      <c r="J113" s="26" t="str">
        <f>VLOOKUP(MID(A113,4,2),'Data locations'!$I$11:$J$14,2,0)</f>
        <v>High byte of Field 2</v>
      </c>
      <c r="K113" s="26" t="str">
        <f>VLOOKUP(MID(D113,1,2),'Data locations'!$I$1:$J$6,2,0)</f>
        <v>constant as value</v>
      </c>
      <c r="L113" s="26" t="str">
        <f>VLOOKUP(MID(D113,3,1),'Data locations'!$I$8:$J$9,2,0)</f>
        <v>byte</v>
      </c>
      <c r="M113" s="26" t="str">
        <f>VLOOKUP(MID(D113,4,2),'Data locations'!$I$11:$J$14,2,0)</f>
        <v>Low byte of Field 2</v>
      </c>
    </row>
    <row r="114" spans="1:13" x14ac:dyDescent="0.25">
      <c r="A114" s="20" t="s">
        <v>73</v>
      </c>
      <c r="B114" s="20">
        <v>1</v>
      </c>
      <c r="C114" s="20">
        <v>21</v>
      </c>
      <c r="D114" s="20" t="s">
        <v>86</v>
      </c>
      <c r="E114" s="20">
        <v>1</v>
      </c>
      <c r="F114" s="20">
        <v>22</v>
      </c>
      <c r="G114" s="20" t="str">
        <f t="shared" si="3"/>
        <v>CAb21 INb22</v>
      </c>
      <c r="H114" s="26" t="str">
        <f>VLOOKUP(MID(A114,1,2),'Data locations'!$I$1:$J$6,2,0)</f>
        <v>constant as address</v>
      </c>
      <c r="I114" s="26" t="str">
        <f>VLOOKUP(MID(A114,3,1),'Data locations'!$I$8:$J$9,2,0)</f>
        <v>byte</v>
      </c>
      <c r="J114" s="26" t="str">
        <f>VLOOKUP(MID(A114,4,2),'Data locations'!$I$11:$J$14,2,0)</f>
        <v>High byte of Field 2</v>
      </c>
      <c r="K114" s="26" t="str">
        <f>VLOOKUP(MID(D114,1,2),'Data locations'!$I$1:$J$6,2,0)</f>
        <v>input port</v>
      </c>
      <c r="L114" s="26" t="str">
        <f>VLOOKUP(MID(D114,3,1),'Data locations'!$I$8:$J$9,2,0)</f>
        <v>byte</v>
      </c>
      <c r="M114" s="26" t="str">
        <f>VLOOKUP(MID(D114,4,2),'Data locations'!$I$11:$J$14,2,0)</f>
        <v>Low byte of Field 2</v>
      </c>
    </row>
    <row r="115" spans="1:13" x14ac:dyDescent="0.25">
      <c r="A115" s="20" t="s">
        <v>73</v>
      </c>
      <c r="B115" s="20">
        <v>1</v>
      </c>
      <c r="C115" s="20">
        <v>21</v>
      </c>
      <c r="D115" s="20" t="s">
        <v>88</v>
      </c>
      <c r="E115" s="20">
        <v>1</v>
      </c>
      <c r="F115" s="20">
        <v>22</v>
      </c>
      <c r="G115" s="20" t="str">
        <f t="shared" si="3"/>
        <v>CAb21 OUb22</v>
      </c>
      <c r="H115" s="26" t="str">
        <f>VLOOKUP(MID(A115,1,2),'Data locations'!$I$1:$J$6,2,0)</f>
        <v>constant as address</v>
      </c>
      <c r="I115" s="26" t="str">
        <f>VLOOKUP(MID(A115,3,1),'Data locations'!$I$8:$J$9,2,0)</f>
        <v>byte</v>
      </c>
      <c r="J115" s="26" t="str">
        <f>VLOOKUP(MID(A115,4,2),'Data locations'!$I$11:$J$14,2,0)</f>
        <v>High byte of Field 2</v>
      </c>
      <c r="K115" s="26" t="str">
        <f>VLOOKUP(MID(D115,1,2),'Data locations'!$I$1:$J$6,2,0)</f>
        <v>output port</v>
      </c>
      <c r="L115" s="26" t="str">
        <f>VLOOKUP(MID(D115,3,1),'Data locations'!$I$8:$J$9,2,0)</f>
        <v>byte</v>
      </c>
      <c r="M115" s="26" t="str">
        <f>VLOOKUP(MID(D115,4,2),'Data locations'!$I$11:$J$14,2,0)</f>
        <v>Low byte of Field 2</v>
      </c>
    </row>
    <row r="116" spans="1:13" x14ac:dyDescent="0.25">
      <c r="A116" s="20" t="s">
        <v>73</v>
      </c>
      <c r="B116" s="20">
        <v>1</v>
      </c>
      <c r="C116" s="20">
        <v>21</v>
      </c>
      <c r="D116" s="20" t="s">
        <v>74</v>
      </c>
      <c r="E116" s="20">
        <v>1</v>
      </c>
      <c r="F116" s="20">
        <v>22</v>
      </c>
      <c r="G116" s="20" t="str">
        <f t="shared" si="3"/>
        <v>CAb21 RAb22</v>
      </c>
      <c r="H116" s="26" t="str">
        <f>VLOOKUP(MID(A116,1,2),'Data locations'!$I$1:$J$6,2,0)</f>
        <v>constant as address</v>
      </c>
      <c r="I116" s="26" t="str">
        <f>VLOOKUP(MID(A116,3,1),'Data locations'!$I$8:$J$9,2,0)</f>
        <v>byte</v>
      </c>
      <c r="J116" s="26" t="str">
        <f>VLOOKUP(MID(A116,4,2),'Data locations'!$I$11:$J$14,2,0)</f>
        <v>High byte of Field 2</v>
      </c>
      <c r="K116" s="26" t="str">
        <f>VLOOKUP(MID(D116,1,2),'Data locations'!$I$1:$J$6,2,0)</f>
        <v>register as address</v>
      </c>
      <c r="L116" s="26" t="str">
        <f>VLOOKUP(MID(D116,3,1),'Data locations'!$I$8:$J$9,2,0)</f>
        <v>byte</v>
      </c>
      <c r="M116" s="26" t="str">
        <f>VLOOKUP(MID(D116,4,2),'Data locations'!$I$11:$J$14,2,0)</f>
        <v>Low byte of Field 2</v>
      </c>
    </row>
    <row r="117" spans="1:13" x14ac:dyDescent="0.25">
      <c r="A117" s="20" t="s">
        <v>73</v>
      </c>
      <c r="B117" s="20">
        <v>1</v>
      </c>
      <c r="C117" s="20">
        <v>21</v>
      </c>
      <c r="D117" s="20" t="s">
        <v>75</v>
      </c>
      <c r="E117" s="20">
        <v>1</v>
      </c>
      <c r="F117" s="20">
        <v>22</v>
      </c>
      <c r="G117" s="20" t="str">
        <f t="shared" si="3"/>
        <v>CAb21 RVb22</v>
      </c>
      <c r="H117" s="26" t="str">
        <f>VLOOKUP(MID(A117,1,2),'Data locations'!$I$1:$J$6,2,0)</f>
        <v>constant as address</v>
      </c>
      <c r="I117" s="26" t="str">
        <f>VLOOKUP(MID(A117,3,1),'Data locations'!$I$8:$J$9,2,0)</f>
        <v>byte</v>
      </c>
      <c r="J117" s="26" t="str">
        <f>VLOOKUP(MID(A117,4,2),'Data locations'!$I$11:$J$14,2,0)</f>
        <v>High byte of Field 2</v>
      </c>
      <c r="K117" s="26" t="str">
        <f>VLOOKUP(MID(D117,1,2),'Data locations'!$I$1:$J$6,2,0)</f>
        <v>register as value</v>
      </c>
      <c r="L117" s="26" t="str">
        <f>VLOOKUP(MID(D117,3,1),'Data locations'!$I$8:$J$9,2,0)</f>
        <v>byte</v>
      </c>
      <c r="M117" s="26" t="str">
        <f>VLOOKUP(MID(D117,4,2),'Data locations'!$I$11:$J$14,2,0)</f>
        <v>Low byte of Field 2</v>
      </c>
    </row>
    <row r="118" spans="1:13" x14ac:dyDescent="0.25">
      <c r="A118" s="20" t="s">
        <v>73</v>
      </c>
      <c r="B118" s="20">
        <v>1</v>
      </c>
      <c r="C118" s="20">
        <v>21</v>
      </c>
      <c r="D118" s="20" t="s">
        <v>76</v>
      </c>
      <c r="E118" s="20">
        <v>1</v>
      </c>
      <c r="F118" s="20">
        <v>22</v>
      </c>
      <c r="G118" s="20" t="str">
        <f t="shared" si="3"/>
        <v>CAb21 CAb22</v>
      </c>
      <c r="H118" s="26" t="str">
        <f>VLOOKUP(MID(A118,1,2),'Data locations'!$I$1:$J$6,2,0)</f>
        <v>constant as address</v>
      </c>
      <c r="I118" s="26" t="str">
        <f>VLOOKUP(MID(A118,3,1),'Data locations'!$I$8:$J$9,2,0)</f>
        <v>byte</v>
      </c>
      <c r="J118" s="26" t="str">
        <f>VLOOKUP(MID(A118,4,2),'Data locations'!$I$11:$J$14,2,0)</f>
        <v>High byte of Field 2</v>
      </c>
      <c r="K118" s="26" t="str">
        <f>VLOOKUP(MID(D118,1,2),'Data locations'!$I$1:$J$6,2,0)</f>
        <v>constant as address</v>
      </c>
      <c r="L118" s="26" t="str">
        <f>VLOOKUP(MID(D118,3,1),'Data locations'!$I$8:$J$9,2,0)</f>
        <v>byte</v>
      </c>
      <c r="M118" s="26" t="str">
        <f>VLOOKUP(MID(D118,4,2),'Data locations'!$I$11:$J$14,2,0)</f>
        <v>Low byte of Field 2</v>
      </c>
    </row>
    <row r="119" spans="1:13" x14ac:dyDescent="0.25">
      <c r="A119" s="20" t="s">
        <v>73</v>
      </c>
      <c r="B119" s="20">
        <v>1</v>
      </c>
      <c r="C119" s="20">
        <v>21</v>
      </c>
      <c r="D119" s="20" t="s">
        <v>94</v>
      </c>
      <c r="E119" s="20">
        <v>1</v>
      </c>
      <c r="F119" s="20">
        <v>22</v>
      </c>
      <c r="G119" s="20" t="str">
        <f t="shared" si="3"/>
        <v>CAb21 CVb22</v>
      </c>
      <c r="H119" s="26" t="str">
        <f>VLOOKUP(MID(A119,1,2),'Data locations'!$I$1:$J$6,2,0)</f>
        <v>constant as address</v>
      </c>
      <c r="I119" s="26" t="str">
        <f>VLOOKUP(MID(A119,3,1),'Data locations'!$I$8:$J$9,2,0)</f>
        <v>byte</v>
      </c>
      <c r="J119" s="26" t="str">
        <f>VLOOKUP(MID(A119,4,2),'Data locations'!$I$11:$J$14,2,0)</f>
        <v>High byte of Field 2</v>
      </c>
      <c r="K119" s="26" t="str">
        <f>VLOOKUP(MID(D119,1,2),'Data locations'!$I$1:$J$6,2,0)</f>
        <v>constant as value</v>
      </c>
      <c r="L119" s="26" t="str">
        <f>VLOOKUP(MID(D119,3,1),'Data locations'!$I$8:$J$9,2,0)</f>
        <v>byte</v>
      </c>
      <c r="M119" s="26" t="str">
        <f>VLOOKUP(MID(D119,4,2),'Data locations'!$I$11:$J$14,2,0)</f>
        <v>Low byte of Field 2</v>
      </c>
    </row>
    <row r="120" spans="1:13" x14ac:dyDescent="0.25">
      <c r="A120" s="20" t="s">
        <v>93</v>
      </c>
      <c r="B120" s="20">
        <v>1</v>
      </c>
      <c r="C120" s="20">
        <v>21</v>
      </c>
      <c r="D120" s="20" t="s">
        <v>86</v>
      </c>
      <c r="E120" s="20">
        <v>1</v>
      </c>
      <c r="F120" s="20">
        <v>22</v>
      </c>
      <c r="G120" s="20" t="str">
        <f t="shared" si="3"/>
        <v>CVb21 INb22</v>
      </c>
      <c r="H120" s="26" t="str">
        <f>VLOOKUP(MID(A120,1,2),'Data locations'!$I$1:$J$6,2,0)</f>
        <v>constant as value</v>
      </c>
      <c r="I120" s="26" t="str">
        <f>VLOOKUP(MID(A120,3,1),'Data locations'!$I$8:$J$9,2,0)</f>
        <v>byte</v>
      </c>
      <c r="J120" s="26" t="str">
        <f>VLOOKUP(MID(A120,4,2),'Data locations'!$I$11:$J$14,2,0)</f>
        <v>High byte of Field 2</v>
      </c>
      <c r="K120" s="26" t="str">
        <f>VLOOKUP(MID(D120,1,2),'Data locations'!$I$1:$J$6,2,0)</f>
        <v>input port</v>
      </c>
      <c r="L120" s="26" t="str">
        <f>VLOOKUP(MID(D120,3,1),'Data locations'!$I$8:$J$9,2,0)</f>
        <v>byte</v>
      </c>
      <c r="M120" s="26" t="str">
        <f>VLOOKUP(MID(D120,4,2),'Data locations'!$I$11:$J$14,2,0)</f>
        <v>Low byte of Field 2</v>
      </c>
    </row>
    <row r="121" spans="1:13" x14ac:dyDescent="0.25">
      <c r="A121" s="20" t="s">
        <v>93</v>
      </c>
      <c r="B121" s="20">
        <v>1</v>
      </c>
      <c r="C121" s="20">
        <v>21</v>
      </c>
      <c r="D121" s="20" t="s">
        <v>88</v>
      </c>
      <c r="E121" s="20">
        <v>1</v>
      </c>
      <c r="F121" s="20">
        <v>22</v>
      </c>
      <c r="G121" s="20" t="str">
        <f t="shared" si="3"/>
        <v>CVb21 OUb22</v>
      </c>
      <c r="H121" s="26" t="str">
        <f>VLOOKUP(MID(A121,1,2),'Data locations'!$I$1:$J$6,2,0)</f>
        <v>constant as value</v>
      </c>
      <c r="I121" s="26" t="str">
        <f>VLOOKUP(MID(A121,3,1),'Data locations'!$I$8:$J$9,2,0)</f>
        <v>byte</v>
      </c>
      <c r="J121" s="26" t="str">
        <f>VLOOKUP(MID(A121,4,2),'Data locations'!$I$11:$J$14,2,0)</f>
        <v>High byte of Field 2</v>
      </c>
      <c r="K121" s="26" t="str">
        <f>VLOOKUP(MID(D121,1,2),'Data locations'!$I$1:$J$6,2,0)</f>
        <v>output port</v>
      </c>
      <c r="L121" s="26" t="str">
        <f>VLOOKUP(MID(D121,3,1),'Data locations'!$I$8:$J$9,2,0)</f>
        <v>byte</v>
      </c>
      <c r="M121" s="26" t="str">
        <f>VLOOKUP(MID(D121,4,2),'Data locations'!$I$11:$J$14,2,0)</f>
        <v>Low byte of Field 2</v>
      </c>
    </row>
    <row r="122" spans="1:13" x14ac:dyDescent="0.25">
      <c r="A122" s="20" t="s">
        <v>93</v>
      </c>
      <c r="B122" s="20">
        <v>1</v>
      </c>
      <c r="C122" s="20">
        <v>21</v>
      </c>
      <c r="D122" s="20" t="s">
        <v>74</v>
      </c>
      <c r="E122" s="20">
        <v>1</v>
      </c>
      <c r="F122" s="20">
        <v>22</v>
      </c>
      <c r="G122" s="20" t="str">
        <f t="shared" si="3"/>
        <v>CVb21 RAb22</v>
      </c>
      <c r="H122" s="26" t="str">
        <f>VLOOKUP(MID(A122,1,2),'Data locations'!$I$1:$J$6,2,0)</f>
        <v>constant as value</v>
      </c>
      <c r="I122" s="26" t="str">
        <f>VLOOKUP(MID(A122,3,1),'Data locations'!$I$8:$J$9,2,0)</f>
        <v>byte</v>
      </c>
      <c r="J122" s="26" t="str">
        <f>VLOOKUP(MID(A122,4,2),'Data locations'!$I$11:$J$14,2,0)</f>
        <v>High byte of Field 2</v>
      </c>
      <c r="K122" s="26" t="str">
        <f>VLOOKUP(MID(D122,1,2),'Data locations'!$I$1:$J$6,2,0)</f>
        <v>register as address</v>
      </c>
      <c r="L122" s="26" t="str">
        <f>VLOOKUP(MID(D122,3,1),'Data locations'!$I$8:$J$9,2,0)</f>
        <v>byte</v>
      </c>
      <c r="M122" s="26" t="str">
        <f>VLOOKUP(MID(D122,4,2),'Data locations'!$I$11:$J$14,2,0)</f>
        <v>Low byte of Field 2</v>
      </c>
    </row>
    <row r="123" spans="1:13" x14ac:dyDescent="0.25">
      <c r="A123" s="20" t="s">
        <v>93</v>
      </c>
      <c r="B123" s="20">
        <v>1</v>
      </c>
      <c r="C123" s="20">
        <v>21</v>
      </c>
      <c r="D123" s="20" t="s">
        <v>75</v>
      </c>
      <c r="E123" s="20">
        <v>1</v>
      </c>
      <c r="F123" s="20">
        <v>22</v>
      </c>
      <c r="G123" s="20" t="str">
        <f t="shared" si="3"/>
        <v>CVb21 RVb22</v>
      </c>
      <c r="H123" s="26" t="str">
        <f>VLOOKUP(MID(A123,1,2),'Data locations'!$I$1:$J$6,2,0)</f>
        <v>constant as value</v>
      </c>
      <c r="I123" s="26" t="str">
        <f>VLOOKUP(MID(A123,3,1),'Data locations'!$I$8:$J$9,2,0)</f>
        <v>byte</v>
      </c>
      <c r="J123" s="26" t="str">
        <f>VLOOKUP(MID(A123,4,2),'Data locations'!$I$11:$J$14,2,0)</f>
        <v>High byte of Field 2</v>
      </c>
      <c r="K123" s="26" t="str">
        <f>VLOOKUP(MID(D123,1,2),'Data locations'!$I$1:$J$6,2,0)</f>
        <v>register as value</v>
      </c>
      <c r="L123" s="26" t="str">
        <f>VLOOKUP(MID(D123,3,1),'Data locations'!$I$8:$J$9,2,0)</f>
        <v>byte</v>
      </c>
      <c r="M123" s="26" t="str">
        <f>VLOOKUP(MID(D123,4,2),'Data locations'!$I$11:$J$14,2,0)</f>
        <v>Low byte of Field 2</v>
      </c>
    </row>
    <row r="124" spans="1:13" x14ac:dyDescent="0.25">
      <c r="A124" s="20" t="s">
        <v>93</v>
      </c>
      <c r="B124" s="20">
        <v>1</v>
      </c>
      <c r="C124" s="20">
        <v>21</v>
      </c>
      <c r="D124" s="20" t="s">
        <v>76</v>
      </c>
      <c r="E124" s="20">
        <v>1</v>
      </c>
      <c r="F124" s="20">
        <v>22</v>
      </c>
      <c r="G124" s="20" t="str">
        <f t="shared" si="3"/>
        <v>CAb22 CVb21</v>
      </c>
      <c r="H124" s="26" t="str">
        <f>VLOOKUP(MID(A124,1,2),'Data locations'!$I$1:$J$6,2,0)</f>
        <v>constant as value</v>
      </c>
      <c r="I124" s="26" t="str">
        <f>VLOOKUP(MID(A124,3,1),'Data locations'!$I$8:$J$9,2,0)</f>
        <v>byte</v>
      </c>
      <c r="J124" s="26" t="str">
        <f>VLOOKUP(MID(A124,4,2),'Data locations'!$I$11:$J$14,2,0)</f>
        <v>High byte of Field 2</v>
      </c>
      <c r="K124" s="26" t="str">
        <f>VLOOKUP(MID(D124,1,2),'Data locations'!$I$1:$J$6,2,0)</f>
        <v>constant as address</v>
      </c>
      <c r="L124" s="26" t="str">
        <f>VLOOKUP(MID(D124,3,1),'Data locations'!$I$8:$J$9,2,0)</f>
        <v>byte</v>
      </c>
      <c r="M124" s="26" t="str">
        <f>VLOOKUP(MID(D124,4,2),'Data locations'!$I$11:$J$14,2,0)</f>
        <v>Low byte of Field 2</v>
      </c>
    </row>
    <row r="125" spans="1:13" x14ac:dyDescent="0.25">
      <c r="A125" s="20" t="s">
        <v>93</v>
      </c>
      <c r="B125" s="20">
        <v>1</v>
      </c>
      <c r="C125" s="20">
        <v>21</v>
      </c>
      <c r="D125" s="20" t="s">
        <v>94</v>
      </c>
      <c r="E125" s="20">
        <v>1</v>
      </c>
      <c r="F125" s="20">
        <v>22</v>
      </c>
      <c r="G125" s="20" t="str">
        <f t="shared" si="3"/>
        <v>CVb21 CVb22</v>
      </c>
      <c r="H125" s="26" t="str">
        <f>VLOOKUP(MID(A125,1,2),'Data locations'!$I$1:$J$6,2,0)</f>
        <v>constant as value</v>
      </c>
      <c r="I125" s="26" t="str">
        <f>VLOOKUP(MID(A125,3,1),'Data locations'!$I$8:$J$9,2,0)</f>
        <v>byte</v>
      </c>
      <c r="J125" s="26" t="str">
        <f>VLOOKUP(MID(A125,4,2),'Data locations'!$I$11:$J$14,2,0)</f>
        <v>High byte of Field 2</v>
      </c>
      <c r="K125" s="26" t="str">
        <f>VLOOKUP(MID(D125,1,2),'Data locations'!$I$1:$J$6,2,0)</f>
        <v>constant as value</v>
      </c>
      <c r="L125" s="26" t="str">
        <f>VLOOKUP(MID(D125,3,1),'Data locations'!$I$8:$J$9,2,0)</f>
        <v>byte</v>
      </c>
      <c r="M125" s="26" t="str">
        <f>VLOOKUP(MID(D125,4,2),'Data locations'!$I$11:$J$14,2,0)</f>
        <v>Low byte of Field 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EAA4-B1F3-4A42-B872-1AA93EDAB5EB}">
  <dimension ref="A1:F21"/>
  <sheetViews>
    <sheetView workbookViewId="0">
      <selection activeCell="D19" sqref="D19"/>
    </sheetView>
  </sheetViews>
  <sheetFormatPr baseColWidth="10" defaultRowHeight="15" x14ac:dyDescent="0.25"/>
  <cols>
    <col min="1" max="1" width="6.42578125" customWidth="1"/>
    <col min="2" max="2" width="35.28515625" bestFit="1" customWidth="1"/>
    <col min="3" max="3" width="11.42578125" style="6"/>
    <col min="4" max="4" width="64.28515625" bestFit="1" customWidth="1"/>
  </cols>
  <sheetData>
    <row r="1" spans="1:6" ht="15.75" x14ac:dyDescent="0.25">
      <c r="A1" s="5" t="s">
        <v>268</v>
      </c>
      <c r="B1" s="5" t="s">
        <v>110</v>
      </c>
      <c r="C1" s="5" t="s">
        <v>44</v>
      </c>
      <c r="D1" s="5" t="s">
        <v>111</v>
      </c>
    </row>
    <row r="2" spans="1:6" x14ac:dyDescent="0.25">
      <c r="A2" t="s">
        <v>269</v>
      </c>
      <c r="B2" s="28" t="s">
        <v>115</v>
      </c>
      <c r="C2" s="6">
        <v>1</v>
      </c>
      <c r="D2" t="s">
        <v>125</v>
      </c>
      <c r="F2" t="str">
        <f t="shared" ref="F2:F13" si="0">$F$19&amp;B2&amp;$F$20&amp;C2&amp;$F$20&amp;D2&amp;$F$21</f>
        <v>&lt;tr&gt;&lt;td&gt;Immediate Addressing&lt;/td&gt;&lt;td&gt;1&lt;/td&gt;&lt;td&gt;constant byte as operand&lt;/td&gt;&lt;/tr&gt;</v>
      </c>
    </row>
    <row r="3" spans="1:6" x14ac:dyDescent="0.25">
      <c r="A3" t="s">
        <v>271</v>
      </c>
      <c r="B3" s="28" t="s">
        <v>116</v>
      </c>
      <c r="C3" s="6">
        <v>2</v>
      </c>
      <c r="D3" t="s">
        <v>126</v>
      </c>
      <c r="F3" t="str">
        <f t="shared" si="0"/>
        <v>&lt;tr&gt;&lt;td&gt;Immediate Extended Addressing&lt;/td&gt;&lt;td&gt;2&lt;/td&gt;&lt;td&gt;constant word as operand&lt;/td&gt;&lt;/tr&gt;</v>
      </c>
    </row>
    <row r="4" spans="1:6" x14ac:dyDescent="0.25">
      <c r="A4" t="s">
        <v>272</v>
      </c>
      <c r="B4" s="28" t="s">
        <v>117</v>
      </c>
      <c r="C4" s="6">
        <v>1</v>
      </c>
      <c r="D4" t="s">
        <v>127</v>
      </c>
      <c r="F4" t="str">
        <f t="shared" si="0"/>
        <v>&lt;tr&gt;&lt;td&gt;Direct Relative Addressing&lt;/td&gt;&lt;td&gt;1&lt;/td&gt;&lt;td&gt;signed byte + current PC is the address of the operand&lt;/td&gt;&lt;/tr&gt;</v>
      </c>
    </row>
    <row r="5" spans="1:6" x14ac:dyDescent="0.25">
      <c r="A5" t="s">
        <v>276</v>
      </c>
      <c r="B5" s="28" t="s">
        <v>118</v>
      </c>
      <c r="C5" s="6">
        <v>2</v>
      </c>
      <c r="D5" t="s">
        <v>128</v>
      </c>
      <c r="F5" t="str">
        <f t="shared" si="0"/>
        <v>&lt;tr&gt;&lt;td&gt;Direct Relative Extended Addressing&lt;/td&gt;&lt;td&gt;2&lt;/td&gt;&lt;td&gt;signed word + current PC is the address of the operand&lt;/td&gt;&lt;/tr&gt;</v>
      </c>
    </row>
    <row r="6" spans="1:6" x14ac:dyDescent="0.25">
      <c r="A6" t="s">
        <v>273</v>
      </c>
      <c r="B6" s="28" t="s">
        <v>262</v>
      </c>
      <c r="C6" s="6">
        <v>1</v>
      </c>
      <c r="D6" t="s">
        <v>265</v>
      </c>
      <c r="F6" t="str">
        <f t="shared" si="0"/>
        <v>&lt;tr&gt;&lt;td&gt;Direct Environment Addressing&lt;/td&gt;&lt;td&gt;1&lt;/td&gt;&lt;td&gt;envregister that contains the operand&lt;/td&gt;&lt;/tr&gt;</v>
      </c>
    </row>
    <row r="7" spans="1:6" x14ac:dyDescent="0.25">
      <c r="A7" t="s">
        <v>277</v>
      </c>
      <c r="B7" s="28" t="s">
        <v>119</v>
      </c>
      <c r="C7" s="6">
        <v>1</v>
      </c>
      <c r="D7" t="s">
        <v>129</v>
      </c>
      <c r="F7" t="str">
        <f t="shared" si="0"/>
        <v>&lt;tr&gt;&lt;td&gt;Direct Page Zero Addressing&lt;/td&gt;&lt;td&gt;1&lt;/td&gt;&lt;td&gt;address in page zero that contains the operand&lt;/td&gt;&lt;/tr&gt;</v>
      </c>
    </row>
    <row r="8" spans="1:6" x14ac:dyDescent="0.25">
      <c r="A8" t="s">
        <v>278</v>
      </c>
      <c r="B8" s="28" t="s">
        <v>267</v>
      </c>
      <c r="C8" s="6">
        <v>2</v>
      </c>
      <c r="D8" t="s">
        <v>130</v>
      </c>
      <c r="F8" t="str">
        <f t="shared" si="0"/>
        <v>&lt;tr&gt;&lt;td&gt;Direct Global Addressing&lt;/td&gt;&lt;td&gt;2&lt;/td&gt;&lt;td&gt;real address that contains the operand&lt;/td&gt;&lt;/tr&gt;</v>
      </c>
    </row>
    <row r="9" spans="1:6" x14ac:dyDescent="0.25">
      <c r="A9" t="s">
        <v>270</v>
      </c>
      <c r="B9" s="28" t="s">
        <v>120</v>
      </c>
      <c r="C9" s="6">
        <v>2</v>
      </c>
      <c r="D9" t="s">
        <v>131</v>
      </c>
      <c r="F9" t="str">
        <f t="shared" si="0"/>
        <v>&lt;tr&gt;&lt;td&gt;Direct Indexed Addressing&lt;/td&gt;&lt;td&gt;2&lt;/td&gt;&lt;td&gt;address relative to dataIndex that contains the operand&lt;/td&gt;&lt;/tr&gt;</v>
      </c>
    </row>
    <row r="10" spans="1:6" x14ac:dyDescent="0.25">
      <c r="A10" t="s">
        <v>274</v>
      </c>
      <c r="B10" s="28" t="s">
        <v>121</v>
      </c>
      <c r="C10" s="6">
        <v>1</v>
      </c>
      <c r="D10" t="s">
        <v>135</v>
      </c>
      <c r="F10" t="str">
        <f t="shared" si="0"/>
        <v>&lt;tr&gt;&lt;td&gt;Indirect Relative Addressing&lt;/td&gt;&lt;td&gt;1&lt;/td&gt;&lt;td&gt;signed byte + current PC is the address of the address of the operand&lt;/td&gt;&lt;/tr&gt;</v>
      </c>
    </row>
    <row r="11" spans="1:6" x14ac:dyDescent="0.25">
      <c r="A11" t="s">
        <v>279</v>
      </c>
      <c r="B11" s="28" t="s">
        <v>122</v>
      </c>
      <c r="C11" s="6">
        <v>2</v>
      </c>
      <c r="D11" t="s">
        <v>136</v>
      </c>
      <c r="F11" t="str">
        <f t="shared" si="0"/>
        <v>&lt;tr&gt;&lt;td&gt;Indirect Relative Extended Addressing&lt;/td&gt;&lt;td&gt;2&lt;/td&gt;&lt;td&gt;signed word + current PC is the address of the address of the operand&lt;/td&gt;&lt;/tr&gt;</v>
      </c>
    </row>
    <row r="12" spans="1:6" x14ac:dyDescent="0.25">
      <c r="A12" t="s">
        <v>274</v>
      </c>
      <c r="B12" s="28" t="s">
        <v>263</v>
      </c>
      <c r="C12" s="6">
        <v>1</v>
      </c>
      <c r="D12" t="s">
        <v>264</v>
      </c>
      <c r="F12" t="str">
        <f t="shared" si="0"/>
        <v>&lt;tr&gt;&lt;td&gt;Indirect Environment Addressing&lt;/td&gt;&lt;td&gt;1&lt;/td&gt;&lt;td&gt;envregister that contains the address of the operand&lt;/td&gt;&lt;/tr&gt;</v>
      </c>
    </row>
    <row r="13" spans="1:6" x14ac:dyDescent="0.25">
      <c r="A13" t="s">
        <v>281</v>
      </c>
      <c r="B13" s="28" t="s">
        <v>123</v>
      </c>
      <c r="C13" s="6">
        <v>1</v>
      </c>
      <c r="D13" t="s">
        <v>132</v>
      </c>
      <c r="F13" t="str">
        <f t="shared" si="0"/>
        <v>&lt;tr&gt;&lt;td&gt;Indirect Page Zero Addressing&lt;/td&gt;&lt;td&gt;1&lt;/td&gt;&lt;td&gt;address in page zero that contains the address of the operand&lt;/td&gt;&lt;/tr&gt;</v>
      </c>
    </row>
    <row r="14" spans="1:6" x14ac:dyDescent="0.25">
      <c r="A14" t="s">
        <v>280</v>
      </c>
      <c r="B14" s="28" t="s">
        <v>266</v>
      </c>
      <c r="C14" s="6">
        <v>2</v>
      </c>
      <c r="D14" t="s">
        <v>133</v>
      </c>
      <c r="F14" t="str">
        <f t="shared" ref="F14:F15" si="1">$F$19&amp;B14&amp;$F$20&amp;C14&amp;$F$20&amp;D14&amp;$F$21</f>
        <v>&lt;tr&gt;&lt;td&gt;Indirect Global Addressing&lt;/td&gt;&lt;td&gt;2&lt;/td&gt;&lt;td&gt;real address that contains the address of the operand&lt;/td&gt;&lt;/tr&gt;</v>
      </c>
    </row>
    <row r="15" spans="1:6" x14ac:dyDescent="0.25">
      <c r="A15" t="s">
        <v>275</v>
      </c>
      <c r="B15" s="28" t="s">
        <v>124</v>
      </c>
      <c r="C15" s="6">
        <v>2</v>
      </c>
      <c r="D15" t="s">
        <v>134</v>
      </c>
      <c r="F15" t="str">
        <f t="shared" si="1"/>
        <v>&lt;tr&gt;&lt;td&gt;Indirect Indexed Addressing&lt;/td&gt;&lt;td&gt;2&lt;/td&gt;&lt;td&gt;address relative to dataIndex that contains the address of the operand&lt;/td&gt;&lt;/tr&gt;</v>
      </c>
    </row>
    <row r="19" spans="6:6" x14ac:dyDescent="0.25">
      <c r="F19" s="6" t="s">
        <v>112</v>
      </c>
    </row>
    <row r="20" spans="6:6" x14ac:dyDescent="0.25">
      <c r="F20" t="s">
        <v>113</v>
      </c>
    </row>
    <row r="21" spans="6:6" x14ac:dyDescent="0.25">
      <c r="F21" s="6" t="s">
        <v>114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CC15-C755-45C1-9355-0771653B5CEC}">
  <dimension ref="A1:E26"/>
  <sheetViews>
    <sheetView workbookViewId="0">
      <selection activeCell="D35" sqref="D35"/>
    </sheetView>
  </sheetViews>
  <sheetFormatPr baseColWidth="10" defaultRowHeight="15" x14ac:dyDescent="0.25"/>
  <cols>
    <col min="1" max="1" width="19.42578125" style="32" customWidth="1"/>
    <col min="2" max="4" width="11.42578125" style="32"/>
    <col min="5" max="5" width="11.42578125" style="33"/>
    <col min="6" max="16384" width="11.42578125" style="32"/>
  </cols>
  <sheetData>
    <row r="1" spans="1:5" ht="15.75" x14ac:dyDescent="0.25">
      <c r="A1" s="31" t="s">
        <v>176</v>
      </c>
      <c r="B1" s="31" t="s">
        <v>177</v>
      </c>
      <c r="C1" s="31" t="s">
        <v>2</v>
      </c>
    </row>
    <row r="2" spans="1:5" x14ac:dyDescent="0.25">
      <c r="A2" s="32" t="s">
        <v>153</v>
      </c>
      <c r="B2" s="32">
        <v>2</v>
      </c>
      <c r="C2" s="32" t="s">
        <v>178</v>
      </c>
      <c r="E2" s="33" t="str">
        <f>A2&amp;": { arity: "&amp;B2&amp;", opcode: """&amp;C2&amp;""" },"</f>
        <v>move: { arity: 2, opcode: "mov" },</v>
      </c>
    </row>
    <row r="3" spans="1:5" x14ac:dyDescent="0.25">
      <c r="A3" s="32" t="s">
        <v>154</v>
      </c>
      <c r="B3" s="32">
        <v>3</v>
      </c>
      <c r="C3" s="32" t="s">
        <v>185</v>
      </c>
      <c r="E3" s="33" t="str">
        <f t="shared" ref="E3:E26" si="0">A3&amp;": { arity: "&amp;B3&amp;", opcode: """&amp;C3&amp;""" },"</f>
        <v>blockMove: { arity: 3, opcode: "bmov" },</v>
      </c>
    </row>
    <row r="4" spans="1:5" x14ac:dyDescent="0.25">
      <c r="A4" s="32" t="s">
        <v>155</v>
      </c>
      <c r="B4" s="32">
        <v>2</v>
      </c>
      <c r="C4" s="32" t="s">
        <v>186</v>
      </c>
      <c r="E4" s="33" t="str">
        <f t="shared" si="0"/>
        <v>searchByte: { arity: 2, opcode: "srch" },</v>
      </c>
    </row>
    <row r="5" spans="1:5" x14ac:dyDescent="0.25">
      <c r="A5" s="32" t="s">
        <v>156</v>
      </c>
      <c r="B5" s="32">
        <v>2</v>
      </c>
      <c r="C5" s="32" t="s">
        <v>156</v>
      </c>
      <c r="E5" s="33" t="str">
        <f t="shared" si="0"/>
        <v>add: { arity: 2, opcode: "add" },</v>
      </c>
    </row>
    <row r="6" spans="1:5" x14ac:dyDescent="0.25">
      <c r="A6" s="32" t="s">
        <v>157</v>
      </c>
      <c r="B6" s="32">
        <v>2</v>
      </c>
      <c r="C6" s="32" t="s">
        <v>179</v>
      </c>
      <c r="E6" s="33" t="str">
        <f t="shared" si="0"/>
        <v>substract: { arity: 2, opcode: "sub" },</v>
      </c>
    </row>
    <row r="7" spans="1:5" x14ac:dyDescent="0.25">
      <c r="A7" s="32" t="s">
        <v>158</v>
      </c>
      <c r="B7" s="32">
        <v>2</v>
      </c>
      <c r="C7" s="32" t="s">
        <v>180</v>
      </c>
      <c r="E7" s="33" t="str">
        <f t="shared" si="0"/>
        <v>multiply: { arity: 2, opcode: "mul" },</v>
      </c>
    </row>
    <row r="8" spans="1:5" x14ac:dyDescent="0.25">
      <c r="A8" s="32" t="s">
        <v>159</v>
      </c>
      <c r="B8" s="32">
        <v>2</v>
      </c>
      <c r="C8" s="32" t="s">
        <v>181</v>
      </c>
      <c r="E8" s="33" t="str">
        <f t="shared" si="0"/>
        <v>divide: { arity: 2, opcode: "div" },</v>
      </c>
    </row>
    <row r="9" spans="1:5" x14ac:dyDescent="0.25">
      <c r="A9" s="32" t="s">
        <v>160</v>
      </c>
      <c r="B9" s="32">
        <v>2</v>
      </c>
      <c r="C9" s="32" t="s">
        <v>182</v>
      </c>
      <c r="E9" s="33" t="str">
        <f t="shared" si="0"/>
        <v>modulo: { arity: 2, opcode: "mod" },</v>
      </c>
    </row>
    <row r="10" spans="1:5" x14ac:dyDescent="0.25">
      <c r="A10" s="32" t="s">
        <v>161</v>
      </c>
      <c r="B10" s="32">
        <v>2</v>
      </c>
      <c r="C10" s="32" t="s">
        <v>187</v>
      </c>
      <c r="E10" s="33" t="str">
        <f t="shared" si="0"/>
        <v>shiftLeft: { arity: 2, opcode: "shl" },</v>
      </c>
    </row>
    <row r="11" spans="1:5" x14ac:dyDescent="0.25">
      <c r="A11" s="32" t="s">
        <v>162</v>
      </c>
      <c r="B11" s="32">
        <v>2</v>
      </c>
      <c r="C11" s="32" t="s">
        <v>188</v>
      </c>
      <c r="E11" s="33" t="str">
        <f t="shared" si="0"/>
        <v>shiftRight: { arity: 2, opcode: "shr" },</v>
      </c>
    </row>
    <row r="12" spans="1:5" x14ac:dyDescent="0.25">
      <c r="A12" s="32" t="s">
        <v>163</v>
      </c>
      <c r="B12" s="32">
        <v>2</v>
      </c>
      <c r="C12" s="32" t="s">
        <v>183</v>
      </c>
      <c r="E12" s="33" t="str">
        <f t="shared" si="0"/>
        <v>rollLeft: { arity: 2, opcode: "rol" },</v>
      </c>
    </row>
    <row r="13" spans="1:5" x14ac:dyDescent="0.25">
      <c r="A13" s="32" t="s">
        <v>164</v>
      </c>
      <c r="B13" s="32">
        <v>2</v>
      </c>
      <c r="C13" s="32" t="s">
        <v>189</v>
      </c>
      <c r="E13" s="33" t="str">
        <f t="shared" si="0"/>
        <v>rollRight: { arity: 2, opcode: "ror" },</v>
      </c>
    </row>
    <row r="14" spans="1:5" x14ac:dyDescent="0.25">
      <c r="A14" s="32" t="s">
        <v>165</v>
      </c>
      <c r="B14" s="32">
        <v>2</v>
      </c>
      <c r="C14" s="32" t="s">
        <v>165</v>
      </c>
      <c r="E14" s="33" t="str">
        <f t="shared" si="0"/>
        <v>and: { arity: 2, opcode: "and" },</v>
      </c>
    </row>
    <row r="15" spans="1:5" x14ac:dyDescent="0.25">
      <c r="A15" s="32" t="s">
        <v>166</v>
      </c>
      <c r="B15" s="32">
        <v>2</v>
      </c>
      <c r="C15" s="32" t="s">
        <v>166</v>
      </c>
      <c r="E15" s="33" t="str">
        <f t="shared" si="0"/>
        <v>or: { arity: 2, opcode: "or" },</v>
      </c>
    </row>
    <row r="16" spans="1:5" x14ac:dyDescent="0.25">
      <c r="A16" s="32" t="s">
        <v>167</v>
      </c>
      <c r="B16" s="32">
        <v>2</v>
      </c>
      <c r="C16" s="32" t="s">
        <v>167</v>
      </c>
      <c r="E16" s="33" t="str">
        <f t="shared" si="0"/>
        <v>xor: { arity: 2, opcode: "xor" },</v>
      </c>
    </row>
    <row r="17" spans="1:5" x14ac:dyDescent="0.25">
      <c r="A17" s="32" t="s">
        <v>168</v>
      </c>
      <c r="B17" s="32">
        <v>1</v>
      </c>
      <c r="C17" s="32" t="s">
        <v>168</v>
      </c>
      <c r="E17" s="33" t="str">
        <f t="shared" si="0"/>
        <v>not: { arity: 1, opcode: "not" },</v>
      </c>
    </row>
    <row r="18" spans="1:5" x14ac:dyDescent="0.25">
      <c r="A18" s="32" t="s">
        <v>169</v>
      </c>
      <c r="B18" s="32">
        <v>2</v>
      </c>
      <c r="C18" s="32" t="s">
        <v>184</v>
      </c>
      <c r="E18" s="33" t="str">
        <f t="shared" si="0"/>
        <v>equal: { arity: 2, opcode: "equ" },</v>
      </c>
    </row>
    <row r="19" spans="1:5" x14ac:dyDescent="0.25">
      <c r="A19" s="32" t="s">
        <v>170</v>
      </c>
      <c r="B19" s="32">
        <v>2</v>
      </c>
      <c r="C19" s="32" t="s">
        <v>190</v>
      </c>
      <c r="E19" s="33" t="str">
        <f t="shared" si="0"/>
        <v>lessThan: { arity: 2, opcode: "lt" },</v>
      </c>
    </row>
    <row r="20" spans="1:5" x14ac:dyDescent="0.25">
      <c r="A20" s="32" t="s">
        <v>171</v>
      </c>
      <c r="B20" s="32">
        <v>2</v>
      </c>
      <c r="C20" s="32" t="s">
        <v>191</v>
      </c>
      <c r="E20" s="33" t="str">
        <f t="shared" si="0"/>
        <v>lessThanOrEqual: { arity: 2, opcode: "lte" },</v>
      </c>
    </row>
    <row r="21" spans="1:5" x14ac:dyDescent="0.25">
      <c r="A21" s="32" t="s">
        <v>172</v>
      </c>
      <c r="B21" s="32">
        <v>2</v>
      </c>
      <c r="C21" s="32" t="s">
        <v>192</v>
      </c>
      <c r="E21" s="33" t="str">
        <f t="shared" si="0"/>
        <v>setBitTrue: { arity: 2, opcode: "sbt" },</v>
      </c>
    </row>
    <row r="22" spans="1:5" x14ac:dyDescent="0.25">
      <c r="A22" s="32" t="s">
        <v>173</v>
      </c>
      <c r="B22" s="32">
        <v>2</v>
      </c>
      <c r="C22" s="32" t="s">
        <v>193</v>
      </c>
      <c r="E22" s="33" t="str">
        <f t="shared" si="0"/>
        <v>setBitFalse: { arity: 2, opcode: "sbf" },</v>
      </c>
    </row>
    <row r="23" spans="1:5" x14ac:dyDescent="0.25">
      <c r="A23" s="32" t="s">
        <v>174</v>
      </c>
      <c r="B23" s="32">
        <v>1</v>
      </c>
      <c r="C23" s="32" t="s">
        <v>194</v>
      </c>
      <c r="E23" s="33" t="str">
        <f t="shared" si="0"/>
        <v>jump: { arity: 1, opcode: "jmp" },</v>
      </c>
    </row>
    <row r="24" spans="1:5" x14ac:dyDescent="0.25">
      <c r="A24" s="32" t="s">
        <v>175</v>
      </c>
      <c r="B24" s="32">
        <v>2</v>
      </c>
      <c r="C24" s="32" t="s">
        <v>195</v>
      </c>
      <c r="E24" s="33" t="str">
        <f t="shared" si="0"/>
        <v>jumpIfZero: { arity: 2, opcode: "jz" },</v>
      </c>
    </row>
    <row r="25" spans="1:5" x14ac:dyDescent="0.25">
      <c r="A25" s="32" t="s">
        <v>196</v>
      </c>
      <c r="B25" s="32">
        <v>2</v>
      </c>
      <c r="C25" s="32" t="s">
        <v>197</v>
      </c>
      <c r="E25" s="33" t="str">
        <f t="shared" si="0"/>
        <v>jumpIfNotZero: { arity: 2, opcode: "jnz" },</v>
      </c>
    </row>
    <row r="26" spans="1:5" x14ac:dyDescent="0.25">
      <c r="A26" s="32" t="s">
        <v>198</v>
      </c>
      <c r="B26" s="32">
        <v>1</v>
      </c>
      <c r="C26" s="32" t="s">
        <v>198</v>
      </c>
      <c r="E26" s="33" t="str">
        <f t="shared" si="0"/>
        <v>call: { arity: 1, opcode: "call" },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9CD9-5B50-43F9-BBB4-9DDB694399E5}">
  <dimension ref="A1:K15"/>
  <sheetViews>
    <sheetView topLeftCell="D1" workbookViewId="0">
      <selection activeCell="H20" sqref="H20"/>
    </sheetView>
  </sheetViews>
  <sheetFormatPr baseColWidth="10" defaultRowHeight="15" x14ac:dyDescent="0.25"/>
  <cols>
    <col min="1" max="2" width="34" style="29" bestFit="1" customWidth="1"/>
    <col min="3" max="3" width="64.28515625" style="29" bestFit="1" customWidth="1"/>
    <col min="4" max="7" width="11.42578125" style="29"/>
    <col min="8" max="8" width="18.28515625" style="29" customWidth="1"/>
    <col min="9" max="16384" width="11.42578125" style="29"/>
  </cols>
  <sheetData>
    <row r="1" spans="1:11" x14ac:dyDescent="0.25">
      <c r="A1" s="34" t="s">
        <v>137</v>
      </c>
      <c r="B1" s="29" t="str">
        <f>LOWER(LEFT(A1,1))&amp;MID(A1,2,500)</f>
        <v>immediateAddressing</v>
      </c>
      <c r="C1" s="29" t="s">
        <v>125</v>
      </c>
      <c r="D1" s="29" t="str">
        <f>B1&amp;": """&amp;C1&amp;""","</f>
        <v>immediateAddressing: "constant byte as operand",</v>
      </c>
      <c r="E1" s="30">
        <v>1</v>
      </c>
      <c r="F1" s="29" t="str">
        <f>B1&amp;": "&amp;E1&amp;","</f>
        <v>immediateAddressing: 1,</v>
      </c>
      <c r="I1" s="29" t="s">
        <v>199</v>
      </c>
      <c r="J1" s="29" t="str">
        <f>LEFT(I1,LEN(I1)-2)</f>
        <v>im</v>
      </c>
      <c r="K1" s="29" t="s">
        <v>213</v>
      </c>
    </row>
    <row r="2" spans="1:11" x14ac:dyDescent="0.25">
      <c r="A2" s="34" t="s">
        <v>138</v>
      </c>
      <c r="B2" s="29" t="str">
        <f t="shared" ref="B2:B14" si="0">LOWER(LEFT(A2,1))&amp;MID(A2,2,500)</f>
        <v>immediateExtendedAddressing</v>
      </c>
      <c r="C2" s="29" t="s">
        <v>126</v>
      </c>
      <c r="D2" s="29" t="str">
        <f t="shared" ref="D2:D14" si="1">B2&amp;": """&amp;C2&amp;""","</f>
        <v>immediateExtendedAddressing: "constant word as operand",</v>
      </c>
      <c r="E2" s="30">
        <v>2</v>
      </c>
      <c r="F2" s="29" t="str">
        <f t="shared" ref="F2:F14" si="2">B2&amp;": "&amp;E2&amp;","</f>
        <v>immediateExtendedAddressing: 2,</v>
      </c>
      <c r="I2" s="29" t="s">
        <v>200</v>
      </c>
      <c r="J2" s="29" t="str">
        <f t="shared" ref="J2:K14" si="3">LEFT(I2,LEN(I2)-2)</f>
        <v>imex</v>
      </c>
      <c r="K2" s="29" t="s">
        <v>214</v>
      </c>
    </row>
    <row r="3" spans="1:11" x14ac:dyDescent="0.25">
      <c r="A3" s="34" t="s">
        <v>139</v>
      </c>
      <c r="B3" s="29" t="str">
        <f t="shared" si="0"/>
        <v>directRelativeAddressing</v>
      </c>
      <c r="C3" s="29" t="s">
        <v>127</v>
      </c>
      <c r="D3" s="29" t="str">
        <f t="shared" si="1"/>
        <v>directRelativeAddressing: "signed byte + current PC is the address of the operand",</v>
      </c>
      <c r="E3" s="30">
        <v>1</v>
      </c>
      <c r="F3" s="29" t="str">
        <f t="shared" si="2"/>
        <v>directRelativeAddressing: 1,</v>
      </c>
      <c r="I3" s="29" t="s">
        <v>201</v>
      </c>
      <c r="J3" s="29" t="str">
        <f t="shared" si="3"/>
        <v>direl</v>
      </c>
      <c r="K3" s="29" t="s">
        <v>215</v>
      </c>
    </row>
    <row r="4" spans="1:11" x14ac:dyDescent="0.25">
      <c r="A4" s="34" t="s">
        <v>140</v>
      </c>
      <c r="B4" s="29" t="str">
        <f t="shared" si="0"/>
        <v>directRelativeExtendedAddressing</v>
      </c>
      <c r="C4" s="29" t="s">
        <v>128</v>
      </c>
      <c r="D4" s="29" t="str">
        <f t="shared" si="1"/>
        <v>directRelativeExtendedAddressing: "signed word + current PC is the address of the operand",</v>
      </c>
      <c r="E4" s="30">
        <v>2</v>
      </c>
      <c r="F4" s="29" t="str">
        <f t="shared" si="2"/>
        <v>directRelativeExtendedAddressing: 2,</v>
      </c>
      <c r="I4" s="29" t="s">
        <v>202</v>
      </c>
      <c r="J4" s="29" t="str">
        <f t="shared" si="3"/>
        <v>direlex</v>
      </c>
      <c r="K4" s="29" t="s">
        <v>216</v>
      </c>
    </row>
    <row r="5" spans="1:11" x14ac:dyDescent="0.25">
      <c r="A5" s="34" t="s">
        <v>141</v>
      </c>
      <c r="B5" s="29" t="str">
        <f t="shared" si="0"/>
        <v>directRegisterAddressing</v>
      </c>
      <c r="C5" s="29" t="s">
        <v>151</v>
      </c>
      <c r="D5" s="29" t="str">
        <f t="shared" si="1"/>
        <v>directRegisterAddressing: "register that contains the operand",</v>
      </c>
      <c r="E5" s="30">
        <v>1</v>
      </c>
      <c r="F5" s="29" t="str">
        <f t="shared" si="2"/>
        <v>directRegisterAddressing: 1,</v>
      </c>
      <c r="I5" s="29" t="s">
        <v>203</v>
      </c>
      <c r="J5" s="29" t="str">
        <f t="shared" si="3"/>
        <v>direg</v>
      </c>
      <c r="K5" s="29" t="s">
        <v>223</v>
      </c>
    </row>
    <row r="6" spans="1:11" x14ac:dyDescent="0.25">
      <c r="A6" s="34" t="s">
        <v>142</v>
      </c>
      <c r="B6" s="29" t="str">
        <f t="shared" si="0"/>
        <v>directPageZeroAddressing</v>
      </c>
      <c r="C6" s="29" t="s">
        <v>129</v>
      </c>
      <c r="D6" s="29" t="str">
        <f t="shared" si="1"/>
        <v>directPageZeroAddressing: "address in page zero that contains the operand",</v>
      </c>
      <c r="E6" s="30">
        <v>1</v>
      </c>
      <c r="F6" s="29" t="str">
        <f t="shared" si="2"/>
        <v>directPageZeroAddressing: 1,</v>
      </c>
      <c r="I6" s="29" t="s">
        <v>204</v>
      </c>
      <c r="J6" s="29" t="str">
        <f t="shared" si="3"/>
        <v>dipz</v>
      </c>
      <c r="K6" s="29" t="s">
        <v>217</v>
      </c>
    </row>
    <row r="7" spans="1:11" x14ac:dyDescent="0.25">
      <c r="A7" s="34" t="s">
        <v>143</v>
      </c>
      <c r="B7" s="29" t="str">
        <f t="shared" si="0"/>
        <v>directRealAddressing</v>
      </c>
      <c r="C7" s="29" t="s">
        <v>130</v>
      </c>
      <c r="D7" s="29" t="str">
        <f t="shared" si="1"/>
        <v>directRealAddressing: "real address that contains the operand",</v>
      </c>
      <c r="E7" s="30">
        <v>2</v>
      </c>
      <c r="F7" s="29" t="str">
        <f t="shared" si="2"/>
        <v>directRealAddressing: 2,</v>
      </c>
      <c r="I7" s="29" t="s">
        <v>205</v>
      </c>
      <c r="J7" s="29" t="str">
        <f t="shared" si="3"/>
        <v>dir</v>
      </c>
      <c r="K7" s="29" t="s">
        <v>225</v>
      </c>
    </row>
    <row r="8" spans="1:11" x14ac:dyDescent="0.25">
      <c r="A8" s="34" t="s">
        <v>144</v>
      </c>
      <c r="B8" s="29" t="str">
        <f t="shared" si="0"/>
        <v>directIndexedAddressing</v>
      </c>
      <c r="C8" s="29" t="s">
        <v>131</v>
      </c>
      <c r="D8" s="29" t="str">
        <f t="shared" si="1"/>
        <v>directIndexedAddressing: "address relative to dataIndex that contains the operand",</v>
      </c>
      <c r="E8" s="30">
        <v>2</v>
      </c>
      <c r="F8" s="29" t="str">
        <f t="shared" si="2"/>
        <v>directIndexedAddressing: 2,</v>
      </c>
      <c r="I8" s="29" t="s">
        <v>212</v>
      </c>
      <c r="J8" s="29" t="str">
        <f t="shared" si="3"/>
        <v>did</v>
      </c>
      <c r="K8" s="29" t="s">
        <v>218</v>
      </c>
    </row>
    <row r="9" spans="1:11" x14ac:dyDescent="0.25">
      <c r="A9" s="34" t="s">
        <v>145</v>
      </c>
      <c r="B9" s="29" t="str">
        <f t="shared" si="0"/>
        <v>indirectRelativeAddressing</v>
      </c>
      <c r="C9" s="29" t="s">
        <v>135</v>
      </c>
      <c r="D9" s="29" t="str">
        <f t="shared" si="1"/>
        <v>indirectRelativeAddressing: "signed byte + current PC is the address of the address of the operand",</v>
      </c>
      <c r="E9" s="30">
        <v>1</v>
      </c>
      <c r="F9" s="29" t="str">
        <f t="shared" si="2"/>
        <v>indirectRelativeAddressing: 1,</v>
      </c>
      <c r="I9" s="29" t="s">
        <v>206</v>
      </c>
      <c r="J9" s="29" t="str">
        <f t="shared" si="3"/>
        <v>inrel</v>
      </c>
      <c r="K9" s="29" t="s">
        <v>219</v>
      </c>
    </row>
    <row r="10" spans="1:11" x14ac:dyDescent="0.25">
      <c r="A10" s="34" t="s">
        <v>146</v>
      </c>
      <c r="B10" s="29" t="str">
        <f t="shared" si="0"/>
        <v>indirectRelativeExtendedAddressing</v>
      </c>
      <c r="C10" s="29" t="s">
        <v>136</v>
      </c>
      <c r="D10" s="29" t="str">
        <f t="shared" si="1"/>
        <v>indirectRelativeExtendedAddressing: "signed word + current PC is the address of the address of the operand",</v>
      </c>
      <c r="E10" s="30">
        <v>2</v>
      </c>
      <c r="F10" s="29" t="str">
        <f t="shared" si="2"/>
        <v>indirectRelativeExtendedAddressing: 2,</v>
      </c>
      <c r="I10" s="29" t="s">
        <v>207</v>
      </c>
      <c r="J10" s="29" t="str">
        <f t="shared" si="3"/>
        <v>inrelex</v>
      </c>
      <c r="K10" s="29" t="s">
        <v>220</v>
      </c>
    </row>
    <row r="11" spans="1:11" x14ac:dyDescent="0.25">
      <c r="A11" s="34" t="s">
        <v>147</v>
      </c>
      <c r="B11" s="29" t="str">
        <f t="shared" si="0"/>
        <v>indirectRegisterAddressing</v>
      </c>
      <c r="C11" s="29" t="s">
        <v>152</v>
      </c>
      <c r="D11" s="29" t="str">
        <f t="shared" si="1"/>
        <v>indirectRegisterAddressing: "register that contains the address of the operand",</v>
      </c>
      <c r="E11" s="30">
        <v>1</v>
      </c>
      <c r="F11" s="29" t="str">
        <f t="shared" si="2"/>
        <v>indirectRegisterAddressing: 1,</v>
      </c>
      <c r="I11" s="29" t="s">
        <v>208</v>
      </c>
      <c r="J11" s="29" t="str">
        <f t="shared" si="3"/>
        <v>inreg</v>
      </c>
      <c r="K11" s="29" t="s">
        <v>224</v>
      </c>
    </row>
    <row r="12" spans="1:11" x14ac:dyDescent="0.25">
      <c r="A12" s="34" t="s">
        <v>148</v>
      </c>
      <c r="B12" s="29" t="str">
        <f t="shared" si="0"/>
        <v>indirectPageZeroAddressing</v>
      </c>
      <c r="C12" s="29" t="s">
        <v>132</v>
      </c>
      <c r="D12" s="29" t="str">
        <f t="shared" si="1"/>
        <v>indirectPageZeroAddressing: "address in page zero that contains the address of the operand",</v>
      </c>
      <c r="E12" s="30">
        <v>1</v>
      </c>
      <c r="F12" s="29" t="str">
        <f t="shared" si="2"/>
        <v>indirectPageZeroAddressing: 1,</v>
      </c>
      <c r="I12" s="29" t="s">
        <v>209</v>
      </c>
      <c r="J12" s="29" t="str">
        <f t="shared" si="3"/>
        <v>inpz</v>
      </c>
      <c r="K12" s="29" t="s">
        <v>221</v>
      </c>
    </row>
    <row r="13" spans="1:11" x14ac:dyDescent="0.25">
      <c r="A13" s="34" t="s">
        <v>149</v>
      </c>
      <c r="B13" s="29" t="str">
        <f t="shared" si="0"/>
        <v>indirectRealAddressing</v>
      </c>
      <c r="C13" s="29" t="s">
        <v>133</v>
      </c>
      <c r="D13" s="29" t="str">
        <f t="shared" si="1"/>
        <v>indirectRealAddressing: "real address that contains the address of the operand",</v>
      </c>
      <c r="E13" s="30">
        <v>2</v>
      </c>
      <c r="F13" s="29" t="str">
        <f t="shared" si="2"/>
        <v>indirectRealAddressing: 2,</v>
      </c>
      <c r="I13" s="29" t="s">
        <v>210</v>
      </c>
      <c r="J13" s="29" t="str">
        <f t="shared" si="3"/>
        <v>inr</v>
      </c>
      <c r="K13" s="29" t="s">
        <v>226</v>
      </c>
    </row>
    <row r="14" spans="1:11" x14ac:dyDescent="0.25">
      <c r="A14" s="34" t="s">
        <v>150</v>
      </c>
      <c r="B14" s="29" t="str">
        <f t="shared" si="0"/>
        <v>indirectIndexedAddressing</v>
      </c>
      <c r="C14" s="29" t="s">
        <v>134</v>
      </c>
      <c r="D14" s="29" t="str">
        <f t="shared" si="1"/>
        <v>indirectIndexedAddressing: "address relative to dataIndex that contains the address of the operand",</v>
      </c>
      <c r="E14" s="30">
        <v>2</v>
      </c>
      <c r="F14" s="29" t="str">
        <f t="shared" si="2"/>
        <v>indirectIndexedAddressing: 2,</v>
      </c>
      <c r="I14" s="29" t="s">
        <v>211</v>
      </c>
      <c r="J14" s="29" t="str">
        <f t="shared" si="3"/>
        <v>ind</v>
      </c>
      <c r="K14" s="29" t="s">
        <v>222</v>
      </c>
    </row>
    <row r="15" spans="1:11" x14ac:dyDescent="0.25">
      <c r="A15" s="34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0C6F-59EA-458E-A5A4-57EC329CFFAC}">
  <dimension ref="A1:A36"/>
  <sheetViews>
    <sheetView workbookViewId="0">
      <selection activeCell="D26" sqref="D26"/>
    </sheetView>
  </sheetViews>
  <sheetFormatPr baseColWidth="10" defaultRowHeight="15" x14ac:dyDescent="0.25"/>
  <sheetData>
    <row r="1" spans="1:1" x14ac:dyDescent="0.25">
      <c r="A1" t="s">
        <v>227</v>
      </c>
    </row>
    <row r="2" spans="1:1" x14ac:dyDescent="0.25">
      <c r="A2" t="s">
        <v>228</v>
      </c>
    </row>
    <row r="3" spans="1:1" x14ac:dyDescent="0.25">
      <c r="A3" t="s">
        <v>229</v>
      </c>
    </row>
    <row r="4" spans="1:1" x14ac:dyDescent="0.25">
      <c r="A4" t="s">
        <v>230</v>
      </c>
    </row>
    <row r="5" spans="1:1" x14ac:dyDescent="0.25">
      <c r="A5" t="s">
        <v>231</v>
      </c>
    </row>
    <row r="6" spans="1:1" x14ac:dyDescent="0.25">
      <c r="A6" t="s">
        <v>232</v>
      </c>
    </row>
    <row r="7" spans="1:1" x14ac:dyDescent="0.25">
      <c r="A7" t="s">
        <v>233</v>
      </c>
    </row>
    <row r="8" spans="1:1" x14ac:dyDescent="0.25">
      <c r="A8" t="s">
        <v>234</v>
      </c>
    </row>
    <row r="9" spans="1:1" x14ac:dyDescent="0.25">
      <c r="A9" t="s">
        <v>235</v>
      </c>
    </row>
    <row r="10" spans="1:1" x14ac:dyDescent="0.25">
      <c r="A10" t="s">
        <v>236</v>
      </c>
    </row>
    <row r="11" spans="1:1" x14ac:dyDescent="0.25">
      <c r="A11" t="s">
        <v>237</v>
      </c>
    </row>
    <row r="12" spans="1:1" x14ac:dyDescent="0.25">
      <c r="A12" t="s">
        <v>238</v>
      </c>
    </row>
    <row r="13" spans="1:1" x14ac:dyDescent="0.25">
      <c r="A13" t="s">
        <v>239</v>
      </c>
    </row>
    <row r="14" spans="1:1" x14ac:dyDescent="0.25">
      <c r="A14" t="s">
        <v>240</v>
      </c>
    </row>
    <row r="15" spans="1:1" x14ac:dyDescent="0.25">
      <c r="A15" t="s">
        <v>240</v>
      </c>
    </row>
    <row r="16" spans="1:1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  <row r="23" spans="1:1" x14ac:dyDescent="0.25">
      <c r="A23" t="s">
        <v>248</v>
      </c>
    </row>
    <row r="24" spans="1:1" x14ac:dyDescent="0.25">
      <c r="A24" t="s">
        <v>249</v>
      </c>
    </row>
    <row r="25" spans="1:1" x14ac:dyDescent="0.25">
      <c r="A25" t="s">
        <v>250</v>
      </c>
    </row>
    <row r="26" spans="1:1" x14ac:dyDescent="0.25">
      <c r="A26" t="s">
        <v>251</v>
      </c>
    </row>
    <row r="27" spans="1:1" x14ac:dyDescent="0.25">
      <c r="A27" t="s">
        <v>252</v>
      </c>
    </row>
    <row r="28" spans="1:1" x14ac:dyDescent="0.25">
      <c r="A28" t="s">
        <v>253</v>
      </c>
    </row>
    <row r="29" spans="1:1" x14ac:dyDescent="0.25">
      <c r="A29" t="s">
        <v>254</v>
      </c>
    </row>
    <row r="30" spans="1:1" x14ac:dyDescent="0.25">
      <c r="A30" t="s">
        <v>255</v>
      </c>
    </row>
    <row r="31" spans="1:1" x14ac:dyDescent="0.25">
      <c r="A31" t="s">
        <v>256</v>
      </c>
    </row>
    <row r="32" spans="1:1" x14ac:dyDescent="0.25">
      <c r="A32" t="s">
        <v>257</v>
      </c>
    </row>
    <row r="33" spans="1:1" x14ac:dyDescent="0.25">
      <c r="A33" t="s">
        <v>258</v>
      </c>
    </row>
    <row r="34" spans="1:1" x14ac:dyDescent="0.25">
      <c r="A34" t="s">
        <v>259</v>
      </c>
    </row>
    <row r="35" spans="1:1" x14ac:dyDescent="0.25">
      <c r="A35" t="s">
        <v>260</v>
      </c>
    </row>
    <row r="36" spans="1:1" x14ac:dyDescent="0.25">
      <c r="A36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4</vt:i4>
      </vt:variant>
    </vt:vector>
  </HeadingPairs>
  <TitlesOfParts>
    <vt:vector size="13" baseType="lpstr">
      <vt:lpstr>Opcodes</vt:lpstr>
      <vt:lpstr>Data locations</vt:lpstr>
      <vt:lpstr>Combinations</vt:lpstr>
      <vt:lpstr>Filtered</vt:lpstr>
      <vt:lpstr>Filtered one-way</vt:lpstr>
      <vt:lpstr>addressingModes</vt:lpstr>
      <vt:lpstr>Feuil2</vt:lpstr>
      <vt:lpstr>Feuil1</vt:lpstr>
      <vt:lpstr>Feuil3</vt:lpstr>
      <vt:lpstr>Filtered!Criteres</vt:lpstr>
      <vt:lpstr>'Filtered one-way'!Criteres</vt:lpstr>
      <vt:lpstr>Filtered!Extraire</vt:lpstr>
      <vt:lpstr>'Filtered one-way'!Extraire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2019-11-18T18:18:26Z</dcterms:created>
  <dcterms:modified xsi:type="dcterms:W3CDTF">2019-11-21T00:01:41Z</dcterms:modified>
</cp:coreProperties>
</file>