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Exercises\"/>
    </mc:Choice>
  </mc:AlternateContent>
  <xr:revisionPtr revIDLastSave="0" documentId="13_ncr:1_{D1C8B73D-18C3-4A79-AD49-9C23A01C9E85}" xr6:coauthVersionLast="45" xr6:coauthVersionMax="45" xr10:uidLastSave="{00000000-0000-0000-0000-000000000000}"/>
  <bookViews>
    <workbookView xWindow="-25693" yWindow="-93" windowWidth="25786" windowHeight="14586" xr2:uid="{00000000-000D-0000-FFFF-FFFF00000000}"/>
  </bookViews>
  <sheets>
    <sheet name="starbucks" sheetId="1" r:id="rId1"/>
    <sheet name="staffing-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15" i="2" s="1"/>
  <c r="B21" i="2" s="1"/>
  <c r="B6" i="2"/>
  <c r="C14" i="2" s="1"/>
  <c r="B7" i="2"/>
  <c r="B8" i="2"/>
  <c r="B9" i="2"/>
  <c r="B16" i="2" s="1"/>
  <c r="B10" i="2"/>
  <c r="B17" i="2"/>
  <c r="C17" i="2"/>
  <c r="D17" i="2" s="1"/>
  <c r="B19" i="2"/>
  <c r="C19" i="2" s="1"/>
  <c r="E17" i="2" l="1"/>
  <c r="D19" i="2"/>
  <c r="C16" i="2"/>
  <c r="D16" i="2" s="1"/>
  <c r="E16" i="2" s="1"/>
  <c r="F16" i="2" s="1"/>
  <c r="B20" i="2"/>
  <c r="C15" i="2"/>
  <c r="C21" i="2" s="1"/>
  <c r="D14" i="2"/>
  <c r="C20" i="2"/>
  <c r="C22" i="2" s="1"/>
  <c r="B22" i="2"/>
  <c r="D15" i="2" l="1"/>
  <c r="D21" i="2" s="1"/>
  <c r="D22" i="2" s="1"/>
  <c r="E14" i="2"/>
  <c r="D20" i="2"/>
  <c r="E19" i="2"/>
  <c r="F17" i="2"/>
  <c r="F19" i="2" l="1"/>
  <c r="E15" i="2"/>
  <c r="E21" i="2" s="1"/>
  <c r="F14" i="2"/>
  <c r="E20" i="2"/>
  <c r="E22" i="2" l="1"/>
  <c r="F15" i="2"/>
  <c r="F21" i="2" s="1"/>
  <c r="F20" i="2"/>
  <c r="F22" i="2" s="1"/>
</calcChain>
</file>

<file path=xl/sharedStrings.xml><?xml version="1.0" encoding="utf-8"?>
<sst xmlns="http://schemas.openxmlformats.org/spreadsheetml/2006/main" count="42" uniqueCount="39">
  <si>
    <t>CLASSIC FAVORITES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</si>
  <si>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</si>
  <si>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</si>
  <si>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</si>
  <si>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</si>
  <si>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</si>
  <si>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</si>
  <si>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</si>
  <si>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</si>
  <si>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</si>
  <si>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What drink would you like?</t>
  </si>
  <si>
    <t>What size would you like?</t>
  </si>
  <si>
    <t>Price of drink:</t>
  </si>
  <si>
    <t>Tall</t>
  </si>
  <si>
    <t>Grande</t>
  </si>
  <si>
    <t>Venti</t>
  </si>
  <si>
    <t>Total cost</t>
  </si>
  <si>
    <t>Total salaries</t>
  </si>
  <si>
    <t>Total overhead</t>
  </si>
  <si>
    <t>Total fixed cost</t>
  </si>
  <si>
    <t>Provider salary</t>
  </si>
  <si>
    <t>Variable overhead per visit</t>
  </si>
  <si>
    <t>Required staff</t>
  </si>
  <si>
    <t>Visits</t>
  </si>
  <si>
    <t>Year 5</t>
  </si>
  <si>
    <t>Year 4</t>
  </si>
  <si>
    <t>Year 3</t>
  </si>
  <si>
    <t>Year 2</t>
  </si>
  <si>
    <t>Year 1</t>
  </si>
  <si>
    <t>Year</t>
  </si>
  <si>
    <t>Inflation</t>
  </si>
  <si>
    <t>Fixed Costs</t>
  </si>
  <si>
    <t>% Increase visits</t>
  </si>
  <si>
    <t>Patients per provider</t>
  </si>
  <si>
    <t>Best Case</t>
  </si>
  <si>
    <t>Baseline</t>
  </si>
  <si>
    <t>Worst Case</t>
  </si>
  <si>
    <t>Emergency room forecast</t>
  </si>
  <si>
    <t>Choose a scenario: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</si>
</sst>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</numFmts>
  <fonts count="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2" fillId="0" borderId="0" xfId="1" applyNumberFormat="1" applyFont="1" applyFill="1" applyAlignment="1" applyProtection="1">
      <alignment horizontal="left"/>
    </xf>
    <xf numFmtId="0" fontId="1" fillId="0" borderId="0" xfId="2"/>
    <xf numFmtId="165" fontId="6" fillId="0" borderId="1" xfId="2" applyNumberFormat="1" applyFont="1" applyBorder="1"/>
    <xf numFmtId="0" fontId="6" fillId="0" borderId="0" xfId="2" applyFont="1"/>
    <xf numFmtId="165" fontId="1" fillId="0" borderId="1" xfId="2" applyNumberFormat="1" applyBorder="1"/>
    <xf numFmtId="5" fontId="0" fillId="0" borderId="1" xfId="3" applyNumberFormat="1" applyFont="1" applyBorder="1" applyProtection="1"/>
    <xf numFmtId="0" fontId="1" fillId="0" borderId="1" xfId="2" applyBorder="1"/>
    <xf numFmtId="3" fontId="1" fillId="0" borderId="1" xfId="2" applyNumberFormat="1" applyBorder="1"/>
    <xf numFmtId="3" fontId="1" fillId="2" borderId="1" xfId="2" applyNumberFormat="1" applyFill="1" applyBorder="1" applyProtection="1">
      <protection locked="0"/>
    </xf>
    <xf numFmtId="165" fontId="1" fillId="2" borderId="1" xfId="2" applyNumberFormat="1" applyFill="1" applyBorder="1" applyProtection="1">
      <protection locked="0"/>
    </xf>
    <xf numFmtId="166" fontId="0" fillId="2" borderId="1" xfId="4" applyNumberFormat="1" applyFont="1" applyFill="1" applyBorder="1" applyProtection="1">
      <protection locked="0"/>
    </xf>
    <xf numFmtId="166" fontId="0" fillId="0" borderId="1" xfId="4" applyNumberFormat="1" applyFont="1" applyBorder="1" applyProtection="1"/>
    <xf numFmtId="165" fontId="0" fillId="2" borderId="1" xfId="3" applyNumberFormat="1" applyFont="1" applyFill="1" applyBorder="1" applyProtection="1">
      <protection locked="0"/>
    </xf>
    <xf numFmtId="9" fontId="1" fillId="2" borderId="1" xfId="2" applyNumberFormat="1" applyFill="1" applyBorder="1" applyProtection="1">
      <protection locked="0"/>
    </xf>
    <xf numFmtId="9" fontId="0" fillId="0" borderId="1" xfId="4" applyFont="1" applyBorder="1" applyProtection="1"/>
    <xf numFmtId="0" fontId="1" fillId="0" borderId="2" xfId="2" applyBorder="1"/>
    <xf numFmtId="0" fontId="1" fillId="0" borderId="3" xfId="2" applyBorder="1"/>
    <xf numFmtId="0" fontId="1" fillId="0" borderId="4" xfId="2" applyBorder="1"/>
    <xf numFmtId="0" fontId="1" fillId="2" borderId="1" xfId="2" applyFill="1" applyBorder="1" applyProtection="1">
      <protection locked="0"/>
    </xf>
    <xf numFmtId="0" fontId="5" fillId="0" borderId="0" xfId="0" applyFont="1" applyFill="1" applyBorder="1" applyProtection="1"/>
    <xf numFmtId="0" fontId="4" fillId="0" borderId="0" xfId="0" applyFont="1" applyFill="1" applyBorder="1" applyAlignment="1" applyProtection="1">
      <alignment horizontal="center"/>
    </xf>
    <xf numFmtId="0" fontId="2" fillId="0" borderId="0" xfId="0" applyFont="1" applyFill="1" applyProtection="1"/>
    <xf numFmtId="0" fontId="2" fillId="0" borderId="0" xfId="0" applyFont="1" applyFill="1" applyBorder="1" applyProtection="1"/>
    <xf numFmtId="8" fontId="2" fillId="0" borderId="0" xfId="0" applyNumberFormat="1" applyFont="1" applyFill="1" applyBorder="1" applyAlignment="1" applyProtection="1">
      <alignment horizontal="center"/>
    </xf>
  </cellXfs>
  <cellStyles count="5">
    <cellStyle name="Currency" xfId="1" builtinId="4"/>
    <cellStyle name="Currency 2" xfId="3" xr:uid="{82EDD483-5C7D-4785-A1B1-609B94978CA6}"/>
    <cellStyle name="Normal" xfId="0" builtinId="0"/>
    <cellStyle name="Normal 2" xfId="2" xr:uid="{FC0967F0-F9ED-40ED-9FF7-BBF57CCBA617}"/>
    <cellStyle name="Percent 2" xfId="4" xr:uid="{FCC6709C-F2D6-4448-B4CD-4DFC9A3D7B63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ffee" displayName="Coffee" ref="A1:D10" totalsRowShown="0" headerRowDxfId="5" dataDxfId="4">
  <autoFilter ref="A1:D10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LASSIC FAVORITES" dataDxfId="3"/>
    <tableColumn id="2" xr3:uid="{00000000-0010-0000-0000-000002000000}" name="Tall" dataDxfId="2"/>
    <tableColumn id="3" xr3:uid="{00000000-0010-0000-0000-000003000000}" name="Grande" dataDxfId="1"/>
    <tableColumn id="4" xr3:uid="{00000000-0010-0000-0000-000004000000}" name="Venti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Normal="100" workbookViewId="0">
      <selection activeCell="A2" sqref="A2"/>
    </sheetView>
  </sheetViews>
  <sheetFormatPr defaultColWidth="9.1328125" defaultRowHeight="14.35" x14ac:dyDescent="0.5"/>
  <cols>
    <col min="1" max="1" width="25.59765625" style="22" customWidth="1"/>
    <col min="2" max="2" width="9.1328125" style="22" customWidth="1"/>
    <col min="3" max="3" width="10" style="22" customWidth="1"/>
    <col min="4" max="4" width="6.59765625" style="22" bestFit="1" customWidth="1"/>
    <col min="5" max="5" width="9.1328125" style="22"/>
    <col min="6" max="6" width="25.73046875" style="22" bestFit="1" customWidth="1"/>
    <col min="7" max="7" width="21" style="22" bestFit="1" customWidth="1"/>
    <col min="8" max="16384" width="9.1328125" style="22"/>
  </cols>
  <sheetData>
    <row r="1" spans="1:7" ht="15" customHeight="1" x14ac:dyDescent="0.5">
      <c r="A1" s="20" t="s">
        <v>0</v>
      </c>
      <c r="B1" s="21" t="s">
        <v>13</v>
      </c>
      <c r="C1" s="21" t="s">
        <v>14</v>
      </c>
      <c r="D1" s="21" t="s">
        <v>15</v>
      </c>
      <c r="F1" s="22" t="s">
        <v>10</v>
      </c>
    </row>
    <row r="2" spans="1:7" ht="15" customHeight="1" x14ac:dyDescent="0.5">
      <c r="A2" s="23" t="s">
        <v>1</v>
      </c>
      <c r="B2" s="24">
        <v>2.95</v>
      </c>
      <c r="C2" s="24">
        <v>3.75</v>
      </c>
      <c r="D2" s="24">
        <v>4.1500000000000004</v>
      </c>
      <c r="F2" s="22" t="s">
        <v>11</v>
      </c>
    </row>
    <row r="3" spans="1:7" ht="15" customHeight="1" x14ac:dyDescent="0.5">
      <c r="A3" s="23" t="s">
        <v>2</v>
      </c>
      <c r="B3" s="24">
        <v>2.95</v>
      </c>
      <c r="C3" s="24">
        <v>3.65</v>
      </c>
      <c r="D3" s="24">
        <v>4.1500000000000004</v>
      </c>
      <c r="F3" s="22" t="s">
        <v>12</v>
      </c>
      <c r="G3" s="1"/>
    </row>
    <row r="4" spans="1:7" ht="15" customHeight="1" x14ac:dyDescent="0.5">
      <c r="A4" s="23" t="s">
        <v>3</v>
      </c>
      <c r="B4" s="24">
        <v>3.75</v>
      </c>
      <c r="C4" s="24">
        <v>3.95</v>
      </c>
      <c r="D4" s="24">
        <v>4.25</v>
      </c>
    </row>
    <row r="5" spans="1:7" ht="15" customHeight="1" x14ac:dyDescent="0.5">
      <c r="A5" s="23" t="s">
        <v>4</v>
      </c>
      <c r="B5" s="24">
        <v>3.25</v>
      </c>
      <c r="C5" s="24">
        <v>3.95</v>
      </c>
      <c r="D5" s="24">
        <v>4.4000000000000004</v>
      </c>
    </row>
    <row r="6" spans="1:7" ht="15" customHeight="1" x14ac:dyDescent="0.5">
      <c r="A6" s="23" t="s">
        <v>5</v>
      </c>
      <c r="B6" s="24">
        <v>3.45</v>
      </c>
      <c r="C6" s="24">
        <v>4.1500000000000004</v>
      </c>
      <c r="D6" s="24">
        <v>4.55</v>
      </c>
    </row>
    <row r="7" spans="1:7" ht="15" customHeight="1" x14ac:dyDescent="0.5">
      <c r="A7" s="23" t="s">
        <v>6</v>
      </c>
      <c r="B7" s="24">
        <v>2</v>
      </c>
      <c r="C7" s="24">
        <v>2.4</v>
      </c>
      <c r="D7" s="24">
        <v>2.75</v>
      </c>
    </row>
    <row r="8" spans="1:7" ht="15" customHeight="1" x14ac:dyDescent="0.5">
      <c r="A8" s="23" t="s">
        <v>7</v>
      </c>
      <c r="B8" s="24">
        <v>3.95</v>
      </c>
      <c r="C8" s="24">
        <v>4.75</v>
      </c>
      <c r="D8" s="24">
        <v>5.15</v>
      </c>
    </row>
    <row r="9" spans="1:7" ht="15" customHeight="1" x14ac:dyDescent="0.5">
      <c r="A9" s="23" t="s">
        <v>8</v>
      </c>
      <c r="B9" s="24">
        <v>2.25</v>
      </c>
      <c r="C9" s="24">
        <v>2.5</v>
      </c>
      <c r="D9" s="24">
        <v>2.75</v>
      </c>
    </row>
    <row r="10" spans="1:7" ht="15" customHeight="1" x14ac:dyDescent="0.5">
      <c r="A10" s="23" t="s">
        <v>9</v>
      </c>
      <c r="B10" s="24">
        <v>1.75</v>
      </c>
      <c r="C10" s="24">
        <v>1.95</v>
      </c>
      <c r="D10" s="24">
        <v>2.0499999999999998</v>
      </c>
    </row>
    <row r="11" spans="1:7" ht="15" customHeight="1" x14ac:dyDescent="0.5"/>
  </sheetData>
  <sheetProtection selectLockedCells="1"/>
  <dataValidations count="2">
    <dataValidation type="list" allowBlank="1" showInputMessage="1" showErrorMessage="1" sqref="G1" xr:uid="{00000000-0002-0000-0000-000000000000}">
      <formula1>$A$2:$A$10</formula1>
    </dataValidation>
    <dataValidation type="list" allowBlank="1" showInputMessage="1" showErrorMessage="1" sqref="G2" xr:uid="{00000000-0002-0000-0000-000001000000}">
      <formula1>$B$1:$D$1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C6EE-4892-4F1F-993B-847A20C717FC}">
  <dimension ref="A1:F22"/>
  <sheetViews>
    <sheetView zoomScale="120" zoomScaleNormal="120" workbookViewId="0"/>
  </sheetViews>
  <sheetFormatPr defaultColWidth="8.86328125" defaultRowHeight="14.35" x14ac:dyDescent="0.5"/>
  <cols>
    <col min="1" max="1" width="30.1328125" style="2" bestFit="1" customWidth="1"/>
    <col min="2" max="2" width="13.265625" style="2" bestFit="1" customWidth="1"/>
    <col min="3" max="3" width="12.265625" style="2" customWidth="1"/>
    <col min="4" max="4" width="14.73046875" style="2" bestFit="1" customWidth="1"/>
    <col min="5" max="5" width="11.73046875" style="2" customWidth="1"/>
    <col min="6" max="6" width="12.73046875" style="2" bestFit="1" customWidth="1"/>
    <col min="7" max="9" width="8.86328125" style="2"/>
    <col min="10" max="10" width="13.265625" style="2" customWidth="1"/>
    <col min="11" max="16384" width="8.86328125" style="2"/>
  </cols>
  <sheetData>
    <row r="1" spans="1:6" x14ac:dyDescent="0.5">
      <c r="A1" s="2" t="s">
        <v>38</v>
      </c>
      <c r="B1" s="19" t="s">
        <v>35</v>
      </c>
    </row>
    <row r="3" spans="1:6" x14ac:dyDescent="0.5">
      <c r="A3" s="4" t="s">
        <v>37</v>
      </c>
    </row>
    <row r="4" spans="1:6" x14ac:dyDescent="0.5">
      <c r="C4" s="18" t="s">
        <v>36</v>
      </c>
      <c r="D4" s="17" t="s">
        <v>35</v>
      </c>
      <c r="E4" s="16" t="s">
        <v>34</v>
      </c>
    </row>
    <row r="5" spans="1:6" x14ac:dyDescent="0.5">
      <c r="A5" s="2" t="s">
        <v>33</v>
      </c>
      <c r="B5" s="8">
        <f t="shared" ref="B5:B10" si="0">D5</f>
        <v>10000</v>
      </c>
      <c r="C5" s="9">
        <v>8000</v>
      </c>
      <c r="D5" s="9">
        <v>10000</v>
      </c>
      <c r="E5" s="9">
        <v>12000</v>
      </c>
    </row>
    <row r="6" spans="1:6" x14ac:dyDescent="0.5">
      <c r="A6" s="2" t="s">
        <v>32</v>
      </c>
      <c r="B6" s="15">
        <f t="shared" si="0"/>
        <v>0.04</v>
      </c>
      <c r="C6" s="14">
        <v>0.02</v>
      </c>
      <c r="D6" s="14">
        <v>0.04</v>
      </c>
      <c r="E6" s="14">
        <v>0.06</v>
      </c>
    </row>
    <row r="7" spans="1:6" x14ac:dyDescent="0.5">
      <c r="A7" s="2" t="s">
        <v>31</v>
      </c>
      <c r="B7" s="5">
        <f t="shared" si="0"/>
        <v>8000000</v>
      </c>
      <c r="C7" s="10">
        <v>9000000</v>
      </c>
      <c r="D7" s="13">
        <v>8000000</v>
      </c>
      <c r="E7" s="10">
        <v>7000000</v>
      </c>
    </row>
    <row r="8" spans="1:6" x14ac:dyDescent="0.5">
      <c r="A8" s="2" t="s">
        <v>30</v>
      </c>
      <c r="B8" s="12">
        <f t="shared" si="0"/>
        <v>0.03</v>
      </c>
      <c r="C8" s="11">
        <v>3.5000000000000003E-2</v>
      </c>
      <c r="D8" s="11">
        <v>0.03</v>
      </c>
      <c r="E8" s="11">
        <v>2.5000000000000001E-2</v>
      </c>
    </row>
    <row r="9" spans="1:6" x14ac:dyDescent="0.5">
      <c r="A9" s="2" t="s">
        <v>21</v>
      </c>
      <c r="B9" s="5">
        <f t="shared" si="0"/>
        <v>50</v>
      </c>
      <c r="C9" s="10">
        <v>75</v>
      </c>
      <c r="D9" s="10">
        <v>50</v>
      </c>
      <c r="E9" s="10">
        <v>25</v>
      </c>
    </row>
    <row r="10" spans="1:6" x14ac:dyDescent="0.5">
      <c r="A10" s="2" t="s">
        <v>20</v>
      </c>
      <c r="B10" s="5">
        <f t="shared" si="0"/>
        <v>150000</v>
      </c>
      <c r="C10" s="10">
        <v>175000</v>
      </c>
      <c r="D10" s="10">
        <v>150000</v>
      </c>
      <c r="E10" s="10">
        <v>125000</v>
      </c>
    </row>
    <row r="12" spans="1:6" x14ac:dyDescent="0.5">
      <c r="A12" s="2" t="s">
        <v>29</v>
      </c>
      <c r="B12" s="2" t="s">
        <v>28</v>
      </c>
      <c r="C12" s="2" t="s">
        <v>27</v>
      </c>
      <c r="D12" s="2" t="s">
        <v>26</v>
      </c>
      <c r="E12" s="2" t="s">
        <v>25</v>
      </c>
      <c r="F12" s="2" t="s">
        <v>24</v>
      </c>
    </row>
    <row r="14" spans="1:6" x14ac:dyDescent="0.5">
      <c r="A14" s="2" t="s">
        <v>23</v>
      </c>
      <c r="B14" s="9">
        <v>100000</v>
      </c>
      <c r="C14" s="8">
        <f>B14*(1+$B$6)</f>
        <v>104000</v>
      </c>
      <c r="D14" s="8">
        <f>C14*(1+$B$6)</f>
        <v>108160</v>
      </c>
      <c r="E14" s="8">
        <f>D14*(1+$B$6)</f>
        <v>112486.40000000001</v>
      </c>
      <c r="F14" s="8">
        <f>E14*(1+$B$6)</f>
        <v>116985.85600000001</v>
      </c>
    </row>
    <row r="15" spans="1:6" x14ac:dyDescent="0.5">
      <c r="A15" s="2" t="s">
        <v>22</v>
      </c>
      <c r="B15" s="7">
        <f>ROUNDUP(B14/$B$5,0)</f>
        <v>10</v>
      </c>
      <c r="C15" s="7">
        <f>ROUNDUP(C14/$B$5,0)</f>
        <v>11</v>
      </c>
      <c r="D15" s="7">
        <f>ROUNDUP(D14/$B$5,0)</f>
        <v>11</v>
      </c>
      <c r="E15" s="7">
        <f>ROUNDUP(E14/$B$5,0)</f>
        <v>12</v>
      </c>
      <c r="F15" s="7">
        <f>ROUNDUP(F14/$B$5,0)</f>
        <v>12</v>
      </c>
    </row>
    <row r="16" spans="1:6" x14ac:dyDescent="0.5">
      <c r="A16" s="2" t="s">
        <v>21</v>
      </c>
      <c r="B16" s="5">
        <f>B9</f>
        <v>50</v>
      </c>
      <c r="C16" s="5">
        <f t="shared" ref="C16:F17" si="1">B16*(1+$B$8)</f>
        <v>51.5</v>
      </c>
      <c r="D16" s="5">
        <f t="shared" si="1"/>
        <v>53.045000000000002</v>
      </c>
      <c r="E16" s="5">
        <f t="shared" si="1"/>
        <v>54.63635</v>
      </c>
      <c r="F16" s="5">
        <f t="shared" si="1"/>
        <v>56.275440500000002</v>
      </c>
    </row>
    <row r="17" spans="1:6" x14ac:dyDescent="0.5">
      <c r="A17" s="2" t="s">
        <v>20</v>
      </c>
      <c r="B17" s="5">
        <f>B10</f>
        <v>150000</v>
      </c>
      <c r="C17" s="6">
        <f t="shared" si="1"/>
        <v>154500</v>
      </c>
      <c r="D17" s="6">
        <f t="shared" si="1"/>
        <v>159135</v>
      </c>
      <c r="E17" s="6">
        <f t="shared" si="1"/>
        <v>163909.05000000002</v>
      </c>
      <c r="F17" s="6">
        <f t="shared" si="1"/>
        <v>168826.32150000002</v>
      </c>
    </row>
    <row r="19" spans="1:6" x14ac:dyDescent="0.5">
      <c r="A19" s="2" t="s">
        <v>19</v>
      </c>
      <c r="B19" s="5">
        <f>B7</f>
        <v>8000000</v>
      </c>
      <c r="C19" s="5">
        <f>B19*(1+$B$8)</f>
        <v>8240000</v>
      </c>
      <c r="D19" s="5">
        <f>C19*(1+$B$8)</f>
        <v>8487200</v>
      </c>
      <c r="E19" s="5">
        <f>D19*(1+$B$8)</f>
        <v>8741816</v>
      </c>
      <c r="F19" s="5">
        <f>E19*(1+$B$8)</f>
        <v>9004070.4800000004</v>
      </c>
    </row>
    <row r="20" spans="1:6" x14ac:dyDescent="0.5">
      <c r="A20" s="2" t="s">
        <v>18</v>
      </c>
      <c r="B20" s="5">
        <f>B14*B16</f>
        <v>5000000</v>
      </c>
      <c r="C20" s="5">
        <f>C14*C16</f>
        <v>5356000</v>
      </c>
      <c r="D20" s="5">
        <f>D14*D16</f>
        <v>5737347.2000000002</v>
      </c>
      <c r="E20" s="5">
        <f>E14*E16</f>
        <v>6145846.3206400005</v>
      </c>
      <c r="F20" s="5">
        <f>F14*F16</f>
        <v>6583430.5786695695</v>
      </c>
    </row>
    <row r="21" spans="1:6" x14ac:dyDescent="0.5">
      <c r="A21" s="2" t="s">
        <v>17</v>
      </c>
      <c r="B21" s="5">
        <f>B17*B15</f>
        <v>1500000</v>
      </c>
      <c r="C21" s="5">
        <f>C17*C15</f>
        <v>1699500</v>
      </c>
      <c r="D21" s="5">
        <f>D17*D15</f>
        <v>1750485</v>
      </c>
      <c r="E21" s="5">
        <f>E17*E15</f>
        <v>1966908.6</v>
      </c>
      <c r="F21" s="5">
        <f>F17*F15</f>
        <v>2025915.8580000002</v>
      </c>
    </row>
    <row r="22" spans="1:6" x14ac:dyDescent="0.5">
      <c r="A22" s="4" t="s">
        <v>16</v>
      </c>
      <c r="B22" s="3">
        <f>SUM(B19:B21)</f>
        <v>14500000</v>
      </c>
      <c r="C22" s="3">
        <f>SUM(C19:C21)</f>
        <v>15295500</v>
      </c>
      <c r="D22" s="3">
        <f>SUM(D19:D21)</f>
        <v>15975032.199999999</v>
      </c>
      <c r="E22" s="3">
        <f>SUM(E19:E21)</f>
        <v>16854570.920640003</v>
      </c>
      <c r="F22" s="3">
        <f>SUM(F19:F21)</f>
        <v>17613416.91666957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starbucks</vt:lpstr>
      <vt:lpstr>staffing-model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User</cp:lastModifiedBy>
  <dcterms:created xsi:type="dcterms:W3CDTF">2014-05-14T02:21:21Z</dcterms:created>
  <dcterms:modified xsi:type="dcterms:W3CDTF">2020-08-12T14:37:15Z</dcterms:modified>
</cp:coreProperties>
</file>