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ingCEO\Desktop\"/>
    </mc:Choice>
  </mc:AlternateContent>
  <bookViews>
    <workbookView xWindow="0" yWindow="0" windowWidth="20490" windowHeight="7680"/>
  </bookViews>
  <sheets>
    <sheet name="Retirement Savings" sheetId="1" r:id="rId1"/>
  </sheets>
  <externalReferences>
    <externalReference r:id="rId2"/>
  </externalReferences>
  <definedNames>
    <definedName name="_xlnm.Print_Area" localSheetId="0">'Retirement Savings'!$A$1:$E$36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2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7" i="1"/>
  <c r="B10" i="1" s="1"/>
</calcChain>
</file>

<file path=xl/sharedStrings.xml><?xml version="1.0" encoding="utf-8"?>
<sst xmlns="http://schemas.openxmlformats.org/spreadsheetml/2006/main" count="9" uniqueCount="9">
  <si>
    <t xml:space="preserve">Geometric Gradient Series </t>
  </si>
  <si>
    <t>(A1)Initial Amount</t>
  </si>
  <si>
    <t>(g)Growth Rate(%)</t>
  </si>
  <si>
    <t>(i)Interest Rare (%)</t>
  </si>
  <si>
    <t>(N)Payment Perioid</t>
  </si>
  <si>
    <t>(P)Present Worth</t>
  </si>
  <si>
    <t>Period</t>
  </si>
  <si>
    <t>Deposit</t>
  </si>
  <si>
    <t>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</si>
</sst>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0" xfId="0" applyFont="1"/>
    <xf numFmtId="44" fontId="3" fillId="0" borderId="0" xfId="0" applyNumberFormat="1" applyFont="1"/>
    <xf numFmtId="0" fontId="0" fillId="4" borderId="0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164" fontId="3" fillId="3" borderId="2" xfId="1" applyNumberFormat="1" applyFont="1" applyFill="1" applyBorder="1" applyAlignment="1">
      <alignment horizontal="right"/>
    </xf>
    <xf numFmtId="164" fontId="3" fillId="0" borderId="2" xfId="1" applyNumberFormat="1" applyFont="1" applyFill="1" applyBorder="1" applyAlignment="1">
      <alignment horizontal="right"/>
    </xf>
    <xf numFmtId="1" fontId="3" fillId="3" borderId="2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44" fontId="0" fillId="0" borderId="4" xfId="0" applyNumberFormat="1" applyFont="1" applyBorder="1"/>
    <xf numFmtId="44" fontId="0" fillId="0" borderId="5" xfId="0" applyNumberFormat="1" applyFont="1" applyBorder="1"/>
    <xf numFmtId="0" fontId="0" fillId="0" borderId="0" xfId="0" applyAlignment="1">
      <alignment horizontal="center"/>
    </xf>
    <xf numFmtId="0" fontId="0" fillId="0" borderId="4" xfId="0" applyFont="1" applyBorder="1" applyAlignment="1">
      <alignment horizontal="center"/>
    </xf>
    <xf numFmtId="44" fontId="0" fillId="0" borderId="6" xfId="0" applyNumberFormat="1" applyFont="1" applyBorder="1"/>
    <xf numFmtId="44" fontId="0" fillId="0" borderId="7" xfId="0" applyNumberFormat="1" applyFont="1" applyBorder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Cash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'Retirement Savings'!$A$10:$A$35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'Retirement Savings'!$C$10:$C$35</c:f>
              <c:numCache>
                <c:formatCode>_("$"* #,##0.00_);_("$"* \(#,##0.00\);_("$"* "-"??_);_(@_)</c:formatCode>
                <c:ptCount val="26"/>
                <c:pt idx="0">
                  <c:v>-940167.21835228975</c:v>
                </c:pt>
                <c:pt idx="1">
                  <c:v>-955978.92363695009</c:v>
                </c:pt>
                <c:pt idx="2">
                  <c:v>-970397.44829153665</c:v>
                </c:pt>
                <c:pt idx="3">
                  <c:v>-983200.26967194432</c:v>
                </c:pt>
                <c:pt idx="4">
                  <c:v>-994143.03854898037</c:v>
                </c:pt>
                <c:pt idx="5">
                  <c:v>-1002957.7387474091</c:v>
                </c:pt>
                <c:pt idx="6">
                  <c:v>-1009350.7023347279</c:v>
                </c:pt>
                <c:pt idx="7">
                  <c:v>-1013000.4694669088</c:v>
                </c:pt>
                <c:pt idx="8">
                  <c:v>-1013555.4811967801</c:v>
                </c:pt>
                <c:pt idx="9">
                  <c:v>-1010631.5926911017</c:v>
                </c:pt>
                <c:pt idx="10">
                  <c:v>-1003809.3933805531</c:v>
                </c:pt>
                <c:pt idx="11">
                  <c:v>-992631.31957831979</c:v>
                </c:pt>
                <c:pt idx="12">
                  <c:v>-976598.54404298658</c:v>
                </c:pt>
                <c:pt idx="13">
                  <c:v>-955167.62582488928</c:v>
                </c:pt>
                <c:pt idx="14">
                  <c:v>-927746.90251646983</c:v>
                </c:pt>
                <c:pt idx="15">
                  <c:v>-893692.60572065285</c:v>
                </c:pt>
                <c:pt idx="16">
                  <c:v>-852304.67915053014</c:v>
                </c:pt>
                <c:pt idx="17">
                  <c:v>-802822.27727197041</c:v>
                </c:pt>
                <c:pt idx="18">
                  <c:v>-744418.9207909567</c:v>
                </c:pt>
                <c:pt idx="19">
                  <c:v>-676197.28356176952</c:v>
                </c:pt>
                <c:pt idx="20">
                  <c:v>-597183.58364231151</c:v>
                </c:pt>
                <c:pt idx="21">
                  <c:v>-506321.54924005235</c:v>
                </c:pt>
                <c:pt idx="22">
                  <c:v>-402465.92816677387</c:v>
                </c:pt>
                <c:pt idx="23">
                  <c:v>-284375.50714236184</c:v>
                </c:pt>
                <c:pt idx="24">
                  <c:v>-150705.60484643665</c:v>
                </c:pt>
                <c:pt idx="25">
                  <c:v>-2.1245796233415604E-9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9-422C-A062-7732F5B7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33920"/>
        <c:axId val="593532936"/>
      </c:lineChart>
      <c:catAx>
        <c:axId val="5935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32936"/>
        <c:crosses val="autoZero"/>
        <c:auto val="1"/>
        <c:lblAlgn val="ctr"/>
        <c:lblOffset val="100"/>
        <c:noMultiLvlLbl val="0"/>
      </c:catAx>
      <c:valAx>
        <c:axId val="593532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563306</xdr:colOff>
      <xdr:row>2</xdr:row>
      <xdr:rowOff>90744</xdr:rowOff>
    </xdr:from>
    <xdr:ext cx="2577885" cy="7707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CF3D284-CADB-476A-9273-CFE5B8D8C0EC}"/>
                </a:ext>
              </a:extLst>
            </xdr:cNvPr>
            <xdr:cNvSpPr txBox="1"/>
          </xdr:nvSpPr>
          <xdr:spPr>
            <a:xfrm>
              <a:off x="563306" y="662244"/>
              <a:ext cx="2577885" cy="770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(1+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𝑔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sup>
                                    </m:sSup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(1+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CF3D284-CADB-476A-9273-CFE5B8D8C0EC}"/>
                </a:ext>
              </a:extLst>
            </xdr:cNvPr>
            <xdr:cNvSpPr txBox="1"/>
          </xdr:nvSpPr>
          <xdr:spPr>
            <a:xfrm>
              <a:off x="563306" y="662244"/>
              <a:ext cx="2577885" cy="770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 {█(𝐴_1 [(1−〖(1+𝑔)〗^𝑁 〖(1+𝑖)〗^(−𝑁))/(𝑖−𝑔)]𝑖𝑓 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≠𝑔@</a:t>
              </a:r>
              <a:r>
                <a:rPr lang="en-US" sz="1100" b="0" i="0">
                  <a:latin typeface="Cambria Math" panose="02040503050406030204" pitchFamily="18" charset="0"/>
                </a:rPr>
                <a:t>𝐴_1 (𝑁/(1+𝑖))𝑖𝑓 𝑖=𝑔)┤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3</xdr:col>
      <xdr:colOff>43296</xdr:colOff>
      <xdr:row>8</xdr:row>
      <xdr:rowOff>36666</xdr:rowOff>
    </xdr:from>
    <xdr:to>
      <xdr:col>4</xdr:col>
      <xdr:colOff>2623983</xdr:colOff>
      <xdr:row>34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90268-8A42-4F12-BA86-6E9C3CB5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nuity"/>
      <sheetName val="Sheet3"/>
      <sheetName val="Graduated Payement"/>
      <sheetName val="Jackpot Payment"/>
      <sheetName val="Retirement Savings"/>
    </sheetNames>
    <sheetDataSet>
      <sheetData sheetId="0"/>
      <sheetData sheetId="1"/>
      <sheetData sheetId="2"/>
      <sheetData sheetId="3"/>
      <sheetData sheetId="4"/>
      <sheetData sheetId="5">
        <row r="10">
          <cell r="A10">
            <v>0</v>
          </cell>
          <cell r="C10">
            <v>-940167.21835228975</v>
          </cell>
        </row>
        <row r="11">
          <cell r="A11">
            <v>1</v>
          </cell>
          <cell r="C11">
            <v>-955978.92363695009</v>
          </cell>
        </row>
        <row r="12">
          <cell r="A12">
            <v>2</v>
          </cell>
          <cell r="C12">
            <v>-970397.44829153665</v>
          </cell>
        </row>
        <row r="13">
          <cell r="A13">
            <v>3</v>
          </cell>
          <cell r="C13">
            <v>-983200.26967194432</v>
          </cell>
        </row>
        <row r="14">
          <cell r="A14">
            <v>4</v>
          </cell>
          <cell r="C14">
            <v>-994143.03854898037</v>
          </cell>
        </row>
        <row r="15">
          <cell r="A15">
            <v>5</v>
          </cell>
          <cell r="C15">
            <v>-1002957.7387474091</v>
          </cell>
        </row>
        <row r="16">
          <cell r="A16">
            <v>6</v>
          </cell>
          <cell r="C16">
            <v>-1009350.7023347279</v>
          </cell>
        </row>
        <row r="17">
          <cell r="A17">
            <v>7</v>
          </cell>
          <cell r="C17">
            <v>-1013000.4694669088</v>
          </cell>
        </row>
        <row r="18">
          <cell r="A18">
            <v>8</v>
          </cell>
          <cell r="C18">
            <v>-1013555.4811967801</v>
          </cell>
        </row>
        <row r="19">
          <cell r="A19">
            <v>9</v>
          </cell>
          <cell r="C19">
            <v>-1010631.5926911017</v>
          </cell>
        </row>
        <row r="20">
          <cell r="A20">
            <v>10</v>
          </cell>
          <cell r="C20">
            <v>-1003809.3933805531</v>
          </cell>
        </row>
        <row r="21">
          <cell r="A21">
            <v>11</v>
          </cell>
          <cell r="C21">
            <v>-992631.31957831979</v>
          </cell>
        </row>
        <row r="22">
          <cell r="A22">
            <v>12</v>
          </cell>
          <cell r="C22">
            <v>-976598.54404298658</v>
          </cell>
        </row>
        <row r="23">
          <cell r="A23">
            <v>13</v>
          </cell>
          <cell r="C23">
            <v>-955167.62582488928</v>
          </cell>
        </row>
        <row r="24">
          <cell r="A24">
            <v>14</v>
          </cell>
          <cell r="C24">
            <v>-927746.90251646983</v>
          </cell>
        </row>
        <row r="25">
          <cell r="A25">
            <v>15</v>
          </cell>
          <cell r="C25">
            <v>-893692.60572065285</v>
          </cell>
        </row>
        <row r="26">
          <cell r="A26">
            <v>16</v>
          </cell>
          <cell r="C26">
            <v>-852304.67915053014</v>
          </cell>
        </row>
        <row r="27">
          <cell r="A27">
            <v>17</v>
          </cell>
          <cell r="C27">
            <v>-802822.27727197041</v>
          </cell>
        </row>
        <row r="28">
          <cell r="A28">
            <v>18</v>
          </cell>
          <cell r="C28">
            <v>-744418.9207909567</v>
          </cell>
        </row>
        <row r="29">
          <cell r="A29">
            <v>19</v>
          </cell>
          <cell r="C29">
            <v>-676197.28356176952</v>
          </cell>
        </row>
        <row r="30">
          <cell r="A30">
            <v>20</v>
          </cell>
          <cell r="C30">
            <v>-597183.58364231151</v>
          </cell>
        </row>
        <row r="31">
          <cell r="A31">
            <v>21</v>
          </cell>
          <cell r="C31">
            <v>-506321.54924005235</v>
          </cell>
        </row>
        <row r="32">
          <cell r="A32">
            <v>22</v>
          </cell>
          <cell r="C32">
            <v>-402465.92816677387</v>
          </cell>
        </row>
        <row r="33">
          <cell r="A33">
            <v>23</v>
          </cell>
          <cell r="C33">
            <v>-284375.50714236184</v>
          </cell>
        </row>
        <row r="34">
          <cell r="A34">
            <v>24</v>
          </cell>
          <cell r="C34">
            <v>-150705.60484643665</v>
          </cell>
        </row>
        <row r="35">
          <cell r="A35">
            <v>25</v>
          </cell>
          <cell r="C35">
            <v>-2.1245796233415604E-9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" displayName="Table5" ref="A9:C35" totalsRowShown="0" tableBorderDxfId="3">
  <autoFilter ref="A9:C35"/>
  <tableColumns count="3">
    <tableColumn id="1" name="Period" dataDxfId="2"/>
    <tableColumn id="2" name="Deposit" dataDxfId="1">
      <calculatedColumnFormula>B9*(1+$E$4)</calculatedColumnFormula>
    </tableColumn>
    <tableColumn id="3" name="Cash Balance" dataDxfId="0">
      <calculatedColumnFormula>C9*(1+$E$5)+'Retirement Savings'!$B10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view="pageBreakPreview" zoomScale="106" zoomScaleNormal="100" zoomScaleSheetLayoutView="106" workbookViewId="0">
      <selection activeCell="B10" sqref="B10"/>
    </sheetView>
  </sheetViews>
  <sheetFormatPr defaultRowHeight="15" x14ac:dyDescent="0.25"/>
  <cols>
    <col min="1" max="1" width="18" customWidth="1"/>
    <col min="2" max="2" width="20.140625" bestFit="1" customWidth="1"/>
    <col min="3" max="3" width="24.5703125" bestFit="1" customWidth="1"/>
    <col min="4" max="4" width="26.28515625" customWidth="1"/>
    <col min="5" max="5" width="23.5703125" customWidth="1"/>
  </cols>
  <sheetData>
    <row r="1" spans="1:5" ht="30" customHeight="1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3"/>
      <c r="C2" s="3"/>
      <c r="D2" s="3"/>
      <c r="E2" s="3"/>
    </row>
    <row r="3" spans="1:5" x14ac:dyDescent="0.25">
      <c r="A3" s="4"/>
      <c r="B3" s="4"/>
      <c r="C3" s="4"/>
      <c r="D3" s="5" t="s">
        <v>1</v>
      </c>
      <c r="E3" s="6">
        <v>50000</v>
      </c>
    </row>
    <row r="4" spans="1:5" x14ac:dyDescent="0.25">
      <c r="A4" s="7"/>
      <c r="B4" s="7"/>
      <c r="C4" s="7"/>
      <c r="D4" s="8" t="s">
        <v>2</v>
      </c>
      <c r="E4" s="9">
        <v>0.05</v>
      </c>
    </row>
    <row r="5" spans="1:5" x14ac:dyDescent="0.25">
      <c r="A5" s="7"/>
      <c r="B5" s="7"/>
      <c r="C5" s="7"/>
      <c r="D5" s="5" t="s">
        <v>3</v>
      </c>
      <c r="E5" s="10">
        <v>7.0000000000000007E-2</v>
      </c>
    </row>
    <row r="6" spans="1:5" x14ac:dyDescent="0.25">
      <c r="A6" s="7"/>
      <c r="B6" s="7"/>
      <c r="C6" s="7"/>
      <c r="D6" s="8" t="s">
        <v>4</v>
      </c>
      <c r="E6" s="11">
        <v>25</v>
      </c>
    </row>
    <row r="7" spans="1:5" x14ac:dyDescent="0.25">
      <c r="A7" s="7"/>
      <c r="B7" s="7"/>
      <c r="C7" s="7"/>
      <c r="D7" s="5" t="s">
        <v>5</v>
      </c>
      <c r="E7" s="6">
        <f>$E$3*((1-((1+$E$4)^$E$6)*((1+$E$5)^-$E$6))/($E$5-$E$4))</f>
        <v>940167.21835228975</v>
      </c>
    </row>
    <row r="8" spans="1:5" x14ac:dyDescent="0.25">
      <c r="A8" s="2"/>
      <c r="B8" s="3"/>
      <c r="C8" s="3"/>
      <c r="D8" s="3"/>
      <c r="E8" s="3"/>
    </row>
    <row r="9" spans="1:5" s="16" customFormat="1" ht="17.25" customHeight="1" x14ac:dyDescent="0.25">
      <c r="A9" s="12" t="s">
        <v>6</v>
      </c>
      <c r="B9" s="13" t="s">
        <v>7</v>
      </c>
      <c r="C9" s="13" t="s">
        <v>8</v>
      </c>
      <c r="D9" s="14"/>
      <c r="E9" s="15"/>
    </row>
    <row r="10" spans="1:5" x14ac:dyDescent="0.25">
      <c r="A10" s="17">
        <v>0</v>
      </c>
      <c r="B10" s="14">
        <f>-E7</f>
        <v>-940167.21835228975</v>
      </c>
      <c r="C10" s="14">
        <f>'Retirement Savings'!$B10</f>
        <v>-940167.21835228975</v>
      </c>
      <c r="D10" s="14"/>
      <c r="E10" s="15"/>
    </row>
    <row r="11" spans="1:5" x14ac:dyDescent="0.25">
      <c r="A11" s="17">
        <v>1</v>
      </c>
      <c r="B11" s="14">
        <v>50000</v>
      </c>
      <c r="C11" s="14">
        <f>C10*(1+$E$5)+'Retirement Savings'!$B11</f>
        <v>-955978.92363695009</v>
      </c>
      <c r="D11" s="14"/>
      <c r="E11" s="15"/>
    </row>
    <row r="12" spans="1:5" x14ac:dyDescent="0.25">
      <c r="A12" s="17">
        <v>2</v>
      </c>
      <c r="B12" s="14">
        <f>B11*(1+$E$4)</f>
        <v>52500</v>
      </c>
      <c r="C12" s="14">
        <f>C11*(1+$E$5)+'Retirement Savings'!$B12</f>
        <v>-970397.44829153665</v>
      </c>
      <c r="D12" s="14"/>
      <c r="E12" s="15"/>
    </row>
    <row r="13" spans="1:5" x14ac:dyDescent="0.25">
      <c r="A13" s="17">
        <v>3</v>
      </c>
      <c r="B13" s="14">
        <f t="shared" ref="B13:B35" si="0">B12*(1+$E$4)</f>
        <v>55125</v>
      </c>
      <c r="C13" s="14">
        <f>C12*(1+$E$5)+'Retirement Savings'!$B13</f>
        <v>-983200.26967194432</v>
      </c>
      <c r="D13" s="14"/>
      <c r="E13" s="15"/>
    </row>
    <row r="14" spans="1:5" x14ac:dyDescent="0.25">
      <c r="A14" s="17">
        <v>4</v>
      </c>
      <c r="B14" s="14">
        <f t="shared" si="0"/>
        <v>57881.25</v>
      </c>
      <c r="C14" s="14">
        <f>C13*(1+$E$5)+'Retirement Savings'!$B14</f>
        <v>-994143.03854898037</v>
      </c>
      <c r="D14" s="14"/>
      <c r="E14" s="15"/>
    </row>
    <row r="15" spans="1:5" x14ac:dyDescent="0.25">
      <c r="A15" s="17">
        <v>5</v>
      </c>
      <c r="B15" s="14">
        <f t="shared" si="0"/>
        <v>60775.3125</v>
      </c>
      <c r="C15" s="14">
        <f>C14*(1+$E$5)+'Retirement Savings'!$B15</f>
        <v>-1002957.7387474091</v>
      </c>
      <c r="D15" s="14"/>
      <c r="E15" s="15"/>
    </row>
    <row r="16" spans="1:5" x14ac:dyDescent="0.25">
      <c r="A16" s="17">
        <v>6</v>
      </c>
      <c r="B16" s="14">
        <f t="shared" si="0"/>
        <v>63814.078125</v>
      </c>
      <c r="C16" s="14">
        <f>C15*(1+$E$5)+'Retirement Savings'!$B16</f>
        <v>-1009350.7023347279</v>
      </c>
      <c r="D16" s="14"/>
      <c r="E16" s="15"/>
    </row>
    <row r="17" spans="1:5" x14ac:dyDescent="0.25">
      <c r="A17" s="17">
        <v>7</v>
      </c>
      <c r="B17" s="14">
        <f t="shared" si="0"/>
        <v>67004.782031249997</v>
      </c>
      <c r="C17" s="14">
        <f>C16*(1+$E$5)+'Retirement Savings'!$B17</f>
        <v>-1013000.4694669088</v>
      </c>
      <c r="D17" s="14"/>
      <c r="E17" s="15"/>
    </row>
    <row r="18" spans="1:5" x14ac:dyDescent="0.25">
      <c r="A18" s="17">
        <v>8</v>
      </c>
      <c r="B18" s="14">
        <f t="shared" si="0"/>
        <v>70355.021132812501</v>
      </c>
      <c r="C18" s="14">
        <f>C17*(1+$E$5)+'Retirement Savings'!$B18</f>
        <v>-1013555.4811967801</v>
      </c>
      <c r="D18" s="14"/>
      <c r="E18" s="15"/>
    </row>
    <row r="19" spans="1:5" x14ac:dyDescent="0.25">
      <c r="A19" s="17">
        <v>9</v>
      </c>
      <c r="B19" s="14">
        <f t="shared" si="0"/>
        <v>73872.772189453128</v>
      </c>
      <c r="C19" s="14">
        <f>C18*(1+$E$5)+'Retirement Savings'!$B19</f>
        <v>-1010631.5926911017</v>
      </c>
      <c r="D19" s="14"/>
      <c r="E19" s="15"/>
    </row>
    <row r="20" spans="1:5" x14ac:dyDescent="0.25">
      <c r="A20" s="17">
        <v>10</v>
      </c>
      <c r="B20" s="14">
        <f t="shared" si="0"/>
        <v>77566.41079892579</v>
      </c>
      <c r="C20" s="14">
        <f>C19*(1+$E$5)+'Retirement Savings'!$B20</f>
        <v>-1003809.3933805531</v>
      </c>
      <c r="D20" s="14"/>
      <c r="E20" s="15"/>
    </row>
    <row r="21" spans="1:5" x14ac:dyDescent="0.25">
      <c r="A21" s="17">
        <v>11</v>
      </c>
      <c r="B21" s="14">
        <f t="shared" si="0"/>
        <v>81444.73133887208</v>
      </c>
      <c r="C21" s="14">
        <f>C20*(1+$E$5)+'Retirement Savings'!$B21</f>
        <v>-992631.31957831979</v>
      </c>
      <c r="D21" s="14"/>
      <c r="E21" s="15"/>
    </row>
    <row r="22" spans="1:5" x14ac:dyDescent="0.25">
      <c r="A22" s="17">
        <v>12</v>
      </c>
      <c r="B22" s="14">
        <f t="shared" si="0"/>
        <v>85516.967905815691</v>
      </c>
      <c r="C22" s="14">
        <f>C21*(1+$E$5)+'Retirement Savings'!$B22</f>
        <v>-976598.54404298658</v>
      </c>
      <c r="D22" s="14"/>
      <c r="E22" s="15"/>
    </row>
    <row r="23" spans="1:5" x14ac:dyDescent="0.25">
      <c r="A23" s="17">
        <v>13</v>
      </c>
      <c r="B23" s="14">
        <f t="shared" si="0"/>
        <v>89792.816301106475</v>
      </c>
      <c r="C23" s="14">
        <f>C22*(1+$E$5)+'Retirement Savings'!$B23</f>
        <v>-955167.62582488928</v>
      </c>
      <c r="D23" s="14"/>
      <c r="E23" s="15"/>
    </row>
    <row r="24" spans="1:5" x14ac:dyDescent="0.25">
      <c r="A24" s="17">
        <v>14</v>
      </c>
      <c r="B24" s="14">
        <f t="shared" si="0"/>
        <v>94282.457116161808</v>
      </c>
      <c r="C24" s="14">
        <f>C23*(1+$E$5)+'Retirement Savings'!$B24</f>
        <v>-927746.90251646983</v>
      </c>
      <c r="D24" s="14"/>
      <c r="E24" s="15"/>
    </row>
    <row r="25" spans="1:5" x14ac:dyDescent="0.25">
      <c r="A25" s="17">
        <v>15</v>
      </c>
      <c r="B25" s="14">
        <f t="shared" si="0"/>
        <v>98996.579971969899</v>
      </c>
      <c r="C25" s="14">
        <f>C24*(1+$E$5)+'Retirement Savings'!$B25</f>
        <v>-893692.60572065285</v>
      </c>
      <c r="D25" s="14"/>
      <c r="E25" s="15"/>
    </row>
    <row r="26" spans="1:5" x14ac:dyDescent="0.25">
      <c r="A26" s="17">
        <v>16</v>
      </c>
      <c r="B26" s="14">
        <f t="shared" si="0"/>
        <v>103946.4089705684</v>
      </c>
      <c r="C26" s="14">
        <f>C25*(1+$E$5)+'Retirement Savings'!$B26</f>
        <v>-852304.67915053014</v>
      </c>
      <c r="D26" s="14"/>
      <c r="E26" s="15"/>
    </row>
    <row r="27" spans="1:5" x14ac:dyDescent="0.25">
      <c r="A27" s="17">
        <v>17</v>
      </c>
      <c r="B27" s="14">
        <f t="shared" si="0"/>
        <v>109143.72941909682</v>
      </c>
      <c r="C27" s="14">
        <f>C26*(1+$E$5)+'Retirement Savings'!$B27</f>
        <v>-802822.27727197041</v>
      </c>
      <c r="D27" s="14"/>
      <c r="E27" s="15"/>
    </row>
    <row r="28" spans="1:5" x14ac:dyDescent="0.25">
      <c r="A28" s="17">
        <v>18</v>
      </c>
      <c r="B28" s="14">
        <f t="shared" si="0"/>
        <v>114600.91589005166</v>
      </c>
      <c r="C28" s="14">
        <f>C27*(1+$E$5)+'Retirement Savings'!$B28</f>
        <v>-744418.9207909567</v>
      </c>
      <c r="D28" s="14"/>
      <c r="E28" s="15"/>
    </row>
    <row r="29" spans="1:5" x14ac:dyDescent="0.25">
      <c r="A29" s="17">
        <v>19</v>
      </c>
      <c r="B29" s="14">
        <f t="shared" si="0"/>
        <v>120330.96168455425</v>
      </c>
      <c r="C29" s="14">
        <f>C28*(1+$E$5)+'Retirement Savings'!$B29</f>
        <v>-676197.28356176952</v>
      </c>
      <c r="D29" s="14"/>
      <c r="E29" s="15"/>
    </row>
    <row r="30" spans="1:5" x14ac:dyDescent="0.25">
      <c r="A30" s="17">
        <v>20</v>
      </c>
      <c r="B30" s="14">
        <f t="shared" si="0"/>
        <v>126347.50976878197</v>
      </c>
      <c r="C30" s="14">
        <f>C29*(1+$E$5)+'Retirement Savings'!$B30</f>
        <v>-597183.58364231151</v>
      </c>
      <c r="D30" s="14"/>
      <c r="E30" s="15"/>
    </row>
    <row r="31" spans="1:5" x14ac:dyDescent="0.25">
      <c r="A31" s="17">
        <v>21</v>
      </c>
      <c r="B31" s="14">
        <f t="shared" si="0"/>
        <v>132664.88525722106</v>
      </c>
      <c r="C31" s="14">
        <f>C30*(1+$E$5)+'Retirement Savings'!$B31</f>
        <v>-506321.54924005235</v>
      </c>
      <c r="D31" s="14"/>
      <c r="E31" s="15"/>
    </row>
    <row r="32" spans="1:5" x14ac:dyDescent="0.25">
      <c r="A32" s="17">
        <v>22</v>
      </c>
      <c r="B32" s="14">
        <f t="shared" si="0"/>
        <v>139298.12952008212</v>
      </c>
      <c r="C32" s="14">
        <f>C31*(1+$E$5)+'Retirement Savings'!$B32</f>
        <v>-402465.92816677387</v>
      </c>
      <c r="D32" s="14"/>
      <c r="E32" s="15"/>
    </row>
    <row r="33" spans="1:5" x14ac:dyDescent="0.25">
      <c r="A33" s="17">
        <v>23</v>
      </c>
      <c r="B33" s="14">
        <f t="shared" si="0"/>
        <v>146263.03599608623</v>
      </c>
      <c r="C33" s="14">
        <f>C32*(1+$E$5)+'Retirement Savings'!$B33</f>
        <v>-284375.50714236184</v>
      </c>
      <c r="D33" s="14"/>
      <c r="E33" s="15"/>
    </row>
    <row r="34" spans="1:5" x14ac:dyDescent="0.25">
      <c r="A34" s="17">
        <v>24</v>
      </c>
      <c r="B34" s="14">
        <f t="shared" si="0"/>
        <v>153576.18779589055</v>
      </c>
      <c r="C34" s="14">
        <f>C33*(1+$E$5)+'Retirement Savings'!$B34</f>
        <v>-150705.60484643665</v>
      </c>
      <c r="D34" s="14"/>
      <c r="E34" s="15"/>
    </row>
    <row r="35" spans="1:5" x14ac:dyDescent="0.25">
      <c r="A35" s="17">
        <v>25</v>
      </c>
      <c r="B35" s="14">
        <f t="shared" si="0"/>
        <v>161254.99718568509</v>
      </c>
      <c r="C35" s="14">
        <f>C34*(1+$E$5)+'Retirement Savings'!$B35</f>
        <v>-2.1245796233415604E-9</v>
      </c>
      <c r="D35" s="18"/>
      <c r="E35" s="19"/>
    </row>
    <row r="36" spans="1:5" x14ac:dyDescent="0.25">
      <c r="A36" s="2"/>
      <c r="B36" s="3"/>
      <c r="C36" s="3"/>
      <c r="D36" s="3"/>
      <c r="E36" s="3"/>
    </row>
  </sheetData>
  <mergeCells count="5">
    <mergeCell ref="A1:E1"/>
    <mergeCell ref="A2:E2"/>
    <mergeCell ref="A3:C7"/>
    <mergeCell ref="A8:E8"/>
    <mergeCell ref="A36:E36"/>
  </mergeCells>
  <pageMargins left="0.7" right="0.7" top="0.75" bottom="0.75" header="0.3" footer="0.3"/>
  <pageSetup scale="65" orientation="portrait" r:id="rId1"/>
  <ignoredErrors>
    <ignoredError sqref="B10:B11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Retirement Savings</vt:lpstr>
      <vt:lpstr>'Retirement Savings'!Print_Area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Fisayo Animashaun</dc:creator>
  <cp:lastModifiedBy>Fisayo Animashaun</cp:lastModifiedBy>
  <dcterms:created xsi:type="dcterms:W3CDTF">2017-12-29T23:33:51Z</dcterms:created>
  <dcterms:modified xsi:type="dcterms:W3CDTF">2017-12-29T23:34:47Z</dcterms:modified>
</cp:coreProperties>
</file>