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"/>
    </mc:Choice>
  </mc:AlternateContent>
  <bookViews>
    <workbookView xWindow="0" yWindow="0" windowWidth="20490" windowHeight="7680"/>
  </bookViews>
  <sheets>
    <sheet name="Effective interest Rate" sheetId="1" r:id="rId1"/>
  </sheets>
  <externalReferences>
    <externalReference r:id="rId2"/>
  </externalReferences>
  <definedNames>
    <definedName name="_xlnm.Print_Area" localSheetId="0">'Effective interest Rate'!$A$1:$G$27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11" i="1"/>
  <c r="G5" i="1"/>
</calcChain>
</file>

<file path=xl/sharedStrings.xml><?xml version="1.0" encoding="utf-8"?>
<sst xmlns="http://schemas.openxmlformats.org/spreadsheetml/2006/main" count="14" uniqueCount="14">
  <si>
    <t>Equal-Payment Cash Flows (Future Worth)</t>
  </si>
  <si>
    <t>Inputs</t>
  </si>
  <si>
    <t>Output</t>
  </si>
  <si>
    <t>(A) Annuity($)</t>
  </si>
  <si>
    <t>(F) Future Worth ($)</t>
  </si>
  <si>
    <t>( r) APR(%)</t>
  </si>
  <si>
    <t>(K) Payment period per year</t>
  </si>
  <si>
    <t>(M) Compounding period per year</t>
  </si>
  <si>
    <t>( C) Interest periods per payment period</t>
  </si>
  <si>
    <t>(i) Effective interest rate per payment period</t>
  </si>
  <si>
    <t>(N) Total Number of payment periods</t>
  </si>
  <si>
    <t>Periods(n)</t>
  </si>
  <si>
    <t>Deposit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</si>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</sst>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/>
    <xf numFmtId="10" fontId="0" fillId="3" borderId="5" xfId="0" applyNumberFormat="1" applyFont="1" applyFill="1" applyBorder="1"/>
    <xf numFmtId="0" fontId="0" fillId="3" borderId="6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5" xfId="0" applyFont="1" applyFill="1" applyBorder="1" applyAlignment="1"/>
    <xf numFmtId="0" fontId="3" fillId="0" borderId="3" xfId="0" applyFont="1" applyBorder="1" applyAlignment="1">
      <alignment horizontal="center"/>
    </xf>
    <xf numFmtId="0" fontId="0" fillId="3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3" fontId="0" fillId="0" borderId="5" xfId="0" applyNumberFormat="1" applyFont="1" applyBorder="1"/>
    <xf numFmtId="0" fontId="0" fillId="0" borderId="2" xfId="0" applyFont="1" applyBorder="1" applyAlignment="1">
      <alignment horizontal="left"/>
    </xf>
    <xf numFmtId="8" fontId="0" fillId="0" borderId="6" xfId="0" applyNumberFormat="1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4" xfId="0" applyFont="1" applyFill="1" applyBorder="1"/>
    <xf numFmtId="0" fontId="4" fillId="3" borderId="5" xfId="0" applyFont="1" applyFill="1" applyBorder="1"/>
    <xf numFmtId="10" fontId="0" fillId="0" borderId="2" xfId="1" applyNumberFormat="1" applyFont="1" applyBorder="1"/>
    <xf numFmtId="0" fontId="0" fillId="0" borderId="2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/>
    <xf numFmtId="44" fontId="0" fillId="0" borderId="2" xfId="0" applyNumberFormat="1" applyFont="1" applyBorder="1"/>
  </cellXfs>
  <cellStyles count="2">
    <cellStyle name="Normal" xfId="0" builtinId="0"/>
    <cellStyle name="Percent" xfId="1" builtinId="5"/>
  </cellStyles>
  <dxfs count="6">
    <dxf>
      <numFmt numFmtId="34" formatCode="_(&quot;$&quot;* #,##0.00_);_(&quot;$&quot;* \(#,##0.00\);_(&quot;$&quot;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Cash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'Effective interest Rate'!$C$15:$C$27</c:f>
              <c:strCache>
                <c:ptCount val="13"/>
                <c:pt idx="0">
                  <c:v> $-   </c:v>
                </c:pt>
                <c:pt idx="1">
                  <c:v> $1,000.00 </c:v>
                </c:pt>
                <c:pt idx="2">
                  <c:v> $2,030.30 </c:v>
                </c:pt>
                <c:pt idx="3">
                  <c:v> $3,091.82 </c:v>
                </c:pt>
                <c:pt idx="4">
                  <c:v> $4,185.51 </c:v>
                </c:pt>
                <c:pt idx="5">
                  <c:v> $5,312.33 </c:v>
                </c:pt>
                <c:pt idx="6">
                  <c:v> $6,473.30 </c:v>
                </c:pt>
                <c:pt idx="7">
                  <c:v> $7,669.45 </c:v>
                </c:pt>
                <c:pt idx="8">
                  <c:v> $8,901.84 </c:v>
                </c:pt>
                <c:pt idx="9">
                  <c:v> $10,171.57 </c:v>
                </c:pt>
                <c:pt idx="10">
                  <c:v> $11,479.78 </c:v>
                </c:pt>
                <c:pt idx="11">
                  <c:v> $12,827.63 </c:v>
                </c:pt>
                <c:pt idx="12">
                  <c:v> $14,216.32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'Effective interest Rate'!$A$15:$A$27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'Effective interest Rate'!$C$15:$C$27</c:f>
              <c:numCache>
                <c:formatCode>_("$"* #,##0.00_);_("$"* \(#,##0.00\);_("$"* "-"??_);_(@_)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2030.3009999999999</c:v>
                </c:pt>
                <c:pt idx="3">
                  <c:v>3091.8211506009998</c:v>
                </c:pt>
                <c:pt idx="4">
                  <c:v>4185.5064232853601</c:v>
                </c:pt>
                <c:pt idx="5">
                  <c:v>5312.3314534173296</c:v>
                </c:pt>
                <c:pt idx="6">
                  <c:v>6473.3004087873278</c:v>
                </c:pt>
                <c:pt idx="7">
                  <c:v>7669.4478844739924</c:v>
                </c:pt>
                <c:pt idx="8">
                  <c:v>8901.839824821438</c:v>
                </c:pt>
                <c:pt idx="9">
                  <c:v>10171.574473353352</c:v>
                </c:pt>
                <c:pt idx="10">
                  <c:v>11479.783351470431</c:v>
                </c:pt>
                <c:pt idx="11">
                  <c:v>12827.632266803335</c:v>
                </c:pt>
                <c:pt idx="12">
                  <c:v>14216.322352119741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6-41F9-BCDF-E0CB9A00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13496"/>
        <c:axId val="599406936"/>
      </c:areaChart>
      <c:catAx>
        <c:axId val="59941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936"/>
        <c:crosses val="autoZero"/>
        <c:auto val="1"/>
        <c:lblAlgn val="ctr"/>
        <c:lblOffset val="12"/>
        <c:noMultiLvlLbl val="0"/>
      </c:catAx>
      <c:valAx>
        <c:axId val="59940693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9525</xdr:rowOff>
    </xdr:from>
    <xdr:to>
      <xdr:col>7</xdr:col>
      <xdr:colOff>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4B171-8E0E-4B81-917B-D8D35240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ity"/>
      <sheetName val="Sheet3"/>
      <sheetName val="Graduated Payement"/>
      <sheetName val="Jackpot Payment"/>
      <sheetName val="Retirement Savings"/>
      <sheetName val="Retirement Savings (2)"/>
      <sheetName val="Effective interest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A15">
            <v>0</v>
          </cell>
          <cell r="C15">
            <v>0</v>
          </cell>
        </row>
        <row r="16">
          <cell r="A16">
            <v>1</v>
          </cell>
          <cell r="C16">
            <v>1000</v>
          </cell>
        </row>
        <row r="17">
          <cell r="A17">
            <v>2</v>
          </cell>
          <cell r="C17">
            <v>2030.3009999999999</v>
          </cell>
        </row>
        <row r="18">
          <cell r="A18">
            <v>3</v>
          </cell>
          <cell r="C18">
            <v>3091.8211506009998</v>
          </cell>
        </row>
        <row r="19">
          <cell r="A19">
            <v>4</v>
          </cell>
          <cell r="C19">
            <v>4185.5064232853601</v>
          </cell>
        </row>
        <row r="20">
          <cell r="A20">
            <v>5</v>
          </cell>
          <cell r="C20">
            <v>5312.3314534173296</v>
          </cell>
        </row>
        <row r="21">
          <cell r="A21">
            <v>6</v>
          </cell>
          <cell r="C21">
            <v>6473.3004087873278</v>
          </cell>
        </row>
        <row r="22">
          <cell r="A22">
            <v>7</v>
          </cell>
          <cell r="C22">
            <v>7669.4478844739924</v>
          </cell>
        </row>
        <row r="23">
          <cell r="A23">
            <v>8</v>
          </cell>
          <cell r="C23">
            <v>8901.839824821438</v>
          </cell>
        </row>
        <row r="24">
          <cell r="A24">
            <v>9</v>
          </cell>
          <cell r="C24">
            <v>10171.574473353352</v>
          </cell>
        </row>
        <row r="25">
          <cell r="A25">
            <v>10</v>
          </cell>
          <cell r="C25">
            <v>11479.783351470431</v>
          </cell>
        </row>
        <row r="26">
          <cell r="A26">
            <v>11</v>
          </cell>
          <cell r="C26">
            <v>12827.632266803335</v>
          </cell>
        </row>
        <row r="27">
          <cell r="A27">
            <v>12</v>
          </cell>
          <cell r="C27">
            <v>14216.322352119741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0" displayName="Table10" ref="A14:C27" totalsRowShown="0" headerRowDxfId="5" headerRowBorderDxfId="3" tableBorderDxfId="4">
  <autoFilter ref="A14:C27"/>
  <tableColumns count="3">
    <tableColumn id="1" name="Periods(n)" dataDxfId="2"/>
    <tableColumn id="2" name="Deposit" dataDxfId="1"/>
    <tableColumn id="3" name="Cash Bal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view="pageBreakPreview" zoomScale="60" zoomScaleNormal="100" workbookViewId="0">
      <selection activeCell="L24" sqref="L24"/>
    </sheetView>
  </sheetViews>
  <sheetFormatPr defaultRowHeight="15" x14ac:dyDescent="0.25"/>
  <cols>
    <col min="1" max="1" width="12.42578125" customWidth="1"/>
    <col min="2" max="2" width="29.85546875" customWidth="1"/>
    <col min="3" max="3" width="14.5703125" customWidth="1"/>
    <col min="4" max="4" width="3.5703125" customWidth="1"/>
    <col min="5" max="6" width="11" customWidth="1"/>
    <col min="7" max="7" width="12" bestFit="1" customWidth="1"/>
  </cols>
  <sheetData>
    <row r="1" spans="1:7" ht="21" x14ac:dyDescent="0.35">
      <c r="A1" s="1" t="s">
        <v>0</v>
      </c>
      <c r="B1" s="2"/>
      <c r="C1" s="2"/>
      <c r="D1" s="2"/>
      <c r="E1" s="2"/>
      <c r="F1" s="2"/>
      <c r="G1" s="3"/>
    </row>
    <row r="2" spans="1:7" x14ac:dyDescent="0.25">
      <c r="A2" s="4"/>
      <c r="B2" s="5"/>
      <c r="C2" s="6"/>
      <c r="D2" s="5"/>
      <c r="E2" s="5"/>
      <c r="F2" s="5"/>
      <c r="G2" s="7"/>
    </row>
    <row r="3" spans="1:7" ht="18.75" x14ac:dyDescent="0.3">
      <c r="A3" s="8" t="s">
        <v>1</v>
      </c>
      <c r="B3" s="9"/>
      <c r="C3" s="9"/>
      <c r="D3" s="10"/>
      <c r="E3" s="9" t="s">
        <v>2</v>
      </c>
      <c r="F3" s="9"/>
      <c r="G3" s="11"/>
    </row>
    <row r="4" spans="1:7" x14ac:dyDescent="0.25">
      <c r="A4" s="4"/>
      <c r="B4" s="5"/>
      <c r="C4" s="5"/>
      <c r="D4" s="12"/>
      <c r="E4" s="5"/>
      <c r="F4" s="5"/>
      <c r="G4" s="7"/>
    </row>
    <row r="5" spans="1:7" ht="15.75" x14ac:dyDescent="0.25">
      <c r="A5" s="13" t="s">
        <v>3</v>
      </c>
      <c r="B5" s="14"/>
      <c r="C5" s="15">
        <v>1000</v>
      </c>
      <c r="D5" s="12"/>
      <c r="E5" s="16" t="s">
        <v>4</v>
      </c>
      <c r="F5" s="16"/>
      <c r="G5" s="17">
        <f>FV($C$11,$C$12,-$C$5)</f>
        <v>14216.322352119771</v>
      </c>
    </row>
    <row r="6" spans="1:7" ht="15.75" x14ac:dyDescent="0.25">
      <c r="A6" s="13" t="s">
        <v>5</v>
      </c>
      <c r="B6" s="14"/>
      <c r="C6" s="18">
        <v>0.12</v>
      </c>
      <c r="D6" s="12"/>
      <c r="E6" s="5"/>
      <c r="F6" s="5"/>
      <c r="G6" s="7"/>
    </row>
    <row r="7" spans="1:7" ht="15.75" x14ac:dyDescent="0.25">
      <c r="A7" s="13" t="s">
        <v>6</v>
      </c>
      <c r="B7" s="14"/>
      <c r="C7" s="19">
        <v>4</v>
      </c>
      <c r="D7" s="12"/>
      <c r="E7" s="20"/>
      <c r="F7" s="20"/>
      <c r="G7" s="20"/>
    </row>
    <row r="8" spans="1:7" ht="15.75" x14ac:dyDescent="0.25">
      <c r="A8" s="13" t="s">
        <v>7</v>
      </c>
      <c r="B8" s="14"/>
      <c r="C8" s="19">
        <v>12</v>
      </c>
      <c r="D8" s="12"/>
      <c r="E8" s="21"/>
      <c r="F8" s="21"/>
      <c r="G8" s="21"/>
    </row>
    <row r="9" spans="1:7" ht="15.75" x14ac:dyDescent="0.25">
      <c r="A9" s="13" t="s">
        <v>8</v>
      </c>
      <c r="B9" s="14"/>
      <c r="C9" s="19">
        <v>3</v>
      </c>
      <c r="D9" s="12"/>
      <c r="E9" s="21"/>
      <c r="F9" s="21"/>
      <c r="G9" s="21"/>
    </row>
    <row r="10" spans="1:7" ht="15.75" x14ac:dyDescent="0.25">
      <c r="A10" s="22"/>
      <c r="B10" s="23"/>
      <c r="C10" s="5"/>
      <c r="D10" s="12"/>
      <c r="E10" s="21"/>
      <c r="F10" s="21"/>
      <c r="G10" s="21"/>
    </row>
    <row r="11" spans="1:7" ht="15.75" x14ac:dyDescent="0.25">
      <c r="A11" s="13" t="s">
        <v>9</v>
      </c>
      <c r="B11" s="14"/>
      <c r="C11" s="24">
        <f>((1+C6/C8)^C9)-1</f>
        <v>3.0300999999999911E-2</v>
      </c>
      <c r="D11" s="12"/>
      <c r="E11" s="21"/>
      <c r="F11" s="21"/>
      <c r="G11" s="21"/>
    </row>
    <row r="12" spans="1:7" ht="15.75" x14ac:dyDescent="0.25">
      <c r="A12" s="13" t="s">
        <v>10</v>
      </c>
      <c r="B12" s="14"/>
      <c r="C12" s="25">
        <v>12</v>
      </c>
      <c r="D12" s="12"/>
      <c r="E12" s="21"/>
      <c r="F12" s="21"/>
      <c r="G12" s="21"/>
    </row>
    <row r="13" spans="1:7" x14ac:dyDescent="0.25">
      <c r="A13" s="4"/>
      <c r="B13" s="4"/>
      <c r="C13" s="5"/>
      <c r="D13" s="12"/>
      <c r="E13" s="21"/>
      <c r="F13" s="21"/>
      <c r="G13" s="21"/>
    </row>
    <row r="14" spans="1:7" x14ac:dyDescent="0.25">
      <c r="A14" s="26" t="s">
        <v>11</v>
      </c>
      <c r="B14" s="26" t="s">
        <v>12</v>
      </c>
      <c r="C14" s="26" t="s">
        <v>13</v>
      </c>
      <c r="D14" s="12"/>
      <c r="E14" s="21"/>
      <c r="F14" s="21"/>
      <c r="G14" s="21"/>
    </row>
    <row r="15" spans="1:7" x14ac:dyDescent="0.25">
      <c r="A15" s="27">
        <v>0</v>
      </c>
      <c r="B15" s="28">
        <v>0</v>
      </c>
      <c r="C15" s="29">
        <v>0</v>
      </c>
      <c r="D15" s="12"/>
      <c r="E15" s="21"/>
      <c r="F15" s="21"/>
      <c r="G15" s="21"/>
    </row>
    <row r="16" spans="1:7" x14ac:dyDescent="0.25">
      <c r="A16" s="27">
        <v>1</v>
      </c>
      <c r="B16" s="28">
        <f>-$C$5</f>
        <v>-1000</v>
      </c>
      <c r="C16" s="29">
        <f>ABS(Table10[[#This Row],[Deposit]])</f>
        <v>1000</v>
      </c>
      <c r="D16" s="12"/>
      <c r="E16" s="21"/>
      <c r="F16" s="21"/>
      <c r="G16" s="21"/>
    </row>
    <row r="17" spans="1:7" x14ac:dyDescent="0.25">
      <c r="A17" s="27">
        <v>2</v>
      </c>
      <c r="B17" s="28">
        <f t="shared" ref="B17:B27" si="0">-$C$5</f>
        <v>-1000</v>
      </c>
      <c r="C17" s="29">
        <f>C16*(1+$C$11)+ABS(Table10[[#This Row],[Deposit]])</f>
        <v>2030.3009999999999</v>
      </c>
      <c r="D17" s="12"/>
      <c r="E17" s="21"/>
      <c r="F17" s="21"/>
      <c r="G17" s="21"/>
    </row>
    <row r="18" spans="1:7" x14ac:dyDescent="0.25">
      <c r="A18" s="27">
        <v>3</v>
      </c>
      <c r="B18" s="28">
        <f t="shared" si="0"/>
        <v>-1000</v>
      </c>
      <c r="C18" s="29">
        <f>C17*(1+$C$11)+ABS(Table10[[#This Row],[Deposit]])</f>
        <v>3091.8211506009998</v>
      </c>
      <c r="D18" s="12"/>
      <c r="E18" s="21"/>
      <c r="F18" s="21"/>
      <c r="G18" s="21"/>
    </row>
    <row r="19" spans="1:7" x14ac:dyDescent="0.25">
      <c r="A19" s="27">
        <v>4</v>
      </c>
      <c r="B19" s="28">
        <f t="shared" si="0"/>
        <v>-1000</v>
      </c>
      <c r="C19" s="29">
        <f>C18*(1+$C$11)+ABS(Table10[[#This Row],[Deposit]])</f>
        <v>4185.5064232853601</v>
      </c>
      <c r="D19" s="12"/>
      <c r="E19" s="21"/>
      <c r="F19" s="21"/>
      <c r="G19" s="21"/>
    </row>
    <row r="20" spans="1:7" x14ac:dyDescent="0.25">
      <c r="A20" s="27">
        <v>5</v>
      </c>
      <c r="B20" s="28">
        <f t="shared" si="0"/>
        <v>-1000</v>
      </c>
      <c r="C20" s="29">
        <f>C19*(1+$C$11)+ABS(Table10[[#This Row],[Deposit]])</f>
        <v>5312.3314534173296</v>
      </c>
      <c r="D20" s="12"/>
      <c r="E20" s="21"/>
      <c r="F20" s="21"/>
      <c r="G20" s="21"/>
    </row>
    <row r="21" spans="1:7" x14ac:dyDescent="0.25">
      <c r="A21" s="27">
        <v>6</v>
      </c>
      <c r="B21" s="28">
        <f t="shared" si="0"/>
        <v>-1000</v>
      </c>
      <c r="C21" s="29">
        <f>C20*(1+$C$11)+ABS(Table10[[#This Row],[Deposit]])</f>
        <v>6473.3004087873278</v>
      </c>
      <c r="D21" s="12"/>
      <c r="E21" s="21"/>
      <c r="F21" s="21"/>
      <c r="G21" s="21"/>
    </row>
    <row r="22" spans="1:7" x14ac:dyDescent="0.25">
      <c r="A22" s="27">
        <v>7</v>
      </c>
      <c r="B22" s="28">
        <f t="shared" si="0"/>
        <v>-1000</v>
      </c>
      <c r="C22" s="29">
        <f>C21*(1+$C$11)+ABS(Table10[[#This Row],[Deposit]])</f>
        <v>7669.4478844739924</v>
      </c>
      <c r="D22" s="12"/>
      <c r="E22" s="21"/>
      <c r="F22" s="21"/>
      <c r="G22" s="21"/>
    </row>
    <row r="23" spans="1:7" x14ac:dyDescent="0.25">
      <c r="A23" s="27">
        <v>8</v>
      </c>
      <c r="B23" s="28">
        <f t="shared" si="0"/>
        <v>-1000</v>
      </c>
      <c r="C23" s="29">
        <f>C22*(1+$C$11)+ABS(Table10[[#This Row],[Deposit]])</f>
        <v>8901.839824821438</v>
      </c>
      <c r="D23" s="12"/>
      <c r="E23" s="21"/>
      <c r="F23" s="21"/>
      <c r="G23" s="21"/>
    </row>
    <row r="24" spans="1:7" x14ac:dyDescent="0.25">
      <c r="A24" s="27">
        <v>9</v>
      </c>
      <c r="B24" s="28">
        <f t="shared" si="0"/>
        <v>-1000</v>
      </c>
      <c r="C24" s="29">
        <f>C23*(1+$C$11)+ABS(Table10[[#This Row],[Deposit]])</f>
        <v>10171.574473353352</v>
      </c>
      <c r="D24" s="12"/>
      <c r="E24" s="21"/>
      <c r="F24" s="21"/>
      <c r="G24" s="21"/>
    </row>
    <row r="25" spans="1:7" x14ac:dyDescent="0.25">
      <c r="A25" s="27">
        <v>10</v>
      </c>
      <c r="B25" s="28">
        <f t="shared" si="0"/>
        <v>-1000</v>
      </c>
      <c r="C25" s="29">
        <f>C24*(1+$C$11)+ABS(Table10[[#This Row],[Deposit]])</f>
        <v>11479.783351470431</v>
      </c>
      <c r="D25" s="12"/>
      <c r="E25" s="21"/>
      <c r="F25" s="21"/>
      <c r="G25" s="21"/>
    </row>
    <row r="26" spans="1:7" x14ac:dyDescent="0.25">
      <c r="A26" s="27">
        <v>11</v>
      </c>
      <c r="B26" s="28">
        <f t="shared" si="0"/>
        <v>-1000</v>
      </c>
      <c r="C26" s="29">
        <f>C25*(1+$C$11)+ABS(Table10[[#This Row],[Deposit]])</f>
        <v>12827.632266803335</v>
      </c>
      <c r="D26" s="12"/>
      <c r="E26" s="21"/>
      <c r="F26" s="21"/>
      <c r="G26" s="21"/>
    </row>
    <row r="27" spans="1:7" x14ac:dyDescent="0.25">
      <c r="A27" s="27">
        <v>12</v>
      </c>
      <c r="B27" s="28">
        <f t="shared" si="0"/>
        <v>-1000</v>
      </c>
      <c r="C27" s="29">
        <f>C26*(1+$C$11)+ABS(Table10[[#This Row],[Deposit]])</f>
        <v>14216.322352119741</v>
      </c>
      <c r="D27" s="12"/>
      <c r="E27" s="21"/>
      <c r="F27" s="21"/>
      <c r="G27" s="21"/>
    </row>
  </sheetData>
  <mergeCells count="12">
    <mergeCell ref="A7:B7"/>
    <mergeCell ref="E7:G27"/>
    <mergeCell ref="A8:B8"/>
    <mergeCell ref="A9:B9"/>
    <mergeCell ref="A11:B11"/>
    <mergeCell ref="A12:B12"/>
    <mergeCell ref="A1:G1"/>
    <mergeCell ref="A3:C3"/>
    <mergeCell ref="E3:G3"/>
    <mergeCell ref="A5:B5"/>
    <mergeCell ref="E5:F5"/>
    <mergeCell ref="A6:B6"/>
  </mergeCells>
  <pageMargins left="0.7" right="0.7" top="0.75" bottom="0.75" header="0.3" footer="0.3"/>
  <pageSetup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Effective interest Rate</vt:lpstr>
      <vt:lpstr>'Effective interest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Animashaun</dc:creator>
  <cp:lastModifiedBy>Fisayo Animashaun</cp:lastModifiedBy>
  <dcterms:created xsi:type="dcterms:W3CDTF">2017-12-30T22:51:54Z</dcterms:created>
  <dcterms:modified xsi:type="dcterms:W3CDTF">2017-12-30T22:52:27Z</dcterms:modified>
</cp:coreProperties>
</file>