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actur4\E\PRODUCT DEVELOPMENT\WORK IN PROGRESS\Smart Life ++++\Test Cases\Ready Reckoner\Revised Working - 29012022\"/>
    </mc:Choice>
  </mc:AlternateContent>
  <bookViews>
    <workbookView xWindow="0" yWindow="0" windowWidth="28800" windowHeight="11745"/>
  </bookViews>
  <sheets>
    <sheet name="Ready Reckoner KFM" sheetId="3" r:id="rId1"/>
    <sheet name="Bonus Rates" sheetId="1" state="veryHidden" r:id="rId2"/>
    <sheet name="SA Rates" sheetId="2" state="veryHidden" r:id="rId3"/>
  </sheets>
  <definedNames>
    <definedName name="_xlnm._FilterDatabase" localSheetId="1" hidden="1">'Bonus Rates'!$A$4:$BB$274</definedName>
    <definedName name="age">'Ready Reckoner KFM'!$B$4</definedName>
    <definedName name="gender">'Ready Reckoner KFM'!$B$5</definedName>
    <definedName name="ppt">'Ready Reckoner KFM'!$B$6</definedName>
    <definedName name="prem">'Ready Reckoner KFM'!$I$3</definedName>
  </definedNames>
  <calcPr calcId="162913" calcMode="autoNoTable" iterateCount="10000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C16" i="3"/>
  <c r="D15" i="3"/>
  <c r="C15" i="3"/>
  <c r="D14" i="3"/>
  <c r="C14" i="3"/>
  <c r="D13" i="3"/>
  <c r="C13" i="3"/>
  <c r="H12" i="3"/>
  <c r="G12" i="3"/>
  <c r="F12" i="3"/>
  <c r="E12" i="3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M11" i="2" l="1"/>
  <c r="M14" i="2"/>
  <c r="M13" i="2"/>
  <c r="M12" i="2"/>
  <c r="M10" i="2"/>
  <c r="B4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" i="2"/>
  <c r="B69" i="3" l="1"/>
  <c r="B16" i="3" s="1"/>
  <c r="B67" i="3"/>
  <c r="B14" i="3" s="1"/>
  <c r="B68" i="3"/>
  <c r="B15" i="3" s="1"/>
  <c r="B65" i="3"/>
  <c r="B12" i="3" s="1"/>
  <c r="B66" i="3"/>
  <c r="B13" i="3" s="1"/>
  <c r="F67" i="3" l="1"/>
  <c r="F14" i="3" s="1"/>
  <c r="F68" i="3"/>
  <c r="F15" i="3" s="1"/>
  <c r="F69" i="3"/>
  <c r="F16" i="3" s="1"/>
  <c r="F66" i="3"/>
  <c r="F13" i="3" s="1"/>
  <c r="C65" i="3"/>
  <c r="C12" i="3" s="1"/>
  <c r="D65" i="3"/>
  <c r="D12" i="3" s="1"/>
  <c r="E69" i="3"/>
  <c r="E16" i="3" s="1"/>
  <c r="E68" i="3"/>
  <c r="E15" i="3" s="1"/>
  <c r="E67" i="3"/>
  <c r="E14" i="3" s="1"/>
  <c r="E66" i="3"/>
  <c r="E13" i="3" s="1"/>
  <c r="H68" i="3" l="1"/>
  <c r="H15" i="3" s="1"/>
  <c r="G69" i="3"/>
  <c r="G16" i="3" s="1"/>
  <c r="H67" i="3"/>
  <c r="H14" i="3" s="1"/>
  <c r="G68" i="3"/>
  <c r="G15" i="3" s="1"/>
  <c r="G66" i="3"/>
  <c r="G13" i="3" s="1"/>
  <c r="J65" i="3"/>
  <c r="J12" i="3" s="1"/>
  <c r="H66" i="3"/>
  <c r="H13" i="3" s="1"/>
  <c r="G67" i="3"/>
  <c r="G14" i="3" s="1"/>
  <c r="I65" i="3"/>
  <c r="I12" i="3" s="1"/>
  <c r="H69" i="3"/>
  <c r="H16" i="3" s="1"/>
  <c r="J68" i="3"/>
  <c r="J15" i="3" s="1"/>
  <c r="J69" i="3"/>
  <c r="J16" i="3" s="1"/>
  <c r="I69" i="3"/>
  <c r="I16" i="3" s="1"/>
  <c r="I68" i="3"/>
  <c r="I15" i="3" s="1"/>
  <c r="J67" i="3"/>
  <c r="J14" i="3" s="1"/>
  <c r="I67" i="3"/>
  <c r="I14" i="3" s="1"/>
  <c r="J66" i="3"/>
  <c r="J13" i="3" s="1"/>
  <c r="I66" i="3"/>
  <c r="I13" i="3" s="1"/>
</calcChain>
</file>

<file path=xl/sharedStrings.xml><?xml version="1.0" encoding="utf-8"?>
<sst xmlns="http://schemas.openxmlformats.org/spreadsheetml/2006/main" count="142" uniqueCount="62">
  <si>
    <t>LI's Age</t>
  </si>
  <si>
    <t>Term</t>
  </si>
  <si>
    <t>PPT</t>
  </si>
  <si>
    <t>Cash Payout (Immediate)</t>
  </si>
  <si>
    <t xml:space="preserve">Cash Payout (Deferred)_5 </t>
  </si>
  <si>
    <t>Cash Payout (Deferred)_7</t>
  </si>
  <si>
    <t>Cash Payout (Deferred)_10</t>
  </si>
  <si>
    <t>Index</t>
  </si>
  <si>
    <t>Kotak Fortune Maximiser - Ready Reckoner</t>
  </si>
  <si>
    <t>INPUT</t>
  </si>
  <si>
    <t>DOB</t>
  </si>
  <si>
    <t>Annual Premium</t>
  </si>
  <si>
    <t>Age (auto-fill)</t>
  </si>
  <si>
    <t>Gender</t>
  </si>
  <si>
    <t>OUTPUT</t>
  </si>
  <si>
    <t>Bonus Option</t>
  </si>
  <si>
    <t>Basic Sum Assured (in Rs.)</t>
  </si>
  <si>
    <t>Total Paid-up Additions</t>
  </si>
  <si>
    <t>Yearly Cash Bonus</t>
  </si>
  <si>
    <t>Total Cash Bonus Paid</t>
  </si>
  <si>
    <t>Maturity Benefit</t>
  </si>
  <si>
    <t>@4%</t>
  </si>
  <si>
    <t>@8%</t>
  </si>
  <si>
    <t>Paid-Up Additions</t>
  </si>
  <si>
    <t>NA</t>
  </si>
  <si>
    <t>Cash Bonus - Immediate</t>
  </si>
  <si>
    <t>Cash Bonus - Deferred - 5</t>
  </si>
  <si>
    <t>Cash Bonus - Deferred - 7</t>
  </si>
  <si>
    <t>Cash Bonus - Deferred - 10</t>
  </si>
  <si>
    <t>Note:</t>
  </si>
  <si>
    <t>2. Plan Option opted is Life Goal Maximiser</t>
  </si>
  <si>
    <t>3. Annual Premium excludes GST</t>
  </si>
  <si>
    <t>Paid-up Addition</t>
  </si>
  <si>
    <t>High Premium Discount</t>
  </si>
  <si>
    <t>6,8</t>
  </si>
  <si>
    <t>10,12,15</t>
  </si>
  <si>
    <t>Option</t>
  </si>
  <si>
    <t>Cash Payout (Deferred)</t>
  </si>
  <si>
    <t xml:space="preserve">High Premium Disc Factor </t>
  </si>
  <si>
    <t>Rs.48,000 to Rs.1,99,999</t>
  </si>
  <si>
    <t>Rs.2,00,000 to Rs.4,99,999</t>
  </si>
  <si>
    <t>Rs.5,00,000 and above</t>
  </si>
  <si>
    <t>Cash Payout (Deferred)_5</t>
  </si>
  <si>
    <t xml:space="preserve"> CB on SA_Scaling @4%</t>
  </si>
  <si>
    <t>TB on SA @4%</t>
  </si>
  <si>
    <t>CB on SA_Scaling @8%</t>
  </si>
  <si>
    <t>TB on SA @8%</t>
  </si>
  <si>
    <t xml:space="preserve">Scaling Factor for Cash Bonus on Paid Up Additions </t>
  </si>
  <si>
    <t>TB on PUA @4%</t>
  </si>
  <si>
    <t>CB on PUA_Scaling @8%</t>
  </si>
  <si>
    <t>TB on PUA @8%</t>
  </si>
  <si>
    <t>CB on SA @4%</t>
  </si>
  <si>
    <t>CB on SA @8%</t>
  </si>
  <si>
    <t>Ratio of Total PUPA to SA @8%</t>
  </si>
  <si>
    <t>Ratio of Total PUPA to SA @4%</t>
  </si>
  <si>
    <t>Cash Bonus on PUA @4%</t>
  </si>
  <si>
    <t>Cash Bonus on PUA @8%</t>
  </si>
  <si>
    <t>TB on Maturity</t>
  </si>
  <si>
    <t>Cash Payout (Immediate)
and PUA</t>
  </si>
  <si>
    <t>Cash Payout (Immediate) and PUA</t>
  </si>
  <si>
    <t>Female</t>
  </si>
  <si>
    <t>1. Cash Bonus shown is in Yearly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</si>
</sst>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0" tint="-0.499984740745262"/>
      <name val="Arial"/>
      <family val="2"/>
    </font>
    <font>
      <sz val="12"/>
      <name val="Times New Roman"/>
      <family val="1"/>
    </font>
    <font>
      <b/>
      <sz val="9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3" applyFont="1" applyFill="1" applyAlignment="1">
      <alignment vertical="center"/>
    </xf>
    <xf numFmtId="0" fontId="5" fillId="2" borderId="4" xfId="3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quotePrefix="1"/>
    <xf numFmtId="10" fontId="0" fillId="0" borderId="0" xfId="2" quotePrefix="1" applyNumberFormat="1" applyFont="1"/>
    <xf numFmtId="164" fontId="4" fillId="0" borderId="18" xfId="1" applyNumberFormat="1" applyFont="1" applyBorder="1" applyAlignment="1">
      <alignment horizontal="center" vertical="center"/>
    </xf>
    <xf numFmtId="164" fontId="4" fillId="0" borderId="22" xfId="1" applyNumberFormat="1" applyFont="1" applyBorder="1" applyAlignment="1">
      <alignment horizontal="center" vertical="center"/>
    </xf>
    <xf numFmtId="164" fontId="4" fillId="0" borderId="14" xfId="1" quotePrefix="1" applyNumberFormat="1" applyFont="1" applyBorder="1" applyAlignment="1">
      <alignment horizontal="center" vertical="center"/>
    </xf>
    <xf numFmtId="0" fontId="0" fillId="0" borderId="19" xfId="0" applyBorder="1"/>
    <xf numFmtId="0" fontId="0" fillId="0" borderId="0" xfId="0" applyAlignment="1">
      <alignment vertical="center"/>
    </xf>
    <xf numFmtId="43" fontId="10" fillId="0" borderId="19" xfId="1" applyFont="1" applyFill="1" applyBorder="1" applyAlignment="1">
      <alignment vertical="center" wrapText="1"/>
    </xf>
    <xf numFmtId="10" fontId="1" fillId="0" borderId="19" xfId="6" applyNumberFormat="1" applyFont="1" applyFill="1" applyBorder="1" applyAlignment="1">
      <alignment horizontal="center" vertical="center"/>
    </xf>
    <xf numFmtId="10" fontId="1" fillId="0" borderId="19" xfId="6" applyNumberFormat="1" applyFont="1" applyFill="1" applyBorder="1" applyAlignment="1">
      <alignment vertical="center"/>
    </xf>
    <xf numFmtId="10" fontId="11" fillId="0" borderId="19" xfId="6" applyNumberFormat="1" applyFont="1" applyFill="1" applyBorder="1" applyAlignment="1">
      <alignment horizontal="center" vertical="center"/>
    </xf>
    <xf numFmtId="10" fontId="1" fillId="0" borderId="19" xfId="7" applyNumberFormat="1" applyFont="1" applyFill="1" applyBorder="1" applyAlignment="1">
      <alignment horizontal="center" vertical="center"/>
    </xf>
    <xf numFmtId="10" fontId="1" fillId="0" borderId="19" xfId="7" applyNumberFormat="1" applyFont="1" applyFill="1" applyBorder="1" applyAlignment="1">
      <alignment vertical="center"/>
    </xf>
    <xf numFmtId="10" fontId="11" fillId="0" borderId="19" xfId="6" applyNumberFormat="1" applyFont="1" applyFill="1" applyBorder="1" applyAlignment="1">
      <alignment vertical="center"/>
    </xf>
    <xf numFmtId="10" fontId="11" fillId="0" borderId="19" xfId="7" applyNumberFormat="1" applyFont="1" applyFill="1" applyBorder="1" applyAlignment="1">
      <alignment horizontal="center" vertical="center"/>
    </xf>
    <xf numFmtId="10" fontId="11" fillId="0" borderId="19" xfId="7" applyNumberFormat="1" applyFont="1" applyFill="1" applyBorder="1" applyAlignment="1">
      <alignment vertical="center"/>
    </xf>
    <xf numFmtId="10" fontId="11" fillId="0" borderId="19" xfId="1" applyNumberFormat="1" applyFont="1" applyFill="1" applyBorder="1" applyAlignment="1">
      <alignment vertical="center"/>
    </xf>
    <xf numFmtId="10" fontId="0" fillId="0" borderId="0" xfId="0" applyNumberFormat="1"/>
    <xf numFmtId="43" fontId="10" fillId="6" borderId="19" xfId="1" applyFont="1" applyFill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0" fillId="0" borderId="19" xfId="0" applyBorder="1" applyAlignment="1">
      <alignment vertical="top"/>
    </xf>
    <xf numFmtId="164" fontId="4" fillId="0" borderId="19" xfId="1" quotePrefix="1" applyNumberFormat="1" applyFont="1" applyBorder="1" applyAlignment="1">
      <alignment horizontal="left" vertical="center"/>
    </xf>
    <xf numFmtId="164" fontId="4" fillId="0" borderId="19" xfId="1" applyNumberFormat="1" applyFont="1" applyBorder="1" applyAlignment="1">
      <alignment vertical="center"/>
    </xf>
    <xf numFmtId="164" fontId="4" fillId="0" borderId="19" xfId="1" applyNumberFormat="1" applyFont="1" applyBorder="1" applyAlignment="1">
      <alignment horizontal="left" vertical="center"/>
    </xf>
    <xf numFmtId="164" fontId="4" fillId="0" borderId="11" xfId="1" applyNumberFormat="1" applyFont="1" applyBorder="1" applyAlignment="1">
      <alignment horizontal="left" vertical="center"/>
    </xf>
    <xf numFmtId="164" fontId="4" fillId="0" borderId="11" xfId="1" applyNumberFormat="1" applyFont="1" applyBorder="1" applyAlignment="1">
      <alignment vertical="center"/>
    </xf>
    <xf numFmtId="0" fontId="2" fillId="5" borderId="19" xfId="0" applyFont="1" applyFill="1" applyBorder="1" applyAlignment="1">
      <alignment vertical="center" wrapText="1"/>
    </xf>
    <xf numFmtId="164" fontId="4" fillId="0" borderId="15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vertical="center"/>
    </xf>
    <xf numFmtId="9" fontId="0" fillId="0" borderId="0" xfId="0" applyNumberFormat="1"/>
    <xf numFmtId="9" fontId="3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9" fontId="0" fillId="0" borderId="23" xfId="6" applyFont="1" applyBorder="1"/>
    <xf numFmtId="9" fontId="0" fillId="0" borderId="19" xfId="6" applyFont="1" applyBorder="1"/>
    <xf numFmtId="9" fontId="0" fillId="0" borderId="19" xfId="6" applyFont="1" applyBorder="1" applyAlignment="1">
      <alignment wrapText="1"/>
    </xf>
    <xf numFmtId="0" fontId="6" fillId="0" borderId="19" xfId="0" applyFont="1" applyBorder="1" applyAlignment="1">
      <alignment vertical="center" wrapText="1"/>
    </xf>
    <xf numFmtId="164" fontId="4" fillId="0" borderId="15" xfId="0" applyNumberFormat="1" applyFont="1" applyBorder="1" applyAlignment="1">
      <alignment horizontal="left" vertical="center"/>
    </xf>
    <xf numFmtId="164" fontId="4" fillId="0" borderId="16" xfId="1" applyNumberFormat="1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164" fontId="4" fillId="0" borderId="12" xfId="1" applyNumberFormat="1" applyFont="1" applyBorder="1" applyAlignment="1">
      <alignment vertical="center"/>
    </xf>
    <xf numFmtId="0" fontId="0" fillId="0" borderId="25" xfId="0" applyBorder="1"/>
    <xf numFmtId="10" fontId="0" fillId="0" borderId="25" xfId="2" applyNumberFormat="1" applyFont="1" applyBorder="1"/>
    <xf numFmtId="10" fontId="0" fillId="0" borderId="26" xfId="2" applyNumberFormat="1" applyFont="1" applyBorder="1"/>
    <xf numFmtId="0" fontId="0" fillId="0" borderId="4" xfId="0" applyBorder="1"/>
    <xf numFmtId="9" fontId="4" fillId="0" borderId="0" xfId="0" applyNumberFormat="1" applyFont="1" applyAlignment="1">
      <alignment vertical="center"/>
    </xf>
    <xf numFmtId="14" fontId="5" fillId="0" borderId="4" xfId="3" applyNumberFormat="1" applyFont="1" applyBorder="1" applyAlignment="1" applyProtection="1">
      <alignment horizontal="center" vertical="center"/>
      <protection locked="0"/>
    </xf>
    <xf numFmtId="0" fontId="5" fillId="0" borderId="4" xfId="3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9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8" fillId="4" borderId="23" xfId="4" applyFont="1" applyFill="1" applyBorder="1" applyAlignment="1">
      <alignment horizontal="center"/>
    </xf>
    <xf numFmtId="0" fontId="8" fillId="4" borderId="24" xfId="4" applyFont="1" applyFill="1" applyBorder="1" applyAlignment="1">
      <alignment horizontal="center"/>
    </xf>
    <xf numFmtId="0" fontId="8" fillId="4" borderId="18" xfId="4" applyFont="1" applyFill="1" applyBorder="1" applyAlignment="1">
      <alignment horizontal="center"/>
    </xf>
    <xf numFmtId="0" fontId="8" fillId="4" borderId="19" xfId="4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left" vertical="center"/>
    </xf>
    <xf numFmtId="164" fontId="4" fillId="0" borderId="0" xfId="1" applyNumberFormat="1" applyFont="1" applyBorder="1" applyAlignment="1">
      <alignment vertical="center"/>
    </xf>
  </cellXfs>
  <cellStyles count="8">
    <cellStyle name="Comma" xfId="1" builtinId="3"/>
    <cellStyle name="Comma 4" xfId="5"/>
    <cellStyle name="Normal" xfId="0" builtinId="0"/>
    <cellStyle name="Normal 11" xfId="3"/>
    <cellStyle name="Normal_KSIP II_From Mar 09_1.9" xfId="4"/>
    <cellStyle name="Percent" xfId="2" builtinId="5"/>
    <cellStyle name="Percent 2 2" xfId="6"/>
    <cellStyle name="Percent 4" xfId="7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89"/>
  <sheetViews>
    <sheetView showGridLines="0" tabSelected="1" zoomScale="115" zoomScaleNormal="115" workbookViewId="0">
      <selection activeCell="C12" sqref="C12"/>
    </sheetView>
  </sheetViews>
  <sheetFormatPr defaultRowHeight="15" x14ac:dyDescent="0.25"/>
  <cols>
    <col min="1" max="1" width="29.28515625" style="20" customWidth="1"/>
    <col min="2" max="2" width="19.28515625" style="3" customWidth="1"/>
    <col min="3" max="3" width="15.28515625" style="3" customWidth="1"/>
    <col min="4" max="4" width="15.85546875" style="3" bestFit="1" customWidth="1"/>
    <col min="5" max="8" width="15.28515625" style="3" customWidth="1"/>
    <col min="9" max="10" width="16.28515625" style="3" customWidth="1"/>
    <col min="11" max="11" width="9.140625" style="3"/>
    <col min="12" max="14" width="14.5703125" style="3" bestFit="1" customWidth="1"/>
    <col min="15" max="15" width="15.85546875" style="3" bestFit="1" customWidth="1"/>
    <col min="16" max="16384" width="9.140625" style="3"/>
  </cols>
  <sheetData>
    <row r="1" spans="1:15" ht="22.5" customHeight="1" thickBot="1" x14ac:dyDescent="0.3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1"/>
    </row>
    <row r="2" spans="1:15" ht="21" customHeight="1" thickBot="1" x14ac:dyDescent="0.3">
      <c r="A2" s="4" t="s">
        <v>9</v>
      </c>
    </row>
    <row r="3" spans="1:15" ht="21" customHeight="1" thickBot="1" x14ac:dyDescent="0.3">
      <c r="A3" s="1" t="s">
        <v>10</v>
      </c>
      <c r="B3" s="67">
        <v>31679</v>
      </c>
      <c r="G3" s="72" t="s">
        <v>11</v>
      </c>
      <c r="H3" s="72"/>
      <c r="I3" s="79">
        <v>75000</v>
      </c>
      <c r="J3" s="80"/>
    </row>
    <row r="4" spans="1:15" ht="21" customHeight="1" thickBot="1" x14ac:dyDescent="0.3">
      <c r="A4" s="1" t="s">
        <v>12</v>
      </c>
      <c r="B4" s="2">
        <f ca="1">DATEDIF(B3,TODAY(),"y")</f>
        <v>35</v>
      </c>
      <c r="C4" s="5"/>
      <c r="E4" s="6"/>
      <c r="F4" s="6"/>
      <c r="G4" s="6"/>
    </row>
    <row r="5" spans="1:15" ht="21" customHeight="1" thickBot="1" x14ac:dyDescent="0.3">
      <c r="A5" s="1" t="s">
        <v>13</v>
      </c>
      <c r="B5" s="68" t="s">
        <v>60</v>
      </c>
      <c r="C5" s="5"/>
      <c r="E5" s="6"/>
      <c r="F5" s="6"/>
      <c r="G5" s="6"/>
      <c r="M5" s="66"/>
    </row>
    <row r="6" spans="1:15" ht="21" customHeight="1" thickBot="1" x14ac:dyDescent="0.3">
      <c r="A6" s="1" t="s">
        <v>2</v>
      </c>
      <c r="B6" s="68">
        <v>10</v>
      </c>
    </row>
    <row r="7" spans="1:15" ht="21" customHeight="1" x14ac:dyDescent="0.25">
      <c r="A7" s="3"/>
    </row>
    <row r="8" spans="1:15" ht="21" customHeight="1" x14ac:dyDescent="0.25">
      <c r="A8" s="4" t="s">
        <v>14</v>
      </c>
    </row>
    <row r="9" spans="1:15" s="8" customFormat="1" ht="25.5" customHeight="1" thickBot="1" x14ac:dyDescent="0.3"/>
    <row r="10" spans="1:15" s="8" customFormat="1" ht="25.5" customHeight="1" x14ac:dyDescent="0.25">
      <c r="A10" s="73" t="s">
        <v>15</v>
      </c>
      <c r="B10" s="75" t="s">
        <v>16</v>
      </c>
      <c r="C10" s="77" t="s">
        <v>17</v>
      </c>
      <c r="D10" s="77"/>
      <c r="E10" s="77" t="s">
        <v>18</v>
      </c>
      <c r="F10" s="77"/>
      <c r="G10" s="77" t="s">
        <v>19</v>
      </c>
      <c r="H10" s="77"/>
      <c r="I10" s="77" t="s">
        <v>20</v>
      </c>
      <c r="J10" s="78"/>
      <c r="K10" s="51"/>
    </row>
    <row r="11" spans="1:15" ht="21" customHeight="1" thickBot="1" x14ac:dyDescent="0.3">
      <c r="A11" s="74"/>
      <c r="B11" s="76"/>
      <c r="C11" s="9" t="s">
        <v>21</v>
      </c>
      <c r="D11" s="9" t="s">
        <v>22</v>
      </c>
      <c r="E11" s="9" t="s">
        <v>21</v>
      </c>
      <c r="F11" s="9" t="s">
        <v>22</v>
      </c>
      <c r="G11" s="9" t="s">
        <v>21</v>
      </c>
      <c r="H11" s="9" t="s">
        <v>22</v>
      </c>
      <c r="I11" s="9" t="s">
        <v>21</v>
      </c>
      <c r="J11" s="10" t="s">
        <v>22</v>
      </c>
      <c r="L11" s="52"/>
      <c r="M11" s="53"/>
      <c r="N11" s="53"/>
      <c r="O11" s="52"/>
    </row>
    <row r="12" spans="1:15" ht="21" customHeight="1" x14ac:dyDescent="0.25">
      <c r="A12" s="11" t="s">
        <v>32</v>
      </c>
      <c r="B12" s="25">
        <f ca="1">B65</f>
        <v>725152</v>
      </c>
      <c r="C12" s="48">
        <f t="shared" ref="C12:J12" ca="1" si="0">C65</f>
        <v>1320601</v>
      </c>
      <c r="D12" s="49">
        <f t="shared" ca="1" si="0"/>
        <v>5556196</v>
      </c>
      <c r="E12" s="12" t="str">
        <f t="shared" si="0"/>
        <v>NA</v>
      </c>
      <c r="F12" s="12" t="str">
        <f t="shared" si="0"/>
        <v>NA</v>
      </c>
      <c r="G12" s="12" t="str">
        <f t="shared" si="0"/>
        <v>NA</v>
      </c>
      <c r="H12" s="12" t="str">
        <f t="shared" si="0"/>
        <v>NA</v>
      </c>
      <c r="I12" s="58">
        <f t="shared" ca="1" si="0"/>
        <v>2527306</v>
      </c>
      <c r="J12" s="59">
        <f t="shared" ca="1" si="0"/>
        <v>11196397</v>
      </c>
    </row>
    <row r="13" spans="1:15" ht="21" customHeight="1" x14ac:dyDescent="0.25">
      <c r="A13" s="13" t="s">
        <v>25</v>
      </c>
      <c r="B13" s="23">
        <f t="shared" ref="B13:J13" ca="1" si="1">B66</f>
        <v>725152</v>
      </c>
      <c r="C13" s="14" t="str">
        <f t="shared" si="1"/>
        <v>NA</v>
      </c>
      <c r="D13" s="14" t="str">
        <f t="shared" si="1"/>
        <v>NA</v>
      </c>
      <c r="E13" s="42">
        <f t="shared" ca="1" si="1"/>
        <v>12884</v>
      </c>
      <c r="F13" s="43">
        <f t="shared" ca="1" si="1"/>
        <v>24421</v>
      </c>
      <c r="G13" s="44">
        <f t="shared" ca="1" si="1"/>
        <v>644200</v>
      </c>
      <c r="H13" s="44">
        <f t="shared" ca="1" si="1"/>
        <v>1221050</v>
      </c>
      <c r="I13" s="58">
        <f t="shared" ca="1" si="1"/>
        <v>1144938</v>
      </c>
      <c r="J13" s="60">
        <f t="shared" ca="1" si="1"/>
        <v>2602130</v>
      </c>
    </row>
    <row r="14" spans="1:15" ht="21" customHeight="1" x14ac:dyDescent="0.25">
      <c r="A14" s="13" t="s">
        <v>26</v>
      </c>
      <c r="B14" s="23">
        <f t="shared" ref="B14:J14" ca="1" si="2">B67</f>
        <v>928719</v>
      </c>
      <c r="C14" s="14" t="str">
        <f t="shared" si="2"/>
        <v>NA</v>
      </c>
      <c r="D14" s="14" t="str">
        <f t="shared" si="2"/>
        <v>NA</v>
      </c>
      <c r="E14" s="44">
        <f t="shared" ca="1" si="2"/>
        <v>14955</v>
      </c>
      <c r="F14" s="43">
        <f t="shared" ca="1" si="2"/>
        <v>34933</v>
      </c>
      <c r="G14" s="44">
        <f t="shared" ca="1" si="2"/>
        <v>672975</v>
      </c>
      <c r="H14" s="44">
        <f t="shared" ca="1" si="2"/>
        <v>1571985</v>
      </c>
      <c r="I14" s="44">
        <f t="shared" ca="1" si="2"/>
        <v>1421872</v>
      </c>
      <c r="J14" s="60">
        <f t="shared" ca="1" si="2"/>
        <v>3310898</v>
      </c>
    </row>
    <row r="15" spans="1:15" ht="21" customHeight="1" x14ac:dyDescent="0.25">
      <c r="A15" s="13" t="s">
        <v>27</v>
      </c>
      <c r="B15" s="23">
        <f t="shared" ref="B15:J15" ca="1" si="3">B68</f>
        <v>1013273</v>
      </c>
      <c r="C15" s="14" t="str">
        <f t="shared" si="3"/>
        <v>NA</v>
      </c>
      <c r="D15" s="14" t="str">
        <f t="shared" si="3"/>
        <v>NA</v>
      </c>
      <c r="E15" s="44">
        <f t="shared" ca="1" si="3"/>
        <v>15256</v>
      </c>
      <c r="F15" s="43">
        <f t="shared" ca="1" si="3"/>
        <v>40114</v>
      </c>
      <c r="G15" s="44">
        <f t="shared" ca="1" si="3"/>
        <v>656008</v>
      </c>
      <c r="H15" s="43">
        <f t="shared" ca="1" si="3"/>
        <v>1724902</v>
      </c>
      <c r="I15" s="44">
        <f t="shared" ca="1" si="3"/>
        <v>1519304</v>
      </c>
      <c r="J15" s="60">
        <f t="shared" ca="1" si="3"/>
        <v>3546753</v>
      </c>
    </row>
    <row r="16" spans="1:15" ht="21" customHeight="1" thickBot="1" x14ac:dyDescent="0.3">
      <c r="A16" s="15" t="s">
        <v>28</v>
      </c>
      <c r="B16" s="24">
        <f t="shared" ref="B16:J16" ca="1" si="4">B69</f>
        <v>1151924</v>
      </c>
      <c r="C16" s="16" t="str">
        <f t="shared" si="4"/>
        <v>NA</v>
      </c>
      <c r="D16" s="16" t="str">
        <f t="shared" si="4"/>
        <v>NA</v>
      </c>
      <c r="E16" s="45">
        <f t="shared" ca="1" si="4"/>
        <v>15301</v>
      </c>
      <c r="F16" s="46">
        <f t="shared" ca="1" si="4"/>
        <v>49425</v>
      </c>
      <c r="G16" s="45">
        <f t="shared" ca="1" si="4"/>
        <v>612040</v>
      </c>
      <c r="H16" s="46">
        <f t="shared" ca="1" si="4"/>
        <v>1977000</v>
      </c>
      <c r="I16" s="45">
        <f t="shared" ca="1" si="4"/>
        <v>1649552</v>
      </c>
      <c r="J16" s="61">
        <f t="shared" ca="1" si="4"/>
        <v>3794508</v>
      </c>
    </row>
    <row r="17" spans="1:10" ht="21" customHeight="1" x14ac:dyDescent="0.25">
      <c r="A17" s="19" t="s">
        <v>29</v>
      </c>
      <c r="B17" s="91"/>
      <c r="C17" s="6"/>
      <c r="D17" s="6"/>
      <c r="E17" s="92"/>
      <c r="F17" s="93"/>
      <c r="G17" s="92"/>
      <c r="H17" s="93"/>
      <c r="I17" s="92"/>
      <c r="J17" s="93"/>
    </row>
    <row r="18" spans="1:10" ht="21" customHeight="1" x14ac:dyDescent="0.25">
      <c r="A18" s="17" t="s">
        <v>61</v>
      </c>
      <c r="B18" s="91"/>
      <c r="C18" s="6"/>
      <c r="D18" s="6"/>
      <c r="E18" s="92"/>
      <c r="F18" s="93"/>
      <c r="G18" s="92"/>
      <c r="H18" s="93"/>
      <c r="I18" s="92"/>
      <c r="J18" s="93"/>
    </row>
    <row r="19" spans="1:10" ht="21" customHeight="1" x14ac:dyDescent="0.25">
      <c r="A19" s="17" t="s">
        <v>30</v>
      </c>
      <c r="B19" s="91"/>
      <c r="C19" s="6"/>
      <c r="D19" s="6"/>
      <c r="E19" s="92"/>
      <c r="F19" s="93"/>
      <c r="G19" s="92"/>
      <c r="H19" s="93"/>
      <c r="I19" s="92"/>
      <c r="J19" s="93"/>
    </row>
    <row r="20" spans="1:10" ht="21" customHeight="1" x14ac:dyDescent="0.25">
      <c r="A20" s="7" t="s">
        <v>31</v>
      </c>
      <c r="B20" s="91"/>
      <c r="C20" s="6"/>
      <c r="D20" s="6"/>
      <c r="E20" s="92"/>
      <c r="F20" s="93"/>
      <c r="G20" s="92"/>
      <c r="H20" s="93"/>
      <c r="I20" s="92"/>
      <c r="J20" s="93"/>
    </row>
    <row r="21" spans="1:10" ht="21" customHeight="1" x14ac:dyDescent="0.25">
      <c r="A21" s="6"/>
      <c r="B21" s="91"/>
      <c r="C21" s="6"/>
      <c r="D21" s="6"/>
      <c r="E21" s="92"/>
      <c r="F21" s="93"/>
      <c r="G21" s="92"/>
      <c r="H21" s="93"/>
      <c r="I21" s="92"/>
      <c r="J21" s="93"/>
    </row>
    <row r="22" spans="1:10" ht="21" customHeight="1" x14ac:dyDescent="0.25">
      <c r="A22" s="6"/>
      <c r="B22" s="91"/>
      <c r="C22" s="6"/>
      <c r="D22" s="6"/>
      <c r="E22" s="92"/>
      <c r="F22" s="93"/>
      <c r="G22" s="92"/>
      <c r="H22" s="93"/>
      <c r="I22" s="92"/>
      <c r="J22" s="93"/>
    </row>
    <row r="23" spans="1:10" ht="21" customHeight="1" x14ac:dyDescent="0.25">
      <c r="A23" s="6"/>
      <c r="B23" s="91"/>
      <c r="C23" s="6"/>
      <c r="D23" s="6"/>
      <c r="E23" s="92"/>
      <c r="F23" s="93"/>
      <c r="G23" s="92"/>
      <c r="H23" s="93"/>
      <c r="I23" s="92"/>
      <c r="J23" s="93"/>
    </row>
    <row r="24" spans="1:10" ht="21" customHeight="1" x14ac:dyDescent="0.25">
      <c r="A24" s="6"/>
      <c r="B24" s="91"/>
      <c r="C24" s="6"/>
      <c r="D24" s="6"/>
      <c r="E24" s="92"/>
      <c r="F24" s="93"/>
      <c r="G24" s="92"/>
      <c r="H24" s="93"/>
      <c r="I24" s="92"/>
      <c r="J24" s="93"/>
    </row>
    <row r="25" spans="1:10" ht="21" customHeight="1" x14ac:dyDescent="0.25">
      <c r="A25" s="6"/>
      <c r="B25" s="91"/>
      <c r="C25" s="6"/>
      <c r="D25" s="6"/>
      <c r="E25" s="92"/>
      <c r="F25" s="93"/>
      <c r="G25" s="92"/>
      <c r="H25" s="93"/>
      <c r="I25" s="92"/>
      <c r="J25" s="93"/>
    </row>
    <row r="26" spans="1:10" ht="21" customHeight="1" x14ac:dyDescent="0.25">
      <c r="A26" s="6"/>
      <c r="B26" s="91"/>
      <c r="C26" s="6"/>
      <c r="D26" s="6"/>
      <c r="E26" s="92"/>
      <c r="F26" s="93"/>
      <c r="G26" s="92"/>
      <c r="H26" s="93"/>
      <c r="I26" s="92"/>
      <c r="J26" s="93"/>
    </row>
    <row r="27" spans="1:10" ht="21" customHeight="1" x14ac:dyDescent="0.25">
      <c r="A27" s="6"/>
      <c r="B27" s="91"/>
      <c r="C27" s="6"/>
      <c r="D27" s="6"/>
      <c r="E27" s="92"/>
      <c r="F27" s="93"/>
      <c r="G27" s="92"/>
      <c r="H27" s="93"/>
      <c r="I27" s="92"/>
      <c r="J27" s="93"/>
    </row>
    <row r="28" spans="1:10" ht="21" customHeight="1" x14ac:dyDescent="0.25">
      <c r="A28" s="6"/>
      <c r="B28" s="91"/>
      <c r="C28" s="6"/>
      <c r="D28" s="6"/>
      <c r="E28" s="92"/>
      <c r="F28" s="93"/>
      <c r="G28" s="92"/>
      <c r="H28" s="93"/>
      <c r="I28" s="92"/>
      <c r="J28" s="93"/>
    </row>
    <row r="29" spans="1:10" ht="21" customHeight="1" x14ac:dyDescent="0.25">
      <c r="A29" s="6"/>
      <c r="B29" s="91"/>
      <c r="C29" s="6"/>
      <c r="D29" s="6"/>
      <c r="E29" s="92"/>
      <c r="F29" s="93"/>
      <c r="G29" s="92"/>
      <c r="H29" s="93"/>
      <c r="I29" s="92"/>
      <c r="J29" s="93"/>
    </row>
    <row r="30" spans="1:10" ht="21" customHeight="1" x14ac:dyDescent="0.25">
      <c r="A30" s="6"/>
      <c r="B30" s="91"/>
      <c r="C30" s="6"/>
      <c r="D30" s="6"/>
      <c r="E30" s="92"/>
      <c r="F30" s="93"/>
      <c r="G30" s="92"/>
      <c r="H30" s="93"/>
      <c r="I30" s="92"/>
      <c r="J30" s="93"/>
    </row>
    <row r="31" spans="1:10" ht="21" customHeight="1" x14ac:dyDescent="0.25">
      <c r="A31" s="6"/>
      <c r="B31" s="91"/>
      <c r="C31" s="6"/>
      <c r="D31" s="6"/>
      <c r="E31" s="92"/>
      <c r="F31" s="93"/>
      <c r="G31" s="92"/>
      <c r="H31" s="93"/>
      <c r="I31" s="92"/>
      <c r="J31" s="93"/>
    </row>
    <row r="32" spans="1:10" ht="21" customHeight="1" x14ac:dyDescent="0.25">
      <c r="A32" s="6"/>
      <c r="B32" s="91"/>
      <c r="C32" s="6"/>
      <c r="D32" s="6"/>
      <c r="E32" s="92"/>
      <c r="F32" s="93"/>
      <c r="G32" s="92"/>
      <c r="H32" s="93"/>
      <c r="I32" s="92"/>
      <c r="J32" s="93"/>
    </row>
    <row r="33" spans="1:10" ht="21" customHeight="1" x14ac:dyDescent="0.25">
      <c r="A33" s="6"/>
      <c r="B33" s="91"/>
      <c r="C33" s="6"/>
      <c r="D33" s="6"/>
      <c r="E33" s="92"/>
      <c r="F33" s="93"/>
      <c r="G33" s="92"/>
      <c r="H33" s="93"/>
      <c r="I33" s="92"/>
      <c r="J33" s="93"/>
    </row>
    <row r="34" spans="1:10" ht="21" customHeight="1" x14ac:dyDescent="0.25">
      <c r="A34" s="6"/>
      <c r="B34" s="91"/>
      <c r="C34" s="6"/>
      <c r="D34" s="6"/>
      <c r="E34" s="92"/>
      <c r="F34" s="93"/>
      <c r="G34" s="92"/>
      <c r="H34" s="93"/>
      <c r="I34" s="92"/>
      <c r="J34" s="93"/>
    </row>
    <row r="35" spans="1:10" ht="21" customHeight="1" x14ac:dyDescent="0.25">
      <c r="A35" s="6"/>
      <c r="B35" s="91"/>
      <c r="C35" s="6"/>
      <c r="D35" s="6"/>
      <c r="E35" s="92"/>
      <c r="F35" s="93"/>
      <c r="G35" s="92"/>
      <c r="H35" s="93"/>
      <c r="I35" s="92"/>
      <c r="J35" s="93"/>
    </row>
    <row r="36" spans="1:10" ht="21" customHeight="1" x14ac:dyDescent="0.25">
      <c r="A36" s="6"/>
      <c r="B36" s="91"/>
      <c r="C36" s="6"/>
      <c r="D36" s="6"/>
      <c r="E36" s="92"/>
      <c r="F36" s="93"/>
      <c r="G36" s="92"/>
      <c r="H36" s="93"/>
      <c r="I36" s="92"/>
      <c r="J36" s="93"/>
    </row>
    <row r="37" spans="1:10" ht="21" customHeight="1" x14ac:dyDescent="0.25">
      <c r="A37" s="6"/>
      <c r="B37" s="91"/>
      <c r="C37" s="6"/>
      <c r="D37" s="6"/>
      <c r="E37" s="92"/>
      <c r="F37" s="93"/>
      <c r="G37" s="92"/>
      <c r="H37" s="93"/>
      <c r="I37" s="92"/>
      <c r="J37" s="93"/>
    </row>
    <row r="38" spans="1:10" ht="21" customHeight="1" x14ac:dyDescent="0.25">
      <c r="A38" s="6"/>
      <c r="B38" s="91"/>
      <c r="C38" s="6"/>
      <c r="D38" s="6"/>
      <c r="E38" s="92"/>
      <c r="F38" s="93"/>
      <c r="G38" s="92"/>
      <c r="H38" s="93"/>
      <c r="I38" s="92"/>
      <c r="J38" s="93"/>
    </row>
    <row r="39" spans="1:10" ht="21" customHeight="1" x14ac:dyDescent="0.25">
      <c r="A39" s="6"/>
      <c r="B39" s="91"/>
      <c r="C39" s="6"/>
      <c r="D39" s="6"/>
      <c r="E39" s="92"/>
      <c r="F39" s="93"/>
      <c r="G39" s="92"/>
      <c r="H39" s="93"/>
      <c r="I39" s="92"/>
      <c r="J39" s="93"/>
    </row>
    <row r="40" spans="1:10" ht="21" customHeight="1" x14ac:dyDescent="0.25">
      <c r="A40" s="6"/>
      <c r="B40" s="91"/>
      <c r="C40" s="6"/>
      <c r="D40" s="6"/>
      <c r="E40" s="92"/>
      <c r="F40" s="93"/>
      <c r="G40" s="92"/>
      <c r="H40" s="93"/>
      <c r="I40" s="92"/>
      <c r="J40" s="93"/>
    </row>
    <row r="41" spans="1:10" ht="21" customHeight="1" x14ac:dyDescent="0.25">
      <c r="A41" s="6"/>
      <c r="B41" s="91"/>
      <c r="C41" s="6"/>
      <c r="D41" s="6"/>
      <c r="E41" s="92"/>
      <c r="F41" s="93"/>
      <c r="G41" s="92"/>
      <c r="H41" s="93"/>
      <c r="I41" s="92"/>
      <c r="J41" s="93"/>
    </row>
    <row r="42" spans="1:10" ht="21" customHeight="1" x14ac:dyDescent="0.25">
      <c r="A42" s="6"/>
      <c r="B42" s="91"/>
      <c r="C42" s="6"/>
      <c r="D42" s="6"/>
      <c r="E42" s="92"/>
      <c r="F42" s="93"/>
      <c r="G42" s="92"/>
      <c r="H42" s="93"/>
      <c r="I42" s="92"/>
      <c r="J42" s="93"/>
    </row>
    <row r="43" spans="1:10" ht="21" customHeight="1" x14ac:dyDescent="0.25">
      <c r="A43" s="6"/>
      <c r="B43" s="91"/>
      <c r="C43" s="6"/>
      <c r="D43" s="6"/>
      <c r="E43" s="92"/>
      <c r="F43" s="93"/>
      <c r="G43" s="92"/>
      <c r="H43" s="93"/>
      <c r="I43" s="92"/>
      <c r="J43" s="93"/>
    </row>
    <row r="44" spans="1:10" ht="21" customHeight="1" x14ac:dyDescent="0.25">
      <c r="A44" s="6"/>
      <c r="B44" s="91"/>
      <c r="C44" s="6"/>
      <c r="D44" s="6"/>
      <c r="E44" s="92"/>
      <c r="F44" s="93"/>
      <c r="G44" s="92"/>
      <c r="H44" s="93"/>
      <c r="I44" s="92"/>
      <c r="J44" s="93"/>
    </row>
    <row r="45" spans="1:10" ht="21" customHeight="1" x14ac:dyDescent="0.25">
      <c r="A45" s="6"/>
      <c r="B45" s="91"/>
      <c r="C45" s="6"/>
      <c r="D45" s="6"/>
      <c r="E45" s="92"/>
      <c r="F45" s="93"/>
      <c r="G45" s="92"/>
      <c r="H45" s="93"/>
      <c r="I45" s="92"/>
      <c r="J45" s="93"/>
    </row>
    <row r="46" spans="1:10" ht="21" customHeight="1" x14ac:dyDescent="0.25">
      <c r="A46" s="6"/>
      <c r="B46" s="91"/>
      <c r="C46" s="6"/>
      <c r="D46" s="6"/>
      <c r="E46" s="92"/>
      <c r="F46" s="93"/>
      <c r="G46" s="92"/>
      <c r="H46" s="93"/>
      <c r="I46" s="92"/>
      <c r="J46" s="93"/>
    </row>
    <row r="47" spans="1:10" ht="21" customHeight="1" x14ac:dyDescent="0.25">
      <c r="A47" s="6"/>
      <c r="B47" s="91"/>
      <c r="C47" s="6"/>
      <c r="D47" s="6"/>
      <c r="E47" s="92"/>
      <c r="F47" s="93"/>
      <c r="G47" s="92"/>
      <c r="H47" s="93"/>
      <c r="I47" s="92"/>
      <c r="J47" s="93"/>
    </row>
    <row r="48" spans="1:10" ht="21" customHeight="1" x14ac:dyDescent="0.25">
      <c r="A48" s="6"/>
      <c r="B48" s="91"/>
      <c r="C48" s="6"/>
      <c r="D48" s="6"/>
      <c r="E48" s="92"/>
      <c r="F48" s="93"/>
      <c r="G48" s="92"/>
      <c r="H48" s="93"/>
      <c r="I48" s="92"/>
      <c r="J48" s="93"/>
    </row>
    <row r="49" spans="1:10" ht="21" customHeight="1" x14ac:dyDescent="0.25">
      <c r="A49" s="6"/>
      <c r="B49" s="91"/>
      <c r="C49" s="6"/>
      <c r="D49" s="6"/>
      <c r="E49" s="92"/>
      <c r="F49" s="93"/>
      <c r="G49" s="92"/>
      <c r="H49" s="93"/>
      <c r="I49" s="92"/>
      <c r="J49" s="93"/>
    </row>
    <row r="50" spans="1:10" ht="21" customHeight="1" x14ac:dyDescent="0.25">
      <c r="A50" s="6"/>
      <c r="B50" s="91"/>
      <c r="C50" s="6"/>
      <c r="D50" s="6"/>
      <c r="E50" s="92"/>
      <c r="F50" s="93"/>
      <c r="G50" s="92"/>
      <c r="H50" s="93"/>
      <c r="I50" s="92"/>
      <c r="J50" s="93"/>
    </row>
    <row r="51" spans="1:10" ht="21" customHeight="1" x14ac:dyDescent="0.25">
      <c r="A51" s="6"/>
      <c r="B51" s="91"/>
      <c r="C51" s="6"/>
      <c r="D51" s="6"/>
      <c r="E51" s="92"/>
      <c r="F51" s="93"/>
      <c r="G51" s="92"/>
      <c r="H51" s="93"/>
      <c r="I51" s="92"/>
      <c r="J51" s="93"/>
    </row>
    <row r="52" spans="1:10" ht="21" customHeight="1" x14ac:dyDescent="0.25">
      <c r="A52" s="6"/>
      <c r="B52" s="91"/>
      <c r="C52" s="6"/>
      <c r="D52" s="6"/>
      <c r="E52" s="92"/>
      <c r="F52" s="93"/>
      <c r="G52" s="92"/>
      <c r="H52" s="93"/>
      <c r="I52" s="92"/>
      <c r="J52" s="93"/>
    </row>
    <row r="53" spans="1:10" ht="21" customHeight="1" x14ac:dyDescent="0.25">
      <c r="A53" s="6"/>
      <c r="B53" s="91"/>
      <c r="C53" s="6"/>
      <c r="D53" s="6"/>
      <c r="E53" s="92"/>
      <c r="F53" s="93"/>
      <c r="G53" s="92"/>
      <c r="H53" s="93"/>
      <c r="I53" s="92"/>
      <c r="J53" s="93"/>
    </row>
    <row r="54" spans="1:10" ht="21" customHeight="1" x14ac:dyDescent="0.25">
      <c r="A54" s="6"/>
      <c r="B54" s="91"/>
      <c r="C54" s="6"/>
      <c r="D54" s="6"/>
      <c r="E54" s="92"/>
      <c r="F54" s="93"/>
      <c r="G54" s="92"/>
      <c r="H54" s="93"/>
      <c r="I54" s="92"/>
      <c r="J54" s="93"/>
    </row>
    <row r="55" spans="1:10" ht="21" customHeight="1" x14ac:dyDescent="0.25">
      <c r="A55" s="6"/>
      <c r="B55" s="91"/>
      <c r="C55" s="6"/>
      <c r="D55" s="6"/>
      <c r="E55" s="92"/>
      <c r="F55" s="93"/>
      <c r="G55" s="92"/>
      <c r="H55" s="93"/>
      <c r="I55" s="92"/>
      <c r="J55" s="93"/>
    </row>
    <row r="56" spans="1:10" ht="21" customHeight="1" x14ac:dyDescent="0.25">
      <c r="A56" s="6"/>
      <c r="B56" s="91"/>
      <c r="C56" s="6"/>
      <c r="D56" s="6"/>
      <c r="E56" s="92"/>
      <c r="F56" s="93"/>
      <c r="G56" s="92"/>
      <c r="H56" s="93"/>
      <c r="I56" s="92"/>
      <c r="J56" s="93"/>
    </row>
    <row r="57" spans="1:10" ht="21" customHeight="1" x14ac:dyDescent="0.25">
      <c r="A57" s="6"/>
      <c r="B57" s="91"/>
      <c r="C57" s="6"/>
      <c r="D57" s="6"/>
      <c r="E57" s="92"/>
      <c r="F57" s="93"/>
      <c r="G57" s="92"/>
      <c r="H57" s="93"/>
      <c r="I57" s="92"/>
      <c r="J57" s="93"/>
    </row>
    <row r="58" spans="1:10" ht="21" customHeight="1" x14ac:dyDescent="0.25">
      <c r="A58" s="6"/>
      <c r="B58" s="91"/>
      <c r="C58" s="6"/>
      <c r="D58" s="6"/>
      <c r="E58" s="92"/>
      <c r="F58" s="93"/>
      <c r="G58" s="92"/>
      <c r="H58" s="93"/>
      <c r="I58" s="92"/>
      <c r="J58" s="93"/>
    </row>
    <row r="59" spans="1:10" ht="21" customHeight="1" x14ac:dyDescent="0.25">
      <c r="A59" s="6"/>
      <c r="B59" s="91"/>
      <c r="C59" s="6"/>
      <c r="D59" s="6"/>
      <c r="E59" s="92"/>
      <c r="F59" s="93"/>
      <c r="G59" s="92"/>
      <c r="H59" s="93"/>
      <c r="I59" s="92"/>
      <c r="J59" s="93"/>
    </row>
    <row r="60" spans="1:10" ht="21" customHeight="1" x14ac:dyDescent="0.25">
      <c r="A60" s="6"/>
      <c r="B60" s="91"/>
      <c r="C60" s="6"/>
      <c r="D60" s="6"/>
      <c r="E60" s="92"/>
      <c r="F60" s="93"/>
      <c r="G60" s="92"/>
      <c r="H60" s="93"/>
      <c r="I60" s="92"/>
      <c r="J60" s="93"/>
    </row>
    <row r="61" spans="1:10" ht="21" customHeight="1" x14ac:dyDescent="0.25">
      <c r="A61" s="6"/>
      <c r="B61" s="91"/>
      <c r="C61" s="6"/>
      <c r="D61" s="6"/>
      <c r="E61" s="92"/>
      <c r="F61" s="93"/>
      <c r="G61" s="92"/>
      <c r="H61" s="93"/>
      <c r="I61" s="92"/>
      <c r="J61" s="93"/>
    </row>
    <row r="62" spans="1:10" ht="21" hidden="1" customHeight="1" thickBot="1" x14ac:dyDescent="0.3">
      <c r="A62" s="6"/>
      <c r="B62" s="91"/>
      <c r="C62" s="6"/>
      <c r="D62" s="6"/>
      <c r="E62" s="92"/>
      <c r="F62" s="93"/>
      <c r="G62" s="92"/>
      <c r="H62" s="93"/>
      <c r="I62" s="92"/>
      <c r="J62" s="93"/>
    </row>
    <row r="63" spans="1:10" ht="21" hidden="1" customHeight="1" x14ac:dyDescent="0.25">
      <c r="A63" s="73" t="s">
        <v>15</v>
      </c>
      <c r="B63" s="75" t="s">
        <v>16</v>
      </c>
      <c r="C63" s="77" t="s">
        <v>17</v>
      </c>
      <c r="D63" s="77"/>
      <c r="E63" s="77" t="s">
        <v>18</v>
      </c>
      <c r="F63" s="77"/>
      <c r="G63" s="77" t="s">
        <v>19</v>
      </c>
      <c r="H63" s="77"/>
      <c r="I63" s="77" t="s">
        <v>20</v>
      </c>
      <c r="J63" s="78"/>
    </row>
    <row r="64" spans="1:10" ht="21" hidden="1" customHeight="1" thickBot="1" x14ac:dyDescent="0.3">
      <c r="A64" s="74"/>
      <c r="B64" s="76"/>
      <c r="C64" s="9" t="s">
        <v>21</v>
      </c>
      <c r="D64" s="9" t="s">
        <v>22</v>
      </c>
      <c r="E64" s="9" t="s">
        <v>21</v>
      </c>
      <c r="F64" s="9" t="s">
        <v>22</v>
      </c>
      <c r="G64" s="9" t="s">
        <v>21</v>
      </c>
      <c r="H64" s="9" t="s">
        <v>22</v>
      </c>
      <c r="I64" s="9" t="s">
        <v>21</v>
      </c>
      <c r="J64" s="10" t="s">
        <v>22</v>
      </c>
    </row>
    <row r="65" spans="1:10" ht="21" hidden="1" customHeight="1" x14ac:dyDescent="0.25">
      <c r="A65" s="11" t="s">
        <v>32</v>
      </c>
      <c r="B65" s="25">
        <f ca="1">ROUND((ROUND(prem*VLOOKUP(age&amp;ppt,'SA Rates'!$A$2:$H$271,5,FALSE),0)*(1+'SA Rates'!M10+IF(gender="Male",0,1%))),0)</f>
        <v>725152</v>
      </c>
      <c r="C65" s="48">
        <f ca="1">ROUND(B65*VLOOKUP(age&amp;ppt,'Bonus Rates'!$A$4:$AJ$274,COLUMNS('Bonus Rates'!A4:AI4),FALSE),0)</f>
        <v>1320601</v>
      </c>
      <c r="D65" s="49">
        <f ca="1">ROUND(B65*VLOOKUP(age&amp;ppt,'Bonus Rates'!$A$4:$AJ$274,COLUMNS('Bonus Rates'!A4:AJ4),FALSE),0)</f>
        <v>5556196</v>
      </c>
      <c r="E65" s="12" t="s">
        <v>24</v>
      </c>
      <c r="F65" s="12" t="s">
        <v>24</v>
      </c>
      <c r="G65" s="12" t="s">
        <v>24</v>
      </c>
      <c r="H65" s="12" t="s">
        <v>24</v>
      </c>
      <c r="I65" s="58">
        <f ca="1">ROUND(ROUND(VLOOKUP(age&amp;ppt,'Bonus Rates'!$A$5:$AH$274,COLUMNS('Bonus Rates'!A4:F4),FALSE)*B65,4)+ROUND(C65*VLOOKUP(age&amp;ppt,'Bonus Rates'!$A$4:$AJ$274,COLUMNS('Bonus Rates'!A4:L4),FALSE),4)+ROUND(B65*ROUND(VLOOKUP(age&amp;ppt,'Bonus Rates'!$A$4:$AJ$274,COLUMNS('Bonus Rates'!A4:G4),FALSE),4)*(85-age),4)+ROUND(C65*ROUND(VLOOKUP(age&amp;ppt,'Bonus Rates'!$A$4:$AJ$274,COLUMNS('Bonus Rates'!A4:M4),FALSE),4)*(85-age),4)+VLOOKUP(age&amp;ppt,'Bonus Rates'!$A$4:$AR$274,COLUMNS('Bonus Rates'!A4:AK4),FALSE)*B65+B65+C65,0)</f>
        <v>2527306</v>
      </c>
      <c r="J65" s="59">
        <f ca="1">ROUND(ROUND(VLOOKUP(age&amp;ppt,'Bonus Rates'!$A$5:$AH$274,COLUMNS('Bonus Rates'!A4:I4),FALSE)*B65,4)+ROUND(D65*VLOOKUP(age&amp;ppt,'Bonus Rates'!$A$4:$AJ$274,COLUMNS('Bonus Rates'!A4:O4),FALSE),4)+ROUND(B65*ROUND(VLOOKUP(age&amp;ppt,'Bonus Rates'!$A$4:$AJ$274,COLUMNS('Bonus Rates'!A4:J4),FALSE),4)*(85-age),4)+ROUND(D65*ROUND(VLOOKUP(age&amp;ppt,'Bonus Rates'!$A$4:$AJ$274,COLUMNS('Bonus Rates'!A4:P4),FALSE),4)*(85-age),4)+VLOOKUP(age&amp;ppt,'Bonus Rates'!$A$4:$AR$274,COLUMNS('Bonus Rates'!A4:AO4),FALSE)*B65+B65+D65,0)</f>
        <v>11196397</v>
      </c>
    </row>
    <row r="66" spans="1:10" ht="21" hidden="1" customHeight="1" x14ac:dyDescent="0.25">
      <c r="A66" s="13" t="s">
        <v>25</v>
      </c>
      <c r="B66" s="23">
        <f ca="1">ROUND((ROUND(prem*VLOOKUP(age&amp;ppt,'SA Rates'!$A$2:$H$271,5,FALSE),0)*(1+'SA Rates'!M11+IF(gender="Male",0,1%))),0)</f>
        <v>725152</v>
      </c>
      <c r="C66" s="14" t="s">
        <v>24</v>
      </c>
      <c r="D66" s="14" t="s">
        <v>24</v>
      </c>
      <c r="E66" s="42">
        <f ca="1">ROUND(ROUND(VLOOKUP(age&amp;ppt,'Bonus Rates'!$A$5:$AH$274,COLUMNS('Bonus Rates'!A4:F4),FALSE)*B66,4),0)</f>
        <v>12884</v>
      </c>
      <c r="F66" s="43">
        <f ca="1">ROUND(ROUND(VLOOKUP(age&amp;ppt,'Bonus Rates'!$A$5:$AH$274,COLUMNS('Bonus Rates'!A4:I4),FALSE)*B66,4),0)</f>
        <v>24421</v>
      </c>
      <c r="G66" s="44">
        <f ca="1">E66*(85-age)</f>
        <v>644200</v>
      </c>
      <c r="H66" s="44">
        <f ca="1">F66*(85-age)</f>
        <v>1221050</v>
      </c>
      <c r="I66" s="58">
        <f ca="1">ROUND(ROUND(B66*ROUND(VLOOKUP(age&amp;ppt,'Bonus Rates'!$A$4:$AJ$274,COLUMNS('Bonus Rates'!A5:G5),FALSE),4)*(85-age),4)+VLOOKUP(age&amp;ppt,'Bonus Rates'!$A$4:$AR$274,COLUMNS('Bonus Rates'!A5:AK5),FALSE)*B66+B66+E66,0)</f>
        <v>1144938</v>
      </c>
      <c r="J66" s="60">
        <f ca="1">ROUND(ROUND(B66*ROUND(VLOOKUP(age&amp;ppt,'Bonus Rates'!$A$4:$AJ$274,COLUMNS('Bonus Rates'!A5:J5),FALSE),4)*(85-age),4)+VLOOKUP(age&amp;ppt,'Bonus Rates'!$A$4:$AR$274,COLUMNS('Bonus Rates'!A5:AO5),FALSE)*B66+B66+F66,0)</f>
        <v>2602130</v>
      </c>
    </row>
    <row r="67" spans="1:10" ht="21" hidden="1" customHeight="1" x14ac:dyDescent="0.25">
      <c r="A67" s="13" t="s">
        <v>26</v>
      </c>
      <c r="B67" s="23">
        <f ca="1">ROUND((ROUND(prem*VLOOKUP(age&amp;ppt,'SA Rates'!$A$2:$H$271,6,FALSE),0)*(1+'SA Rates'!M12+IF(gender="Male",0,1%))),0)</f>
        <v>928719</v>
      </c>
      <c r="C67" s="14" t="s">
        <v>24</v>
      </c>
      <c r="D67" s="14" t="s">
        <v>24</v>
      </c>
      <c r="E67" s="44">
        <f ca="1">ROUND(ROUND(VLOOKUP(age&amp;ppt,'Bonus Rates'!$A$5:$AH$274,COLUMNS('Bonus Rates'!A4:R4),FALSE)*B67,4),0)</f>
        <v>14955</v>
      </c>
      <c r="F67" s="43">
        <f ca="1">ROUND(ROUND(VLOOKUP(age&amp;ppt,'Bonus Rates'!$A$5:$AH$274,COLUMNS('Bonus Rates'!A4:U4),FALSE)*B67,4),0)</f>
        <v>34933</v>
      </c>
      <c r="G67" s="44">
        <f ca="1">E67*(85-age-5)</f>
        <v>672975</v>
      </c>
      <c r="H67" s="44">
        <f ca="1">F67*(85-age-5)</f>
        <v>1571985</v>
      </c>
      <c r="I67" s="44">
        <f ca="1">ROUND(ROUND(B67*ROUND(VLOOKUP(age&amp;ppt,'Bonus Rates'!$A$4:$AJ$274,COLUMNS('Bonus Rates'!A6:S6),FALSE),4)*(85-age),4)+VLOOKUP(age&amp;ppt,'Bonus Rates'!$A$4:$AR$274,COLUMNS('Bonus Rates'!A6:AL6),FALSE)*B67+B67+E67,0)</f>
        <v>1421872</v>
      </c>
      <c r="J67" s="60">
        <f ca="1">ROUND(ROUND(B67*ROUND(VLOOKUP(age&amp;ppt,'Bonus Rates'!$A$4:$AJ$274,COLUMNS('Bonus Rates'!A6:V6),FALSE),4)*(85-age),4)+VLOOKUP(age&amp;ppt,'Bonus Rates'!$A$4:$AR$274,COLUMNS('Bonus Rates'!A6:AP6),FALSE)*B67+B67+F67,0)</f>
        <v>3310898</v>
      </c>
    </row>
    <row r="68" spans="1:10" ht="21" hidden="1" customHeight="1" x14ac:dyDescent="0.25">
      <c r="A68" s="13" t="s">
        <v>27</v>
      </c>
      <c r="B68" s="23">
        <f ca="1">ROUND((ROUND(prem*VLOOKUP(age&amp;ppt,'SA Rates'!$A$2:$H$271,7,FALSE),0)*(1+'SA Rates'!M13+IF(gender="Male",0,1%))),0)</f>
        <v>1013273</v>
      </c>
      <c r="C68" s="14" t="s">
        <v>24</v>
      </c>
      <c r="D68" s="14" t="s">
        <v>24</v>
      </c>
      <c r="E68" s="44">
        <f ca="1">ROUND(ROUND(VLOOKUP(age&amp;ppt,'Bonus Rates'!$A$5:$AH$274,COLUMNS('Bonus Rates'!A4:X4),FALSE)*B68,4),0)</f>
        <v>15256</v>
      </c>
      <c r="F68" s="43">
        <f ca="1">ROUND(ROUND(VLOOKUP(age&amp;ppt,'Bonus Rates'!$A$5:$AH$274,COLUMNS('Bonus Rates'!A4:AA4),FALSE)*B68,4),0)</f>
        <v>40114</v>
      </c>
      <c r="G68" s="44">
        <f ca="1">E68*(85-age-7)</f>
        <v>656008</v>
      </c>
      <c r="H68" s="43">
        <f ca="1">F68*(85-age-7)</f>
        <v>1724902</v>
      </c>
      <c r="I68" s="44">
        <f ca="1">ROUND(ROUND(B68*ROUND(VLOOKUP(age&amp;ppt,'Bonus Rates'!$A$4:$AJ$274,COLUMNS('Bonus Rates'!A7:Y7),FALSE),4)*(85-age),4)+VLOOKUP(age&amp;ppt,'Bonus Rates'!$A$4:$AR$274,COLUMNS('Bonus Rates'!A7:AM7),FALSE)*B68+B68+E68,0)</f>
        <v>1519304</v>
      </c>
      <c r="J68" s="60">
        <f ca="1">ROUND(ROUND(B68*ROUND(VLOOKUP(age&amp;ppt,'Bonus Rates'!$A$4:$AJ$274,COLUMNS('Bonus Rates'!A7:AB7),FALSE),4)*(85-age),4)+VLOOKUP(age&amp;ppt,'Bonus Rates'!$A$4:$AR$274,COLUMNS('Bonus Rates'!A7:AQ7),FALSE)*B68+B68+F68,0)</f>
        <v>3546753</v>
      </c>
    </row>
    <row r="69" spans="1:10" ht="21" hidden="1" customHeight="1" thickBot="1" x14ac:dyDescent="0.3">
      <c r="A69" s="15" t="s">
        <v>28</v>
      </c>
      <c r="B69" s="24">
        <f ca="1">ROUND((ROUND(prem*VLOOKUP(age&amp;ppt,'SA Rates'!$A$2:$H$271,8,FALSE),0)*(1+'SA Rates'!M14+IF(gender="Male",0,1%))),0)</f>
        <v>1151924</v>
      </c>
      <c r="C69" s="16" t="s">
        <v>24</v>
      </c>
      <c r="D69" s="16" t="s">
        <v>24</v>
      </c>
      <c r="E69" s="45">
        <f ca="1">ROUND(ROUND(VLOOKUP(age&amp;ppt,'Bonus Rates'!$A$5:$AH$274,COLUMNS('Bonus Rates'!A4:AD4),FALSE)*B69,4),0)</f>
        <v>15301</v>
      </c>
      <c r="F69" s="46">
        <f ca="1">ROUND(ROUND(VLOOKUP(age&amp;ppt,'Bonus Rates'!$A$5:$AH$274,COLUMNS('Bonus Rates'!A4:AG4),FALSE)*B69,4),0)</f>
        <v>49425</v>
      </c>
      <c r="G69" s="45">
        <f ca="1">E69*(85-age-10)</f>
        <v>612040</v>
      </c>
      <c r="H69" s="46">
        <f ca="1">F69*(85-age-10)</f>
        <v>1977000</v>
      </c>
      <c r="I69" s="45">
        <f ca="1">ROUND(ROUND(B69*ROUND(VLOOKUP(age&amp;ppt,'Bonus Rates'!$A$4:$AJ$274,COLUMNS('Bonus Rates'!A8:AE8),FALSE),4)*(85-age),4)+VLOOKUP(age&amp;ppt,'Bonus Rates'!$A$4:$AR$274,COLUMNS('Bonus Rates'!A8:AN8),FALSE)*B69+B69+E69,0)</f>
        <v>1649552</v>
      </c>
      <c r="J69" s="61">
        <f ca="1">ROUND(ROUND(B69*ROUND(VLOOKUP(age&amp;ppt,'Bonus Rates'!$A$4:$AJ$274,COLUMNS('Bonus Rates'!A8:AH8),FALSE),4)*(85-age),4)+VLOOKUP(age&amp;ppt,'Bonus Rates'!$A$4:$AR$274,COLUMNS('Bonus Rates'!A8:AR8),FALSE)*B69+B69+F69,0)</f>
        <v>3794508</v>
      </c>
    </row>
    <row r="70" spans="1:10" ht="21" hidden="1" customHeight="1" x14ac:dyDescent="0.25">
      <c r="A70" s="6"/>
      <c r="B70" s="91"/>
      <c r="C70" s="6"/>
      <c r="D70" s="6"/>
      <c r="E70" s="92"/>
      <c r="F70" s="93"/>
      <c r="G70" s="92"/>
      <c r="H70" s="93"/>
      <c r="I70" s="92"/>
      <c r="J70" s="93"/>
    </row>
    <row r="71" spans="1:10" ht="21" customHeight="1" x14ac:dyDescent="0.25">
      <c r="A71" s="6"/>
      <c r="B71" s="91"/>
      <c r="C71" s="6"/>
      <c r="D71" s="6"/>
      <c r="E71" s="92"/>
      <c r="F71" s="93"/>
      <c r="G71" s="92"/>
      <c r="H71" s="93"/>
      <c r="I71" s="92"/>
      <c r="J71" s="93"/>
    </row>
    <row r="72" spans="1:10" ht="21" customHeight="1" x14ac:dyDescent="0.25">
      <c r="A72" s="6"/>
      <c r="B72" s="91"/>
      <c r="C72" s="6"/>
      <c r="D72" s="6"/>
      <c r="E72" s="92"/>
      <c r="F72" s="93"/>
      <c r="G72" s="92"/>
      <c r="H72" s="93"/>
      <c r="I72" s="92"/>
      <c r="J72" s="93"/>
    </row>
    <row r="73" spans="1:10" x14ac:dyDescent="0.25">
      <c r="A73" s="6"/>
      <c r="B73" s="17"/>
      <c r="C73" s="17"/>
      <c r="D73" s="18"/>
      <c r="E73" s="17"/>
      <c r="F73" s="18"/>
      <c r="G73" s="17"/>
      <c r="H73" s="18"/>
    </row>
    <row r="74" spans="1:10" ht="21.75" customHeight="1" x14ac:dyDescent="0.25">
      <c r="A74" s="3"/>
      <c r="B74" s="17"/>
      <c r="C74" s="17"/>
      <c r="D74" s="18"/>
      <c r="E74" s="18"/>
      <c r="F74" s="18"/>
      <c r="G74" s="17"/>
    </row>
    <row r="75" spans="1:10" ht="21.75" customHeight="1" x14ac:dyDescent="0.25">
      <c r="A75" s="3"/>
      <c r="B75" s="17"/>
      <c r="C75" s="17"/>
      <c r="D75" s="18"/>
      <c r="E75" s="18"/>
      <c r="F75" s="18"/>
      <c r="G75" s="17"/>
    </row>
    <row r="76" spans="1:10" ht="21.75" customHeight="1" x14ac:dyDescent="0.25">
      <c r="A76" s="3"/>
      <c r="B76" s="17"/>
      <c r="C76" s="17"/>
      <c r="D76" s="18"/>
      <c r="E76" s="18"/>
      <c r="F76" s="18"/>
      <c r="G76" s="17"/>
    </row>
    <row r="77" spans="1:10" ht="21.75" customHeight="1" x14ac:dyDescent="0.25">
      <c r="A77" s="3"/>
    </row>
    <row r="78" spans="1:10" ht="21.75" customHeight="1" x14ac:dyDescent="0.25"/>
    <row r="85" spans="2:10" x14ac:dyDescent="0.25">
      <c r="B85" s="52"/>
      <c r="C85" s="52"/>
      <c r="D85" s="52"/>
      <c r="E85" s="52"/>
      <c r="F85" s="52"/>
      <c r="G85" s="52"/>
      <c r="H85" s="52"/>
      <c r="I85" s="52"/>
      <c r="J85" s="52"/>
    </row>
    <row r="86" spans="2:10" x14ac:dyDescent="0.25">
      <c r="B86" s="52"/>
      <c r="C86" s="52"/>
      <c r="D86" s="52"/>
      <c r="E86" s="52"/>
      <c r="F86" s="52"/>
      <c r="G86" s="52"/>
      <c r="H86" s="52"/>
      <c r="I86" s="52"/>
      <c r="J86" s="52"/>
    </row>
    <row r="87" spans="2:10" x14ac:dyDescent="0.25">
      <c r="B87" s="52"/>
      <c r="C87" s="52"/>
      <c r="D87" s="52"/>
      <c r="E87" s="52"/>
      <c r="F87" s="52"/>
      <c r="G87" s="52"/>
      <c r="H87" s="52"/>
      <c r="I87" s="52"/>
      <c r="J87" s="52"/>
    </row>
    <row r="88" spans="2:10" x14ac:dyDescent="0.25">
      <c r="B88" s="52"/>
      <c r="C88" s="52"/>
      <c r="D88" s="52"/>
      <c r="E88" s="52"/>
      <c r="F88" s="52"/>
      <c r="G88" s="52"/>
      <c r="H88" s="52"/>
      <c r="I88" s="52"/>
      <c r="J88" s="52"/>
    </row>
    <row r="89" spans="2:10" x14ac:dyDescent="0.25">
      <c r="B89" s="52"/>
      <c r="C89" s="52"/>
      <c r="D89" s="52"/>
      <c r="E89" s="52"/>
      <c r="F89" s="52"/>
      <c r="G89" s="52"/>
      <c r="H89" s="52"/>
      <c r="I89" s="52"/>
      <c r="J89" s="52"/>
    </row>
  </sheetData>
  <sheetProtection password="C5B0" sheet="1" objects="1" scenarios="1"/>
  <mergeCells count="15">
    <mergeCell ref="A10:A11"/>
    <mergeCell ref="B10:B11"/>
    <mergeCell ref="C10:D10"/>
    <mergeCell ref="E10:F10"/>
    <mergeCell ref="G10:H10"/>
    <mergeCell ref="I10:J10"/>
    <mergeCell ref="A1:J1"/>
    <mergeCell ref="G3:H3"/>
    <mergeCell ref="A63:A64"/>
    <mergeCell ref="B63:B64"/>
    <mergeCell ref="C63:D63"/>
    <mergeCell ref="E63:F63"/>
    <mergeCell ref="G63:H63"/>
    <mergeCell ref="I63:J63"/>
    <mergeCell ref="I3:J3"/>
  </mergeCells>
  <dataValidations count="2">
    <dataValidation type="list" allowBlank="1" showInputMessage="1" showErrorMessage="1" sqref="B5">
      <formula1>"Male, Female"</formula1>
    </dataValidation>
    <dataValidation type="list" allowBlank="1" showInputMessage="1" showErrorMessage="1" sqref="B6">
      <formula1>"6,8,10,12,15"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274"/>
  <sheetViews>
    <sheetView topLeftCell="AG1" zoomScale="145" zoomScaleNormal="145" workbookViewId="0">
      <selection activeCell="AG4" sqref="AG4"/>
    </sheetView>
  </sheetViews>
  <sheetFormatPr defaultRowHeight="15" x14ac:dyDescent="0.25"/>
  <cols>
    <col min="6" max="6" width="10.5703125" customWidth="1"/>
    <col min="11" max="12" width="12.140625" customWidth="1"/>
    <col min="14" max="15" width="13.42578125" customWidth="1"/>
    <col min="17" max="17" width="12.5703125" customWidth="1"/>
    <col min="18" max="18" width="10.140625" customWidth="1"/>
    <col min="20" max="20" width="12.42578125" customWidth="1"/>
    <col min="21" max="21" width="10.7109375" customWidth="1"/>
    <col min="37" max="37" width="11.140625" customWidth="1"/>
    <col min="49" max="49" width="25.85546875" bestFit="1" customWidth="1"/>
    <col min="50" max="50" width="32.7109375" bestFit="1" customWidth="1"/>
  </cols>
  <sheetData>
    <row r="1" spans="1:50" x14ac:dyDescent="0.25">
      <c r="F1" s="38">
        <v>2.5000000000000001E-2</v>
      </c>
      <c r="L1" s="50">
        <v>0.02</v>
      </c>
    </row>
    <row r="2" spans="1:50" x14ac:dyDescent="0.25">
      <c r="AK2" t="s">
        <v>57</v>
      </c>
    </row>
    <row r="3" spans="1:50" ht="15.75" x14ac:dyDescent="0.25">
      <c r="E3" s="83" t="s">
        <v>3</v>
      </c>
      <c r="F3" s="84"/>
      <c r="G3" s="84"/>
      <c r="H3" s="84"/>
      <c r="I3" s="84"/>
      <c r="J3" s="85"/>
      <c r="K3" s="83" t="s">
        <v>23</v>
      </c>
      <c r="L3" s="84"/>
      <c r="M3" s="84"/>
      <c r="N3" s="84"/>
      <c r="O3" s="84"/>
      <c r="P3" s="85"/>
      <c r="Q3" s="83" t="s">
        <v>42</v>
      </c>
      <c r="R3" s="84"/>
      <c r="S3" s="84"/>
      <c r="T3" s="84"/>
      <c r="U3" s="84"/>
      <c r="V3" s="85"/>
      <c r="W3" s="83" t="s">
        <v>5</v>
      </c>
      <c r="X3" s="84"/>
      <c r="Y3" s="84"/>
      <c r="Z3" s="84"/>
      <c r="AA3" s="84"/>
      <c r="AB3" s="85"/>
      <c r="AC3" s="86" t="s">
        <v>6</v>
      </c>
      <c r="AD3" s="86"/>
      <c r="AE3" s="86"/>
      <c r="AF3" s="86"/>
      <c r="AG3" s="86"/>
      <c r="AH3" s="86"/>
      <c r="AK3" s="81">
        <v>0.04</v>
      </c>
      <c r="AL3" s="82"/>
      <c r="AM3" s="82"/>
      <c r="AN3" s="82"/>
      <c r="AO3" s="81">
        <v>0.08</v>
      </c>
      <c r="AP3" s="82"/>
      <c r="AQ3" s="82"/>
      <c r="AR3" s="82"/>
    </row>
    <row r="4" spans="1:50" s="27" customFormat="1" ht="90" x14ac:dyDescent="0.25">
      <c r="A4" s="40" t="s">
        <v>7</v>
      </c>
      <c r="B4" s="40" t="s">
        <v>0</v>
      </c>
      <c r="C4" s="40" t="s">
        <v>1</v>
      </c>
      <c r="D4" s="40" t="s">
        <v>2</v>
      </c>
      <c r="E4" s="28" t="s">
        <v>43</v>
      </c>
      <c r="F4" s="39" t="s">
        <v>51</v>
      </c>
      <c r="G4" s="28" t="s">
        <v>44</v>
      </c>
      <c r="H4" s="28" t="s">
        <v>45</v>
      </c>
      <c r="I4" s="39" t="s">
        <v>52</v>
      </c>
      <c r="J4" s="28" t="s">
        <v>46</v>
      </c>
      <c r="K4" s="28" t="s">
        <v>47</v>
      </c>
      <c r="L4" s="39" t="s">
        <v>55</v>
      </c>
      <c r="M4" s="28" t="s">
        <v>48</v>
      </c>
      <c r="N4" s="28" t="s">
        <v>49</v>
      </c>
      <c r="O4" s="39" t="s">
        <v>56</v>
      </c>
      <c r="P4" s="28" t="s">
        <v>50</v>
      </c>
      <c r="Q4" s="28" t="s">
        <v>43</v>
      </c>
      <c r="R4" s="39" t="s">
        <v>51</v>
      </c>
      <c r="S4" s="28" t="s">
        <v>44</v>
      </c>
      <c r="T4" s="28" t="s">
        <v>45</v>
      </c>
      <c r="U4" s="39" t="s">
        <v>52</v>
      </c>
      <c r="V4" s="28" t="s">
        <v>46</v>
      </c>
      <c r="W4" s="28" t="s">
        <v>43</v>
      </c>
      <c r="X4" s="39" t="s">
        <v>51</v>
      </c>
      <c r="Y4" s="28" t="s">
        <v>44</v>
      </c>
      <c r="Z4" s="28" t="s">
        <v>45</v>
      </c>
      <c r="AA4" s="39" t="s">
        <v>52</v>
      </c>
      <c r="AB4" s="28" t="s">
        <v>46</v>
      </c>
      <c r="AC4" s="28" t="s">
        <v>43</v>
      </c>
      <c r="AD4" s="39" t="s">
        <v>51</v>
      </c>
      <c r="AE4" s="28" t="s">
        <v>44</v>
      </c>
      <c r="AF4" s="28" t="s">
        <v>45</v>
      </c>
      <c r="AG4" s="39" t="s">
        <v>52</v>
      </c>
      <c r="AH4" s="28" t="s">
        <v>46</v>
      </c>
      <c r="AI4" s="47" t="s">
        <v>54</v>
      </c>
      <c r="AJ4" s="47" t="s">
        <v>53</v>
      </c>
      <c r="AK4" s="57" t="s">
        <v>58</v>
      </c>
      <c r="AL4" s="57" t="s">
        <v>42</v>
      </c>
      <c r="AM4" s="57" t="s">
        <v>5</v>
      </c>
      <c r="AN4" s="57" t="s">
        <v>6</v>
      </c>
      <c r="AO4" s="57" t="s">
        <v>59</v>
      </c>
      <c r="AP4" s="57" t="s">
        <v>42</v>
      </c>
      <c r="AQ4" s="57" t="s">
        <v>5</v>
      </c>
      <c r="AR4" s="57" t="s">
        <v>6</v>
      </c>
    </row>
    <row r="5" spans="1:50" x14ac:dyDescent="0.25">
      <c r="A5" s="41" t="str">
        <f>B5&amp;D5</f>
        <v>06</v>
      </c>
      <c r="B5" s="41">
        <v>0</v>
      </c>
      <c r="C5" s="41">
        <v>85</v>
      </c>
      <c r="D5" s="41">
        <v>6</v>
      </c>
      <c r="E5" s="29">
        <v>0.68501429340556586</v>
      </c>
      <c r="F5" s="29">
        <f>E5*$F$1</f>
        <v>1.7125357335139146E-2</v>
      </c>
      <c r="G5" s="30">
        <v>3.2332594764973967E-3</v>
      </c>
      <c r="H5" s="29">
        <v>1.3752342893683878</v>
      </c>
      <c r="I5" s="29">
        <f>H5*$F$1</f>
        <v>3.4380857234209694E-2</v>
      </c>
      <c r="J5" s="30">
        <v>0.15023030822930317</v>
      </c>
      <c r="K5" s="31">
        <v>0.63983591893458625</v>
      </c>
      <c r="L5" s="31">
        <f>K5*$L$1</f>
        <v>1.2796718378691726E-2</v>
      </c>
      <c r="M5" s="30">
        <v>8.7710160879130028E-4</v>
      </c>
      <c r="N5" s="29">
        <v>1.502371066258273</v>
      </c>
      <c r="O5" s="31">
        <f>N5*$L$1</f>
        <v>3.0047421325165462E-2</v>
      </c>
      <c r="P5" s="30">
        <v>2.3052344383419656E-2</v>
      </c>
      <c r="Q5" s="29">
        <v>0.64239490843745684</v>
      </c>
      <c r="R5" s="29">
        <f>Q5*$F$1</f>
        <v>1.605987271093642E-2</v>
      </c>
      <c r="S5" s="30">
        <v>2.635701427018626E-3</v>
      </c>
      <c r="T5" s="32">
        <v>1.5191776107183397</v>
      </c>
      <c r="U5" s="29">
        <f>T5*$F$1</f>
        <v>3.7979440267958492E-2</v>
      </c>
      <c r="V5" s="33">
        <v>0.16011786694063201</v>
      </c>
      <c r="W5" s="29">
        <v>0.61685125712061206</v>
      </c>
      <c r="X5" s="29">
        <f>W5*$F$1</f>
        <v>1.5421281428015302E-2</v>
      </c>
      <c r="Y5" s="30">
        <v>4.1066771716825202E-3</v>
      </c>
      <c r="Z5" s="29">
        <v>1.58054304760333</v>
      </c>
      <c r="AA5" s="29">
        <f>Z5*$F$1</f>
        <v>3.9513576190083249E-2</v>
      </c>
      <c r="AB5" s="30">
        <v>0.16005799866199671</v>
      </c>
      <c r="AC5" s="29">
        <v>0.60061069192994154</v>
      </c>
      <c r="AD5" s="29">
        <f>AC5*$F$1</f>
        <v>1.5015267298248539E-2</v>
      </c>
      <c r="AE5" s="30">
        <v>2.0855896065713284E-3</v>
      </c>
      <c r="AF5" s="29">
        <v>1.6779368367838616</v>
      </c>
      <c r="AG5" s="29">
        <f>AF5*$F$1</f>
        <v>4.1948420919596545E-2</v>
      </c>
      <c r="AH5" s="30">
        <v>0.15715517714580557</v>
      </c>
      <c r="AI5" s="26">
        <v>5.6453304979620773</v>
      </c>
      <c r="AJ5" s="26">
        <v>51.4563500502097</v>
      </c>
      <c r="AK5" s="54">
        <v>0.59166887357743125</v>
      </c>
      <c r="AL5" s="55">
        <v>0.21521188821996251</v>
      </c>
      <c r="AM5" s="55">
        <v>0.19413257286481975</v>
      </c>
      <c r="AN5" s="55">
        <v>0.15907091858331404</v>
      </c>
      <c r="AO5" s="55">
        <v>19.023382351556442</v>
      </c>
      <c r="AP5" s="55">
        <v>8.4364517024165604</v>
      </c>
      <c r="AQ5" s="55">
        <v>7.8995289141222447</v>
      </c>
      <c r="AR5" s="55">
        <v>6.6357974445997403</v>
      </c>
      <c r="AX5" s="21"/>
    </row>
    <row r="6" spans="1:50" x14ac:dyDescent="0.25">
      <c r="A6" s="26" t="str">
        <f t="shared" ref="A6:A69" si="0">B6&amp;D6</f>
        <v>16</v>
      </c>
      <c r="B6" s="26">
        <v>1</v>
      </c>
      <c r="C6" s="26">
        <v>84</v>
      </c>
      <c r="D6" s="26">
        <v>6</v>
      </c>
      <c r="E6" s="29">
        <v>0.68501429340556586</v>
      </c>
      <c r="F6" s="29">
        <f t="shared" ref="F6:F69" si="1">E6*$F$1</f>
        <v>1.7125357335139146E-2</v>
      </c>
      <c r="G6" s="30">
        <v>2.8942526163645028E-3</v>
      </c>
      <c r="H6" s="29">
        <v>1.3752342893683878</v>
      </c>
      <c r="I6" s="29">
        <f t="shared" ref="I6:I69" si="2">H6*$F$1</f>
        <v>3.4380857234209694E-2</v>
      </c>
      <c r="J6" s="30">
        <v>0.14618233690204729</v>
      </c>
      <c r="K6" s="31">
        <v>0.63983591893458625</v>
      </c>
      <c r="L6" s="31">
        <f t="shared" ref="L6:L69" si="3">K6*$L$1</f>
        <v>1.2796718378691726E-2</v>
      </c>
      <c r="M6" s="30">
        <v>7.8354484291236551E-4</v>
      </c>
      <c r="N6" s="29">
        <v>1.502371066258273</v>
      </c>
      <c r="O6" s="31">
        <f t="shared" ref="O6:O69" si="4">N6*$L$1</f>
        <v>3.0047421325165462E-2</v>
      </c>
      <c r="P6" s="30">
        <v>2.2940810426199186E-2</v>
      </c>
      <c r="Q6" s="29">
        <v>0.64239490843745684</v>
      </c>
      <c r="R6" s="29">
        <f t="shared" ref="R6:R69" si="5">Q6*$F$1</f>
        <v>1.605987271093642E-2</v>
      </c>
      <c r="S6" s="30">
        <v>2.3631627829916761E-3</v>
      </c>
      <c r="T6" s="32">
        <v>1.5191776107183397</v>
      </c>
      <c r="U6" s="29">
        <f t="shared" ref="U6:U69" si="6">T6*$F$1</f>
        <v>3.7979440267958492E-2</v>
      </c>
      <c r="V6" s="33">
        <v>0.15463558743496569</v>
      </c>
      <c r="W6" s="29">
        <v>0.61685125712061206</v>
      </c>
      <c r="X6" s="29">
        <f t="shared" ref="X6:X69" si="7">W6*$F$1</f>
        <v>1.5421281428015302E-2</v>
      </c>
      <c r="Y6" s="30">
        <v>3.8091985870555446E-3</v>
      </c>
      <c r="Z6" s="29">
        <v>1.58054304760333</v>
      </c>
      <c r="AA6" s="29">
        <f t="shared" ref="AA6:AA69" si="8">Z6*$F$1</f>
        <v>3.9513576190083249E-2</v>
      </c>
      <c r="AB6" s="30">
        <v>0.15429085640997356</v>
      </c>
      <c r="AC6" s="29">
        <v>0.60061069192994154</v>
      </c>
      <c r="AD6" s="29">
        <f t="shared" ref="AD6:AD69" si="9">AC6*$F$1</f>
        <v>1.5015267298248539E-2</v>
      </c>
      <c r="AE6" s="30">
        <v>1.8563156353382532E-3</v>
      </c>
      <c r="AF6" s="29">
        <v>1.6779368367838616</v>
      </c>
      <c r="AG6" s="29">
        <f t="shared" ref="AG6:AG69" si="10">AF6*$F$1</f>
        <v>4.1948420919596545E-2</v>
      </c>
      <c r="AH6" s="30">
        <v>0.15119989839305953</v>
      </c>
      <c r="AI6" s="26">
        <v>5.4831202613026706</v>
      </c>
      <c r="AJ6" s="26">
        <v>48.674692954582405</v>
      </c>
      <c r="AK6" s="54">
        <v>0.64121863209403618</v>
      </c>
      <c r="AL6" s="55">
        <v>0.23690284996753358</v>
      </c>
      <c r="AM6" s="55">
        <v>0.21439115954771318</v>
      </c>
      <c r="AN6" s="55">
        <v>0.17645521817959131</v>
      </c>
      <c r="AO6" s="55">
        <v>17.747690556214842</v>
      </c>
      <c r="AP6" s="55">
        <v>7.834677817245046</v>
      </c>
      <c r="AQ6" s="55">
        <v>7.3339404972794213</v>
      </c>
      <c r="AR6" s="55">
        <v>6.1447552545812361</v>
      </c>
    </row>
    <row r="7" spans="1:50" x14ac:dyDescent="0.25">
      <c r="A7" s="26" t="str">
        <f t="shared" si="0"/>
        <v>26</v>
      </c>
      <c r="B7" s="26">
        <v>2</v>
      </c>
      <c r="C7" s="26">
        <v>83</v>
      </c>
      <c r="D7" s="26">
        <v>6</v>
      </c>
      <c r="E7" s="29">
        <v>0.68501429340556586</v>
      </c>
      <c r="F7" s="29">
        <f t="shared" si="1"/>
        <v>1.7125357335139146E-2</v>
      </c>
      <c r="G7" s="30">
        <v>2.5648510390755821E-3</v>
      </c>
      <c r="H7" s="29">
        <v>1.3752342893683878</v>
      </c>
      <c r="I7" s="29">
        <f t="shared" si="2"/>
        <v>3.4380857234209694E-2</v>
      </c>
      <c r="J7" s="30">
        <v>0.1422525593145042</v>
      </c>
      <c r="K7" s="31">
        <v>0.63983591893458625</v>
      </c>
      <c r="L7" s="31">
        <f t="shared" si="3"/>
        <v>1.2796718378691726E-2</v>
      </c>
      <c r="M7" s="30">
        <v>6.9119805431536261E-4</v>
      </c>
      <c r="N7" s="29">
        <v>1.502371066258273</v>
      </c>
      <c r="O7" s="31">
        <f t="shared" si="4"/>
        <v>3.0047421325165462E-2</v>
      </c>
      <c r="P7" s="30">
        <v>2.2827384536338584E-2</v>
      </c>
      <c r="Q7" s="29">
        <v>0.64239490843745684</v>
      </c>
      <c r="R7" s="29">
        <f t="shared" si="5"/>
        <v>1.605987271093642E-2</v>
      </c>
      <c r="S7" s="30">
        <v>2.096669280207214E-3</v>
      </c>
      <c r="T7" s="32">
        <v>1.5191776107183397</v>
      </c>
      <c r="U7" s="29">
        <f t="shared" si="6"/>
        <v>3.7979440267958492E-2</v>
      </c>
      <c r="V7" s="33">
        <v>0.14937019156474185</v>
      </c>
      <c r="W7" s="29">
        <v>0.61685125712061206</v>
      </c>
      <c r="X7" s="29">
        <f t="shared" si="7"/>
        <v>1.5421281428015302E-2</v>
      </c>
      <c r="Y7" s="30">
        <v>3.5181950616833295E-3</v>
      </c>
      <c r="Z7" s="29">
        <v>1.58054304760333</v>
      </c>
      <c r="AA7" s="29">
        <f t="shared" si="8"/>
        <v>3.9513576190083249E-2</v>
      </c>
      <c r="AB7" s="30">
        <v>0.14875543163738775</v>
      </c>
      <c r="AC7" s="29">
        <v>0.60061069192994154</v>
      </c>
      <c r="AD7" s="29">
        <f t="shared" si="9"/>
        <v>1.5015267298248539E-2</v>
      </c>
      <c r="AE7" s="30">
        <v>1.6300851560230537E-3</v>
      </c>
      <c r="AF7" s="29">
        <v>1.6779368367838616</v>
      </c>
      <c r="AG7" s="29">
        <f t="shared" si="10"/>
        <v>4.1948420919596545E-2</v>
      </c>
      <c r="AH7" s="30">
        <v>0.14549246328648238</v>
      </c>
      <c r="AI7" s="26">
        <v>5.3248247300695164</v>
      </c>
      <c r="AJ7" s="26">
        <v>46.042464132524778</v>
      </c>
      <c r="AK7" s="54">
        <v>0.6860403897552706</v>
      </c>
      <c r="AL7" s="55">
        <v>0.25710356757489439</v>
      </c>
      <c r="AM7" s="55">
        <v>0.23320397012993127</v>
      </c>
      <c r="AN7" s="55">
        <v>0.19250103721143383</v>
      </c>
      <c r="AO7" s="55">
        <v>16.525634159313448</v>
      </c>
      <c r="AP7" s="55">
        <v>7.2583398399026287</v>
      </c>
      <c r="AQ7" s="55">
        <v>6.7922693079563725</v>
      </c>
      <c r="AR7" s="55">
        <v>5.6744550485138134</v>
      </c>
    </row>
    <row r="8" spans="1:50" x14ac:dyDescent="0.25">
      <c r="A8" s="26" t="str">
        <f t="shared" si="0"/>
        <v>36</v>
      </c>
      <c r="B8" s="26">
        <v>3</v>
      </c>
      <c r="C8" s="26">
        <v>82</v>
      </c>
      <c r="D8" s="26">
        <v>6</v>
      </c>
      <c r="E8" s="29">
        <v>0.68501429340556586</v>
      </c>
      <c r="F8" s="29">
        <f t="shared" si="1"/>
        <v>1.7125357335139146E-2</v>
      </c>
      <c r="G8" s="30">
        <v>2.2446313254771604E-3</v>
      </c>
      <c r="H8" s="29">
        <v>1.3752342893683878</v>
      </c>
      <c r="I8" s="29">
        <f t="shared" si="2"/>
        <v>3.4380857234209694E-2</v>
      </c>
      <c r="J8" s="30">
        <v>0.13846051225565753</v>
      </c>
      <c r="K8" s="31">
        <v>0.63983591893458625</v>
      </c>
      <c r="L8" s="31">
        <f t="shared" si="3"/>
        <v>1.2796718378691726E-2</v>
      </c>
      <c r="M8" s="30">
        <v>6.0007413164140343E-4</v>
      </c>
      <c r="N8" s="29">
        <v>1.502371066258273</v>
      </c>
      <c r="O8" s="31">
        <f t="shared" si="4"/>
        <v>3.0047421325165462E-2</v>
      </c>
      <c r="P8" s="30">
        <v>2.2711875280366563E-2</v>
      </c>
      <c r="Q8" s="29">
        <v>0.64239490843745684</v>
      </c>
      <c r="R8" s="29">
        <f t="shared" si="5"/>
        <v>1.605987271093642E-2</v>
      </c>
      <c r="S8" s="30">
        <v>1.8358850844301527E-3</v>
      </c>
      <c r="T8" s="32">
        <v>1.5191776107183397</v>
      </c>
      <c r="U8" s="29">
        <f t="shared" si="6"/>
        <v>3.7979440267958492E-2</v>
      </c>
      <c r="V8" s="33">
        <v>0.14433103761933722</v>
      </c>
      <c r="W8" s="29">
        <v>0.61685125712061206</v>
      </c>
      <c r="X8" s="29">
        <f t="shared" si="7"/>
        <v>1.5421281428015302E-2</v>
      </c>
      <c r="Y8" s="30">
        <v>3.2334030213451307E-3</v>
      </c>
      <c r="Z8" s="29">
        <v>1.58054304760333</v>
      </c>
      <c r="AA8" s="29">
        <f t="shared" si="8"/>
        <v>3.9513576190083249E-2</v>
      </c>
      <c r="AB8" s="30">
        <v>0.1434588427943766</v>
      </c>
      <c r="AC8" s="29">
        <v>0.60061069192994154</v>
      </c>
      <c r="AD8" s="29">
        <f t="shared" si="9"/>
        <v>1.5015267298248539E-2</v>
      </c>
      <c r="AE8" s="30">
        <v>1.4067135028050654E-3</v>
      </c>
      <c r="AF8" s="29">
        <v>1.6779368367838616</v>
      </c>
      <c r="AG8" s="29">
        <f t="shared" si="10"/>
        <v>4.1948420919596545E-2</v>
      </c>
      <c r="AH8" s="30">
        <v>0.14003806183228057</v>
      </c>
      <c r="AI8" s="26">
        <v>5.170348992096617</v>
      </c>
      <c r="AJ8" s="26">
        <v>43.55161175739277</v>
      </c>
      <c r="AK8" s="54">
        <v>0.72650702564940861</v>
      </c>
      <c r="AL8" s="55">
        <v>0.27587236201844328</v>
      </c>
      <c r="AM8" s="55">
        <v>0.25063354086119943</v>
      </c>
      <c r="AN8" s="55">
        <v>0.20726831827209996</v>
      </c>
      <c r="AO8" s="55">
        <v>15.356314758819964</v>
      </c>
      <c r="AP8" s="55">
        <v>6.7079846532389489</v>
      </c>
      <c r="AQ8" s="55">
        <v>6.2751282074861106</v>
      </c>
      <c r="AR8" s="55">
        <v>5.2254942459804159</v>
      </c>
    </row>
    <row r="9" spans="1:50" x14ac:dyDescent="0.25">
      <c r="A9" s="26" t="str">
        <f t="shared" si="0"/>
        <v>46</v>
      </c>
      <c r="B9" s="26">
        <v>4</v>
      </c>
      <c r="C9" s="26">
        <v>81</v>
      </c>
      <c r="D9" s="26">
        <v>6</v>
      </c>
      <c r="E9" s="31">
        <v>0.68501429340556586</v>
      </c>
      <c r="F9" s="29">
        <f t="shared" si="1"/>
        <v>1.7125357335139146E-2</v>
      </c>
      <c r="G9" s="34">
        <v>1.9153201005809601E-3</v>
      </c>
      <c r="H9" s="31">
        <v>1.3752342893683878</v>
      </c>
      <c r="I9" s="29">
        <f t="shared" si="2"/>
        <v>3.4380857234209694E-2</v>
      </c>
      <c r="J9" s="34">
        <v>0.1347276743450927</v>
      </c>
      <c r="K9" s="31">
        <v>0.63983591893458625</v>
      </c>
      <c r="L9" s="31">
        <f t="shared" si="3"/>
        <v>1.2796718378691726E-2</v>
      </c>
      <c r="M9" s="34">
        <v>5.1030706949559742E-4</v>
      </c>
      <c r="N9" s="29">
        <v>1.502371066258273</v>
      </c>
      <c r="O9" s="31">
        <f t="shared" si="4"/>
        <v>3.0047421325165462E-2</v>
      </c>
      <c r="P9" s="34">
        <v>2.2594555532058098E-2</v>
      </c>
      <c r="Q9" s="31">
        <v>0.64239490843745684</v>
      </c>
      <c r="R9" s="29">
        <f t="shared" si="5"/>
        <v>1.605987271093642E-2</v>
      </c>
      <c r="S9" s="34">
        <v>1.5672931048339687E-3</v>
      </c>
      <c r="T9" s="35">
        <v>1.5191776107183397</v>
      </c>
      <c r="U9" s="29">
        <f t="shared" si="6"/>
        <v>3.7979440267958492E-2</v>
      </c>
      <c r="V9" s="36">
        <v>0.13944737109028052</v>
      </c>
      <c r="W9" s="31">
        <v>0.61685125712061206</v>
      </c>
      <c r="X9" s="29">
        <f t="shared" si="7"/>
        <v>1.5421281428015302E-2</v>
      </c>
      <c r="Y9" s="34">
        <v>2.9426536521914484E-3</v>
      </c>
      <c r="Z9" s="31">
        <v>1.58054304760333</v>
      </c>
      <c r="AA9" s="29">
        <f t="shared" si="8"/>
        <v>3.9513576190083249E-2</v>
      </c>
      <c r="AB9" s="34">
        <v>0.13833595443493663</v>
      </c>
      <c r="AC9" s="31">
        <v>0.60061069192994154</v>
      </c>
      <c r="AD9" s="29">
        <f t="shared" si="9"/>
        <v>1.5015267298248539E-2</v>
      </c>
      <c r="AE9" s="34">
        <v>1.1891324695580772E-3</v>
      </c>
      <c r="AF9" s="31">
        <v>1.6779368367838616</v>
      </c>
      <c r="AG9" s="29">
        <f t="shared" si="10"/>
        <v>4.1948420919596545E-2</v>
      </c>
      <c r="AH9" s="34">
        <v>0.13471239454939629</v>
      </c>
      <c r="AI9" s="26">
        <v>5.0196587152154901</v>
      </c>
      <c r="AJ9" s="26">
        <v>41.195329943218042</v>
      </c>
      <c r="AK9" s="54">
        <v>0.76283955397849956</v>
      </c>
      <c r="AL9" s="55">
        <v>0.29324678081597422</v>
      </c>
      <c r="AM9" s="55">
        <v>0.2667170007458402</v>
      </c>
      <c r="AN9" s="55">
        <v>0.22075813867408173</v>
      </c>
      <c r="AO9" s="55">
        <v>14.244741774834555</v>
      </c>
      <c r="AP9" s="55">
        <v>6.1868827098817363</v>
      </c>
      <c r="AQ9" s="55">
        <v>5.7856020464390756</v>
      </c>
      <c r="AR9" s="55">
        <v>4.8039813316481634</v>
      </c>
    </row>
    <row r="10" spans="1:50" x14ac:dyDescent="0.25">
      <c r="A10" s="26" t="str">
        <f t="shared" si="0"/>
        <v>56</v>
      </c>
      <c r="B10" s="26">
        <v>5</v>
      </c>
      <c r="C10" s="26">
        <v>80</v>
      </c>
      <c r="D10" s="26">
        <v>6</v>
      </c>
      <c r="E10" s="31">
        <v>0.68501429340556586</v>
      </c>
      <c r="F10" s="29">
        <f t="shared" si="1"/>
        <v>1.7125357335139146E-2</v>
      </c>
      <c r="G10" s="34">
        <v>1.5854798776751573E-3</v>
      </c>
      <c r="H10" s="31">
        <v>1.3752342893683878</v>
      </c>
      <c r="I10" s="29">
        <f t="shared" si="2"/>
        <v>3.4380857234209694E-2</v>
      </c>
      <c r="J10" s="34">
        <v>0.13107874182614165</v>
      </c>
      <c r="K10" s="31">
        <v>0.63983591893458625</v>
      </c>
      <c r="L10" s="31">
        <f t="shared" si="3"/>
        <v>1.2796718378691726E-2</v>
      </c>
      <c r="M10" s="34">
        <v>4.2189396785539523E-4</v>
      </c>
      <c r="N10" s="29">
        <v>1.502371066258273</v>
      </c>
      <c r="O10" s="31">
        <f t="shared" si="4"/>
        <v>3.0047421325165462E-2</v>
      </c>
      <c r="P10" s="34">
        <v>2.2475188515528072E-2</v>
      </c>
      <c r="Q10" s="31">
        <v>0.64239490843745684</v>
      </c>
      <c r="R10" s="29">
        <f t="shared" si="5"/>
        <v>1.605987271093642E-2</v>
      </c>
      <c r="S10" s="34">
        <v>1.2979028656526174E-3</v>
      </c>
      <c r="T10" s="35">
        <v>1.5191776107183397</v>
      </c>
      <c r="U10" s="29">
        <f t="shared" si="6"/>
        <v>3.7979440267958492E-2</v>
      </c>
      <c r="V10" s="36">
        <v>0.13472848103292184</v>
      </c>
      <c r="W10" s="31">
        <v>0.61685125712061206</v>
      </c>
      <c r="X10" s="29">
        <f t="shared" si="7"/>
        <v>1.5421281428015302E-2</v>
      </c>
      <c r="Y10" s="34">
        <v>2.6523168017215052E-3</v>
      </c>
      <c r="Z10" s="31">
        <v>1.58054304760333</v>
      </c>
      <c r="AA10" s="29">
        <f t="shared" si="8"/>
        <v>3.9513576190083249E-2</v>
      </c>
      <c r="AB10" s="34">
        <v>0.13339400461797798</v>
      </c>
      <c r="AC10" s="31">
        <v>0.60061069192994154</v>
      </c>
      <c r="AD10" s="29">
        <f t="shared" si="9"/>
        <v>1.5015267298248539E-2</v>
      </c>
      <c r="AE10" s="34">
        <v>9.7724775658875399E-4</v>
      </c>
      <c r="AF10" s="31">
        <v>1.6779368367838616</v>
      </c>
      <c r="AG10" s="29">
        <f t="shared" si="10"/>
        <v>4.1948420919596545E-2</v>
      </c>
      <c r="AH10" s="34">
        <v>0.12954928305760718</v>
      </c>
      <c r="AI10" s="26">
        <v>4.8726867468089212</v>
      </c>
      <c r="AJ10" s="26">
        <v>38.966658246281412</v>
      </c>
      <c r="AK10" s="54">
        <v>0.79524649460232755</v>
      </c>
      <c r="AL10" s="55">
        <v>0.30931200901314493</v>
      </c>
      <c r="AM10" s="55">
        <v>0.2815367921624829</v>
      </c>
      <c r="AN10" s="55">
        <v>0.23306002562415259</v>
      </c>
      <c r="AO10" s="55">
        <v>13.191121947386488</v>
      </c>
      <c r="AP10" s="55">
        <v>5.6949910693132431</v>
      </c>
      <c r="AQ10" s="55">
        <v>5.3236884987064865</v>
      </c>
      <c r="AR10" s="55">
        <v>4.408441648720375</v>
      </c>
    </row>
    <row r="11" spans="1:50" x14ac:dyDescent="0.25">
      <c r="A11" s="26" t="str">
        <f t="shared" si="0"/>
        <v>66</v>
      </c>
      <c r="B11" s="26">
        <v>6</v>
      </c>
      <c r="C11" s="26">
        <v>79</v>
      </c>
      <c r="D11" s="26">
        <v>6</v>
      </c>
      <c r="E11" s="31">
        <v>0.68501429340556586</v>
      </c>
      <c r="F11" s="29">
        <f t="shared" si="1"/>
        <v>1.7125357335139146E-2</v>
      </c>
      <c r="G11" s="34">
        <v>1.2587265573330373E-3</v>
      </c>
      <c r="H11" s="31">
        <v>1.3752342893683878</v>
      </c>
      <c r="I11" s="29">
        <f t="shared" si="2"/>
        <v>3.4380857234209694E-2</v>
      </c>
      <c r="J11" s="34">
        <v>0.12752694188462305</v>
      </c>
      <c r="K11" s="31">
        <v>0.63983591893458625</v>
      </c>
      <c r="L11" s="31">
        <f t="shared" si="3"/>
        <v>1.2796718378691726E-2</v>
      </c>
      <c r="M11" s="34">
        <v>3.3481802917359645E-4</v>
      </c>
      <c r="N11" s="29">
        <v>1.502371066258273</v>
      </c>
      <c r="O11" s="31">
        <f t="shared" si="4"/>
        <v>3.0047421325165462E-2</v>
      </c>
      <c r="P11" s="30">
        <v>2.2353559109306975E-2</v>
      </c>
      <c r="Q11" s="31">
        <v>0.64239490843745684</v>
      </c>
      <c r="R11" s="29">
        <f t="shared" si="5"/>
        <v>1.605987271093642E-2</v>
      </c>
      <c r="S11" s="34">
        <v>1.0307237212159887E-3</v>
      </c>
      <c r="T11" s="35">
        <v>1.5191776107183397</v>
      </c>
      <c r="U11" s="29">
        <f t="shared" si="6"/>
        <v>3.7979440267958492E-2</v>
      </c>
      <c r="V11" s="36">
        <v>0.13017855621787186</v>
      </c>
      <c r="W11" s="31">
        <v>0.61685125712061206</v>
      </c>
      <c r="X11" s="29">
        <f t="shared" si="7"/>
        <v>1.5421281428015302E-2</v>
      </c>
      <c r="Y11" s="34">
        <v>2.3651341445608473E-3</v>
      </c>
      <c r="Z11" s="31">
        <v>1.58054304760333</v>
      </c>
      <c r="AA11" s="29">
        <f t="shared" si="8"/>
        <v>3.9513576190083249E-2</v>
      </c>
      <c r="AB11" s="34">
        <v>0.12863572244527138</v>
      </c>
      <c r="AC11" s="31">
        <v>0.60061069192994154</v>
      </c>
      <c r="AD11" s="29">
        <f t="shared" si="9"/>
        <v>1.5015267298248539E-2</v>
      </c>
      <c r="AE11" s="34">
        <v>7.7099192480184833E-4</v>
      </c>
      <c r="AF11" s="31">
        <v>1.6779368367838616</v>
      </c>
      <c r="AG11" s="29">
        <f t="shared" si="10"/>
        <v>4.1948420919596545E-2</v>
      </c>
      <c r="AH11" s="34">
        <v>0.12456327883935861</v>
      </c>
      <c r="AI11" s="26">
        <v>4.7293574291205438</v>
      </c>
      <c r="AJ11" s="26">
        <v>36.858813188122944</v>
      </c>
      <c r="AK11" s="54">
        <v>0.82392222841867346</v>
      </c>
      <c r="AL11" s="55">
        <v>0.32413430857872433</v>
      </c>
      <c r="AM11" s="55">
        <v>0.29515739383088052</v>
      </c>
      <c r="AN11" s="55">
        <v>0.24424030349047068</v>
      </c>
      <c r="AO11" s="55">
        <v>12.195250486610501</v>
      </c>
      <c r="AP11" s="55">
        <v>5.2320465449459768</v>
      </c>
      <c r="AQ11" s="55">
        <v>4.8891618485914243</v>
      </c>
      <c r="AR11" s="55">
        <v>4.0379680662184416</v>
      </c>
    </row>
    <row r="12" spans="1:50" x14ac:dyDescent="0.25">
      <c r="A12" s="26" t="str">
        <f t="shared" si="0"/>
        <v>76</v>
      </c>
      <c r="B12" s="26">
        <v>7</v>
      </c>
      <c r="C12" s="26">
        <v>78</v>
      </c>
      <c r="D12" s="26">
        <v>6</v>
      </c>
      <c r="E12" s="31">
        <v>0.68501429340556586</v>
      </c>
      <c r="F12" s="29">
        <f t="shared" si="1"/>
        <v>1.7125357335139146E-2</v>
      </c>
      <c r="G12" s="34">
        <v>9.3636413073705516E-4</v>
      </c>
      <c r="H12" s="31">
        <v>1.3752342893683878</v>
      </c>
      <c r="I12" s="29">
        <f t="shared" si="2"/>
        <v>3.4380857234209694E-2</v>
      </c>
      <c r="J12" s="34">
        <v>0.12407970852606029</v>
      </c>
      <c r="K12" s="31">
        <v>0.63983591893458625</v>
      </c>
      <c r="L12" s="31">
        <f t="shared" si="3"/>
        <v>1.2796718378691726E-2</v>
      </c>
      <c r="M12" s="34">
        <v>2.4908997977694022E-4</v>
      </c>
      <c r="N12" s="29">
        <v>1.502371066258273</v>
      </c>
      <c r="O12" s="31">
        <f t="shared" si="4"/>
        <v>3.0047421325165462E-2</v>
      </c>
      <c r="P12" s="30">
        <v>2.2229636256844737E-2</v>
      </c>
      <c r="Q12" s="31">
        <v>0.64239490843745684</v>
      </c>
      <c r="R12" s="29">
        <f t="shared" si="5"/>
        <v>1.605987271093642E-2</v>
      </c>
      <c r="S12" s="34">
        <v>7.6694676821790521E-4</v>
      </c>
      <c r="T12" s="35">
        <v>1.5191776107183397</v>
      </c>
      <c r="U12" s="29">
        <f t="shared" si="6"/>
        <v>3.7979440267958492E-2</v>
      </c>
      <c r="V12" s="36">
        <v>0.12579844226640274</v>
      </c>
      <c r="W12" s="31">
        <v>0.61685125712061206</v>
      </c>
      <c r="X12" s="29">
        <f t="shared" si="7"/>
        <v>1.5421281428015302E-2</v>
      </c>
      <c r="Y12" s="34">
        <v>2.0821971132708762E-3</v>
      </c>
      <c r="Z12" s="31">
        <v>1.58054304760333</v>
      </c>
      <c r="AA12" s="29">
        <f t="shared" si="8"/>
        <v>3.9513576190083249E-2</v>
      </c>
      <c r="AB12" s="34">
        <v>0.12406092229616766</v>
      </c>
      <c r="AC12" s="31">
        <v>0.60061069192994154</v>
      </c>
      <c r="AD12" s="29">
        <f t="shared" si="9"/>
        <v>1.5015267298248539E-2</v>
      </c>
      <c r="AE12" s="34">
        <v>5.7028819752623014E-4</v>
      </c>
      <c r="AF12" s="31">
        <v>1.6779368367838616</v>
      </c>
      <c r="AG12" s="29">
        <f t="shared" si="10"/>
        <v>4.1948420919596545E-2</v>
      </c>
      <c r="AH12" s="34">
        <v>0.11975935631184877</v>
      </c>
      <c r="AI12" s="26">
        <v>4.5895946329582982</v>
      </c>
      <c r="AJ12" s="26">
        <v>34.865265139629749</v>
      </c>
      <c r="AK12" s="54">
        <v>0.84904082568506667</v>
      </c>
      <c r="AL12" s="55">
        <v>0.33777140929871768</v>
      </c>
      <c r="AM12" s="55">
        <v>0.30763505586825407</v>
      </c>
      <c r="AN12" s="55">
        <v>0.25436086052248763</v>
      </c>
      <c r="AO12" s="55">
        <v>11.256320636195159</v>
      </c>
      <c r="AP12" s="55">
        <v>4.7975053945903845</v>
      </c>
      <c r="AQ12" s="55">
        <v>4.4815088108172887</v>
      </c>
      <c r="AR12" s="55">
        <v>3.6917413139023871</v>
      </c>
    </row>
    <row r="13" spans="1:50" x14ac:dyDescent="0.25">
      <c r="A13" s="26" t="str">
        <f t="shared" si="0"/>
        <v>86</v>
      </c>
      <c r="B13" s="26">
        <v>8</v>
      </c>
      <c r="C13" s="26">
        <v>77</v>
      </c>
      <c r="D13" s="26">
        <v>6</v>
      </c>
      <c r="E13" s="31">
        <v>0.68501429340556586</v>
      </c>
      <c r="F13" s="29">
        <f t="shared" si="1"/>
        <v>1.7125357335139146E-2</v>
      </c>
      <c r="G13" s="37">
        <v>6.1896620715010467E-4</v>
      </c>
      <c r="H13" s="31">
        <v>1.3752342893683878</v>
      </c>
      <c r="I13" s="29">
        <f t="shared" si="2"/>
        <v>3.4380857234209694E-2</v>
      </c>
      <c r="J13" s="34">
        <v>0.12074335064886887</v>
      </c>
      <c r="K13" s="31">
        <v>0.63983591893458625</v>
      </c>
      <c r="L13" s="31">
        <f t="shared" si="3"/>
        <v>1.2796718378691726E-2</v>
      </c>
      <c r="M13" s="34">
        <v>1.6471513225368474E-4</v>
      </c>
      <c r="N13" s="29">
        <v>1.502371066258273</v>
      </c>
      <c r="O13" s="31">
        <f t="shared" si="4"/>
        <v>3.0047421325165462E-2</v>
      </c>
      <c r="P13" s="30">
        <v>2.2103384639165429E-2</v>
      </c>
      <c r="Q13" s="31">
        <v>0.64239490843745684</v>
      </c>
      <c r="R13" s="29">
        <f t="shared" si="5"/>
        <v>1.605987271093642E-2</v>
      </c>
      <c r="S13" s="37">
        <v>5.0704791234690988E-4</v>
      </c>
      <c r="T13" s="35">
        <v>1.5191776107183397</v>
      </c>
      <c r="U13" s="29">
        <f t="shared" si="6"/>
        <v>3.7979440267958492E-2</v>
      </c>
      <c r="V13" s="36">
        <v>0.12158885495564963</v>
      </c>
      <c r="W13" s="31">
        <v>0.61685125712061206</v>
      </c>
      <c r="X13" s="29">
        <f t="shared" si="7"/>
        <v>1.5421281428015302E-2</v>
      </c>
      <c r="Y13" s="37">
        <v>1.8039541625622648E-3</v>
      </c>
      <c r="Z13" s="31">
        <v>1.58054304760333</v>
      </c>
      <c r="AA13" s="29">
        <f t="shared" si="8"/>
        <v>3.9513576190083249E-2</v>
      </c>
      <c r="AB13" s="34">
        <v>0.11966956610079073</v>
      </c>
      <c r="AC13" s="31">
        <v>0.60061069192994154</v>
      </c>
      <c r="AD13" s="29">
        <f t="shared" si="9"/>
        <v>1.5015267298248539E-2</v>
      </c>
      <c r="AE13" s="37">
        <v>3.7501695387159688E-4</v>
      </c>
      <c r="AF13" s="31">
        <v>1.6779368367838616</v>
      </c>
      <c r="AG13" s="29">
        <f t="shared" si="10"/>
        <v>4.1948420919596545E-2</v>
      </c>
      <c r="AH13" s="34">
        <v>0.11514011390709533</v>
      </c>
      <c r="AI13" s="26">
        <v>4.4533071538842011</v>
      </c>
      <c r="AJ13" s="26">
        <v>32.979789864956011</v>
      </c>
      <c r="AK13" s="54">
        <v>0.87077380705281027</v>
      </c>
      <c r="AL13" s="55">
        <v>0.3502765503582862</v>
      </c>
      <c r="AM13" s="55">
        <v>0.31902660391989046</v>
      </c>
      <c r="AN13" s="55">
        <v>0.26346717649388562</v>
      </c>
      <c r="AO13" s="55">
        <v>10.373189852773447</v>
      </c>
      <c r="AP13" s="55">
        <v>4.3906631197880408</v>
      </c>
      <c r="AQ13" s="55">
        <v>4.1000420248935399</v>
      </c>
      <c r="AR13" s="55">
        <v>3.368911374230521</v>
      </c>
    </row>
    <row r="14" spans="1:50" x14ac:dyDescent="0.25">
      <c r="A14" s="26" t="str">
        <f t="shared" si="0"/>
        <v>96</v>
      </c>
      <c r="B14" s="26">
        <v>9</v>
      </c>
      <c r="C14" s="26">
        <v>76</v>
      </c>
      <c r="D14" s="26">
        <v>6</v>
      </c>
      <c r="E14" s="31">
        <v>0.68501429340556586</v>
      </c>
      <c r="F14" s="29">
        <f t="shared" si="1"/>
        <v>1.7125357335139146E-2</v>
      </c>
      <c r="G14" s="37">
        <v>3.0675408783611274E-4</v>
      </c>
      <c r="H14" s="31">
        <v>1.3752342893683878</v>
      </c>
      <c r="I14" s="29">
        <f t="shared" si="2"/>
        <v>3.4380857234209694E-2</v>
      </c>
      <c r="J14" s="34">
        <v>0.11752061015732645</v>
      </c>
      <c r="K14" s="31">
        <v>0.63983591893458625</v>
      </c>
      <c r="L14" s="31">
        <f t="shared" si="3"/>
        <v>1.2796718378691726E-2</v>
      </c>
      <c r="M14" s="34">
        <v>8.168343844604329E-5</v>
      </c>
      <c r="N14" s="29">
        <v>1.502371066258273</v>
      </c>
      <c r="O14" s="31">
        <f t="shared" si="4"/>
        <v>3.0047421325165462E-2</v>
      </c>
      <c r="P14" s="30">
        <v>2.197470853719935E-2</v>
      </c>
      <c r="Q14" s="31">
        <v>0.64239490843745684</v>
      </c>
      <c r="R14" s="29">
        <f t="shared" si="5"/>
        <v>1.605987271093642E-2</v>
      </c>
      <c r="S14" s="37">
        <v>2.5131276063281201E-4</v>
      </c>
      <c r="T14" s="35">
        <v>1.5191776107183397</v>
      </c>
      <c r="U14" s="29">
        <f t="shared" si="6"/>
        <v>3.7979440267958492E-2</v>
      </c>
      <c r="V14" s="36">
        <v>0.11754759049117326</v>
      </c>
      <c r="W14" s="31">
        <v>0.61685125712061206</v>
      </c>
      <c r="X14" s="29">
        <f t="shared" si="7"/>
        <v>1.5421281428015302E-2</v>
      </c>
      <c r="Y14" s="37">
        <v>1.5305874222536452E-3</v>
      </c>
      <c r="Z14" s="31">
        <v>1.58054304760333</v>
      </c>
      <c r="AA14" s="29">
        <f t="shared" si="8"/>
        <v>3.9513576190083249E-2</v>
      </c>
      <c r="AB14" s="34">
        <v>0.11545895542892068</v>
      </c>
      <c r="AC14" s="31">
        <v>0.60061069192994154</v>
      </c>
      <c r="AD14" s="29">
        <f t="shared" si="9"/>
        <v>1.5015267298248539E-2</v>
      </c>
      <c r="AE14" s="37">
        <v>1.8500385678120804E-4</v>
      </c>
      <c r="AF14" s="31">
        <v>1.6779368367838616</v>
      </c>
      <c r="AG14" s="29">
        <f t="shared" si="10"/>
        <v>4.1948420919596545E-2</v>
      </c>
      <c r="AH14" s="34">
        <v>0.11070465502223632</v>
      </c>
      <c r="AI14" s="26">
        <v>4.3204216668170474</v>
      </c>
      <c r="AJ14" s="26">
        <v>31.196493127612861</v>
      </c>
      <c r="AK14" s="54">
        <v>0.88930265587560575</v>
      </c>
      <c r="AL14" s="55">
        <v>0.36171071771147534</v>
      </c>
      <c r="AM14" s="55">
        <v>0.32938389126317008</v>
      </c>
      <c r="AN14" s="55">
        <v>0.27160375743079768</v>
      </c>
      <c r="AO14" s="55">
        <v>9.544077821893735</v>
      </c>
      <c r="AP14" s="55">
        <v>4.0105223034971562</v>
      </c>
      <c r="AQ14" s="55">
        <v>3.7437813114451721</v>
      </c>
      <c r="AR14" s="55">
        <v>3.0684249468584959</v>
      </c>
    </row>
    <row r="15" spans="1:50" x14ac:dyDescent="0.25">
      <c r="A15" s="26" t="str">
        <f t="shared" si="0"/>
        <v>106</v>
      </c>
      <c r="B15" s="26">
        <v>10</v>
      </c>
      <c r="C15" s="26">
        <v>75</v>
      </c>
      <c r="D15" s="26">
        <v>6</v>
      </c>
      <c r="E15" s="29">
        <v>0.68</v>
      </c>
      <c r="F15" s="29">
        <f t="shared" si="1"/>
        <v>1.7000000000000001E-2</v>
      </c>
      <c r="G15" s="30">
        <v>9.4677692403094169E-4</v>
      </c>
      <c r="H15" s="31">
        <v>1.3752342893683878</v>
      </c>
      <c r="I15" s="29">
        <f t="shared" si="2"/>
        <v>3.4380857234209694E-2</v>
      </c>
      <c r="J15" s="34">
        <v>0.1144152600971122</v>
      </c>
      <c r="K15" s="31">
        <v>0.63500000000000001</v>
      </c>
      <c r="L15" s="31">
        <f t="shared" si="3"/>
        <v>1.2700000000000001E-2</v>
      </c>
      <c r="M15" s="34">
        <v>3.4966061995664289E-4</v>
      </c>
      <c r="N15" s="29">
        <v>1.502371066258273</v>
      </c>
      <c r="O15" s="31">
        <f t="shared" si="4"/>
        <v>3.0047421325165462E-2</v>
      </c>
      <c r="P15" s="30">
        <v>2.1843594781665702E-2</v>
      </c>
      <c r="Q15" s="29">
        <v>0.64</v>
      </c>
      <c r="R15" s="29">
        <f t="shared" si="5"/>
        <v>1.6E-2</v>
      </c>
      <c r="S15" s="30">
        <v>3.6858472771689416E-4</v>
      </c>
      <c r="T15" s="35">
        <v>1.5191776107183397</v>
      </c>
      <c r="U15" s="29">
        <f t="shared" si="6"/>
        <v>3.7979440267958492E-2</v>
      </c>
      <c r="V15" s="36">
        <v>0.1136740788387179</v>
      </c>
      <c r="W15" s="31">
        <v>0.61685125712061206</v>
      </c>
      <c r="X15" s="29">
        <f t="shared" si="7"/>
        <v>1.5421281428015302E-2</v>
      </c>
      <c r="Y15" s="34">
        <v>1.2622856315375203E-3</v>
      </c>
      <c r="Z15" s="31">
        <v>1.58054304760333</v>
      </c>
      <c r="AA15" s="29">
        <f t="shared" si="8"/>
        <v>3.9513576190083249E-2</v>
      </c>
      <c r="AB15" s="34">
        <v>0.11142812096121238</v>
      </c>
      <c r="AC15" s="29">
        <v>0.59499999999999997</v>
      </c>
      <c r="AD15" s="29">
        <f t="shared" si="9"/>
        <v>1.4874999999999999E-2</v>
      </c>
      <c r="AE15" s="30">
        <v>7.0055956950838426E-4</v>
      </c>
      <c r="AF15" s="31">
        <v>1.6779368367838616</v>
      </c>
      <c r="AG15" s="29">
        <f t="shared" si="10"/>
        <v>4.1948420919596545E-2</v>
      </c>
      <c r="AH15" s="34">
        <v>0.10645394444593236</v>
      </c>
      <c r="AI15" s="26">
        <v>4.1334409802915522</v>
      </c>
      <c r="AJ15" s="26">
        <v>29.509760661576074</v>
      </c>
      <c r="AK15" s="54">
        <v>0.90473007725347265</v>
      </c>
      <c r="AL15" s="55">
        <v>0.37211449829796939</v>
      </c>
      <c r="AM15" s="55">
        <v>0.33874419706546466</v>
      </c>
      <c r="AN15" s="55">
        <v>0.27881522817795601</v>
      </c>
      <c r="AO15" s="55">
        <v>8.7671331405453259</v>
      </c>
      <c r="AP15" s="55">
        <v>3.6560324050491904</v>
      </c>
      <c r="AQ15" s="55">
        <v>3.4116851586234276</v>
      </c>
      <c r="AR15" s="55">
        <v>2.789167271773505</v>
      </c>
    </row>
    <row r="16" spans="1:50" x14ac:dyDescent="0.25">
      <c r="A16" s="26" t="str">
        <f t="shared" si="0"/>
        <v>116</v>
      </c>
      <c r="B16" s="26">
        <v>11</v>
      </c>
      <c r="C16" s="26">
        <v>74</v>
      </c>
      <c r="D16" s="26">
        <v>6</v>
      </c>
      <c r="E16" s="31">
        <v>0.65402438756693004</v>
      </c>
      <c r="F16" s="29">
        <f t="shared" si="1"/>
        <v>1.6350609689173252E-2</v>
      </c>
      <c r="G16" s="34">
        <v>5.3997800561482439E-3</v>
      </c>
      <c r="H16" s="31">
        <v>1.3960582224611653</v>
      </c>
      <c r="I16" s="29">
        <f t="shared" si="2"/>
        <v>3.4901455561529134E-2</v>
      </c>
      <c r="J16" s="34">
        <v>9.0090809791780913E-2</v>
      </c>
      <c r="K16" s="31">
        <v>0.62054139739847447</v>
      </c>
      <c r="L16" s="31">
        <f t="shared" si="3"/>
        <v>1.241082794796949E-2</v>
      </c>
      <c r="M16" s="34">
        <v>1.3025894153949613E-3</v>
      </c>
      <c r="N16" s="31">
        <v>1.5234060140197558</v>
      </c>
      <c r="O16" s="31">
        <f t="shared" si="4"/>
        <v>3.0468120280395118E-2</v>
      </c>
      <c r="P16" s="30">
        <v>1.8160628483451818E-2</v>
      </c>
      <c r="Q16" s="31">
        <v>0.61314117492057341</v>
      </c>
      <c r="R16" s="29">
        <f t="shared" si="5"/>
        <v>1.5328529373014335E-2</v>
      </c>
      <c r="S16" s="34">
        <v>4.1358964777655268E-3</v>
      </c>
      <c r="T16" s="35">
        <v>1.5412552384012439</v>
      </c>
      <c r="U16" s="29">
        <f t="shared" si="6"/>
        <v>3.85313809600311E-2</v>
      </c>
      <c r="V16" s="36">
        <v>9.4444745634087238E-2</v>
      </c>
      <c r="W16" s="31">
        <v>0.61685125712061206</v>
      </c>
      <c r="X16" s="29">
        <f t="shared" si="7"/>
        <v>1.5421281428015302E-2</v>
      </c>
      <c r="Y16" s="34">
        <v>9.9918660173097147E-4</v>
      </c>
      <c r="Z16" s="31">
        <v>1.58054304760333</v>
      </c>
      <c r="AA16" s="29">
        <f t="shared" si="8"/>
        <v>3.9513576190083249E-2</v>
      </c>
      <c r="AB16" s="34">
        <v>0.10757416462501693</v>
      </c>
      <c r="AC16" s="31">
        <v>0.56952952087379471</v>
      </c>
      <c r="AD16" s="29">
        <f t="shared" si="9"/>
        <v>1.4238238021844868E-2</v>
      </c>
      <c r="AE16" s="34">
        <v>3.5930499478828209E-3</v>
      </c>
      <c r="AF16" s="31">
        <v>1.7007873968038965</v>
      </c>
      <c r="AG16" s="29">
        <f t="shared" si="10"/>
        <v>4.2519684920097417E-2</v>
      </c>
      <c r="AH16" s="34">
        <v>9.1408465678316481E-2</v>
      </c>
      <c r="AI16" s="26">
        <v>3.7841395813770333</v>
      </c>
      <c r="AJ16" s="26">
        <v>29.262248205252476</v>
      </c>
      <c r="AK16" s="54">
        <v>0.91719228386223794</v>
      </c>
      <c r="AL16" s="55">
        <v>0.38152709842610077</v>
      </c>
      <c r="AM16" s="55">
        <v>0.34715098738361616</v>
      </c>
      <c r="AN16" s="55">
        <v>0.28514408181700701</v>
      </c>
      <c r="AO16" s="55">
        <v>9.6190770709340754</v>
      </c>
      <c r="AP16" s="55">
        <v>4.4745063163401859</v>
      </c>
      <c r="AQ16" s="55">
        <v>3.1025312172288411</v>
      </c>
      <c r="AR16" s="55">
        <v>3.3422990912300614</v>
      </c>
    </row>
    <row r="17" spans="1:44" x14ac:dyDescent="0.25">
      <c r="A17" s="26" t="str">
        <f t="shared" si="0"/>
        <v>126</v>
      </c>
      <c r="B17" s="26">
        <v>12</v>
      </c>
      <c r="C17" s="26">
        <v>73</v>
      </c>
      <c r="D17" s="26">
        <v>6</v>
      </c>
      <c r="E17" s="31">
        <v>0.65402438756693004</v>
      </c>
      <c r="F17" s="29">
        <f t="shared" si="1"/>
        <v>1.6350609689173252E-2</v>
      </c>
      <c r="G17" s="34">
        <v>4.9598519955566947E-3</v>
      </c>
      <c r="H17" s="31">
        <v>1.3960582224611653</v>
      </c>
      <c r="I17" s="29">
        <f t="shared" si="2"/>
        <v>3.4901455561529134E-2</v>
      </c>
      <c r="J17" s="34">
        <v>8.8297708511716769E-2</v>
      </c>
      <c r="K17" s="31">
        <v>0.62054139739847447</v>
      </c>
      <c r="L17" s="31">
        <f t="shared" si="3"/>
        <v>1.241082794796949E-2</v>
      </c>
      <c r="M17" s="34">
        <v>1.1987007967708633E-3</v>
      </c>
      <c r="N17" s="31">
        <v>1.5234060140197558</v>
      </c>
      <c r="O17" s="31">
        <f t="shared" si="4"/>
        <v>3.0468120280395118E-2</v>
      </c>
      <c r="P17" s="30">
        <v>1.8111529446006608E-2</v>
      </c>
      <c r="Q17" s="31">
        <v>0.61314117492057341</v>
      </c>
      <c r="R17" s="29">
        <f t="shared" si="5"/>
        <v>1.5328529373014335E-2</v>
      </c>
      <c r="S17" s="34">
        <v>3.7785928979391162E-3</v>
      </c>
      <c r="T17" s="35">
        <v>1.5412552384012439</v>
      </c>
      <c r="U17" s="29">
        <f t="shared" si="6"/>
        <v>3.85313809600311E-2</v>
      </c>
      <c r="V17" s="36">
        <v>9.1688386508921207E-2</v>
      </c>
      <c r="W17" s="31">
        <v>0.61685125712061206</v>
      </c>
      <c r="X17" s="29">
        <f t="shared" si="7"/>
        <v>1.5421281428015302E-2</v>
      </c>
      <c r="Y17" s="34">
        <v>7.4145118644619069E-4</v>
      </c>
      <c r="Z17" s="31">
        <v>1.58054304760333</v>
      </c>
      <c r="AA17" s="29">
        <f t="shared" si="8"/>
        <v>3.9513576190083249E-2</v>
      </c>
      <c r="AB17" s="34">
        <v>0.10389551335581332</v>
      </c>
      <c r="AC17" s="31">
        <v>0.56952952087379471</v>
      </c>
      <c r="AD17" s="29">
        <f t="shared" si="9"/>
        <v>1.4238238021844868E-2</v>
      </c>
      <c r="AE17" s="34">
        <v>3.3133752520905398E-3</v>
      </c>
      <c r="AF17" s="31">
        <v>1.7007873968038965</v>
      </c>
      <c r="AG17" s="29">
        <f t="shared" si="10"/>
        <v>4.2519684920097417E-2</v>
      </c>
      <c r="AH17" s="34">
        <v>8.8089163610455781E-2</v>
      </c>
      <c r="AI17" s="26">
        <v>3.6712515772031438</v>
      </c>
      <c r="AJ17" s="26">
        <v>27.661929736550068</v>
      </c>
      <c r="AK17" s="54">
        <v>0.92684206471647845</v>
      </c>
      <c r="AL17" s="55">
        <v>0.38999049408739922</v>
      </c>
      <c r="AM17" s="55">
        <v>0.35464532775413271</v>
      </c>
      <c r="AN17" s="55">
        <v>0.29063069327279234</v>
      </c>
      <c r="AO17" s="55">
        <v>8.8400085757234486</v>
      </c>
      <c r="AP17" s="55">
        <v>4.0945485950806288</v>
      </c>
      <c r="AQ17" s="55">
        <v>2.8150993701048224</v>
      </c>
      <c r="AR17" s="55">
        <v>3.049630737546444</v>
      </c>
    </row>
    <row r="18" spans="1:44" x14ac:dyDescent="0.25">
      <c r="A18" s="26" t="str">
        <f t="shared" si="0"/>
        <v>136</v>
      </c>
      <c r="B18" s="26">
        <v>13</v>
      </c>
      <c r="C18" s="26">
        <v>72</v>
      </c>
      <c r="D18" s="26">
        <v>6</v>
      </c>
      <c r="E18" s="31">
        <v>0.65402438756693004</v>
      </c>
      <c r="F18" s="29">
        <f t="shared" si="1"/>
        <v>1.6350609689173252E-2</v>
      </c>
      <c r="G18" s="34">
        <v>4.5304278980576136E-3</v>
      </c>
      <c r="H18" s="31">
        <v>1.3960582224611653</v>
      </c>
      <c r="I18" s="29">
        <f t="shared" si="2"/>
        <v>3.4901455561529134E-2</v>
      </c>
      <c r="J18" s="34">
        <v>8.6569218920990523E-2</v>
      </c>
      <c r="K18" s="31">
        <v>0.62054139739847447</v>
      </c>
      <c r="L18" s="31">
        <f t="shared" si="3"/>
        <v>1.241082794796949E-2</v>
      </c>
      <c r="M18" s="34">
        <v>1.0964798427430993E-3</v>
      </c>
      <c r="N18" s="31">
        <v>1.5234060140197558</v>
      </c>
      <c r="O18" s="31">
        <f t="shared" si="4"/>
        <v>3.0468120280395118E-2</v>
      </c>
      <c r="P18" s="30">
        <v>1.8058510205258952E-2</v>
      </c>
      <c r="Q18" s="31">
        <v>0.61314117492057341</v>
      </c>
      <c r="R18" s="29">
        <f t="shared" si="5"/>
        <v>1.5328529373014335E-2</v>
      </c>
      <c r="S18" s="34">
        <v>3.429615601258062E-3</v>
      </c>
      <c r="T18" s="35">
        <v>1.5412552384012439</v>
      </c>
      <c r="U18" s="29">
        <f t="shared" si="6"/>
        <v>3.85313809600311E-2</v>
      </c>
      <c r="V18" s="36">
        <v>8.9052543930245559E-2</v>
      </c>
      <c r="W18" s="31">
        <v>0.61685125712061206</v>
      </c>
      <c r="X18" s="29">
        <f t="shared" si="7"/>
        <v>1.5421281428015302E-2</v>
      </c>
      <c r="Y18" s="34">
        <v>4.8912205184913418E-4</v>
      </c>
      <c r="Z18" s="31">
        <v>1.58054304760333</v>
      </c>
      <c r="AA18" s="29">
        <f t="shared" si="8"/>
        <v>3.9513576190083249E-2</v>
      </c>
      <c r="AB18" s="34">
        <v>0.10038933978216147</v>
      </c>
      <c r="AC18" s="31">
        <v>0.56952952087379471</v>
      </c>
      <c r="AD18" s="29">
        <f t="shared" si="9"/>
        <v>1.4238238021844868E-2</v>
      </c>
      <c r="AE18" s="34">
        <v>3.0164781289597287E-3</v>
      </c>
      <c r="AF18" s="31">
        <v>1.7007873968038965</v>
      </c>
      <c r="AG18" s="29">
        <f t="shared" si="10"/>
        <v>4.2519684920097417E-2</v>
      </c>
      <c r="AH18" s="34">
        <v>8.5038418841581073E-2</v>
      </c>
      <c r="AI18" s="26">
        <v>3.5611023790267202</v>
      </c>
      <c r="AJ18" s="26">
        <v>26.149050067906792</v>
      </c>
      <c r="AK18" s="54">
        <v>0.93379295381016725</v>
      </c>
      <c r="AL18" s="55">
        <v>0.39754781852161047</v>
      </c>
      <c r="AM18" s="55">
        <v>0.36127058390149169</v>
      </c>
      <c r="AN18" s="55">
        <v>0.29538167067724663</v>
      </c>
      <c r="AO18" s="55">
        <v>8.1123342382700585</v>
      </c>
      <c r="AP18" s="55">
        <v>3.7409616964944155</v>
      </c>
      <c r="AQ18" s="55">
        <v>2.5480985528574953</v>
      </c>
      <c r="AR18" s="55">
        <v>2.7723673715362676</v>
      </c>
    </row>
    <row r="19" spans="1:44" x14ac:dyDescent="0.25">
      <c r="A19" s="26" t="str">
        <f t="shared" si="0"/>
        <v>146</v>
      </c>
      <c r="B19" s="26">
        <v>14</v>
      </c>
      <c r="C19" s="26">
        <v>71</v>
      </c>
      <c r="D19" s="26">
        <v>6</v>
      </c>
      <c r="E19" s="31">
        <v>0.65402438756693004</v>
      </c>
      <c r="F19" s="29">
        <f t="shared" si="1"/>
        <v>1.6350609689173252E-2</v>
      </c>
      <c r="G19" s="34">
        <v>4.1114270959759043E-3</v>
      </c>
      <c r="H19" s="31">
        <v>1.3960582224611653</v>
      </c>
      <c r="I19" s="29">
        <f t="shared" si="2"/>
        <v>3.4901455561529134E-2</v>
      </c>
      <c r="J19" s="34">
        <v>8.4907595790349372E-2</v>
      </c>
      <c r="K19" s="31">
        <v>0.62054139739847447</v>
      </c>
      <c r="L19" s="31">
        <f t="shared" si="3"/>
        <v>1.241082794796949E-2</v>
      </c>
      <c r="M19" s="34">
        <v>9.9591580938359139E-4</v>
      </c>
      <c r="N19" s="31">
        <v>1.5234060140197558</v>
      </c>
      <c r="O19" s="31">
        <f t="shared" si="4"/>
        <v>3.0468120280395118E-2</v>
      </c>
      <c r="P19" s="30">
        <v>1.8001501544121973E-2</v>
      </c>
      <c r="Q19" s="31">
        <v>0.61314117492057341</v>
      </c>
      <c r="R19" s="29">
        <f t="shared" si="5"/>
        <v>1.5328529373014335E-2</v>
      </c>
      <c r="S19" s="34">
        <v>3.0888138158105937E-3</v>
      </c>
      <c r="T19" s="35">
        <v>1.5412552384012439</v>
      </c>
      <c r="U19" s="29">
        <f t="shared" si="6"/>
        <v>3.85313809600311E-2</v>
      </c>
      <c r="V19" s="36">
        <v>8.6536925872860368E-2</v>
      </c>
      <c r="W19" s="31">
        <v>0.61685125712061206</v>
      </c>
      <c r="X19" s="29">
        <f t="shared" si="7"/>
        <v>1.5421281428015302E-2</v>
      </c>
      <c r="Y19" s="34">
        <v>2.4206416364198034E-4</v>
      </c>
      <c r="Z19" s="31">
        <v>1.58054304760333</v>
      </c>
      <c r="AA19" s="29">
        <f t="shared" si="8"/>
        <v>3.9513576190083249E-2</v>
      </c>
      <c r="AB19" s="34">
        <v>9.7053135585856279E-2</v>
      </c>
      <c r="AC19" s="31">
        <v>0.56952952087379471</v>
      </c>
      <c r="AD19" s="29">
        <f t="shared" si="9"/>
        <v>1.4238238021844868E-2</v>
      </c>
      <c r="AE19" s="34">
        <v>2.7201493964326409E-3</v>
      </c>
      <c r="AF19" s="31">
        <v>1.7007873968038965</v>
      </c>
      <c r="AG19" s="29">
        <f t="shared" si="10"/>
        <v>4.2519684920097417E-2</v>
      </c>
      <c r="AH19" s="34">
        <v>8.2166577003224356E-2</v>
      </c>
      <c r="AI19" s="26">
        <v>3.4536290940286163</v>
      </c>
      <c r="AJ19" s="26">
        <v>24.718713808633844</v>
      </c>
      <c r="AK19" s="54">
        <v>0.93814392010401026</v>
      </c>
      <c r="AL19" s="55">
        <v>0.40423484069599935</v>
      </c>
      <c r="AM19" s="55">
        <v>0.36706639139259611</v>
      </c>
      <c r="AN19" s="55">
        <v>0.29938819861131732</v>
      </c>
      <c r="AO19" s="55">
        <v>7.4333133746823519</v>
      </c>
      <c r="AP19" s="55">
        <v>3.4121876079146078</v>
      </c>
      <c r="AQ19" s="55">
        <v>2.3002617699320655</v>
      </c>
      <c r="AR19" s="55">
        <v>2.51332891630791</v>
      </c>
    </row>
    <row r="20" spans="1:44" x14ac:dyDescent="0.25">
      <c r="A20" s="26" t="str">
        <f t="shared" si="0"/>
        <v>156</v>
      </c>
      <c r="B20" s="26">
        <v>15</v>
      </c>
      <c r="C20" s="26">
        <v>70</v>
      </c>
      <c r="D20" s="26">
        <v>6</v>
      </c>
      <c r="E20" s="31">
        <v>0.65402438756693004</v>
      </c>
      <c r="F20" s="29">
        <f t="shared" si="1"/>
        <v>1.6350609689173252E-2</v>
      </c>
      <c r="G20" s="34">
        <v>3.7025679055281563E-3</v>
      </c>
      <c r="H20" s="31">
        <v>1.3960582224611653</v>
      </c>
      <c r="I20" s="29">
        <f t="shared" si="2"/>
        <v>3.4901455561529134E-2</v>
      </c>
      <c r="J20" s="34">
        <v>8.3314188470298561E-2</v>
      </c>
      <c r="K20" s="31">
        <v>0.62054139739847447</v>
      </c>
      <c r="L20" s="31">
        <f t="shared" si="3"/>
        <v>1.241082794796949E-2</v>
      </c>
      <c r="M20" s="34">
        <v>8.9699446221389641E-4</v>
      </c>
      <c r="N20" s="31">
        <v>1.5234060140197558</v>
      </c>
      <c r="O20" s="31">
        <f t="shared" si="4"/>
        <v>3.0468120280395118E-2</v>
      </c>
      <c r="P20" s="30">
        <v>1.7940401725063802E-2</v>
      </c>
      <c r="Q20" s="31">
        <v>0.61314117492057341</v>
      </c>
      <c r="R20" s="29">
        <f t="shared" si="5"/>
        <v>1.5328529373014335E-2</v>
      </c>
      <c r="S20" s="34">
        <v>2.7558670841988332E-3</v>
      </c>
      <c r="T20" s="35">
        <v>1.5412552384012439</v>
      </c>
      <c r="U20" s="29">
        <f t="shared" si="6"/>
        <v>3.85313809600311E-2</v>
      </c>
      <c r="V20" s="36">
        <v>8.4140562964163002E-2</v>
      </c>
      <c r="W20" s="29">
        <v>0.61</v>
      </c>
      <c r="X20" s="29">
        <f t="shared" si="7"/>
        <v>1.525E-2</v>
      </c>
      <c r="Y20" s="30">
        <v>8.4741209766873559E-4</v>
      </c>
      <c r="Z20" s="31">
        <v>1.58054304760333</v>
      </c>
      <c r="AA20" s="29">
        <f t="shared" si="8"/>
        <v>3.9513576190083249E-2</v>
      </c>
      <c r="AB20" s="34">
        <v>9.3883563602594852E-2</v>
      </c>
      <c r="AC20" s="31">
        <v>0.56952952087379471</v>
      </c>
      <c r="AD20" s="29">
        <f t="shared" si="9"/>
        <v>1.4238238021844868E-2</v>
      </c>
      <c r="AE20" s="34">
        <v>2.4299619506306025E-3</v>
      </c>
      <c r="AF20" s="31">
        <v>1.7007873968038965</v>
      </c>
      <c r="AG20" s="29">
        <f t="shared" si="10"/>
        <v>4.2519684920097417E-2</v>
      </c>
      <c r="AH20" s="34">
        <v>7.9442374527697895E-2</v>
      </c>
      <c r="AI20" s="26">
        <v>3.3487573818897638</v>
      </c>
      <c r="AJ20" s="26">
        <v>23.366310900590552</v>
      </c>
      <c r="AK20" s="54">
        <v>0.94002234513877314</v>
      </c>
      <c r="AL20" s="55">
        <v>0.41007449985614192</v>
      </c>
      <c r="AM20" s="55">
        <v>0.3720605799983539</v>
      </c>
      <c r="AN20" s="55">
        <v>0.30266022567727563</v>
      </c>
      <c r="AO20" s="55">
        <v>6.8001559771890268</v>
      </c>
      <c r="AP20" s="55">
        <v>3.1066659656342601</v>
      </c>
      <c r="AQ20" s="55">
        <v>2.0703303214410287</v>
      </c>
      <c r="AR20" s="55">
        <v>2.2725447877395828</v>
      </c>
    </row>
    <row r="21" spans="1:44" x14ac:dyDescent="0.25">
      <c r="A21" s="26" t="str">
        <f t="shared" si="0"/>
        <v>166</v>
      </c>
      <c r="B21" s="26">
        <v>16</v>
      </c>
      <c r="C21" s="26">
        <v>69</v>
      </c>
      <c r="D21" s="26">
        <v>6</v>
      </c>
      <c r="E21" s="31">
        <v>0.65402438756693004</v>
      </c>
      <c r="F21" s="29">
        <f t="shared" si="1"/>
        <v>1.6350609689173252E-2</v>
      </c>
      <c r="G21" s="34">
        <v>3.3032975751056117E-3</v>
      </c>
      <c r="H21" s="31">
        <v>1.3960582224611653</v>
      </c>
      <c r="I21" s="29">
        <f t="shared" si="2"/>
        <v>3.4901455561529134E-2</v>
      </c>
      <c r="J21" s="34">
        <v>8.1789943432396289E-2</v>
      </c>
      <c r="K21" s="31">
        <v>0.62054139739847447</v>
      </c>
      <c r="L21" s="31">
        <f t="shared" si="3"/>
        <v>1.241082794796949E-2</v>
      </c>
      <c r="M21" s="34">
        <v>7.9972207595071371E-4</v>
      </c>
      <c r="N21" s="31">
        <v>1.5234060140197558</v>
      </c>
      <c r="O21" s="31">
        <f t="shared" si="4"/>
        <v>3.0468120280395118E-2</v>
      </c>
      <c r="P21" s="30">
        <v>1.7875175887236389E-2</v>
      </c>
      <c r="Q21" s="31">
        <v>0.61314117492057341</v>
      </c>
      <c r="R21" s="29">
        <f t="shared" si="5"/>
        <v>1.5328529373014335E-2</v>
      </c>
      <c r="S21" s="34">
        <v>2.430218023245073E-3</v>
      </c>
      <c r="T21" s="35">
        <v>1.5412552384012439</v>
      </c>
      <c r="U21" s="29">
        <f t="shared" si="6"/>
        <v>3.85313809600311E-2</v>
      </c>
      <c r="V21" s="36">
        <v>8.1862182246956072E-2</v>
      </c>
      <c r="W21" s="31">
        <v>0.59285694662516886</v>
      </c>
      <c r="X21" s="29">
        <f t="shared" si="7"/>
        <v>1.4821423665629222E-2</v>
      </c>
      <c r="Y21" s="34">
        <v>2.6509889066450272E-3</v>
      </c>
      <c r="Z21" s="31">
        <v>1.617126570552115</v>
      </c>
      <c r="AA21" s="29">
        <f t="shared" si="8"/>
        <v>4.0428164263802878E-2</v>
      </c>
      <c r="AB21" s="34">
        <v>7.3849486996283908E-2</v>
      </c>
      <c r="AC21" s="31">
        <v>0.56952952087379471</v>
      </c>
      <c r="AD21" s="29">
        <f t="shared" si="9"/>
        <v>1.4238238021844868E-2</v>
      </c>
      <c r="AE21" s="34">
        <v>2.1454432613995274E-3</v>
      </c>
      <c r="AF21" s="31">
        <v>1.7007873968038965</v>
      </c>
      <c r="AG21" s="29">
        <f t="shared" si="10"/>
        <v>4.2519684920097417E-2</v>
      </c>
      <c r="AH21" s="34">
        <v>7.6862515946642174E-2</v>
      </c>
      <c r="AI21" s="26">
        <v>3.2464324866826217</v>
      </c>
      <c r="AJ21" s="26">
        <v>22.087494788852002</v>
      </c>
      <c r="AK21" s="54">
        <v>0.93954742190861729</v>
      </c>
      <c r="AL21" s="55">
        <v>0.41511604083705156</v>
      </c>
      <c r="AM21" s="55">
        <v>0.37627486017783152</v>
      </c>
      <c r="AN21" s="55">
        <v>0.30523065890420625</v>
      </c>
      <c r="AO21" s="55">
        <v>6.2101106097307337</v>
      </c>
      <c r="AP21" s="55">
        <v>2.8228788723864797</v>
      </c>
      <c r="AQ21" s="55">
        <v>3.0319818381454766</v>
      </c>
      <c r="AR21" s="55">
        <v>2.0487833563915414</v>
      </c>
    </row>
    <row r="22" spans="1:44" x14ac:dyDescent="0.25">
      <c r="A22" s="26" t="str">
        <f t="shared" si="0"/>
        <v>176</v>
      </c>
      <c r="B22" s="26">
        <v>17</v>
      </c>
      <c r="C22" s="26">
        <v>68</v>
      </c>
      <c r="D22" s="26">
        <v>6</v>
      </c>
      <c r="E22" s="31">
        <v>0.65402438756693004</v>
      </c>
      <c r="F22" s="29">
        <f t="shared" si="1"/>
        <v>1.6350609689173252E-2</v>
      </c>
      <c r="G22" s="34">
        <v>2.9128104509017786E-3</v>
      </c>
      <c r="H22" s="31">
        <v>1.3960582224611653</v>
      </c>
      <c r="I22" s="29">
        <f t="shared" si="2"/>
        <v>3.4901455561529134E-2</v>
      </c>
      <c r="J22" s="34">
        <v>8.033577176174711E-2</v>
      </c>
      <c r="K22" s="31">
        <v>0.62054139739847447</v>
      </c>
      <c r="L22" s="31">
        <f t="shared" si="3"/>
        <v>1.241082794796949E-2</v>
      </c>
      <c r="M22" s="34">
        <v>7.0410972201108337E-4</v>
      </c>
      <c r="N22" s="31">
        <v>1.5234060140197558</v>
      </c>
      <c r="O22" s="31">
        <f t="shared" si="4"/>
        <v>3.0468120280395118E-2</v>
      </c>
      <c r="P22" s="30">
        <v>1.7805785716773853E-2</v>
      </c>
      <c r="Q22" s="31">
        <v>0.61314117492057341</v>
      </c>
      <c r="R22" s="29">
        <f t="shared" si="5"/>
        <v>1.5328529373014335E-2</v>
      </c>
      <c r="S22" s="34">
        <v>2.1111924340276381E-3</v>
      </c>
      <c r="T22" s="35">
        <v>1.5412552384012439</v>
      </c>
      <c r="U22" s="29">
        <f t="shared" si="6"/>
        <v>3.85313809600311E-2</v>
      </c>
      <c r="V22" s="36">
        <v>7.9700461568720862E-2</v>
      </c>
      <c r="W22" s="31">
        <v>0.59285694662516886</v>
      </c>
      <c r="X22" s="29">
        <f t="shared" si="7"/>
        <v>1.4821423665629222E-2</v>
      </c>
      <c r="Y22" s="34">
        <v>2.3409354227545837E-3</v>
      </c>
      <c r="Z22" s="31">
        <v>1.617126570552115</v>
      </c>
      <c r="AA22" s="29">
        <f t="shared" si="8"/>
        <v>4.0428164263802878E-2</v>
      </c>
      <c r="AB22" s="34">
        <v>7.1858545793943324E-2</v>
      </c>
      <c r="AC22" s="31">
        <v>0.56952952087379471</v>
      </c>
      <c r="AD22" s="29">
        <f t="shared" si="9"/>
        <v>1.4238238021844868E-2</v>
      </c>
      <c r="AE22" s="34">
        <v>1.8660279670611301E-3</v>
      </c>
      <c r="AF22" s="31">
        <v>1.7007873968038965</v>
      </c>
      <c r="AG22" s="29">
        <f t="shared" si="10"/>
        <v>4.2519684920097417E-2</v>
      </c>
      <c r="AH22" s="34">
        <v>7.442362627600374E-2</v>
      </c>
      <c r="AI22" s="26">
        <v>3.1465854301350324</v>
      </c>
      <c r="AJ22" s="26">
        <v>20.878173108227525</v>
      </c>
      <c r="AK22" s="54">
        <v>0.93680482111376051</v>
      </c>
      <c r="AL22" s="55">
        <v>0.41939874110508313</v>
      </c>
      <c r="AM22" s="55">
        <v>0.37975521627159814</v>
      </c>
      <c r="AN22" s="55">
        <v>0.30713138436425519</v>
      </c>
      <c r="AO22" s="55">
        <v>5.6605129715942706</v>
      </c>
      <c r="AP22" s="55">
        <v>2.5593769909015274</v>
      </c>
      <c r="AQ22" s="55">
        <v>2.7590066681851351</v>
      </c>
      <c r="AR22" s="55">
        <v>1.8408808209879846</v>
      </c>
    </row>
    <row r="23" spans="1:44" x14ac:dyDescent="0.25">
      <c r="A23" s="26" t="str">
        <f t="shared" si="0"/>
        <v>186</v>
      </c>
      <c r="B23" s="26">
        <v>18</v>
      </c>
      <c r="C23" s="26">
        <v>67</v>
      </c>
      <c r="D23" s="26">
        <v>6</v>
      </c>
      <c r="E23" s="31">
        <v>0.65402438756693004</v>
      </c>
      <c r="F23" s="29">
        <f t="shared" si="1"/>
        <v>1.6350609689173252E-2</v>
      </c>
      <c r="G23" s="34">
        <v>2.5303810216396327E-3</v>
      </c>
      <c r="H23" s="31">
        <v>1.3960582224611653</v>
      </c>
      <c r="I23" s="29">
        <f t="shared" si="2"/>
        <v>3.4901455561529134E-2</v>
      </c>
      <c r="J23" s="34">
        <v>7.8952753608569931E-2</v>
      </c>
      <c r="K23" s="31">
        <v>0.62054139739847447</v>
      </c>
      <c r="L23" s="31">
        <f t="shared" si="3"/>
        <v>1.241082794796949E-2</v>
      </c>
      <c r="M23" s="34">
        <v>6.1015132378240688E-4</v>
      </c>
      <c r="N23" s="31">
        <v>1.5234060140197558</v>
      </c>
      <c r="O23" s="31">
        <f t="shared" si="4"/>
        <v>3.0468120280395118E-2</v>
      </c>
      <c r="P23" s="30">
        <v>1.7732101230319933E-2</v>
      </c>
      <c r="Q23" s="31">
        <v>0.61314117492057341</v>
      </c>
      <c r="R23" s="29">
        <f t="shared" si="5"/>
        <v>1.5328529373014335E-2</v>
      </c>
      <c r="S23" s="34">
        <v>1.798113572022338E-3</v>
      </c>
      <c r="T23" s="35">
        <v>1.5412552384012439</v>
      </c>
      <c r="U23" s="29">
        <f t="shared" si="6"/>
        <v>3.85313809600311E-2</v>
      </c>
      <c r="V23" s="36">
        <v>7.7654505418691344E-2</v>
      </c>
      <c r="W23" s="31">
        <v>0.59285694662516886</v>
      </c>
      <c r="X23" s="29">
        <f t="shared" si="7"/>
        <v>1.4821423665629222E-2</v>
      </c>
      <c r="Y23" s="34">
        <v>2.0364736793966522E-3</v>
      </c>
      <c r="Z23" s="31">
        <v>1.617126570552115</v>
      </c>
      <c r="AA23" s="29">
        <f t="shared" si="8"/>
        <v>4.0428164263802878E-2</v>
      </c>
      <c r="AB23" s="34">
        <v>6.9977001130846012E-2</v>
      </c>
      <c r="AC23" s="31">
        <v>0.56952952087379471</v>
      </c>
      <c r="AD23" s="29">
        <f t="shared" si="9"/>
        <v>1.4238238021844868E-2</v>
      </c>
      <c r="AE23" s="34">
        <v>1.5911108181471852E-3</v>
      </c>
      <c r="AF23" s="31">
        <v>1.7007873968038965</v>
      </c>
      <c r="AG23" s="29">
        <f t="shared" si="10"/>
        <v>4.2519684920097417E-2</v>
      </c>
      <c r="AH23" s="34">
        <v>7.2122731612019098E-2</v>
      </c>
      <c r="AI23" s="26">
        <v>3.0491608805305601</v>
      </c>
      <c r="AJ23" s="26">
        <v>19.734514431609426</v>
      </c>
      <c r="AK23" s="54">
        <v>0.93191354560554085</v>
      </c>
      <c r="AL23" s="55">
        <v>0.4229590636577697</v>
      </c>
      <c r="AM23" s="55">
        <v>0.38254553941322367</v>
      </c>
      <c r="AN23" s="55">
        <v>0.30839565461518215</v>
      </c>
      <c r="AO23" s="55">
        <v>5.1488512358772818</v>
      </c>
      <c r="AP23" s="55">
        <v>2.3148006707685056</v>
      </c>
      <c r="AQ23" s="55">
        <v>2.5053224626913471</v>
      </c>
      <c r="AR23" s="55">
        <v>1.6477529626150922</v>
      </c>
    </row>
    <row r="24" spans="1:44" x14ac:dyDescent="0.25">
      <c r="A24" s="26" t="str">
        <f t="shared" si="0"/>
        <v>196</v>
      </c>
      <c r="B24" s="26">
        <v>19</v>
      </c>
      <c r="C24" s="26">
        <v>66</v>
      </c>
      <c r="D24" s="26">
        <v>6</v>
      </c>
      <c r="E24" s="31">
        <v>0.65402438756693004</v>
      </c>
      <c r="F24" s="29">
        <f t="shared" si="1"/>
        <v>1.6350609689173252E-2</v>
      </c>
      <c r="G24" s="34">
        <v>2.1551098486771395E-3</v>
      </c>
      <c r="H24" s="31">
        <v>1.3960582224611653</v>
      </c>
      <c r="I24" s="29">
        <f t="shared" si="2"/>
        <v>3.4901455561529134E-2</v>
      </c>
      <c r="J24" s="34">
        <v>7.7642380758150525E-2</v>
      </c>
      <c r="K24" s="31">
        <v>0.62054139739847447</v>
      </c>
      <c r="L24" s="31">
        <f t="shared" si="3"/>
        <v>1.241082794796949E-2</v>
      </c>
      <c r="M24" s="34">
        <v>5.1786099963729414E-4</v>
      </c>
      <c r="N24" s="31">
        <v>1.5234060140197558</v>
      </c>
      <c r="O24" s="31">
        <f t="shared" si="4"/>
        <v>3.0468120280395118E-2</v>
      </c>
      <c r="P24" s="30">
        <v>1.765405877253538E-2</v>
      </c>
      <c r="Q24" s="31">
        <v>0.61314117492057341</v>
      </c>
      <c r="R24" s="29">
        <f t="shared" si="5"/>
        <v>1.5328529373014335E-2</v>
      </c>
      <c r="S24" s="34">
        <v>1.4902026787218109E-3</v>
      </c>
      <c r="T24" s="35">
        <v>1.5412552384012439</v>
      </c>
      <c r="U24" s="29">
        <f t="shared" si="6"/>
        <v>3.85313809600311E-2</v>
      </c>
      <c r="V24" s="36">
        <v>7.5723069199765097E-2</v>
      </c>
      <c r="W24" s="31">
        <v>0.59285694662516886</v>
      </c>
      <c r="X24" s="29">
        <f t="shared" si="7"/>
        <v>1.4821423665629222E-2</v>
      </c>
      <c r="Y24" s="34">
        <v>1.7368767950143964E-3</v>
      </c>
      <c r="Z24" s="31">
        <v>1.617126570552115</v>
      </c>
      <c r="AA24" s="29">
        <f t="shared" si="8"/>
        <v>4.0428164263802878E-2</v>
      </c>
      <c r="AB24" s="34">
        <v>6.8203526253008684E-2</v>
      </c>
      <c r="AC24" s="31">
        <v>0.56952952087379471</v>
      </c>
      <c r="AD24" s="29">
        <f t="shared" si="9"/>
        <v>1.4238238021844868E-2</v>
      </c>
      <c r="AE24" s="34">
        <v>1.3200415113675135E-3</v>
      </c>
      <c r="AF24" s="31">
        <v>1.7007873968038965</v>
      </c>
      <c r="AG24" s="29">
        <f t="shared" si="10"/>
        <v>4.2519684920097417E-2</v>
      </c>
      <c r="AH24" s="34">
        <v>6.995655295554086E-2</v>
      </c>
      <c r="AI24" s="26">
        <v>2.9541028206892239</v>
      </c>
      <c r="AJ24" s="26">
        <v>18.652898867971732</v>
      </c>
      <c r="AK24" s="54">
        <v>0.92497827725138826</v>
      </c>
      <c r="AL24" s="55">
        <v>0.42582213963415028</v>
      </c>
      <c r="AM24" s="55">
        <v>0.38466845433654201</v>
      </c>
      <c r="AN24" s="55">
        <v>0.3090512077550045</v>
      </c>
      <c r="AO24" s="55">
        <v>4.6726312443473432</v>
      </c>
      <c r="AP24" s="55">
        <v>2.0878458283324903</v>
      </c>
      <c r="AQ24" s="55">
        <v>2.2696128190506002</v>
      </c>
      <c r="AR24" s="55">
        <v>1.4683671665998865</v>
      </c>
    </row>
    <row r="25" spans="1:44" x14ac:dyDescent="0.25">
      <c r="A25" s="26" t="str">
        <f t="shared" si="0"/>
        <v>206</v>
      </c>
      <c r="B25" s="26">
        <v>20</v>
      </c>
      <c r="C25" s="26">
        <v>65</v>
      </c>
      <c r="D25" s="26">
        <v>6</v>
      </c>
      <c r="E25" s="31">
        <v>0.65402438756693004</v>
      </c>
      <c r="F25" s="29">
        <f t="shared" si="1"/>
        <v>1.6350609689173252E-2</v>
      </c>
      <c r="G25" s="34">
        <v>1.7860282862778715E-3</v>
      </c>
      <c r="H25" s="31">
        <v>1.3960582224611653</v>
      </c>
      <c r="I25" s="29">
        <f t="shared" si="2"/>
        <v>3.4901455561529134E-2</v>
      </c>
      <c r="J25" s="34">
        <v>7.6406446929792621E-2</v>
      </c>
      <c r="K25" s="31">
        <v>0.62054139739847447</v>
      </c>
      <c r="L25" s="31">
        <f t="shared" si="3"/>
        <v>1.241082794796949E-2</v>
      </c>
      <c r="M25" s="34">
        <v>4.2725017881929152E-4</v>
      </c>
      <c r="N25" s="31">
        <v>1.5234060140197558</v>
      </c>
      <c r="O25" s="31">
        <f t="shared" si="4"/>
        <v>3.0468120280395118E-2</v>
      </c>
      <c r="P25" s="30">
        <v>1.7571568843262889E-2</v>
      </c>
      <c r="Q25" s="31">
        <v>0.61314117492057341</v>
      </c>
      <c r="R25" s="29">
        <f t="shared" si="5"/>
        <v>1.5328529373014335E-2</v>
      </c>
      <c r="S25" s="34">
        <v>1.1866409859895705E-3</v>
      </c>
      <c r="T25" s="35">
        <v>1.5412552384012439</v>
      </c>
      <c r="U25" s="29">
        <f t="shared" si="6"/>
        <v>3.85313809600311E-2</v>
      </c>
      <c r="V25" s="36">
        <v>7.3905330348407128E-2</v>
      </c>
      <c r="W25" s="31">
        <v>0.59285694662516886</v>
      </c>
      <c r="X25" s="29">
        <f t="shared" si="7"/>
        <v>1.4821423665629222E-2</v>
      </c>
      <c r="Y25" s="34">
        <v>1.4413860244167943E-3</v>
      </c>
      <c r="Z25" s="31">
        <v>1.617126570552115</v>
      </c>
      <c r="AA25" s="29">
        <f t="shared" si="8"/>
        <v>4.0428164263802878E-2</v>
      </c>
      <c r="AB25" s="34">
        <v>6.6537139072106732E-2</v>
      </c>
      <c r="AC25" s="31">
        <v>0.56952952087379471</v>
      </c>
      <c r="AD25" s="29">
        <f t="shared" si="9"/>
        <v>1.4238238021844868E-2</v>
      </c>
      <c r="AE25" s="34">
        <v>1.0521802005465253E-3</v>
      </c>
      <c r="AF25" s="31">
        <v>1.7007873968038965</v>
      </c>
      <c r="AG25" s="29">
        <f t="shared" si="10"/>
        <v>4.2519684920097417E-2</v>
      </c>
      <c r="AH25" s="34">
        <v>6.792224381320397E-2</v>
      </c>
      <c r="AI25" s="26">
        <v>2.8613598881681246</v>
      </c>
      <c r="AJ25" s="26">
        <v>17.629921309312518</v>
      </c>
      <c r="AK25" s="54">
        <v>0.9160815692563633</v>
      </c>
      <c r="AL25" s="55">
        <v>0.42802032310376392</v>
      </c>
      <c r="AM25" s="55">
        <v>0.38615505617431456</v>
      </c>
      <c r="AN25" s="55">
        <v>0.30912022119885102</v>
      </c>
      <c r="AO25" s="55">
        <v>4.2295005300319284</v>
      </c>
      <c r="AP25" s="55">
        <v>1.8772894785898258</v>
      </c>
      <c r="AQ25" s="55">
        <v>2.0506472326266501</v>
      </c>
      <c r="AR25" s="55">
        <v>1.3017585101258726</v>
      </c>
    </row>
    <row r="26" spans="1:44" x14ac:dyDescent="0.25">
      <c r="A26" s="26" t="str">
        <f t="shared" si="0"/>
        <v>216</v>
      </c>
      <c r="B26" s="26">
        <v>21</v>
      </c>
      <c r="C26" s="26">
        <v>64</v>
      </c>
      <c r="D26" s="26">
        <v>6</v>
      </c>
      <c r="E26" s="31">
        <v>0.65402438756693004</v>
      </c>
      <c r="F26" s="29">
        <f t="shared" si="1"/>
        <v>1.6350609689173252E-2</v>
      </c>
      <c r="G26" s="34">
        <v>1.422134606146307E-3</v>
      </c>
      <c r="H26" s="31">
        <v>1.3960582224611653</v>
      </c>
      <c r="I26" s="29">
        <f t="shared" si="2"/>
        <v>3.4901455561529134E-2</v>
      </c>
      <c r="J26" s="34">
        <v>7.5247507218408963E-2</v>
      </c>
      <c r="K26" s="31">
        <v>0.62054139739847447</v>
      </c>
      <c r="L26" s="31">
        <f t="shared" si="3"/>
        <v>1.241082794796949E-2</v>
      </c>
      <c r="M26" s="34">
        <v>3.3833635095627344E-4</v>
      </c>
      <c r="N26" s="31">
        <v>1.5234060140197558</v>
      </c>
      <c r="O26" s="31">
        <f t="shared" si="4"/>
        <v>3.0468120280395118E-2</v>
      </c>
      <c r="P26" s="30">
        <v>1.7484555511952597E-2</v>
      </c>
      <c r="Q26" s="31">
        <v>0.61314117492057341</v>
      </c>
      <c r="R26" s="29">
        <f t="shared" si="5"/>
        <v>1.5328529373014335E-2</v>
      </c>
      <c r="S26" s="34">
        <v>8.8662223680542086E-4</v>
      </c>
      <c r="T26" s="35">
        <v>1.5412552384012439</v>
      </c>
      <c r="U26" s="29">
        <f t="shared" si="6"/>
        <v>3.85313809600311E-2</v>
      </c>
      <c r="V26" s="36">
        <v>7.2200937595683828E-2</v>
      </c>
      <c r="W26" s="31">
        <v>0.59285694662516886</v>
      </c>
      <c r="X26" s="29">
        <f t="shared" si="7"/>
        <v>1.4821423665629222E-2</v>
      </c>
      <c r="Y26" s="34">
        <v>1.1492561152252195E-3</v>
      </c>
      <c r="Z26" s="31">
        <v>1.617126570552115</v>
      </c>
      <c r="AA26" s="29">
        <f t="shared" si="8"/>
        <v>4.0428164263802878E-2</v>
      </c>
      <c r="AB26" s="34">
        <v>6.4977450549364713E-2</v>
      </c>
      <c r="AC26" s="31">
        <v>0.56952952087379471</v>
      </c>
      <c r="AD26" s="29">
        <f t="shared" si="9"/>
        <v>1.4238238021844868E-2</v>
      </c>
      <c r="AE26" s="34">
        <v>7.868729220032733E-4</v>
      </c>
      <c r="AF26" s="31">
        <v>1.7007873968038965</v>
      </c>
      <c r="AG26" s="29">
        <f t="shared" si="10"/>
        <v>4.2519684920097417E-2</v>
      </c>
      <c r="AH26" s="34">
        <v>6.6017629409469217E-2</v>
      </c>
      <c r="AI26" s="26">
        <v>2.7708798232462715</v>
      </c>
      <c r="AJ26" s="26">
        <v>16.66237512822536</v>
      </c>
      <c r="AK26" s="54">
        <v>0.90533902178320225</v>
      </c>
      <c r="AL26" s="55">
        <v>0.4295949844845911</v>
      </c>
      <c r="AM26" s="55">
        <v>0.38703954419435654</v>
      </c>
      <c r="AN26" s="55">
        <v>0.30863728928129769</v>
      </c>
      <c r="AO26" s="55">
        <v>3.8172377986388435</v>
      </c>
      <c r="AP26" s="55">
        <v>1.6820012917544389</v>
      </c>
      <c r="AQ26" s="55">
        <v>1.8472781866783325</v>
      </c>
      <c r="AR26" s="55">
        <v>1.147006982173477</v>
      </c>
    </row>
    <row r="27" spans="1:44" x14ac:dyDescent="0.25">
      <c r="A27" s="26" t="str">
        <f t="shared" si="0"/>
        <v>226</v>
      </c>
      <c r="B27" s="26">
        <v>22</v>
      </c>
      <c r="C27" s="26">
        <v>63</v>
      </c>
      <c r="D27" s="26">
        <v>6</v>
      </c>
      <c r="E27" s="31">
        <v>0.65402438756693004</v>
      </c>
      <c r="F27" s="29">
        <f t="shared" si="1"/>
        <v>1.6350609689173252E-2</v>
      </c>
      <c r="G27" s="34">
        <v>1.0624981083875631E-3</v>
      </c>
      <c r="H27" s="31">
        <v>1.3960582224611653</v>
      </c>
      <c r="I27" s="29">
        <f t="shared" si="2"/>
        <v>3.4901455561529134E-2</v>
      </c>
      <c r="J27" s="34">
        <v>7.416813949060784E-2</v>
      </c>
      <c r="K27" s="31">
        <v>0.62054139739847447</v>
      </c>
      <c r="L27" s="31">
        <f t="shared" si="3"/>
        <v>1.241082794796949E-2</v>
      </c>
      <c r="M27" s="34">
        <v>2.5113840421716379E-4</v>
      </c>
      <c r="N27" s="31">
        <v>1.5234060140197558</v>
      </c>
      <c r="O27" s="31">
        <f t="shared" si="4"/>
        <v>3.0468120280395118E-2</v>
      </c>
      <c r="P27" s="30">
        <v>1.7392941398512999E-2</v>
      </c>
      <c r="Q27" s="31">
        <v>0.61314117492057341</v>
      </c>
      <c r="R27" s="29">
        <f t="shared" si="5"/>
        <v>1.5328529373014335E-2</v>
      </c>
      <c r="S27" s="34">
        <v>5.8936247418597647E-4</v>
      </c>
      <c r="T27" s="35">
        <v>1.5412552384012439</v>
      </c>
      <c r="U27" s="29">
        <f t="shared" si="6"/>
        <v>3.85313809600311E-2</v>
      </c>
      <c r="V27" s="36">
        <v>7.0609786744000452E-2</v>
      </c>
      <c r="W27" s="31">
        <v>0.59285694662516886</v>
      </c>
      <c r="X27" s="29">
        <f t="shared" si="7"/>
        <v>1.4821423665629222E-2</v>
      </c>
      <c r="Y27" s="34">
        <v>8.5976720960005346E-4</v>
      </c>
      <c r="Z27" s="31">
        <v>1.617126570552115</v>
      </c>
      <c r="AA27" s="29">
        <f t="shared" si="8"/>
        <v>4.0428164263802878E-2</v>
      </c>
      <c r="AB27" s="34">
        <v>6.3523997541825333E-2</v>
      </c>
      <c r="AC27" s="31">
        <v>0.56952952087379471</v>
      </c>
      <c r="AD27" s="29">
        <f t="shared" si="9"/>
        <v>1.4238238021844868E-2</v>
      </c>
      <c r="AE27" s="34">
        <v>5.2349200213101452E-4</v>
      </c>
      <c r="AF27" s="31">
        <v>1.7007873968038965</v>
      </c>
      <c r="AG27" s="29">
        <f t="shared" si="10"/>
        <v>4.2519684920097417E-2</v>
      </c>
      <c r="AH27" s="34">
        <v>6.4240531437102066E-2</v>
      </c>
      <c r="AI27" s="26">
        <v>2.6826082129205195</v>
      </c>
      <c r="AJ27" s="26">
        <v>15.747229844401796</v>
      </c>
      <c r="AK27" s="54">
        <v>0.89282410710601312</v>
      </c>
      <c r="AL27" s="55">
        <v>0.43056518365679342</v>
      </c>
      <c r="AM27" s="55">
        <v>0.38735045659008061</v>
      </c>
      <c r="AN27" s="55">
        <v>0.30763136016697107</v>
      </c>
      <c r="AO27" s="55">
        <v>3.4336940393045845</v>
      </c>
      <c r="AP27" s="55">
        <v>1.500881801371845</v>
      </c>
      <c r="AQ27" s="55">
        <v>1.6584109661655342</v>
      </c>
      <c r="AR27" s="55">
        <v>1.0032615123043946</v>
      </c>
    </row>
    <row r="28" spans="1:44" x14ac:dyDescent="0.25">
      <c r="A28" s="26" t="str">
        <f t="shared" si="0"/>
        <v>236</v>
      </c>
      <c r="B28" s="26">
        <v>23</v>
      </c>
      <c r="C28" s="26">
        <v>62</v>
      </c>
      <c r="D28" s="26">
        <v>6</v>
      </c>
      <c r="E28" s="31">
        <v>0.65402438756693004</v>
      </c>
      <c r="F28" s="29">
        <f t="shared" si="1"/>
        <v>1.6350609689173252E-2</v>
      </c>
      <c r="G28" s="34">
        <v>7.0621959138299217E-4</v>
      </c>
      <c r="H28" s="31">
        <v>1.3960582224611653</v>
      </c>
      <c r="I28" s="29">
        <f t="shared" si="2"/>
        <v>3.4901455561529134E-2</v>
      </c>
      <c r="J28" s="34">
        <v>7.3171347404710152E-2</v>
      </c>
      <c r="K28" s="31">
        <v>0.62054139739847447</v>
      </c>
      <c r="L28" s="31">
        <f t="shared" si="3"/>
        <v>1.241082794796949E-2</v>
      </c>
      <c r="M28" s="34">
        <v>1.6567363055850198E-4</v>
      </c>
      <c r="N28" s="31">
        <v>1.5234060140197558</v>
      </c>
      <c r="O28" s="31">
        <f t="shared" si="4"/>
        <v>3.0468120280395118E-2</v>
      </c>
      <c r="P28" s="30">
        <v>1.7296639787670813E-2</v>
      </c>
      <c r="Q28" s="31">
        <v>0.61314117492057341</v>
      </c>
      <c r="R28" s="29">
        <f t="shared" si="5"/>
        <v>1.5328529373014335E-2</v>
      </c>
      <c r="S28" s="34">
        <v>2.9405616910945301E-4</v>
      </c>
      <c r="T28" s="35">
        <v>1.5412552384012439</v>
      </c>
      <c r="U28" s="29">
        <f t="shared" si="6"/>
        <v>3.85313809600311E-2</v>
      </c>
      <c r="V28" s="36">
        <v>6.9132077944987269E-2</v>
      </c>
      <c r="W28" s="31">
        <v>0.59285694662516886</v>
      </c>
      <c r="X28" s="29">
        <f t="shared" si="7"/>
        <v>1.4821423665629222E-2</v>
      </c>
      <c r="Y28" s="34">
        <v>5.7217121107236944E-4</v>
      </c>
      <c r="Z28" s="31">
        <v>1.617126570552115</v>
      </c>
      <c r="AA28" s="29">
        <f t="shared" si="8"/>
        <v>4.0428164263802878E-2</v>
      </c>
      <c r="AB28" s="34">
        <v>6.2176620644453909E-2</v>
      </c>
      <c r="AC28" s="31">
        <v>0.56952952087379471</v>
      </c>
      <c r="AD28" s="29">
        <f t="shared" si="9"/>
        <v>1.4238238021844868E-2</v>
      </c>
      <c r="AE28" s="34">
        <v>2.6140719231521926E-4</v>
      </c>
      <c r="AF28" s="31">
        <v>1.7007873968038965</v>
      </c>
      <c r="AG28" s="29">
        <f t="shared" si="10"/>
        <v>4.2519684920097417E-2</v>
      </c>
      <c r="AH28" s="34">
        <v>6.2589130227521522E-2</v>
      </c>
      <c r="AI28" s="26">
        <v>2.5965046562061489</v>
      </c>
      <c r="AJ28" s="26">
        <v>14.881633499170812</v>
      </c>
      <c r="AK28" s="54">
        <v>0.8786305301459425</v>
      </c>
      <c r="AL28" s="55">
        <v>0.43096093859627421</v>
      </c>
      <c r="AM28" s="55">
        <v>0.38711073223600517</v>
      </c>
      <c r="AN28" s="55">
        <v>0.30612901230910639</v>
      </c>
      <c r="AO28" s="55">
        <v>3.0768573040867233</v>
      </c>
      <c r="AP28" s="55">
        <v>1.3328884459318804</v>
      </c>
      <c r="AQ28" s="55">
        <v>1.4830065614706611</v>
      </c>
      <c r="AR28" s="55">
        <v>0.86972073247425685</v>
      </c>
    </row>
    <row r="29" spans="1:44" x14ac:dyDescent="0.25">
      <c r="A29" s="26" t="str">
        <f t="shared" si="0"/>
        <v>246</v>
      </c>
      <c r="B29" s="26">
        <v>24</v>
      </c>
      <c r="C29" s="26">
        <v>61</v>
      </c>
      <c r="D29" s="26">
        <v>6</v>
      </c>
      <c r="E29" s="31">
        <v>0.65402438756693004</v>
      </c>
      <c r="F29" s="29">
        <f t="shared" si="1"/>
        <v>1.6350609689173252E-2</v>
      </c>
      <c r="G29" s="34">
        <v>3.5238601579274872E-4</v>
      </c>
      <c r="H29" s="31">
        <v>1.3960582224611653</v>
      </c>
      <c r="I29" s="29">
        <f t="shared" si="2"/>
        <v>3.4901455561529134E-2</v>
      </c>
      <c r="J29" s="34">
        <v>7.2260156398931907E-2</v>
      </c>
      <c r="K29" s="31">
        <v>0.62054139739847447</v>
      </c>
      <c r="L29" s="31">
        <f t="shared" si="3"/>
        <v>1.241082794796949E-2</v>
      </c>
      <c r="M29" s="34">
        <v>8.19523094847752E-5</v>
      </c>
      <c r="N29" s="31">
        <v>1.5234060140197558</v>
      </c>
      <c r="O29" s="31">
        <f t="shared" si="4"/>
        <v>3.0468120280395118E-2</v>
      </c>
      <c r="P29" s="30">
        <v>1.7195538604147159E-2</v>
      </c>
      <c r="Q29" s="29">
        <v>0.61</v>
      </c>
      <c r="R29" s="29">
        <f t="shared" si="5"/>
        <v>1.525E-2</v>
      </c>
      <c r="S29" s="30">
        <v>3.3521088496389802E-4</v>
      </c>
      <c r="T29" s="35">
        <v>1.5412552384012439</v>
      </c>
      <c r="U29" s="29">
        <f t="shared" si="6"/>
        <v>3.85313809600311E-2</v>
      </c>
      <c r="V29" s="36">
        <v>6.7767909620049957E-2</v>
      </c>
      <c r="W29" s="31">
        <v>0.59285694662516886</v>
      </c>
      <c r="X29" s="29">
        <f t="shared" si="7"/>
        <v>1.4821423665629222E-2</v>
      </c>
      <c r="Y29" s="34">
        <v>2.8581875719065064E-4</v>
      </c>
      <c r="Z29" s="31">
        <v>1.617126570552115</v>
      </c>
      <c r="AA29" s="29">
        <f t="shared" si="8"/>
        <v>4.0428164263802878E-2</v>
      </c>
      <c r="AB29" s="34">
        <v>6.0935150087933591E-2</v>
      </c>
      <c r="AC29" s="29">
        <v>0.56000000000000005</v>
      </c>
      <c r="AD29" s="29">
        <f t="shared" si="9"/>
        <v>1.4000000000000002E-2</v>
      </c>
      <c r="AE29" s="30">
        <v>8.0750893271795991E-4</v>
      </c>
      <c r="AF29" s="31">
        <v>1.7007873968038965</v>
      </c>
      <c r="AG29" s="29">
        <f t="shared" si="10"/>
        <v>4.2519684920097417E-2</v>
      </c>
      <c r="AH29" s="34">
        <v>6.1061661299543948E-2</v>
      </c>
      <c r="AI29" s="26">
        <v>2.5125166380678992</v>
      </c>
      <c r="AJ29" s="26">
        <v>14.062892698494155</v>
      </c>
      <c r="AK29" s="54">
        <v>0.86283771566983003</v>
      </c>
      <c r="AL29" s="55">
        <v>0.43081646780428967</v>
      </c>
      <c r="AM29" s="55">
        <v>0.38635058023043156</v>
      </c>
      <c r="AN29" s="55">
        <v>0.30415073782399815</v>
      </c>
      <c r="AO29" s="55">
        <v>2.7446884532843816</v>
      </c>
      <c r="AP29" s="55">
        <v>1.1770280639521733</v>
      </c>
      <c r="AQ29" s="55">
        <v>1.3200698570665579</v>
      </c>
      <c r="AR29" s="55">
        <v>0.74560032881881266</v>
      </c>
    </row>
    <row r="30" spans="1:44" x14ac:dyDescent="0.25">
      <c r="A30" s="26" t="str">
        <f t="shared" si="0"/>
        <v>256</v>
      </c>
      <c r="B30" s="26">
        <v>25</v>
      </c>
      <c r="C30" s="26">
        <v>60</v>
      </c>
      <c r="D30" s="26">
        <v>6</v>
      </c>
      <c r="E30" s="29">
        <v>0.65</v>
      </c>
      <c r="F30" s="29">
        <f t="shared" si="1"/>
        <v>1.6250000000000001E-2</v>
      </c>
      <c r="G30" s="30">
        <v>5.2365096471295022E-4</v>
      </c>
      <c r="H30" s="31">
        <v>1.3960582224611653</v>
      </c>
      <c r="I30" s="29">
        <f t="shared" si="2"/>
        <v>3.4901455561529134E-2</v>
      </c>
      <c r="J30" s="34">
        <v>7.1437026617868951E-2</v>
      </c>
      <c r="K30" s="31">
        <v>0.61499999999999999</v>
      </c>
      <c r="L30" s="31">
        <f t="shared" si="3"/>
        <v>1.23E-2</v>
      </c>
      <c r="M30" s="34">
        <v>3.0823753886809863E-4</v>
      </c>
      <c r="N30" s="31">
        <v>1.5234060140197558</v>
      </c>
      <c r="O30" s="31">
        <f t="shared" si="4"/>
        <v>3.0468120280395118E-2</v>
      </c>
      <c r="P30" s="30">
        <v>1.70895863041493E-2</v>
      </c>
      <c r="Q30" s="31">
        <v>0.59750033859565388</v>
      </c>
      <c r="R30" s="29">
        <f t="shared" si="5"/>
        <v>1.4937508464891348E-2</v>
      </c>
      <c r="S30" s="34">
        <v>1.3344425599101113E-3</v>
      </c>
      <c r="T30" s="35">
        <v>1.5881422188054803</v>
      </c>
      <c r="U30" s="29">
        <f t="shared" si="6"/>
        <v>3.9703555470137014E-2</v>
      </c>
      <c r="V30" s="36">
        <v>5.0274933875671585E-2</v>
      </c>
      <c r="W30" s="29">
        <v>0.59</v>
      </c>
      <c r="X30" s="29">
        <f t="shared" si="7"/>
        <v>1.4749999999999999E-2</v>
      </c>
      <c r="Y30" s="30">
        <v>2.7131145160532149E-4</v>
      </c>
      <c r="Z30" s="31">
        <v>1.617126570552115</v>
      </c>
      <c r="AA30" s="29">
        <f t="shared" si="8"/>
        <v>4.0428164263802878E-2</v>
      </c>
      <c r="AB30" s="34">
        <v>5.9798949307021718E-2</v>
      </c>
      <c r="AC30" s="31">
        <v>0.52772666811494351</v>
      </c>
      <c r="AD30" s="29">
        <f t="shared" si="9"/>
        <v>1.3193166702873588E-2</v>
      </c>
      <c r="AE30" s="34">
        <v>3.1856339356136666E-3</v>
      </c>
      <c r="AF30" s="31">
        <v>1.753382929174331</v>
      </c>
      <c r="AG30" s="29">
        <f t="shared" si="10"/>
        <v>4.3834573229358277E-2</v>
      </c>
      <c r="AH30" s="34">
        <v>4.7371533256448439E-2</v>
      </c>
      <c r="AI30" s="26">
        <v>2.4027944498225233</v>
      </c>
      <c r="AJ30" s="26">
        <v>13.288457566957083</v>
      </c>
      <c r="AK30" s="54">
        <v>0.84552312014869124</v>
      </c>
      <c r="AL30" s="55">
        <v>0.4301493329687453</v>
      </c>
      <c r="AM30" s="55">
        <v>0.38509523724335154</v>
      </c>
      <c r="AN30" s="55">
        <v>0.30172111221003084</v>
      </c>
      <c r="AO30" s="55">
        <v>2.4352539590866495</v>
      </c>
      <c r="AP30" s="55">
        <v>2.0068543404060852</v>
      </c>
      <c r="AQ30" s="55">
        <v>1.168636253578037</v>
      </c>
      <c r="AR30" s="55">
        <v>1.3672065399960367</v>
      </c>
    </row>
    <row r="31" spans="1:44" x14ac:dyDescent="0.25">
      <c r="A31" s="26" t="str">
        <f t="shared" si="0"/>
        <v>266</v>
      </c>
      <c r="B31" s="26">
        <v>26</v>
      </c>
      <c r="C31" s="26">
        <v>59</v>
      </c>
      <c r="D31" s="26">
        <v>6</v>
      </c>
      <c r="E31" s="31">
        <v>0.62374128418669494</v>
      </c>
      <c r="F31" s="29">
        <f t="shared" si="1"/>
        <v>1.5593532104667374E-2</v>
      </c>
      <c r="G31" s="34">
        <v>3.4995727749816165E-3</v>
      </c>
      <c r="H31" s="31">
        <v>1.4431241136524404</v>
      </c>
      <c r="I31" s="29">
        <f t="shared" si="2"/>
        <v>3.6078102841311015E-2</v>
      </c>
      <c r="J31" s="34">
        <v>4.7790894393290324E-2</v>
      </c>
      <c r="K31" s="31">
        <v>0.60638102337944377</v>
      </c>
      <c r="L31" s="31">
        <f t="shared" si="3"/>
        <v>1.2127620467588876E-2</v>
      </c>
      <c r="M31" s="34">
        <v>6.9466302666682227E-4</v>
      </c>
      <c r="N31" s="31">
        <v>1.5607723227390176</v>
      </c>
      <c r="O31" s="31">
        <f t="shared" si="4"/>
        <v>3.1215446454780353E-2</v>
      </c>
      <c r="P31" s="30">
        <v>1.2895880028791783E-2</v>
      </c>
      <c r="Q31" s="31">
        <v>0.59750033859565388</v>
      </c>
      <c r="R31" s="29">
        <f t="shared" si="5"/>
        <v>1.4937508464891348E-2</v>
      </c>
      <c r="S31" s="34">
        <v>1.0011260551196673E-3</v>
      </c>
      <c r="T31" s="35">
        <v>1.5881422188054803</v>
      </c>
      <c r="U31" s="29">
        <f t="shared" si="6"/>
        <v>3.9703555470137014E-2</v>
      </c>
      <c r="V31" s="36">
        <v>4.9883286383031994E-2</v>
      </c>
      <c r="W31" s="31">
        <v>0.55781642288626021</v>
      </c>
      <c r="X31" s="29">
        <f t="shared" si="7"/>
        <v>1.3945410572156506E-2</v>
      </c>
      <c r="Y31" s="34">
        <v>2.9573863500894429E-3</v>
      </c>
      <c r="Z31" s="31">
        <v>1.6570900912132638</v>
      </c>
      <c r="AA31" s="29">
        <f t="shared" si="8"/>
        <v>4.1427252280331596E-2</v>
      </c>
      <c r="AB31" s="34">
        <v>4.7482528099162091E-2</v>
      </c>
      <c r="AC31" s="31">
        <v>0.52772666811494351</v>
      </c>
      <c r="AD31" s="29">
        <f t="shared" si="9"/>
        <v>1.3193166702873588E-2</v>
      </c>
      <c r="AE31" s="34">
        <v>2.8323367581543296E-3</v>
      </c>
      <c r="AF31" s="31">
        <v>1.753382929174331</v>
      </c>
      <c r="AG31" s="29">
        <f t="shared" si="10"/>
        <v>4.3834573229358277E-2</v>
      </c>
      <c r="AH31" s="34">
        <v>4.6668974765126464E-2</v>
      </c>
      <c r="AI31" s="26">
        <v>2.2122570273298581</v>
      </c>
      <c r="AJ31" s="26">
        <v>13.51641252983875</v>
      </c>
      <c r="AK31" s="54">
        <v>0.82675793790811269</v>
      </c>
      <c r="AL31" s="55">
        <v>0.43693086067179759</v>
      </c>
      <c r="AM31" s="55">
        <v>0.39118433370532812</v>
      </c>
      <c r="AN31" s="55">
        <v>0.3065253184201357</v>
      </c>
      <c r="AO31" s="55">
        <v>3.4985499612334827</v>
      </c>
      <c r="AP31" s="55">
        <v>1.8473144848808283</v>
      </c>
      <c r="AQ31" s="55">
        <v>1.7281010502869223</v>
      </c>
      <c r="AR31" s="55">
        <v>1.2459187105499825</v>
      </c>
    </row>
    <row r="32" spans="1:44" x14ac:dyDescent="0.25">
      <c r="A32" s="26" t="str">
        <f t="shared" si="0"/>
        <v>276</v>
      </c>
      <c r="B32" s="26">
        <v>27</v>
      </c>
      <c r="C32" s="26">
        <v>58</v>
      </c>
      <c r="D32" s="26">
        <v>6</v>
      </c>
      <c r="E32" s="31">
        <v>0.62374128418669494</v>
      </c>
      <c r="F32" s="29">
        <f t="shared" si="1"/>
        <v>1.5593532104667374E-2</v>
      </c>
      <c r="G32" s="34">
        <v>3.0624330041280606E-3</v>
      </c>
      <c r="H32" s="31">
        <v>1.4431241136524404</v>
      </c>
      <c r="I32" s="29">
        <f t="shared" si="2"/>
        <v>3.6078102841311015E-2</v>
      </c>
      <c r="J32" s="34">
        <v>4.8159343940363898E-2</v>
      </c>
      <c r="K32" s="31">
        <v>0.60638102337944377</v>
      </c>
      <c r="L32" s="31">
        <f t="shared" si="3"/>
        <v>1.2127620467588876E-2</v>
      </c>
      <c r="M32" s="34">
        <v>6.0059941162168059E-4</v>
      </c>
      <c r="N32" s="31">
        <v>1.5607723227390176</v>
      </c>
      <c r="O32" s="31">
        <f t="shared" si="4"/>
        <v>3.1215446454780353E-2</v>
      </c>
      <c r="P32" s="30">
        <v>1.2893403294681905E-2</v>
      </c>
      <c r="Q32" s="31">
        <v>0.59750033859565388</v>
      </c>
      <c r="R32" s="29">
        <f t="shared" si="5"/>
        <v>1.4937508464891348E-2</v>
      </c>
      <c r="S32" s="34">
        <v>6.6816923322498764E-4</v>
      </c>
      <c r="T32" s="35">
        <v>1.5881422188054803</v>
      </c>
      <c r="U32" s="29">
        <f t="shared" si="6"/>
        <v>3.9703555470137014E-2</v>
      </c>
      <c r="V32" s="36">
        <v>4.9556296432896302E-2</v>
      </c>
      <c r="W32" s="31">
        <v>0.55781642288626021</v>
      </c>
      <c r="X32" s="29">
        <f t="shared" si="7"/>
        <v>1.3945410572156506E-2</v>
      </c>
      <c r="Y32" s="34">
        <v>2.5900112745083845E-3</v>
      </c>
      <c r="Z32" s="31">
        <v>1.6570900912132638</v>
      </c>
      <c r="AA32" s="29">
        <f t="shared" si="8"/>
        <v>4.1427252280331596E-2</v>
      </c>
      <c r="AB32" s="34">
        <v>4.7070424371120072E-2</v>
      </c>
      <c r="AC32" s="31">
        <v>0.52772666811494351</v>
      </c>
      <c r="AD32" s="29">
        <f t="shared" si="9"/>
        <v>1.3193166702873588E-2</v>
      </c>
      <c r="AE32" s="34">
        <v>2.4808278786014985E-3</v>
      </c>
      <c r="AF32" s="31">
        <v>1.753382929174331</v>
      </c>
      <c r="AG32" s="29">
        <f t="shared" si="10"/>
        <v>4.3834573229358277E-2</v>
      </c>
      <c r="AH32" s="34">
        <v>4.6047483030087946E-2</v>
      </c>
      <c r="AI32" s="26">
        <v>2.1396275160652092</v>
      </c>
      <c r="AJ32" s="26">
        <v>12.757123469104108</v>
      </c>
      <c r="AK32" s="54">
        <v>0.80661471598277212</v>
      </c>
      <c r="AL32" s="55">
        <v>0.44347863442092705</v>
      </c>
      <c r="AM32" s="55">
        <v>0.39706309388799993</v>
      </c>
      <c r="AN32" s="55">
        <v>0.31115129813534342</v>
      </c>
      <c r="AO32" s="55">
        <v>3.1475202498031623</v>
      </c>
      <c r="AP32" s="55">
        <v>1.6989717609617476</v>
      </c>
      <c r="AQ32" s="55">
        <v>1.5878497681989905</v>
      </c>
      <c r="AR32" s="55">
        <v>1.1328116465785643</v>
      </c>
    </row>
    <row r="33" spans="1:44" x14ac:dyDescent="0.25">
      <c r="A33" s="26" t="str">
        <f t="shared" si="0"/>
        <v>286</v>
      </c>
      <c r="B33" s="26">
        <v>28</v>
      </c>
      <c r="C33" s="26">
        <v>57</v>
      </c>
      <c r="D33" s="26">
        <v>6</v>
      </c>
      <c r="E33" s="31">
        <v>0.62374128418669494</v>
      </c>
      <c r="F33" s="29">
        <f t="shared" si="1"/>
        <v>1.5593532104667374E-2</v>
      </c>
      <c r="G33" s="34">
        <v>2.627413575031939E-3</v>
      </c>
      <c r="H33" s="31">
        <v>1.4431241136524404</v>
      </c>
      <c r="I33" s="29">
        <f t="shared" si="2"/>
        <v>3.6078102841311015E-2</v>
      </c>
      <c r="J33" s="34">
        <v>4.8555309584660263E-2</v>
      </c>
      <c r="K33" s="31">
        <v>0.60638102337944377</v>
      </c>
      <c r="L33" s="31">
        <f t="shared" si="3"/>
        <v>1.2127620467588876E-2</v>
      </c>
      <c r="M33" s="34">
        <v>5.0857090443338741E-4</v>
      </c>
      <c r="N33" s="31">
        <v>1.5607723227390176</v>
      </c>
      <c r="O33" s="31">
        <f t="shared" si="4"/>
        <v>3.1215446454780353E-2</v>
      </c>
      <c r="P33" s="30">
        <v>1.2884182701062136E-2</v>
      </c>
      <c r="Q33" s="31">
        <v>0.59750033859565388</v>
      </c>
      <c r="R33" s="29">
        <f t="shared" si="5"/>
        <v>1.4937508464891348E-2</v>
      </c>
      <c r="S33" s="34">
        <v>3.3474904714434275E-4</v>
      </c>
      <c r="T33" s="35">
        <v>1.5881422188054803</v>
      </c>
      <c r="U33" s="29">
        <f t="shared" si="6"/>
        <v>3.9703555470137014E-2</v>
      </c>
      <c r="V33" s="36">
        <v>4.9293680487208905E-2</v>
      </c>
      <c r="W33" s="31">
        <v>0.55781642288626021</v>
      </c>
      <c r="X33" s="29">
        <f t="shared" si="7"/>
        <v>1.3945410572156506E-2</v>
      </c>
      <c r="Y33" s="34">
        <v>2.2238300948094741E-3</v>
      </c>
      <c r="Z33" s="31">
        <v>1.6570900912132638</v>
      </c>
      <c r="AA33" s="29">
        <f t="shared" si="8"/>
        <v>4.1427252280331596E-2</v>
      </c>
      <c r="AB33" s="34">
        <v>4.6726417946174062E-2</v>
      </c>
      <c r="AC33" s="31">
        <v>0.52772666811494351</v>
      </c>
      <c r="AD33" s="29">
        <f t="shared" si="9"/>
        <v>1.3193166702873588E-2</v>
      </c>
      <c r="AE33" s="34">
        <v>2.1303010316272488E-3</v>
      </c>
      <c r="AF33" s="31">
        <v>1.753382929174331</v>
      </c>
      <c r="AG33" s="29">
        <f t="shared" si="10"/>
        <v>4.3834573229358277E-2</v>
      </c>
      <c r="AH33" s="34">
        <v>4.5504880334239953E-2</v>
      </c>
      <c r="AI33" s="26">
        <v>2.0687762531503782</v>
      </c>
      <c r="AJ33" s="26">
        <v>12.039764771772612</v>
      </c>
      <c r="AK33" s="54">
        <v>0.78515348099186444</v>
      </c>
      <c r="AL33" s="55">
        <v>0.44980643254055896</v>
      </c>
      <c r="AM33" s="55">
        <v>0.40273374048310645</v>
      </c>
      <c r="AN33" s="55">
        <v>0.31561003944831151</v>
      </c>
      <c r="AO33" s="55">
        <v>2.8194467975310946</v>
      </c>
      <c r="AP33" s="55">
        <v>1.5609087170118343</v>
      </c>
      <c r="AQ33" s="55">
        <v>1.457151182936264</v>
      </c>
      <c r="AR33" s="55">
        <v>1.0272159858910976</v>
      </c>
    </row>
    <row r="34" spans="1:44" x14ac:dyDescent="0.25">
      <c r="A34" s="26" t="str">
        <f t="shared" si="0"/>
        <v>296</v>
      </c>
      <c r="B34" s="26">
        <v>29</v>
      </c>
      <c r="C34" s="26">
        <v>56</v>
      </c>
      <c r="D34" s="26">
        <v>6</v>
      </c>
      <c r="E34" s="31">
        <v>0.62374128418669494</v>
      </c>
      <c r="F34" s="29">
        <f t="shared" si="1"/>
        <v>1.5593532104667374E-2</v>
      </c>
      <c r="G34" s="34">
        <v>2.1935679513409058E-3</v>
      </c>
      <c r="H34" s="31">
        <v>1.4431241136524404</v>
      </c>
      <c r="I34" s="29">
        <f t="shared" si="2"/>
        <v>3.6078102841311015E-2</v>
      </c>
      <c r="J34" s="34">
        <v>4.8981243589627244E-2</v>
      </c>
      <c r="K34" s="31">
        <v>0.60638102337944377</v>
      </c>
      <c r="L34" s="31">
        <f t="shared" si="3"/>
        <v>1.2127620467588876E-2</v>
      </c>
      <c r="M34" s="34">
        <v>4.1859323601146914E-4</v>
      </c>
      <c r="N34" s="31">
        <v>1.5607723227390176</v>
      </c>
      <c r="O34" s="31">
        <f t="shared" si="4"/>
        <v>3.1215446454780353E-2</v>
      </c>
      <c r="P34" s="30">
        <v>1.2868168107434869E-2</v>
      </c>
      <c r="Q34" s="29">
        <v>0.59</v>
      </c>
      <c r="R34" s="29">
        <f t="shared" si="5"/>
        <v>1.4749999999999999E-2</v>
      </c>
      <c r="S34" s="30">
        <v>7.0895518615849036E-4</v>
      </c>
      <c r="T34" s="35">
        <v>1.5881422188054803</v>
      </c>
      <c r="U34" s="29">
        <f t="shared" si="6"/>
        <v>3.9703555470137014E-2</v>
      </c>
      <c r="V34" s="36">
        <v>4.9094464381842881E-2</v>
      </c>
      <c r="W34" s="31">
        <v>0.55781642288626021</v>
      </c>
      <c r="X34" s="29">
        <f t="shared" si="7"/>
        <v>1.3945410572156506E-2</v>
      </c>
      <c r="Y34" s="34">
        <v>1.8579473335990342E-3</v>
      </c>
      <c r="Z34" s="31">
        <v>1.6570900912132638</v>
      </c>
      <c r="AA34" s="29">
        <f t="shared" si="8"/>
        <v>4.1427252280331596E-2</v>
      </c>
      <c r="AB34" s="34">
        <v>4.6448859419940078E-2</v>
      </c>
      <c r="AC34" s="31">
        <v>0.52772666811494351</v>
      </c>
      <c r="AD34" s="29">
        <f t="shared" si="9"/>
        <v>1.3193166702873588E-2</v>
      </c>
      <c r="AE34" s="34">
        <v>1.7799652038343796E-3</v>
      </c>
      <c r="AF34" s="31">
        <v>1.753382929174331</v>
      </c>
      <c r="AG34" s="29">
        <f t="shared" si="10"/>
        <v>4.3834573229358277E-2</v>
      </c>
      <c r="AH34" s="34">
        <v>4.503839766068303E-2</v>
      </c>
      <c r="AI34" s="26">
        <v>1.9996646245288971</v>
      </c>
      <c r="AJ34" s="26">
        <v>11.361992993641149</v>
      </c>
      <c r="AK34" s="54">
        <v>0.74886158495003297</v>
      </c>
      <c r="AL34" s="55">
        <v>0.45592117313041669</v>
      </c>
      <c r="AM34" s="55">
        <v>0.40821117750358415</v>
      </c>
      <c r="AN34" s="55">
        <v>0.3199067471090018</v>
      </c>
      <c r="AO34" s="55">
        <v>2.5123350746392865</v>
      </c>
      <c r="AP34" s="55">
        <v>1.4322624265616573</v>
      </c>
      <c r="AQ34" s="55">
        <v>1.3352049281786593</v>
      </c>
      <c r="AR34" s="55">
        <v>0.92849960396525999</v>
      </c>
    </row>
    <row r="35" spans="1:44" x14ac:dyDescent="0.25">
      <c r="A35" s="26" t="str">
        <f t="shared" si="0"/>
        <v>306</v>
      </c>
      <c r="B35" s="26">
        <v>30</v>
      </c>
      <c r="C35" s="26">
        <v>55</v>
      </c>
      <c r="D35" s="26">
        <v>6</v>
      </c>
      <c r="E35" s="31">
        <v>0.62374128418669494</v>
      </c>
      <c r="F35" s="29">
        <f t="shared" si="1"/>
        <v>1.5593532104667374E-2</v>
      </c>
      <c r="G35" s="34">
        <v>1.7597581215137645E-3</v>
      </c>
      <c r="H35" s="31">
        <v>1.4431241136524404</v>
      </c>
      <c r="I35" s="29">
        <f t="shared" si="2"/>
        <v>3.6078102841311015E-2</v>
      </c>
      <c r="J35" s="34">
        <v>4.9438179381625182E-2</v>
      </c>
      <c r="K35" s="31">
        <v>0.60638102337944377</v>
      </c>
      <c r="L35" s="31">
        <f t="shared" si="3"/>
        <v>1.2127620467588876E-2</v>
      </c>
      <c r="M35" s="34">
        <v>3.3067077934245768E-4</v>
      </c>
      <c r="N35" s="31">
        <v>1.5607723227390176</v>
      </c>
      <c r="O35" s="31">
        <f t="shared" si="4"/>
        <v>3.1215446454780353E-2</v>
      </c>
      <c r="P35" s="30">
        <v>1.2845282437552065E-2</v>
      </c>
      <c r="Q35" s="31">
        <v>0.5770605451394355</v>
      </c>
      <c r="R35" s="29">
        <f t="shared" si="5"/>
        <v>1.4426513628485889E-2</v>
      </c>
      <c r="S35" s="34">
        <v>1.5505999473068559E-3</v>
      </c>
      <c r="T35" s="35">
        <v>1.6142426026113765</v>
      </c>
      <c r="U35" s="29">
        <f t="shared" si="6"/>
        <v>4.0356065065284413E-2</v>
      </c>
      <c r="V35" s="36">
        <v>4.1759317366161078E-2</v>
      </c>
      <c r="W35" s="31">
        <v>0.55781642288626021</v>
      </c>
      <c r="X35" s="29">
        <f t="shared" si="7"/>
        <v>1.3945410572156506E-2</v>
      </c>
      <c r="Y35" s="34">
        <v>1.4914296891634492E-3</v>
      </c>
      <c r="Z35" s="31">
        <v>1.6570900912132638</v>
      </c>
      <c r="AA35" s="29">
        <f t="shared" si="8"/>
        <v>4.1427252280331596E-2</v>
      </c>
      <c r="AB35" s="34">
        <v>4.6235163144841718E-2</v>
      </c>
      <c r="AC35" s="31">
        <v>0.52772666811494351</v>
      </c>
      <c r="AD35" s="29">
        <f t="shared" si="9"/>
        <v>1.3193166702873588E-2</v>
      </c>
      <c r="AE35" s="34">
        <v>1.4289587591571739E-3</v>
      </c>
      <c r="AF35" s="31">
        <v>1.753382929174331</v>
      </c>
      <c r="AG35" s="29">
        <f t="shared" si="10"/>
        <v>4.3834573229358277E-2</v>
      </c>
      <c r="AH35" s="34">
        <v>4.4644455955099194E-2</v>
      </c>
      <c r="AI35" s="26">
        <v>1.9322539597495227</v>
      </c>
      <c r="AJ35" s="26">
        <v>10.72160533101162</v>
      </c>
      <c r="AK35" s="54">
        <v>0.69681746329349137</v>
      </c>
      <c r="AL35" s="55">
        <v>0.46183663099172484</v>
      </c>
      <c r="AM35" s="55">
        <v>0.41349933190730193</v>
      </c>
      <c r="AN35" s="55">
        <v>0.32404929073168676</v>
      </c>
      <c r="AO35" s="55">
        <v>2.2243047979160533</v>
      </c>
      <c r="AP35" s="55">
        <v>1.7080466985557097</v>
      </c>
      <c r="AQ35" s="55">
        <v>1.2212539251688495</v>
      </c>
      <c r="AR35" s="55">
        <v>0.83606973470276058</v>
      </c>
    </row>
    <row r="36" spans="1:44" x14ac:dyDescent="0.25">
      <c r="A36" s="26" t="str">
        <f t="shared" si="0"/>
        <v>316</v>
      </c>
      <c r="B36" s="26">
        <v>31</v>
      </c>
      <c r="C36" s="26">
        <v>54</v>
      </c>
      <c r="D36" s="26">
        <v>6</v>
      </c>
      <c r="E36" s="31">
        <v>0.62374128418669494</v>
      </c>
      <c r="F36" s="29">
        <f t="shared" si="1"/>
        <v>1.5593532104667374E-2</v>
      </c>
      <c r="G36" s="34">
        <v>1.3247789936297986E-3</v>
      </c>
      <c r="H36" s="31">
        <v>1.4431241136524404</v>
      </c>
      <c r="I36" s="29">
        <f t="shared" si="2"/>
        <v>3.6078102841311015E-2</v>
      </c>
      <c r="J36" s="34">
        <v>4.9926126220732767E-2</v>
      </c>
      <c r="K36" s="31">
        <v>0.60638102337944377</v>
      </c>
      <c r="L36" s="31">
        <f t="shared" si="3"/>
        <v>1.2127620467588876E-2</v>
      </c>
      <c r="M36" s="34">
        <v>2.4483729761148876E-4</v>
      </c>
      <c r="N36" s="31">
        <v>1.5607723227390176</v>
      </c>
      <c r="O36" s="31">
        <f t="shared" si="4"/>
        <v>3.1215446454780353E-2</v>
      </c>
      <c r="P36" s="30">
        <v>1.2815556084974082E-2</v>
      </c>
      <c r="Q36" s="31">
        <v>0.5770605451394355</v>
      </c>
      <c r="R36" s="29">
        <f t="shared" si="5"/>
        <v>1.4426513628485889E-2</v>
      </c>
      <c r="S36" s="34">
        <v>1.1677112969667881E-3</v>
      </c>
      <c r="T36" s="35">
        <v>1.6142426026113765</v>
      </c>
      <c r="U36" s="29">
        <f t="shared" si="6"/>
        <v>4.0356065065284413E-2</v>
      </c>
      <c r="V36" s="36">
        <v>4.1986549282428433E-2</v>
      </c>
      <c r="W36" s="31">
        <v>0.55781642288626021</v>
      </c>
      <c r="X36" s="29">
        <f t="shared" si="7"/>
        <v>1.3945410572156506E-2</v>
      </c>
      <c r="Y36" s="34">
        <v>1.1233583720083717E-3</v>
      </c>
      <c r="Z36" s="31">
        <v>1.6570900912132638</v>
      </c>
      <c r="AA36" s="29">
        <f t="shared" si="8"/>
        <v>4.1427252280331596E-2</v>
      </c>
      <c r="AB36" s="34">
        <v>4.6082035545788533E-2</v>
      </c>
      <c r="AC36" s="31">
        <v>0.52772666811494351</v>
      </c>
      <c r="AD36" s="29">
        <f t="shared" si="9"/>
        <v>1.3193166702873588E-2</v>
      </c>
      <c r="AE36" s="34">
        <v>1.0763980987787362E-3</v>
      </c>
      <c r="AF36" s="31">
        <v>1.753382929174331</v>
      </c>
      <c r="AG36" s="29">
        <f t="shared" si="10"/>
        <v>4.3834573229358277E-2</v>
      </c>
      <c r="AH36" s="34">
        <v>4.4318960098045326E-2</v>
      </c>
      <c r="AI36" s="26">
        <v>1.8665101113344935</v>
      </c>
      <c r="AJ36" s="26">
        <v>10.116507577165448</v>
      </c>
      <c r="AK36" s="54">
        <v>0.64297271314593196</v>
      </c>
      <c r="AL36" s="55">
        <v>0.46755855617188796</v>
      </c>
      <c r="AM36" s="55">
        <v>0.41861113909842806</v>
      </c>
      <c r="AN36" s="55">
        <v>0.32804373351484961</v>
      </c>
      <c r="AO36" s="55">
        <v>1.9536512171381251</v>
      </c>
      <c r="AP36" s="55">
        <v>1.5720611470376555</v>
      </c>
      <c r="AQ36" s="55">
        <v>1.1146123145028204</v>
      </c>
      <c r="AR36" s="55">
        <v>0.74939163192153835</v>
      </c>
    </row>
    <row r="37" spans="1:44" x14ac:dyDescent="0.25">
      <c r="A37" s="26" t="str">
        <f t="shared" si="0"/>
        <v>326</v>
      </c>
      <c r="B37" s="26">
        <v>32</v>
      </c>
      <c r="C37" s="26">
        <v>53</v>
      </c>
      <c r="D37" s="26">
        <v>6</v>
      </c>
      <c r="E37" s="31">
        <v>0.62374128418669494</v>
      </c>
      <c r="F37" s="29">
        <f t="shared" si="1"/>
        <v>1.5593532104667374E-2</v>
      </c>
      <c r="G37" s="34">
        <v>8.8734813695179673E-4</v>
      </c>
      <c r="H37" s="31">
        <v>1.4431241136524404</v>
      </c>
      <c r="I37" s="29">
        <f t="shared" si="2"/>
        <v>3.6078102841311015E-2</v>
      </c>
      <c r="J37" s="34">
        <v>5.0444961663660505E-2</v>
      </c>
      <c r="K37" s="31">
        <v>0.60638102337944377</v>
      </c>
      <c r="L37" s="31">
        <f t="shared" si="3"/>
        <v>1.2127620467588876E-2</v>
      </c>
      <c r="M37" s="34">
        <v>1.6110032500863368E-4</v>
      </c>
      <c r="N37" s="31">
        <v>1.5607723227390176</v>
      </c>
      <c r="O37" s="31">
        <f t="shared" si="4"/>
        <v>3.1215446454780353E-2</v>
      </c>
      <c r="P37" s="30">
        <v>1.2778944751964481E-2</v>
      </c>
      <c r="Q37" s="31">
        <v>0.5770605451394355</v>
      </c>
      <c r="R37" s="29">
        <f t="shared" si="5"/>
        <v>1.4426513628485889E-2</v>
      </c>
      <c r="S37" s="34">
        <v>7.8230653983898425E-4</v>
      </c>
      <c r="T37" s="35">
        <v>1.6142426026113765</v>
      </c>
      <c r="U37" s="29">
        <f t="shared" si="6"/>
        <v>4.0356065065284413E-2</v>
      </c>
      <c r="V37" s="36">
        <v>4.2252380443751007E-2</v>
      </c>
      <c r="W37" s="31">
        <v>0.55781642288626021</v>
      </c>
      <c r="X37" s="29">
        <f t="shared" si="7"/>
        <v>1.3945410572156506E-2</v>
      </c>
      <c r="Y37" s="34">
        <v>7.5272127826850332E-4</v>
      </c>
      <c r="Z37" s="31">
        <v>1.6570900912132638</v>
      </c>
      <c r="AA37" s="29">
        <f t="shared" si="8"/>
        <v>4.1427252280331596E-2</v>
      </c>
      <c r="AB37" s="34">
        <v>4.5986058043668718E-2</v>
      </c>
      <c r="AC37" s="31">
        <v>0.52772666811494351</v>
      </c>
      <c r="AD37" s="29">
        <f t="shared" si="9"/>
        <v>1.3193166702873588E-2</v>
      </c>
      <c r="AE37" s="34">
        <v>7.2131936516512361E-4</v>
      </c>
      <c r="AF37" s="31">
        <v>1.753382929174331</v>
      </c>
      <c r="AG37" s="29">
        <f t="shared" si="10"/>
        <v>4.3834573229358277E-2</v>
      </c>
      <c r="AH37" s="34">
        <v>4.4057659673057803E-2</v>
      </c>
      <c r="AI37" s="26">
        <v>1.802401664790366</v>
      </c>
      <c r="AJ37" s="26">
        <v>9.544734418176235</v>
      </c>
      <c r="AK37" s="54">
        <v>0.58733871149011918</v>
      </c>
      <c r="AL37" s="55">
        <v>0.45896399860444254</v>
      </c>
      <c r="AM37" s="55">
        <v>0.42355184889256764</v>
      </c>
      <c r="AN37" s="55">
        <v>0.33189769830184457</v>
      </c>
      <c r="AO37" s="55">
        <v>1.6988321378522619</v>
      </c>
      <c r="AP37" s="55">
        <v>1.4447299271695133</v>
      </c>
      <c r="AQ37" s="55">
        <v>1.014648230063147</v>
      </c>
      <c r="AR37" s="55">
        <v>0.66797843339133145</v>
      </c>
    </row>
    <row r="38" spans="1:44" x14ac:dyDescent="0.25">
      <c r="A38" s="26" t="str">
        <f t="shared" si="0"/>
        <v>336</v>
      </c>
      <c r="B38" s="26">
        <v>33</v>
      </c>
      <c r="C38" s="26">
        <v>52</v>
      </c>
      <c r="D38" s="26">
        <v>6</v>
      </c>
      <c r="E38" s="31">
        <v>0.62374128418669494</v>
      </c>
      <c r="F38" s="29">
        <f t="shared" si="1"/>
        <v>1.5593532104667374E-2</v>
      </c>
      <c r="G38" s="34">
        <v>4.4622756444513863E-4</v>
      </c>
      <c r="H38" s="31">
        <v>1.4431241136524404</v>
      </c>
      <c r="I38" s="29">
        <f t="shared" si="2"/>
        <v>3.6078102841311015E-2</v>
      </c>
      <c r="J38" s="34">
        <v>5.0993895080907785E-2</v>
      </c>
      <c r="K38" s="31">
        <v>0.60638102337944377</v>
      </c>
      <c r="L38" s="31">
        <f t="shared" si="3"/>
        <v>1.2127620467588876E-2</v>
      </c>
      <c r="M38" s="34">
        <v>7.9479987401630432E-5</v>
      </c>
      <c r="N38" s="31">
        <v>1.5607723227390176</v>
      </c>
      <c r="O38" s="31">
        <f t="shared" si="4"/>
        <v>3.1215446454780353E-2</v>
      </c>
      <c r="P38" s="30">
        <v>1.2735457004027635E-2</v>
      </c>
      <c r="Q38" s="31">
        <v>0.5770605451394355</v>
      </c>
      <c r="R38" s="29">
        <f t="shared" si="5"/>
        <v>1.4426513628485889E-2</v>
      </c>
      <c r="S38" s="34">
        <v>3.9346350001947736E-4</v>
      </c>
      <c r="T38" s="35">
        <v>1.6142426026113765</v>
      </c>
      <c r="U38" s="29">
        <f t="shared" si="6"/>
        <v>4.0356065065284413E-2</v>
      </c>
      <c r="V38" s="36">
        <v>4.2555178157947564E-2</v>
      </c>
      <c r="W38" s="31">
        <v>0.55781642288626021</v>
      </c>
      <c r="X38" s="29">
        <f t="shared" si="7"/>
        <v>1.3945410572156506E-2</v>
      </c>
      <c r="Y38" s="34">
        <v>3.7858397857128655E-4</v>
      </c>
      <c r="Z38" s="31">
        <v>1.6570900912132638</v>
      </c>
      <c r="AA38" s="29">
        <f t="shared" si="8"/>
        <v>4.1427252280331596E-2</v>
      </c>
      <c r="AB38" s="34">
        <v>4.5943987867520179E-2</v>
      </c>
      <c r="AC38" s="31">
        <v>0.52772666811494351</v>
      </c>
      <c r="AD38" s="29">
        <f t="shared" si="9"/>
        <v>1.3193166702873588E-2</v>
      </c>
      <c r="AE38" s="34">
        <v>3.6285067948140827E-4</v>
      </c>
      <c r="AF38" s="31">
        <v>1.753382929174331</v>
      </c>
      <c r="AG38" s="29">
        <f t="shared" si="10"/>
        <v>4.3834573229358277E-2</v>
      </c>
      <c r="AH38" s="34">
        <v>4.3856630883055338E-2</v>
      </c>
      <c r="AI38" s="26">
        <v>1.7398862657246252</v>
      </c>
      <c r="AJ38" s="26">
        <v>9.0044149577804582</v>
      </c>
      <c r="AK38" s="54">
        <v>0.52992188663520701</v>
      </c>
      <c r="AL38" s="55">
        <v>0.43840117328613581</v>
      </c>
      <c r="AM38" s="55">
        <v>0.41325758087832842</v>
      </c>
      <c r="AN38" s="55">
        <v>0.33561586730672088</v>
      </c>
      <c r="AO38" s="55">
        <v>1.4585294440677004</v>
      </c>
      <c r="AP38" s="55">
        <v>1.3253277666196799</v>
      </c>
      <c r="AQ38" s="55">
        <v>0.92080222556908797</v>
      </c>
      <c r="AR38" s="55">
        <v>0.59139801542532267</v>
      </c>
    </row>
    <row r="39" spans="1:44" x14ac:dyDescent="0.25">
      <c r="A39" s="26" t="str">
        <f t="shared" si="0"/>
        <v>346</v>
      </c>
      <c r="B39" s="26">
        <v>34</v>
      </c>
      <c r="C39" s="26">
        <v>51</v>
      </c>
      <c r="D39" s="26">
        <v>6</v>
      </c>
      <c r="E39" s="29">
        <v>0.62</v>
      </c>
      <c r="F39" s="29">
        <f t="shared" si="1"/>
        <v>1.55E-2</v>
      </c>
      <c r="G39" s="30">
        <v>4.0308915587818273E-4</v>
      </c>
      <c r="H39" s="31">
        <v>1.4431241136524404</v>
      </c>
      <c r="I39" s="29">
        <f t="shared" si="2"/>
        <v>3.6078102841311015E-2</v>
      </c>
      <c r="J39" s="34">
        <v>5.1572423483945438E-2</v>
      </c>
      <c r="K39" s="31">
        <v>0.6</v>
      </c>
      <c r="L39" s="31">
        <f t="shared" si="3"/>
        <v>1.2E-2</v>
      </c>
      <c r="M39" s="34">
        <v>2.9704279778064538E-4</v>
      </c>
      <c r="N39" s="31">
        <v>1.5607723227390176</v>
      </c>
      <c r="O39" s="31">
        <f t="shared" si="4"/>
        <v>3.1215446454780353E-2</v>
      </c>
      <c r="P39" s="30">
        <v>1.2685123590059657E-2</v>
      </c>
      <c r="Q39" s="29">
        <v>0.56999999999999995</v>
      </c>
      <c r="R39" s="29">
        <f t="shared" si="5"/>
        <v>1.4249999999999999E-2</v>
      </c>
      <c r="S39" s="30">
        <v>5.9614524928744352E-4</v>
      </c>
      <c r="T39" s="35">
        <v>1.6142426026113765</v>
      </c>
      <c r="U39" s="29">
        <f t="shared" si="6"/>
        <v>4.0356065065284413E-2</v>
      </c>
      <c r="V39" s="36">
        <v>4.2893746166610486E-2</v>
      </c>
      <c r="W39" s="29">
        <v>0.55000000000000004</v>
      </c>
      <c r="X39" s="29">
        <f t="shared" si="7"/>
        <v>1.3750000000000002E-2</v>
      </c>
      <c r="Y39" s="30">
        <v>5.9621474841337074E-4</v>
      </c>
      <c r="Z39" s="31">
        <v>1.6570900912132638</v>
      </c>
      <c r="AA39" s="29">
        <f t="shared" si="8"/>
        <v>4.1427252280331596E-2</v>
      </c>
      <c r="AB39" s="34">
        <v>4.595303567948622E-2</v>
      </c>
      <c r="AC39" s="29">
        <v>0.52</v>
      </c>
      <c r="AD39" s="29">
        <f t="shared" si="9"/>
        <v>1.3000000000000001E-2</v>
      </c>
      <c r="AE39" s="30">
        <v>5.0340575413054844E-4</v>
      </c>
      <c r="AF39" s="31">
        <v>1.753382929174331</v>
      </c>
      <c r="AG39" s="29">
        <f t="shared" si="10"/>
        <v>4.3834573229358277E-2</v>
      </c>
      <c r="AH39" s="34">
        <v>4.3712426265193276E-2</v>
      </c>
      <c r="AI39" s="26">
        <v>1.6607630662020907</v>
      </c>
      <c r="AJ39" s="26">
        <v>8.4937909407665497</v>
      </c>
      <c r="AK39" s="54">
        <v>0.47071041882869269</v>
      </c>
      <c r="AL39" s="55">
        <v>0.41708243116864929</v>
      </c>
      <c r="AM39" s="55">
        <v>0.39289530533878542</v>
      </c>
      <c r="AN39" s="55">
        <v>0.32778894719388818</v>
      </c>
      <c r="AO39" s="55">
        <v>1.2315309362598899</v>
      </c>
      <c r="AP39" s="55">
        <v>1.2132087218345315</v>
      </c>
      <c r="AQ39" s="55">
        <v>0.83258335826405006</v>
      </c>
      <c r="AR39" s="55">
        <v>0.51927433639859899</v>
      </c>
    </row>
    <row r="40" spans="1:44" x14ac:dyDescent="0.25">
      <c r="A40" s="26" t="str">
        <f t="shared" si="0"/>
        <v>356</v>
      </c>
      <c r="B40" s="26">
        <v>35</v>
      </c>
      <c r="C40" s="26">
        <v>50</v>
      </c>
      <c r="D40" s="26">
        <v>6</v>
      </c>
      <c r="E40" s="31">
        <v>0.567087041578618</v>
      </c>
      <c r="F40" s="29">
        <f t="shared" si="1"/>
        <v>1.4177176039465451E-2</v>
      </c>
      <c r="G40" s="34">
        <v>5.5367271612072645E-3</v>
      </c>
      <c r="H40" s="31">
        <v>1.4905530808538872</v>
      </c>
      <c r="I40" s="29">
        <f t="shared" si="2"/>
        <v>3.726382702134718E-2</v>
      </c>
      <c r="J40" s="34">
        <v>3.6373762291641118E-2</v>
      </c>
      <c r="K40" s="29">
        <v>0.58820494062477668</v>
      </c>
      <c r="L40" s="31">
        <f t="shared" si="3"/>
        <v>1.1764098812495533E-2</v>
      </c>
      <c r="M40" s="34">
        <v>7.5357281095224209E-4</v>
      </c>
      <c r="N40" s="31">
        <v>1.589086715906447</v>
      </c>
      <c r="O40" s="31">
        <f t="shared" si="4"/>
        <v>3.1781734318128939E-2</v>
      </c>
      <c r="P40" s="30">
        <v>1.0329658995254176E-2</v>
      </c>
      <c r="Q40" s="31">
        <v>0.51116691478353093</v>
      </c>
      <c r="R40" s="29">
        <f t="shared" si="5"/>
        <v>1.2779172869588275E-2</v>
      </c>
      <c r="S40" s="34">
        <v>5.0445725764324987E-3</v>
      </c>
      <c r="T40" s="35">
        <v>1.6485237437178915</v>
      </c>
      <c r="U40" s="29">
        <f t="shared" si="6"/>
        <v>4.1213093592947288E-2</v>
      </c>
      <c r="V40" s="36">
        <v>3.5628809056190577E-2</v>
      </c>
      <c r="W40" s="31">
        <v>0.48655603327123026</v>
      </c>
      <c r="X40" s="29">
        <f t="shared" si="7"/>
        <v>1.2163900831780757E-2</v>
      </c>
      <c r="Y40" s="34">
        <v>4.9271366218771985E-3</v>
      </c>
      <c r="Z40" s="31">
        <v>1.7173867932932694</v>
      </c>
      <c r="AA40" s="29">
        <f t="shared" si="8"/>
        <v>4.293466983233174E-2</v>
      </c>
      <c r="AB40" s="34">
        <v>3.4619259869193279E-2</v>
      </c>
      <c r="AC40" s="31">
        <v>0.44569577020701073</v>
      </c>
      <c r="AD40" s="29">
        <f t="shared" si="9"/>
        <v>1.114239425517527E-2</v>
      </c>
      <c r="AE40" s="34">
        <v>4.8418952495548661E-3</v>
      </c>
      <c r="AF40" s="31">
        <v>1.828386454755591</v>
      </c>
      <c r="AG40" s="29">
        <f t="shared" si="10"/>
        <v>4.5709661368889778E-2</v>
      </c>
      <c r="AH40" s="34">
        <v>3.2608481867559179E-2</v>
      </c>
      <c r="AI40" s="26">
        <v>1.4527152551335154</v>
      </c>
      <c r="AJ40" s="26">
        <v>8.4752375077112898</v>
      </c>
      <c r="AK40" s="54">
        <v>0.409688603041791</v>
      </c>
      <c r="AL40" s="55">
        <v>0.39497344150824498</v>
      </c>
      <c r="AM40" s="55">
        <v>0.37182977341478785</v>
      </c>
      <c r="AN40" s="55">
        <v>0.30780383044056192</v>
      </c>
      <c r="AO40" s="55">
        <v>1.8071501538029728</v>
      </c>
      <c r="AP40" s="55">
        <v>1.4897337872364722</v>
      </c>
      <c r="AQ40" s="55">
        <v>1.3191581035418831</v>
      </c>
      <c r="AR40" s="55">
        <v>1.0019692635934538</v>
      </c>
    </row>
    <row r="41" spans="1:44" x14ac:dyDescent="0.25">
      <c r="A41" s="26" t="str">
        <f t="shared" si="0"/>
        <v>366</v>
      </c>
      <c r="B41" s="26">
        <v>36</v>
      </c>
      <c r="C41" s="26">
        <v>49</v>
      </c>
      <c r="D41" s="26">
        <v>6</v>
      </c>
      <c r="E41" s="31">
        <v>0.567087041578618</v>
      </c>
      <c r="F41" s="29">
        <f t="shared" si="1"/>
        <v>1.4177176039465451E-2</v>
      </c>
      <c r="G41" s="34">
        <v>4.9655735496119471E-3</v>
      </c>
      <c r="H41" s="31">
        <v>1.4905530808538872</v>
      </c>
      <c r="I41" s="29">
        <f t="shared" si="2"/>
        <v>3.726382702134718E-2</v>
      </c>
      <c r="J41" s="34">
        <v>3.7623965233055778E-2</v>
      </c>
      <c r="K41" s="29">
        <v>0.58820494062477668</v>
      </c>
      <c r="L41" s="31">
        <f t="shared" si="3"/>
        <v>1.1764098812495533E-2</v>
      </c>
      <c r="M41" s="34">
        <v>6.5993164266701064E-4</v>
      </c>
      <c r="N41" s="31">
        <v>1.589086715906447</v>
      </c>
      <c r="O41" s="31">
        <f t="shared" si="4"/>
        <v>3.1781734318128939E-2</v>
      </c>
      <c r="P41" s="30">
        <v>1.0334694514474666E-2</v>
      </c>
      <c r="Q41" s="31">
        <v>0.51116691478353093</v>
      </c>
      <c r="R41" s="29">
        <f t="shared" si="5"/>
        <v>1.2779172869588275E-2</v>
      </c>
      <c r="S41" s="34">
        <v>4.5220126863605497E-3</v>
      </c>
      <c r="T41" s="35">
        <v>1.6485237437178915</v>
      </c>
      <c r="U41" s="29">
        <f t="shared" si="6"/>
        <v>4.1213093592947288E-2</v>
      </c>
      <c r="V41" s="36">
        <v>3.6348725069592164E-2</v>
      </c>
      <c r="W41" s="31">
        <v>0.48655603327123026</v>
      </c>
      <c r="X41" s="29">
        <f t="shared" si="7"/>
        <v>1.2163900831780757E-2</v>
      </c>
      <c r="Y41" s="34">
        <v>4.4153830364553172E-3</v>
      </c>
      <c r="Z41" s="31">
        <v>1.7173867932932694</v>
      </c>
      <c r="AA41" s="29">
        <f t="shared" si="8"/>
        <v>4.293466983233174E-2</v>
      </c>
      <c r="AB41" s="34">
        <v>3.5202136509616323E-2</v>
      </c>
      <c r="AC41" s="31">
        <v>0.44569577020701073</v>
      </c>
      <c r="AD41" s="29">
        <f t="shared" si="9"/>
        <v>1.114239425517527E-2</v>
      </c>
      <c r="AE41" s="34">
        <v>4.3362775946505549E-3</v>
      </c>
      <c r="AF41" s="31">
        <v>1.828386454755591</v>
      </c>
      <c r="AG41" s="29">
        <f t="shared" si="10"/>
        <v>4.5709661368889778E-2</v>
      </c>
      <c r="AH41" s="34">
        <v>3.3054109845314254E-2</v>
      </c>
      <c r="AI41" s="26">
        <v>1.4012777728205585</v>
      </c>
      <c r="AJ41" s="26">
        <v>7.9869153207816543</v>
      </c>
      <c r="AK41" s="54">
        <v>0.38301012601780227</v>
      </c>
      <c r="AL41" s="55">
        <v>0.36305774769485566</v>
      </c>
      <c r="AM41" s="55">
        <v>0.34118809131935912</v>
      </c>
      <c r="AN41" s="55">
        <v>0.3131421661033158</v>
      </c>
      <c r="AO41" s="55">
        <v>1.6631639905917122</v>
      </c>
      <c r="AP41" s="55">
        <v>1.3412835561756338</v>
      </c>
      <c r="AQ41" s="55">
        <v>1.1805162582047595</v>
      </c>
      <c r="AR41" s="55">
        <v>0.97632485844605488</v>
      </c>
    </row>
    <row r="42" spans="1:44" x14ac:dyDescent="0.25">
      <c r="A42" s="26" t="str">
        <f t="shared" si="0"/>
        <v>376</v>
      </c>
      <c r="B42" s="26">
        <v>37</v>
      </c>
      <c r="C42" s="26">
        <v>48</v>
      </c>
      <c r="D42" s="26">
        <v>6</v>
      </c>
      <c r="E42" s="31">
        <v>0.567087041578618</v>
      </c>
      <c r="F42" s="29">
        <f t="shared" si="1"/>
        <v>1.4177176039465451E-2</v>
      </c>
      <c r="G42" s="34">
        <v>4.3887928033610382E-3</v>
      </c>
      <c r="H42" s="31">
        <v>1.4905530808538872</v>
      </c>
      <c r="I42" s="29">
        <f t="shared" si="2"/>
        <v>3.726382702134718E-2</v>
      </c>
      <c r="J42" s="34">
        <v>3.887756559407711E-2</v>
      </c>
      <c r="K42" s="29">
        <v>0.58820494062477668</v>
      </c>
      <c r="L42" s="31">
        <f t="shared" si="3"/>
        <v>1.1764098812495533E-2</v>
      </c>
      <c r="M42" s="34">
        <v>5.6872386408982414E-4</v>
      </c>
      <c r="N42" s="31">
        <v>1.589086715906447</v>
      </c>
      <c r="O42" s="31">
        <f t="shared" si="4"/>
        <v>3.1781734318128939E-2</v>
      </c>
      <c r="P42" s="30">
        <v>1.0331856290465206E-2</v>
      </c>
      <c r="Q42" s="31">
        <v>0.51116691478353093</v>
      </c>
      <c r="R42" s="29">
        <f t="shared" si="5"/>
        <v>1.2779172869588275E-2</v>
      </c>
      <c r="S42" s="34">
        <v>3.9944593991345246E-3</v>
      </c>
      <c r="T42" s="35">
        <v>1.6485237437178915</v>
      </c>
      <c r="U42" s="29">
        <f t="shared" si="6"/>
        <v>4.1213093592947288E-2</v>
      </c>
      <c r="V42" s="36">
        <v>3.7090681939912537E-2</v>
      </c>
      <c r="W42" s="31">
        <v>0.48655603327123026</v>
      </c>
      <c r="X42" s="29">
        <f t="shared" si="7"/>
        <v>1.2163900831780757E-2</v>
      </c>
      <c r="Y42" s="34">
        <v>3.8988826941564903E-3</v>
      </c>
      <c r="Z42" s="31">
        <v>1.7173867932932694</v>
      </c>
      <c r="AA42" s="29">
        <f t="shared" si="8"/>
        <v>4.293466983233174E-2</v>
      </c>
      <c r="AB42" s="34">
        <v>3.5811486907808193E-2</v>
      </c>
      <c r="AC42" s="31">
        <v>0.44569577020701073</v>
      </c>
      <c r="AD42" s="29">
        <f t="shared" si="9"/>
        <v>1.114239425517527E-2</v>
      </c>
      <c r="AE42" s="34">
        <v>3.8263169912933674E-3</v>
      </c>
      <c r="AF42" s="31">
        <v>1.828386454755591</v>
      </c>
      <c r="AG42" s="29">
        <f t="shared" si="10"/>
        <v>4.5709661368889778E-2</v>
      </c>
      <c r="AH42" s="34">
        <v>3.3529955365281056E-2</v>
      </c>
      <c r="AI42" s="26">
        <v>1.3511103877314814</v>
      </c>
      <c r="AJ42" s="26">
        <v>7.5257450810185187</v>
      </c>
      <c r="AK42" s="54">
        <v>0.3551579976528616</v>
      </c>
      <c r="AL42" s="55">
        <v>0.33008434144235793</v>
      </c>
      <c r="AM42" s="55">
        <v>0.30959136557468614</v>
      </c>
      <c r="AN42" s="55">
        <v>0.2833958801304351</v>
      </c>
      <c r="AO42" s="55">
        <v>1.5279855021413231</v>
      </c>
      <c r="AP42" s="55">
        <v>1.2012247280123034</v>
      </c>
      <c r="AQ42" s="55">
        <v>1.0496386308510606</v>
      </c>
      <c r="AR42" s="55">
        <v>0.85745583731081298</v>
      </c>
    </row>
    <row r="43" spans="1:44" x14ac:dyDescent="0.25">
      <c r="A43" s="26" t="str">
        <f t="shared" si="0"/>
        <v>386</v>
      </c>
      <c r="B43" s="26">
        <v>38</v>
      </c>
      <c r="C43" s="26">
        <v>47</v>
      </c>
      <c r="D43" s="26">
        <v>6</v>
      </c>
      <c r="E43" s="31">
        <v>0.567087041578618</v>
      </c>
      <c r="F43" s="29">
        <f t="shared" si="1"/>
        <v>1.4177176039465451E-2</v>
      </c>
      <c r="G43" s="34">
        <v>3.8044552020469607E-3</v>
      </c>
      <c r="H43" s="31">
        <v>1.4905530808538872</v>
      </c>
      <c r="I43" s="29">
        <f t="shared" si="2"/>
        <v>3.726382702134718E-2</v>
      </c>
      <c r="J43" s="34">
        <v>4.0140159098647911E-2</v>
      </c>
      <c r="K43" s="29">
        <v>0.58820494062477668</v>
      </c>
      <c r="L43" s="31">
        <f t="shared" si="3"/>
        <v>1.1764098812495533E-2</v>
      </c>
      <c r="M43" s="34">
        <v>4.7996773575149313E-4</v>
      </c>
      <c r="N43" s="31">
        <v>1.589086715906447</v>
      </c>
      <c r="O43" s="31">
        <f t="shared" si="4"/>
        <v>3.1781734318128939E-2</v>
      </c>
      <c r="P43" s="30">
        <v>1.0321209376140981E-2</v>
      </c>
      <c r="Q43" s="31">
        <v>0.51116691478353093</v>
      </c>
      <c r="R43" s="29">
        <f t="shared" si="5"/>
        <v>1.2779172869588275E-2</v>
      </c>
      <c r="S43" s="34">
        <v>3.4602810373787225E-3</v>
      </c>
      <c r="T43" s="35">
        <v>1.6485237437178915</v>
      </c>
      <c r="U43" s="29">
        <f t="shared" si="6"/>
        <v>4.1213093592947288E-2</v>
      </c>
      <c r="V43" s="36">
        <v>3.7857697154285948E-2</v>
      </c>
      <c r="W43" s="31">
        <v>0.48655603327123026</v>
      </c>
      <c r="X43" s="29">
        <f t="shared" si="7"/>
        <v>1.2163900831780757E-2</v>
      </c>
      <c r="Y43" s="34">
        <v>3.3761048824524804E-3</v>
      </c>
      <c r="Z43" s="31">
        <v>1.7173867932932694</v>
      </c>
      <c r="AA43" s="29">
        <f t="shared" si="8"/>
        <v>4.293466983233174E-2</v>
      </c>
      <c r="AB43" s="34">
        <v>3.6450016616711239E-2</v>
      </c>
      <c r="AC43" s="31">
        <v>0.44569577020701073</v>
      </c>
      <c r="AD43" s="29">
        <f t="shared" si="9"/>
        <v>1.114239425517527E-2</v>
      </c>
      <c r="AE43" s="34">
        <v>3.3106303181499102E-3</v>
      </c>
      <c r="AF43" s="31">
        <v>1.828386454755591</v>
      </c>
      <c r="AG43" s="29">
        <f t="shared" si="10"/>
        <v>4.5709661368889778E-2</v>
      </c>
      <c r="AH43" s="34">
        <v>3.4038129311501769E-2</v>
      </c>
      <c r="AI43" s="26">
        <v>1.3021882279572259</v>
      </c>
      <c r="AJ43" s="26">
        <v>7.0901777362020582</v>
      </c>
      <c r="AK43" s="54">
        <v>0.32604655616481443</v>
      </c>
      <c r="AL43" s="55">
        <v>0.29599805851161631</v>
      </c>
      <c r="AM43" s="55">
        <v>0.27699187078313797</v>
      </c>
      <c r="AN43" s="55">
        <v>0.25278098247407904</v>
      </c>
      <c r="AO43" s="55">
        <v>1.4010419212272556</v>
      </c>
      <c r="AP43" s="55">
        <v>1.0690097335923991</v>
      </c>
      <c r="AQ43" s="55">
        <v>0.92600991058986515</v>
      </c>
      <c r="AR43" s="55">
        <v>0.74510419217738422</v>
      </c>
    </row>
    <row r="44" spans="1:44" x14ac:dyDescent="0.25">
      <c r="A44" s="26" t="str">
        <f t="shared" si="0"/>
        <v>396</v>
      </c>
      <c r="B44" s="26">
        <v>39</v>
      </c>
      <c r="C44" s="26">
        <v>46</v>
      </c>
      <c r="D44" s="26">
        <v>6</v>
      </c>
      <c r="E44" s="31">
        <v>0.567087041578618</v>
      </c>
      <c r="F44" s="29">
        <f t="shared" si="1"/>
        <v>1.4177176039465451E-2</v>
      </c>
      <c r="G44" s="34">
        <v>3.2105233092574442E-3</v>
      </c>
      <c r="H44" s="31">
        <v>1.4905530808538872</v>
      </c>
      <c r="I44" s="29">
        <f t="shared" si="2"/>
        <v>3.726382702134718E-2</v>
      </c>
      <c r="J44" s="34">
        <v>4.1417515825150748E-2</v>
      </c>
      <c r="K44" s="29">
        <v>0.58820494062477668</v>
      </c>
      <c r="L44" s="31">
        <f t="shared" si="3"/>
        <v>1.1764098812495533E-2</v>
      </c>
      <c r="M44" s="34">
        <v>3.9367782069845564E-4</v>
      </c>
      <c r="N44" s="31">
        <v>1.589086715906447</v>
      </c>
      <c r="O44" s="31">
        <f t="shared" si="4"/>
        <v>3.1781734318128939E-2</v>
      </c>
      <c r="P44" s="30">
        <v>1.0303092216136962E-2</v>
      </c>
      <c r="Q44" s="31">
        <v>0.51116691478353093</v>
      </c>
      <c r="R44" s="29">
        <f t="shared" si="5"/>
        <v>1.2779172869588275E-2</v>
      </c>
      <c r="S44" s="34">
        <v>2.9177614849535457E-3</v>
      </c>
      <c r="T44" s="35">
        <v>1.6485237437178915</v>
      </c>
      <c r="U44" s="29">
        <f t="shared" si="6"/>
        <v>4.1213093592947288E-2</v>
      </c>
      <c r="V44" s="36">
        <v>3.8654251313161789E-2</v>
      </c>
      <c r="W44" s="31">
        <v>0.48655603327123026</v>
      </c>
      <c r="X44" s="29">
        <f t="shared" si="7"/>
        <v>1.2163900831780757E-2</v>
      </c>
      <c r="Y44" s="34">
        <v>2.8454482725224209E-3</v>
      </c>
      <c r="Z44" s="31">
        <v>1.7173867932932694</v>
      </c>
      <c r="AA44" s="29">
        <f t="shared" si="8"/>
        <v>4.293466983233174E-2</v>
      </c>
      <c r="AB44" s="34">
        <v>3.7121257652972292E-2</v>
      </c>
      <c r="AC44" s="31">
        <v>0.44569577020701073</v>
      </c>
      <c r="AD44" s="29">
        <f t="shared" si="9"/>
        <v>1.114239425517527E-2</v>
      </c>
      <c r="AE44" s="34">
        <v>2.7877805891514179E-3</v>
      </c>
      <c r="AF44" s="31">
        <v>1.828386454755591</v>
      </c>
      <c r="AG44" s="29">
        <f t="shared" si="10"/>
        <v>4.5709661368889778E-2</v>
      </c>
      <c r="AH44" s="34">
        <v>3.4581240367013912E-2</v>
      </c>
      <c r="AI44" s="26">
        <v>1.2544804469273743</v>
      </c>
      <c r="AJ44" s="26">
        <v>6.6787523277467411</v>
      </c>
      <c r="AK44" s="54">
        <v>0.29558026144099026</v>
      </c>
      <c r="AL44" s="55">
        <v>0.26073536162451083</v>
      </c>
      <c r="AM44" s="55">
        <v>0.2433341407697126</v>
      </c>
      <c r="AN44" s="55">
        <v>0.22125098097551224</v>
      </c>
      <c r="AO44" s="55">
        <v>1.2818024161171122</v>
      </c>
      <c r="AP44" s="55">
        <v>0.94411506045822535</v>
      </c>
      <c r="AQ44" s="55">
        <v>0.80916019427435892</v>
      </c>
      <c r="AR44" s="55">
        <v>0.63886358498764406</v>
      </c>
    </row>
    <row r="45" spans="1:44" x14ac:dyDescent="0.25">
      <c r="A45" s="26" t="str">
        <f t="shared" si="0"/>
        <v>406</v>
      </c>
      <c r="B45" s="26">
        <v>40</v>
      </c>
      <c r="C45" s="26">
        <v>45</v>
      </c>
      <c r="D45" s="26">
        <v>6</v>
      </c>
      <c r="E45" s="29">
        <v>0.567087041578618</v>
      </c>
      <c r="F45" s="29">
        <f t="shared" si="1"/>
        <v>1.4177176039465451E-2</v>
      </c>
      <c r="G45" s="30">
        <v>2.6046452986117942E-3</v>
      </c>
      <c r="H45" s="29">
        <v>1.4905530808538872</v>
      </c>
      <c r="I45" s="29">
        <f t="shared" si="2"/>
        <v>3.726382702134718E-2</v>
      </c>
      <c r="J45" s="30">
        <v>4.2717280738059013E-2</v>
      </c>
      <c r="K45" s="29">
        <v>0.58820494062477668</v>
      </c>
      <c r="L45" s="31">
        <f t="shared" si="3"/>
        <v>1.1764098812495533E-2</v>
      </c>
      <c r="M45" s="30">
        <v>3.0988341378553573E-4</v>
      </c>
      <c r="N45" s="31">
        <v>1.589086715906447</v>
      </c>
      <c r="O45" s="31">
        <f t="shared" si="4"/>
        <v>3.1781734318128939E-2</v>
      </c>
      <c r="P45" s="30">
        <v>1.0277607154598384E-2</v>
      </c>
      <c r="Q45" s="29">
        <v>0.51116691478353093</v>
      </c>
      <c r="R45" s="29">
        <f t="shared" si="5"/>
        <v>1.2779172869588275E-2</v>
      </c>
      <c r="S45" s="30">
        <v>2.364941678232816E-3</v>
      </c>
      <c r="T45" s="32">
        <v>1.6485237437178915</v>
      </c>
      <c r="U45" s="29">
        <f t="shared" si="6"/>
        <v>4.1213093592947288E-2</v>
      </c>
      <c r="V45" s="33">
        <v>3.9486069197450784E-2</v>
      </c>
      <c r="W45" s="29">
        <v>0.48655603327123026</v>
      </c>
      <c r="X45" s="29">
        <f t="shared" si="7"/>
        <v>1.2163900831780757E-2</v>
      </c>
      <c r="Y45" s="30">
        <v>2.3050966535130574E-3</v>
      </c>
      <c r="Z45" s="29">
        <v>1.7173867932932694</v>
      </c>
      <c r="AA45" s="29">
        <f t="shared" si="8"/>
        <v>4.293466983233174E-2</v>
      </c>
      <c r="AB45" s="30">
        <v>3.7830019484355361E-2</v>
      </c>
      <c r="AC45" s="29">
        <v>0.44569577020701073</v>
      </c>
      <c r="AD45" s="29">
        <f t="shared" si="9"/>
        <v>1.114239425517527E-2</v>
      </c>
      <c r="AE45" s="30">
        <v>2.256149058103671E-3</v>
      </c>
      <c r="AF45" s="29">
        <v>1.828386454755591</v>
      </c>
      <c r="AG45" s="29">
        <f t="shared" si="10"/>
        <v>4.5709661368889778E-2</v>
      </c>
      <c r="AH45" s="30">
        <v>3.5163054562526774E-2</v>
      </c>
      <c r="AI45" s="26">
        <v>1.2079600295236472</v>
      </c>
      <c r="AJ45" s="26">
        <v>6.2900925452790553</v>
      </c>
      <c r="AK45" s="54">
        <v>0.26364313127773203</v>
      </c>
      <c r="AL45" s="55">
        <v>0.22421584743223999</v>
      </c>
      <c r="AM45" s="55">
        <v>0.20854721480130733</v>
      </c>
      <c r="AN45" s="55">
        <v>0.18874557565436881</v>
      </c>
      <c r="AO45" s="55">
        <v>1.1697687521202191</v>
      </c>
      <c r="AP45" s="55">
        <v>0.82606067451284915</v>
      </c>
      <c r="AQ45" s="55">
        <v>0.69864384765785581</v>
      </c>
      <c r="AR45" s="55">
        <v>0.53834704915141307</v>
      </c>
    </row>
    <row r="46" spans="1:44" x14ac:dyDescent="0.25">
      <c r="A46" s="26" t="str">
        <f t="shared" si="0"/>
        <v>416</v>
      </c>
      <c r="B46" s="26">
        <v>41</v>
      </c>
      <c r="C46" s="26">
        <v>44</v>
      </c>
      <c r="D46" s="26">
        <v>6</v>
      </c>
      <c r="E46" s="29">
        <v>0.567087041578618</v>
      </c>
      <c r="F46" s="29">
        <f t="shared" si="1"/>
        <v>1.4177176039465451E-2</v>
      </c>
      <c r="G46" s="30">
        <v>1.9840812039666512E-3</v>
      </c>
      <c r="H46" s="29">
        <v>1.4905530808538872</v>
      </c>
      <c r="I46" s="29">
        <f t="shared" si="2"/>
        <v>3.726382702134718E-2</v>
      </c>
      <c r="J46" s="30">
        <v>4.4050429470486499E-2</v>
      </c>
      <c r="K46" s="29">
        <v>0.58820494062477668</v>
      </c>
      <c r="L46" s="31">
        <f t="shared" si="3"/>
        <v>1.1764098812495533E-2</v>
      </c>
      <c r="M46" s="30">
        <v>2.2859197121706445E-4</v>
      </c>
      <c r="N46" s="31">
        <v>1.589086715906447</v>
      </c>
      <c r="O46" s="31">
        <f t="shared" si="4"/>
        <v>3.1781734318128939E-2</v>
      </c>
      <c r="P46" s="30">
        <v>1.0244577975101608E-2</v>
      </c>
      <c r="Q46" s="29">
        <v>0.51116691478353093</v>
      </c>
      <c r="R46" s="29">
        <f t="shared" si="5"/>
        <v>1.2779172869588275E-2</v>
      </c>
      <c r="S46" s="30">
        <v>1.7995605533019429E-3</v>
      </c>
      <c r="T46" s="32">
        <v>1.6485237437178915</v>
      </c>
      <c r="U46" s="29">
        <f t="shared" si="6"/>
        <v>4.1213093592947288E-2</v>
      </c>
      <c r="V46" s="33">
        <v>4.0360040248449483E-2</v>
      </c>
      <c r="W46" s="29">
        <v>0.48655603327123026</v>
      </c>
      <c r="X46" s="29">
        <f t="shared" si="7"/>
        <v>1.2163900831780757E-2</v>
      </c>
      <c r="Y46" s="30">
        <v>1.7529620074400384E-3</v>
      </c>
      <c r="Z46" s="29">
        <v>1.7173867932932694</v>
      </c>
      <c r="AA46" s="29">
        <f t="shared" si="8"/>
        <v>4.293466983233174E-2</v>
      </c>
      <c r="AB46" s="30">
        <v>3.8581914109446308E-2</v>
      </c>
      <c r="AC46" s="29">
        <v>0.44569577020701073</v>
      </c>
      <c r="AD46" s="29">
        <f t="shared" si="9"/>
        <v>1.114239425517527E-2</v>
      </c>
      <c r="AE46" s="30">
        <v>1.7138765765939302E-3</v>
      </c>
      <c r="AF46" s="29">
        <v>1.828386454755591</v>
      </c>
      <c r="AG46" s="29">
        <f t="shared" si="10"/>
        <v>4.5709661368889778E-2</v>
      </c>
      <c r="AH46" s="30">
        <v>3.5788401439814446E-2</v>
      </c>
      <c r="AI46" s="26">
        <v>1.1626049449279827</v>
      </c>
      <c r="AJ46" s="26">
        <v>5.9228991758453367</v>
      </c>
      <c r="AK46" s="54">
        <v>0.23009700697351468</v>
      </c>
      <c r="AL46" s="55">
        <v>0.18634070270364977</v>
      </c>
      <c r="AM46" s="55">
        <v>0.17254322725669946</v>
      </c>
      <c r="AN46" s="55">
        <v>0.15518950684717944</v>
      </c>
      <c r="AO46" s="55">
        <v>1.0643861683675726</v>
      </c>
      <c r="AP46" s="55">
        <v>0.7143660560979872</v>
      </c>
      <c r="AQ46" s="55">
        <v>0.59404292744084497</v>
      </c>
      <c r="AR46" s="55">
        <v>0.44317787088997407</v>
      </c>
    </row>
    <row r="47" spans="1:44" x14ac:dyDescent="0.25">
      <c r="A47" s="26" t="str">
        <f t="shared" si="0"/>
        <v>426</v>
      </c>
      <c r="B47" s="26">
        <v>42</v>
      </c>
      <c r="C47" s="26">
        <v>43</v>
      </c>
      <c r="D47" s="26">
        <v>6</v>
      </c>
      <c r="E47" s="29">
        <v>0.567087041578618</v>
      </c>
      <c r="F47" s="29">
        <f t="shared" si="1"/>
        <v>1.4177176039465451E-2</v>
      </c>
      <c r="G47" s="30">
        <v>1.3456478517096197E-3</v>
      </c>
      <c r="H47" s="29">
        <v>1.4905530808538872</v>
      </c>
      <c r="I47" s="29">
        <f t="shared" si="2"/>
        <v>3.726382702134718E-2</v>
      </c>
      <c r="J47" s="30">
        <v>4.542764804731033E-2</v>
      </c>
      <c r="K47" s="29">
        <v>0.58820494062477668</v>
      </c>
      <c r="L47" s="31">
        <f t="shared" si="3"/>
        <v>1.1764098812495533E-2</v>
      </c>
      <c r="M47" s="30">
        <v>1.4983931892930628E-4</v>
      </c>
      <c r="N47" s="31">
        <v>1.589086715906447</v>
      </c>
      <c r="O47" s="31">
        <f t="shared" si="4"/>
        <v>3.1781734318128939E-2</v>
      </c>
      <c r="P47" s="30">
        <v>1.0204181022237125E-2</v>
      </c>
      <c r="Q47" s="29">
        <v>0.51116691478353093</v>
      </c>
      <c r="R47" s="29">
        <f t="shared" si="5"/>
        <v>1.2779172869588275E-2</v>
      </c>
      <c r="S47" s="30">
        <v>1.2190082583752281E-3</v>
      </c>
      <c r="T47" s="32">
        <v>1.6485237437178915</v>
      </c>
      <c r="U47" s="29">
        <f t="shared" si="6"/>
        <v>4.1213093592947288E-2</v>
      </c>
      <c r="V47" s="33">
        <v>4.1283822426129893E-2</v>
      </c>
      <c r="W47" s="29">
        <v>0.48655603327123026</v>
      </c>
      <c r="X47" s="29">
        <f t="shared" si="7"/>
        <v>1.2163900831780757E-2</v>
      </c>
      <c r="Y47" s="30">
        <v>1.1866395886893366E-3</v>
      </c>
      <c r="Z47" s="29">
        <v>1.7173867932932694</v>
      </c>
      <c r="AA47" s="29">
        <f t="shared" si="8"/>
        <v>4.293466983233174E-2</v>
      </c>
      <c r="AB47" s="30">
        <v>3.9384337018315299E-2</v>
      </c>
      <c r="AC47" s="29">
        <v>0.44569577020701073</v>
      </c>
      <c r="AD47" s="29">
        <f t="shared" si="9"/>
        <v>1.114239425517527E-2</v>
      </c>
      <c r="AE47" s="30">
        <v>1.1588142864179495E-3</v>
      </c>
      <c r="AF47" s="29">
        <v>1.828386454755591</v>
      </c>
      <c r="AG47" s="29">
        <f t="shared" si="10"/>
        <v>4.5709661368889778E-2</v>
      </c>
      <c r="AH47" s="30">
        <v>3.6463172402961243E-2</v>
      </c>
      <c r="AI47" s="26">
        <v>1.1183883243752206</v>
      </c>
      <c r="AJ47" s="26">
        <v>5.5759464867197615</v>
      </c>
      <c r="AK47" s="54">
        <v>0.19478042261001507</v>
      </c>
      <c r="AL47" s="55">
        <v>0.14699166522565321</v>
      </c>
      <c r="AM47" s="55">
        <v>0.13521642204331116</v>
      </c>
      <c r="AN47" s="55">
        <v>0.12049182386572646</v>
      </c>
      <c r="AO47" s="55">
        <v>0.96520177605499136</v>
      </c>
      <c r="AP47" s="55">
        <v>0.60857877035343733</v>
      </c>
      <c r="AQ47" s="55">
        <v>0.49492758682843641</v>
      </c>
      <c r="AR47" s="55">
        <v>0.35298107249845434</v>
      </c>
    </row>
    <row r="48" spans="1:44" x14ac:dyDescent="0.25">
      <c r="A48" s="26" t="str">
        <f t="shared" si="0"/>
        <v>436</v>
      </c>
      <c r="B48" s="26">
        <v>43</v>
      </c>
      <c r="C48" s="26">
        <v>42</v>
      </c>
      <c r="D48" s="26">
        <v>6</v>
      </c>
      <c r="E48" s="29">
        <v>0.567087041578618</v>
      </c>
      <c r="F48" s="29">
        <f t="shared" si="1"/>
        <v>1.4177176039465451E-2</v>
      </c>
      <c r="G48" s="30">
        <v>6.8572977992539808E-4</v>
      </c>
      <c r="H48" s="29">
        <v>1.4905530808538872</v>
      </c>
      <c r="I48" s="29">
        <f t="shared" si="2"/>
        <v>3.726382702134718E-2</v>
      </c>
      <c r="J48" s="30">
        <v>4.6861758873797808E-2</v>
      </c>
      <c r="K48" s="29">
        <v>0.58820494062477668</v>
      </c>
      <c r="L48" s="31">
        <f t="shared" si="3"/>
        <v>1.1764098812495533E-2</v>
      </c>
      <c r="M48" s="30">
        <v>7.3627850276684718E-5</v>
      </c>
      <c r="N48" s="31">
        <v>1.589086715906447</v>
      </c>
      <c r="O48" s="31">
        <f t="shared" si="4"/>
        <v>3.1781734318128939E-2</v>
      </c>
      <c r="P48" s="30">
        <v>1.0156525706812788E-2</v>
      </c>
      <c r="Q48" s="29">
        <v>0.51116691478353093</v>
      </c>
      <c r="R48" s="29">
        <f t="shared" si="5"/>
        <v>1.2779172869588275E-2</v>
      </c>
      <c r="S48" s="30">
        <v>6.2032811648890518E-4</v>
      </c>
      <c r="T48" s="32">
        <v>1.6485237437178915</v>
      </c>
      <c r="U48" s="29">
        <f t="shared" si="6"/>
        <v>4.1213093592947288E-2</v>
      </c>
      <c r="V48" s="33">
        <v>4.2267015133396424E-2</v>
      </c>
      <c r="W48" s="29">
        <v>0.48655603327123026</v>
      </c>
      <c r="X48" s="29">
        <f t="shared" si="7"/>
        <v>1.2163900831780757E-2</v>
      </c>
      <c r="Y48" s="30">
        <v>6.034021823953517E-4</v>
      </c>
      <c r="Z48" s="29">
        <v>1.7173867932932694</v>
      </c>
      <c r="AA48" s="29">
        <f t="shared" si="8"/>
        <v>4.293466983233174E-2</v>
      </c>
      <c r="AB48" s="30">
        <v>4.0245403448524369E-2</v>
      </c>
      <c r="AC48" s="29">
        <v>0.44569577020701073</v>
      </c>
      <c r="AD48" s="29">
        <f t="shared" si="9"/>
        <v>1.114239425517527E-2</v>
      </c>
      <c r="AE48" s="30">
        <v>5.8850425775201255E-4</v>
      </c>
      <c r="AF48" s="29">
        <v>1.828386454755591</v>
      </c>
      <c r="AG48" s="29">
        <f t="shared" si="10"/>
        <v>4.5709661368889778E-2</v>
      </c>
      <c r="AH48" s="30">
        <v>3.7193999809394807E-2</v>
      </c>
      <c r="AI48" s="26">
        <v>1.0752816408204102</v>
      </c>
      <c r="AJ48" s="26">
        <v>5.2480800400200103</v>
      </c>
      <c r="AK48" s="54">
        <v>0.15751177418157747</v>
      </c>
      <c r="AL48" s="55">
        <v>0.10603336116311522</v>
      </c>
      <c r="AM48" s="55">
        <v>9.644531895310679E-2</v>
      </c>
      <c r="AN48" s="55">
        <v>8.4547929929193466E-2</v>
      </c>
      <c r="AO48" s="55">
        <v>0.87169702056135079</v>
      </c>
      <c r="AP48" s="55">
        <v>0.5082144241744615</v>
      </c>
      <c r="AQ48" s="55">
        <v>0.40087307537850148</v>
      </c>
      <c r="AR48" s="55">
        <v>0.26738896038295668</v>
      </c>
    </row>
    <row r="49" spans="1:44" x14ac:dyDescent="0.25">
      <c r="A49" s="26" t="str">
        <f t="shared" si="0"/>
        <v>446</v>
      </c>
      <c r="B49" s="26">
        <v>44</v>
      </c>
      <c r="C49" s="26">
        <v>41</v>
      </c>
      <c r="D49" s="26">
        <v>6</v>
      </c>
      <c r="E49" s="29">
        <v>0.56000000000000005</v>
      </c>
      <c r="F49" s="29">
        <f t="shared" si="1"/>
        <v>1.4000000000000002E-2</v>
      </c>
      <c r="G49" s="30">
        <v>6.4265359794190441E-4</v>
      </c>
      <c r="H49" s="29">
        <v>1.4905530808538872</v>
      </c>
      <c r="I49" s="29">
        <f t="shared" si="2"/>
        <v>3.726382702134718E-2</v>
      </c>
      <c r="J49" s="30">
        <v>4.8366640115601434E-2</v>
      </c>
      <c r="K49" s="29">
        <v>0.57999999999999996</v>
      </c>
      <c r="L49" s="31">
        <f t="shared" si="3"/>
        <v>1.1599999999999999E-2</v>
      </c>
      <c r="M49" s="30">
        <v>3.0583464716042903E-4</v>
      </c>
      <c r="N49" s="31">
        <v>1.589086715906447</v>
      </c>
      <c r="O49" s="31">
        <f t="shared" si="4"/>
        <v>3.1781734318128939E-2</v>
      </c>
      <c r="P49" s="30">
        <v>1.0101845601214786E-2</v>
      </c>
      <c r="Q49" s="31">
        <v>0.51</v>
      </c>
      <c r="R49" s="29">
        <f t="shared" si="5"/>
        <v>1.2750000000000001E-2</v>
      </c>
      <c r="S49" s="34">
        <v>7.9945857270999462E-5</v>
      </c>
      <c r="T49" s="32">
        <v>1.6485237437178915</v>
      </c>
      <c r="U49" s="29">
        <f t="shared" si="6"/>
        <v>4.1213093592947288E-2</v>
      </c>
      <c r="V49" s="33">
        <v>4.3320172318805923E-2</v>
      </c>
      <c r="W49" s="29">
        <v>0.48</v>
      </c>
      <c r="X49" s="29">
        <f t="shared" si="7"/>
        <v>1.2E-2</v>
      </c>
      <c r="Y49" s="30">
        <v>3.986484882433207E-4</v>
      </c>
      <c r="Z49" s="29">
        <v>1.7173867932932694</v>
      </c>
      <c r="AA49" s="29">
        <f t="shared" si="8"/>
        <v>4.293466983233174E-2</v>
      </c>
      <c r="AB49" s="30">
        <v>4.1174408208270105E-2</v>
      </c>
      <c r="AC49" s="29">
        <v>0.44</v>
      </c>
      <c r="AD49" s="29">
        <f t="shared" si="9"/>
        <v>1.1000000000000001E-2</v>
      </c>
      <c r="AE49" s="30">
        <v>2.8693893565011309E-4</v>
      </c>
      <c r="AF49" s="29">
        <v>1.828386454755591</v>
      </c>
      <c r="AG49" s="29">
        <f t="shared" si="10"/>
        <v>4.5709661368889778E-2</v>
      </c>
      <c r="AH49" s="30">
        <v>3.7989018976583307E-2</v>
      </c>
      <c r="AI49" s="26">
        <v>1.0156585375825344</v>
      </c>
      <c r="AJ49" s="26">
        <v>4.9382039698276747</v>
      </c>
      <c r="AK49" s="54">
        <v>0.11807537067699737</v>
      </c>
      <c r="AL49" s="55">
        <v>6.3301940932686415E-2</v>
      </c>
      <c r="AM49" s="55">
        <v>5.6082495621677018E-2</v>
      </c>
      <c r="AN49" s="55">
        <v>4.7230973316716648E-2</v>
      </c>
      <c r="AO49" s="55">
        <v>0.78341617889312465</v>
      </c>
      <c r="AP49" s="55">
        <v>0.41280474411598456</v>
      </c>
      <c r="AQ49" s="55">
        <v>0.31145543678231302</v>
      </c>
      <c r="AR49" s="55">
        <v>0.18602338212170499</v>
      </c>
    </row>
    <row r="50" spans="1:44" x14ac:dyDescent="0.25">
      <c r="A50" s="26" t="str">
        <f t="shared" si="0"/>
        <v>456</v>
      </c>
      <c r="B50" s="26">
        <v>45</v>
      </c>
      <c r="C50" s="26">
        <v>40</v>
      </c>
      <c r="D50" s="26">
        <v>6</v>
      </c>
      <c r="E50" s="29">
        <v>0.5</v>
      </c>
      <c r="F50" s="29">
        <f t="shared" si="1"/>
        <v>1.2500000000000001E-2</v>
      </c>
      <c r="G50" s="30">
        <v>5.2800417961247747E-3</v>
      </c>
      <c r="H50" s="29">
        <v>1.5781226635662153</v>
      </c>
      <c r="I50" s="29">
        <f t="shared" si="2"/>
        <v>3.9453066589155386E-2</v>
      </c>
      <c r="J50" s="30">
        <v>2.9860630218574893E-2</v>
      </c>
      <c r="K50" s="29">
        <v>0.57610017460527074</v>
      </c>
      <c r="L50" s="31">
        <f t="shared" si="3"/>
        <v>1.1522003492105415E-2</v>
      </c>
      <c r="M50" s="30">
        <v>3.6948060329673738E-4</v>
      </c>
      <c r="N50" s="29">
        <v>1.6265461196792619</v>
      </c>
      <c r="O50" s="31">
        <f t="shared" si="4"/>
        <v>3.2530922393585238E-2</v>
      </c>
      <c r="P50" s="30">
        <v>7.9003784975526497E-3</v>
      </c>
      <c r="Q50" s="29">
        <v>0.43908442493016375</v>
      </c>
      <c r="R50" s="29">
        <f t="shared" si="5"/>
        <v>1.0977110623254094E-2</v>
      </c>
      <c r="S50" s="30">
        <v>4.1980575881998463E-3</v>
      </c>
      <c r="T50" s="32">
        <v>1.7597415575064526</v>
      </c>
      <c r="U50" s="29">
        <f t="shared" si="6"/>
        <v>4.3993538937661315E-2</v>
      </c>
      <c r="V50" s="33">
        <v>2.7941456484501991E-2</v>
      </c>
      <c r="W50" s="29">
        <v>0.40678853976152224</v>
      </c>
      <c r="X50" s="29">
        <f t="shared" si="7"/>
        <v>1.0169713494038057E-2</v>
      </c>
      <c r="Y50" s="30">
        <v>4.1191765833468175E-3</v>
      </c>
      <c r="Z50" s="29">
        <v>1.8421946065086652</v>
      </c>
      <c r="AA50" s="29">
        <f t="shared" si="8"/>
        <v>4.6054865162716632E-2</v>
      </c>
      <c r="AB50" s="30">
        <v>2.6718366248484254E-2</v>
      </c>
      <c r="AC50" s="29">
        <v>0.35005328702751337</v>
      </c>
      <c r="AD50" s="29">
        <f t="shared" si="9"/>
        <v>8.7513321756878346E-3</v>
      </c>
      <c r="AE50" s="30">
        <v>4.085751167883532E-3</v>
      </c>
      <c r="AF50" s="29">
        <v>1.9805854455786596</v>
      </c>
      <c r="AG50" s="29">
        <f t="shared" si="10"/>
        <v>4.9514636139466495E-2</v>
      </c>
      <c r="AH50" s="30">
        <v>2.4608265526080891E-2</v>
      </c>
      <c r="AI50" s="26">
        <v>0.86918636268563065</v>
      </c>
      <c r="AJ50" s="26">
        <v>5.0315415185107719</v>
      </c>
      <c r="AK50" s="54">
        <v>7.6229221563790597E-2</v>
      </c>
      <c r="AL50" s="55">
        <v>1.8611084019814546E-2</v>
      </c>
      <c r="AM50" s="55">
        <v>1.3960118644312116E-2</v>
      </c>
      <c r="AN50" s="55">
        <v>8.3968245478045801E-3</v>
      </c>
      <c r="AO50" s="55">
        <v>1.5037703838957373</v>
      </c>
      <c r="AP50" s="55">
        <v>0.98242986423531642</v>
      </c>
      <c r="AQ50" s="55">
        <v>0.84477947045491208</v>
      </c>
      <c r="AR50" s="55">
        <v>0.67845013817205269</v>
      </c>
    </row>
    <row r="51" spans="1:44" x14ac:dyDescent="0.25">
      <c r="A51" s="26" t="str">
        <f t="shared" si="0"/>
        <v>466</v>
      </c>
      <c r="B51" s="26">
        <v>46</v>
      </c>
      <c r="C51" s="26">
        <v>39</v>
      </c>
      <c r="D51" s="26">
        <v>6</v>
      </c>
      <c r="E51" s="29">
        <v>0.5</v>
      </c>
      <c r="F51" s="29">
        <f t="shared" si="1"/>
        <v>1.2500000000000001E-2</v>
      </c>
      <c r="G51" s="30">
        <v>4.4462511591906E-3</v>
      </c>
      <c r="H51" s="29">
        <v>1.5781226635662153</v>
      </c>
      <c r="I51" s="29">
        <f t="shared" si="2"/>
        <v>3.9453066589155386E-2</v>
      </c>
      <c r="J51" s="30">
        <v>3.2230034603794935E-2</v>
      </c>
      <c r="K51" s="29">
        <v>0.57610017460527074</v>
      </c>
      <c r="L51" s="31">
        <f t="shared" si="3"/>
        <v>1.1522003492105415E-2</v>
      </c>
      <c r="M51" s="30">
        <v>2.9007434503640177E-4</v>
      </c>
      <c r="N51" s="29">
        <v>1.6265461196792619</v>
      </c>
      <c r="O51" s="31">
        <f t="shared" si="4"/>
        <v>3.2530922393585238E-2</v>
      </c>
      <c r="P51" s="30">
        <v>7.9047923187706981E-3</v>
      </c>
      <c r="Q51" s="29">
        <v>0.43908442493016375</v>
      </c>
      <c r="R51" s="29">
        <f t="shared" si="5"/>
        <v>1.0977110623254094E-2</v>
      </c>
      <c r="S51" s="30">
        <v>3.4317635040454963E-3</v>
      </c>
      <c r="T51" s="32">
        <v>1.7597415575064526</v>
      </c>
      <c r="U51" s="29">
        <f t="shared" si="6"/>
        <v>4.3993538937661315E-2</v>
      </c>
      <c r="V51" s="33">
        <v>2.9795236452374241E-2</v>
      </c>
      <c r="W51" s="29">
        <v>0.40678853976152224</v>
      </c>
      <c r="X51" s="29">
        <f t="shared" si="7"/>
        <v>1.0169713494038057E-2</v>
      </c>
      <c r="Y51" s="30">
        <v>3.3638778431609589E-3</v>
      </c>
      <c r="Z51" s="29">
        <v>1.8421946065086652</v>
      </c>
      <c r="AA51" s="29">
        <f t="shared" si="8"/>
        <v>4.6054865162716632E-2</v>
      </c>
      <c r="AB51" s="30">
        <v>2.8433614522372443E-2</v>
      </c>
      <c r="AC51" s="29">
        <v>0.35005328702751337</v>
      </c>
      <c r="AD51" s="29">
        <f t="shared" si="9"/>
        <v>8.7513321756878346E-3</v>
      </c>
      <c r="AE51" s="30">
        <v>3.331524093512765E-3</v>
      </c>
      <c r="AF51" s="29">
        <v>1.9805854455786596</v>
      </c>
      <c r="AG51" s="29">
        <f t="shared" si="10"/>
        <v>4.9514636139466495E-2</v>
      </c>
      <c r="AH51" s="30">
        <v>2.6182902814517062E-2</v>
      </c>
      <c r="AI51" s="26">
        <v>0.83440809501350599</v>
      </c>
      <c r="AJ51" s="26">
        <v>4.7276508167902929</v>
      </c>
      <c r="AK51" s="54">
        <v>1.6314718299441713E-2</v>
      </c>
      <c r="AL51" s="55">
        <v>0</v>
      </c>
      <c r="AM51" s="55">
        <v>0</v>
      </c>
      <c r="AN51" s="55">
        <v>0</v>
      </c>
      <c r="AO51" s="55">
        <v>1.3437992481544445</v>
      </c>
      <c r="AP51" s="55">
        <v>0.85466503880766576</v>
      </c>
      <c r="AQ51" s="55">
        <v>0.7237673313769839</v>
      </c>
      <c r="AR51" s="55">
        <v>0.56580283861108227</v>
      </c>
    </row>
    <row r="52" spans="1:44" x14ac:dyDescent="0.25">
      <c r="A52" s="26" t="str">
        <f t="shared" si="0"/>
        <v>476</v>
      </c>
      <c r="B52" s="26">
        <v>47</v>
      </c>
      <c r="C52" s="26">
        <v>38</v>
      </c>
      <c r="D52" s="26">
        <v>6</v>
      </c>
      <c r="E52" s="29">
        <v>0.5</v>
      </c>
      <c r="F52" s="29">
        <f t="shared" si="1"/>
        <v>1.2500000000000001E-2</v>
      </c>
      <c r="G52" s="30">
        <v>3.5761640957956047E-3</v>
      </c>
      <c r="H52" s="29">
        <v>1.5781226635662153</v>
      </c>
      <c r="I52" s="29">
        <f t="shared" si="2"/>
        <v>3.9453066589155386E-2</v>
      </c>
      <c r="J52" s="30">
        <v>3.4681169527142938E-2</v>
      </c>
      <c r="K52" s="29">
        <v>0.57610017460527074</v>
      </c>
      <c r="L52" s="31">
        <f t="shared" si="3"/>
        <v>1.1522003492105415E-2</v>
      </c>
      <c r="M52" s="30">
        <v>2.134179564715925E-4</v>
      </c>
      <c r="N52" s="29">
        <v>1.6265461196792619</v>
      </c>
      <c r="O52" s="31">
        <f t="shared" si="4"/>
        <v>3.2530922393585238E-2</v>
      </c>
      <c r="P52" s="30">
        <v>7.901311282786436E-3</v>
      </c>
      <c r="Q52" s="29">
        <v>0.43908442493016375</v>
      </c>
      <c r="R52" s="29">
        <f t="shared" si="5"/>
        <v>1.0977110623254094E-2</v>
      </c>
      <c r="S52" s="30">
        <v>2.6345789518006178E-3</v>
      </c>
      <c r="T52" s="32">
        <v>1.7597415575064526</v>
      </c>
      <c r="U52" s="29">
        <f t="shared" si="6"/>
        <v>4.3993538937661315E-2</v>
      </c>
      <c r="V52" s="33">
        <v>3.1723453199222124E-2</v>
      </c>
      <c r="W52" s="29">
        <v>0.40678853976152224</v>
      </c>
      <c r="X52" s="29">
        <f t="shared" si="7"/>
        <v>1.0169713494038057E-2</v>
      </c>
      <c r="Y52" s="30">
        <v>2.5798184696409704E-3</v>
      </c>
      <c r="Z52" s="29">
        <v>1.8421946065086652</v>
      </c>
      <c r="AA52" s="29">
        <f t="shared" si="8"/>
        <v>4.6054865162716632E-2</v>
      </c>
      <c r="AB52" s="30">
        <v>3.0219186967071168E-2</v>
      </c>
      <c r="AC52" s="29">
        <v>0.35005328702751337</v>
      </c>
      <c r="AD52" s="29">
        <f t="shared" si="9"/>
        <v>8.7513321756878346E-3</v>
      </c>
      <c r="AE52" s="30">
        <v>2.5511428548621613E-3</v>
      </c>
      <c r="AF52" s="29">
        <v>1.9805854455786596</v>
      </c>
      <c r="AG52" s="29">
        <f t="shared" si="10"/>
        <v>4.9514636139466495E-2</v>
      </c>
      <c r="AH52" s="30">
        <v>2.7821628545740357E-2</v>
      </c>
      <c r="AI52" s="26">
        <v>0.80050630682193413</v>
      </c>
      <c r="AJ52" s="26">
        <v>4.4406190151231648</v>
      </c>
      <c r="AK52" s="54">
        <v>0</v>
      </c>
      <c r="AL52" s="55">
        <v>0</v>
      </c>
      <c r="AM52" s="55">
        <v>0</v>
      </c>
      <c r="AN52" s="55">
        <v>0</v>
      </c>
      <c r="AO52" s="55">
        <v>1.1913360719723856</v>
      </c>
      <c r="AP52" s="55">
        <v>0.73299472374771546</v>
      </c>
      <c r="AQ52" s="55">
        <v>0.60854723598441529</v>
      </c>
      <c r="AR52" s="55">
        <v>0.45859072585478922</v>
      </c>
    </row>
    <row r="53" spans="1:44" x14ac:dyDescent="0.25">
      <c r="A53" s="26" t="str">
        <f t="shared" si="0"/>
        <v>486</v>
      </c>
      <c r="B53" s="26">
        <v>48</v>
      </c>
      <c r="C53" s="26">
        <v>37</v>
      </c>
      <c r="D53" s="26">
        <v>6</v>
      </c>
      <c r="E53" s="29">
        <v>0.5</v>
      </c>
      <c r="F53" s="29">
        <f t="shared" si="1"/>
        <v>1.2500000000000001E-2</v>
      </c>
      <c r="G53" s="30">
        <v>2.6633206453668635E-3</v>
      </c>
      <c r="H53" s="29">
        <v>1.5781226635662153</v>
      </c>
      <c r="I53" s="29">
        <f t="shared" si="2"/>
        <v>3.9453066589155386E-2</v>
      </c>
      <c r="J53" s="30">
        <v>3.7233100712081121E-2</v>
      </c>
      <c r="K53" s="29">
        <v>0.57610017460527074</v>
      </c>
      <c r="L53" s="31">
        <f t="shared" si="3"/>
        <v>1.1522003492105415E-2</v>
      </c>
      <c r="M53" s="30">
        <v>1.395332731241785E-4</v>
      </c>
      <c r="N53" s="29">
        <v>1.6265461196792619</v>
      </c>
      <c r="O53" s="31">
        <f t="shared" si="4"/>
        <v>3.2530922393585238E-2</v>
      </c>
      <c r="P53" s="30">
        <v>7.8902002630319868E-3</v>
      </c>
      <c r="Q53" s="29">
        <v>0.43908442493016375</v>
      </c>
      <c r="R53" s="29">
        <f t="shared" si="5"/>
        <v>1.0977110623254094E-2</v>
      </c>
      <c r="S53" s="30">
        <v>1.8010419569256565E-3</v>
      </c>
      <c r="T53" s="32">
        <v>1.7597415575064526</v>
      </c>
      <c r="U53" s="29">
        <f t="shared" si="6"/>
        <v>4.3993538937661315E-2</v>
      </c>
      <c r="V53" s="33">
        <v>3.3740469253861469E-2</v>
      </c>
      <c r="W53" s="29">
        <v>0.40678853976152224</v>
      </c>
      <c r="X53" s="29">
        <f t="shared" si="7"/>
        <v>1.0169713494038057E-2</v>
      </c>
      <c r="Y53" s="30">
        <v>1.7618080586461072E-3</v>
      </c>
      <c r="Z53" s="29">
        <v>1.8421946065086652</v>
      </c>
      <c r="AA53" s="29">
        <f t="shared" si="8"/>
        <v>4.6054865162716632E-2</v>
      </c>
      <c r="AB53" s="30">
        <v>3.2088186763506527E-2</v>
      </c>
      <c r="AC53" s="29">
        <v>0.35005328702751337</v>
      </c>
      <c r="AD53" s="29">
        <f t="shared" si="9"/>
        <v>8.7513321756878346E-3</v>
      </c>
      <c r="AE53" s="30">
        <v>1.7396325482933357E-3</v>
      </c>
      <c r="AF53" s="29">
        <v>1.9805854455786596</v>
      </c>
      <c r="AG53" s="29">
        <f t="shared" si="10"/>
        <v>4.9514636139466495E-2</v>
      </c>
      <c r="AH53" s="30">
        <v>2.9537061685353399E-2</v>
      </c>
      <c r="AI53" s="26">
        <v>0.76745408013045546</v>
      </c>
      <c r="AJ53" s="26">
        <v>4.1694607387946458</v>
      </c>
      <c r="AK53" s="54">
        <v>0</v>
      </c>
      <c r="AL53" s="55">
        <v>0</v>
      </c>
      <c r="AM53" s="55">
        <v>0</v>
      </c>
      <c r="AN53" s="55">
        <v>0</v>
      </c>
      <c r="AO53" s="55">
        <v>1.0456829116333635</v>
      </c>
      <c r="AP53" s="55">
        <v>0.61688919235869855</v>
      </c>
      <c r="AQ53" s="55">
        <v>0.49861687309502756</v>
      </c>
      <c r="AR53" s="55">
        <v>0.35630865302800441</v>
      </c>
    </row>
    <row r="54" spans="1:44" x14ac:dyDescent="0.25">
      <c r="A54" s="26" t="str">
        <f t="shared" si="0"/>
        <v>496</v>
      </c>
      <c r="B54" s="26">
        <v>49</v>
      </c>
      <c r="C54" s="26">
        <v>36</v>
      </c>
      <c r="D54" s="26">
        <v>6</v>
      </c>
      <c r="E54" s="29">
        <v>0.5</v>
      </c>
      <c r="F54" s="29">
        <f t="shared" si="1"/>
        <v>1.2500000000000001E-2</v>
      </c>
      <c r="G54" s="30">
        <v>1.7006963121552823E-3</v>
      </c>
      <c r="H54" s="29">
        <v>1.5781226635662153</v>
      </c>
      <c r="I54" s="29">
        <f t="shared" si="2"/>
        <v>3.9453066589155386E-2</v>
      </c>
      <c r="J54" s="30">
        <v>3.9905130915389588E-2</v>
      </c>
      <c r="K54" s="29">
        <v>0.57610017460527074</v>
      </c>
      <c r="L54" s="31">
        <f t="shared" si="3"/>
        <v>1.1522003492105415E-2</v>
      </c>
      <c r="M54" s="30">
        <v>6.8400079927289324E-5</v>
      </c>
      <c r="N54" s="29">
        <v>1.6265461196792619</v>
      </c>
      <c r="O54" s="31">
        <f t="shared" si="4"/>
        <v>3.2530922393585238E-2</v>
      </c>
      <c r="P54" s="30">
        <v>7.8716523676587487E-3</v>
      </c>
      <c r="Q54" s="29">
        <v>0.43908442493016375</v>
      </c>
      <c r="R54" s="29">
        <f t="shared" si="5"/>
        <v>1.0977110623254094E-2</v>
      </c>
      <c r="S54" s="30">
        <v>9.2511526495179207E-4</v>
      </c>
      <c r="T54" s="32">
        <v>1.7597415575064526</v>
      </c>
      <c r="U54" s="29">
        <f t="shared" si="6"/>
        <v>4.3993538937661315E-2</v>
      </c>
      <c r="V54" s="33">
        <v>3.5861718331769293E-2</v>
      </c>
      <c r="W54" s="29">
        <v>0.40678853976152224</v>
      </c>
      <c r="X54" s="29">
        <f t="shared" si="7"/>
        <v>1.0169713494038057E-2</v>
      </c>
      <c r="Y54" s="30">
        <v>9.0405727760163417E-4</v>
      </c>
      <c r="Z54" s="29">
        <v>1.8421946065086652</v>
      </c>
      <c r="AA54" s="29">
        <f t="shared" si="8"/>
        <v>4.6054865162716632E-2</v>
      </c>
      <c r="AB54" s="30">
        <v>3.4055387210266345E-2</v>
      </c>
      <c r="AC54" s="29">
        <v>0.35005328702751337</v>
      </c>
      <c r="AD54" s="29">
        <f t="shared" si="9"/>
        <v>8.7513321756878346E-3</v>
      </c>
      <c r="AE54" s="30">
        <v>8.9138570152089494E-4</v>
      </c>
      <c r="AF54" s="29">
        <v>1.9805854455786596</v>
      </c>
      <c r="AG54" s="29">
        <f t="shared" si="10"/>
        <v>4.9514636139466495E-2</v>
      </c>
      <c r="AH54" s="30">
        <v>3.1342936905367318E-2</v>
      </c>
      <c r="AI54" s="26">
        <v>0.7352292892500234</v>
      </c>
      <c r="AJ54" s="26">
        <v>3.9132343326795556</v>
      </c>
      <c r="AK54" s="54">
        <v>0</v>
      </c>
      <c r="AL54" s="55">
        <v>0</v>
      </c>
      <c r="AM54" s="55">
        <v>0</v>
      </c>
      <c r="AN54" s="55">
        <v>0</v>
      </c>
      <c r="AO54" s="55">
        <v>0.90620595909492585</v>
      </c>
      <c r="AP54" s="55">
        <v>0.50583583409946087</v>
      </c>
      <c r="AQ54" s="55">
        <v>0.39346331179048089</v>
      </c>
      <c r="AR54" s="55">
        <v>0.25846008050035763</v>
      </c>
    </row>
    <row r="55" spans="1:44" x14ac:dyDescent="0.25">
      <c r="A55" s="26" t="str">
        <f t="shared" si="0"/>
        <v>506</v>
      </c>
      <c r="B55" s="26">
        <v>50</v>
      </c>
      <c r="C55" s="26">
        <v>35</v>
      </c>
      <c r="D55" s="26">
        <v>6</v>
      </c>
      <c r="E55" s="29">
        <v>0.5</v>
      </c>
      <c r="F55" s="29">
        <f t="shared" si="1"/>
        <v>1.2500000000000001E-2</v>
      </c>
      <c r="G55" s="30">
        <v>6.8050688191415194E-4</v>
      </c>
      <c r="H55" s="29">
        <v>1.5781226635662153</v>
      </c>
      <c r="I55" s="29">
        <f t="shared" si="2"/>
        <v>3.9453066589155386E-2</v>
      </c>
      <c r="J55" s="30">
        <v>4.2716972509915907E-2</v>
      </c>
      <c r="K55" s="29">
        <v>0.56999999999999995</v>
      </c>
      <c r="L55" s="31">
        <f t="shared" si="3"/>
        <v>1.1399999999999999E-2</v>
      </c>
      <c r="M55" s="30">
        <v>1.9590732924161048E-4</v>
      </c>
      <c r="N55" s="29">
        <v>1.6265461196792619</v>
      </c>
      <c r="O55" s="31">
        <f t="shared" si="4"/>
        <v>3.2530922393585238E-2</v>
      </c>
      <c r="P55" s="30">
        <v>7.8458864469920387E-3</v>
      </c>
      <c r="Q55" s="29">
        <v>0.43</v>
      </c>
      <c r="R55" s="29">
        <f t="shared" si="5"/>
        <v>1.0750000000000001E-2</v>
      </c>
      <c r="S55" s="30">
        <v>5.594463737449238E-4</v>
      </c>
      <c r="T55" s="32">
        <v>1.7597415575064526</v>
      </c>
      <c r="U55" s="29">
        <f t="shared" si="6"/>
        <v>4.3993538937661315E-2</v>
      </c>
      <c r="V55" s="33">
        <v>3.8102785852479608E-2</v>
      </c>
      <c r="W55" s="29">
        <v>0.4</v>
      </c>
      <c r="X55" s="29">
        <f t="shared" si="7"/>
        <v>1.0000000000000002E-2</v>
      </c>
      <c r="Y55" s="30">
        <v>3.6501809155595893E-4</v>
      </c>
      <c r="Z55" s="29">
        <v>1.8421946065086652</v>
      </c>
      <c r="AA55" s="29">
        <f t="shared" si="8"/>
        <v>4.6054865162716632E-2</v>
      </c>
      <c r="AB55" s="30">
        <v>3.6135191089597833E-2</v>
      </c>
      <c r="AC55" s="29">
        <v>0.34499999999999997</v>
      </c>
      <c r="AD55" s="29">
        <f t="shared" si="9"/>
        <v>8.624999999999999E-3</v>
      </c>
      <c r="AE55" s="30">
        <v>2.1876834784673171E-4</v>
      </c>
      <c r="AF55" s="29">
        <v>1.9805854455786596</v>
      </c>
      <c r="AG55" s="29">
        <f t="shared" si="10"/>
        <v>4.9514636139466495E-2</v>
      </c>
      <c r="AH55" s="30">
        <v>3.3253180775721619E-2</v>
      </c>
      <c r="AI55" s="26">
        <v>0.70187432155349172</v>
      </c>
      <c r="AJ55" s="26">
        <v>3.6710698347605839</v>
      </c>
      <c r="AK55" s="54">
        <v>0</v>
      </c>
      <c r="AL55" s="55">
        <v>0</v>
      </c>
      <c r="AM55" s="55">
        <v>0</v>
      </c>
      <c r="AN55" s="55">
        <v>0</v>
      </c>
      <c r="AO55" s="55">
        <v>0.77231489979465606</v>
      </c>
      <c r="AP55" s="55">
        <v>0.3993479157346207</v>
      </c>
      <c r="AQ55" s="55">
        <v>0.29263192416429895</v>
      </c>
      <c r="AR55" s="55">
        <v>0.16458749951451312</v>
      </c>
    </row>
    <row r="56" spans="1:44" x14ac:dyDescent="0.25">
      <c r="A56" s="26" t="str">
        <f t="shared" si="0"/>
        <v>08</v>
      </c>
      <c r="B56" s="26">
        <v>0</v>
      </c>
      <c r="C56" s="26">
        <v>85</v>
      </c>
      <c r="D56" s="26">
        <v>8</v>
      </c>
      <c r="E56" s="29">
        <v>0.71399594615098039</v>
      </c>
      <c r="F56" s="29">
        <f t="shared" si="1"/>
        <v>1.784989865377451E-2</v>
      </c>
      <c r="G56" s="30">
        <v>3.0947887836834118E-3</v>
      </c>
      <c r="H56" s="29">
        <v>1.3397188670274589</v>
      </c>
      <c r="I56" s="29">
        <f t="shared" si="2"/>
        <v>3.3492971675686475E-2</v>
      </c>
      <c r="J56" s="30">
        <v>0.13229007342290686</v>
      </c>
      <c r="K56" s="29">
        <v>0.63402500360569913</v>
      </c>
      <c r="L56" s="31">
        <f t="shared" si="3"/>
        <v>1.2680500072113982E-2</v>
      </c>
      <c r="M56" s="30">
        <v>1.3813859003830187E-3</v>
      </c>
      <c r="N56" s="29">
        <v>1.5024430665282835</v>
      </c>
      <c r="O56" s="31">
        <f t="shared" si="4"/>
        <v>3.0048861330565672E-2</v>
      </c>
      <c r="P56" s="30">
        <v>2.3044791099458676E-2</v>
      </c>
      <c r="Q56" s="29">
        <v>0.66958796036083246</v>
      </c>
      <c r="R56" s="29">
        <f t="shared" si="5"/>
        <v>1.6739699009020812E-2</v>
      </c>
      <c r="S56" s="30">
        <v>2.3833403954737547E-3</v>
      </c>
      <c r="T56" s="32">
        <v>1.4805963152610666</v>
      </c>
      <c r="U56" s="29">
        <f t="shared" si="6"/>
        <v>3.7014907881526664E-2</v>
      </c>
      <c r="V56" s="33">
        <v>0.1454026005626555</v>
      </c>
      <c r="W56" s="29">
        <v>0.64370388812693602</v>
      </c>
      <c r="X56" s="29">
        <f t="shared" si="7"/>
        <v>1.6092597203173402E-2</v>
      </c>
      <c r="Y56" s="30">
        <v>2.7033247277088316E-3</v>
      </c>
      <c r="Z56" s="29">
        <v>1.544302573443785</v>
      </c>
      <c r="AA56" s="29">
        <f t="shared" si="8"/>
        <v>3.8607564336094628E-2</v>
      </c>
      <c r="AB56" s="30">
        <v>0.14749070267809097</v>
      </c>
      <c r="AC56" s="29">
        <v>0.60361212078901116</v>
      </c>
      <c r="AD56" s="29">
        <f t="shared" si="9"/>
        <v>1.509030301972528E-2</v>
      </c>
      <c r="AE56" s="30">
        <v>3.2278093957163086E-3</v>
      </c>
      <c r="AF56" s="29">
        <v>1.6455770968639594</v>
      </c>
      <c r="AG56" s="29">
        <f t="shared" si="10"/>
        <v>4.1139427421598984E-2</v>
      </c>
      <c r="AH56" s="30">
        <v>0.14739514446001867</v>
      </c>
      <c r="AI56" s="26">
        <v>5.8297786443399469</v>
      </c>
      <c r="AJ56" s="26">
        <v>50.134272278931071</v>
      </c>
      <c r="AK56" s="54">
        <v>0.52605351307578674</v>
      </c>
      <c r="AL56" s="55">
        <v>0.19685647616221905</v>
      </c>
      <c r="AM56" s="55">
        <v>0.18238824194795983</v>
      </c>
      <c r="AN56" s="55">
        <v>0.15433242628017838</v>
      </c>
      <c r="AO56" s="55">
        <v>15.034807908908459</v>
      </c>
      <c r="AP56" s="55">
        <v>7.0888287217619705</v>
      </c>
      <c r="AQ56" s="55">
        <v>6.824157579006771</v>
      </c>
      <c r="AR56" s="55">
        <v>5.9205743104744286</v>
      </c>
    </row>
    <row r="57" spans="1:44" x14ac:dyDescent="0.25">
      <c r="A57" s="26" t="str">
        <f t="shared" si="0"/>
        <v>18</v>
      </c>
      <c r="B57" s="26">
        <v>1</v>
      </c>
      <c r="C57" s="26">
        <v>84</v>
      </c>
      <c r="D57" s="26">
        <v>8</v>
      </c>
      <c r="E57" s="29">
        <v>0.71399594615098039</v>
      </c>
      <c r="F57" s="29">
        <f t="shared" si="1"/>
        <v>1.784989865377451E-2</v>
      </c>
      <c r="G57" s="30">
        <v>2.8636579902647308E-3</v>
      </c>
      <c r="H57" s="29">
        <v>1.3397188670274589</v>
      </c>
      <c r="I57" s="29">
        <f t="shared" si="2"/>
        <v>3.3492971675686475E-2</v>
      </c>
      <c r="J57" s="30">
        <v>0.12796059488087491</v>
      </c>
      <c r="K57" s="29">
        <v>0.63402500360569913</v>
      </c>
      <c r="L57" s="31">
        <f t="shared" si="3"/>
        <v>1.2680500072113982E-2</v>
      </c>
      <c r="M57" s="30">
        <v>1.2793900406922968E-3</v>
      </c>
      <c r="N57" s="29">
        <v>1.5024430665282835</v>
      </c>
      <c r="O57" s="31">
        <f t="shared" si="4"/>
        <v>3.0048861330565672E-2</v>
      </c>
      <c r="P57" s="30">
        <v>2.2933510744504188E-2</v>
      </c>
      <c r="Q57" s="29">
        <v>0.66958796036083246</v>
      </c>
      <c r="R57" s="29">
        <f t="shared" si="5"/>
        <v>1.6739699009020812E-2</v>
      </c>
      <c r="S57" s="30">
        <v>2.1969145861702151E-3</v>
      </c>
      <c r="T57" s="32">
        <v>1.4805963152610666</v>
      </c>
      <c r="U57" s="29">
        <f t="shared" si="6"/>
        <v>3.7014907881526664E-2</v>
      </c>
      <c r="V57" s="33">
        <v>0.13978742350186685</v>
      </c>
      <c r="W57" s="29">
        <v>0.64370388812693602</v>
      </c>
      <c r="X57" s="29">
        <f t="shared" si="7"/>
        <v>1.6092597203173402E-2</v>
      </c>
      <c r="Y57" s="30">
        <v>2.4903924119963304E-3</v>
      </c>
      <c r="Z57" s="29">
        <v>1.544302573443785</v>
      </c>
      <c r="AA57" s="29">
        <f t="shared" si="8"/>
        <v>3.8607564336094628E-2</v>
      </c>
      <c r="AB57" s="30">
        <v>0.141836931501437</v>
      </c>
      <c r="AC57" s="29">
        <v>0.60361212078901116</v>
      </c>
      <c r="AD57" s="29">
        <f t="shared" si="9"/>
        <v>1.509030301972528E-2</v>
      </c>
      <c r="AE57" s="30">
        <v>2.9736413700147011E-3</v>
      </c>
      <c r="AF57" s="29">
        <v>1.6455770968639594</v>
      </c>
      <c r="AG57" s="29">
        <f t="shared" si="10"/>
        <v>4.1139427421598984E-2</v>
      </c>
      <c r="AH57" s="30">
        <v>0.14184423050358613</v>
      </c>
      <c r="AI57" s="26">
        <v>5.6631651407723549</v>
      </c>
      <c r="AJ57" s="26">
        <v>47.423973750028679</v>
      </c>
      <c r="AK57" s="54">
        <v>0.57719834205462761</v>
      </c>
      <c r="AL57" s="55">
        <v>0.21885649308072277</v>
      </c>
      <c r="AM57" s="55">
        <v>0.20295299306793199</v>
      </c>
      <c r="AN57" s="55">
        <v>0.17200895057594354</v>
      </c>
      <c r="AO57" s="55">
        <v>14.111741340582334</v>
      </c>
      <c r="AP57" s="55">
        <v>6.6299464613225734</v>
      </c>
      <c r="AQ57" s="55">
        <v>6.3645003655296115</v>
      </c>
      <c r="AR57" s="55">
        <v>5.4880731844146435</v>
      </c>
    </row>
    <row r="58" spans="1:44" x14ac:dyDescent="0.25">
      <c r="A58" s="26" t="str">
        <f t="shared" si="0"/>
        <v>28</v>
      </c>
      <c r="B58" s="26">
        <v>2</v>
      </c>
      <c r="C58" s="26">
        <v>83</v>
      </c>
      <c r="D58" s="26">
        <v>8</v>
      </c>
      <c r="E58" s="29">
        <v>0.71399594615098039</v>
      </c>
      <c r="F58" s="29">
        <f t="shared" si="1"/>
        <v>1.784989865377451E-2</v>
      </c>
      <c r="G58" s="30">
        <v>2.6390178602909969E-3</v>
      </c>
      <c r="H58" s="29">
        <v>1.3397188670274589</v>
      </c>
      <c r="I58" s="29">
        <f t="shared" si="2"/>
        <v>3.3492971675686475E-2</v>
      </c>
      <c r="J58" s="30">
        <v>0.1237786207239584</v>
      </c>
      <c r="K58" s="29">
        <v>0.63402500360569913</v>
      </c>
      <c r="L58" s="31">
        <f t="shared" si="3"/>
        <v>1.2680500072113982E-2</v>
      </c>
      <c r="M58" s="30">
        <v>1.1787063650934996E-3</v>
      </c>
      <c r="N58" s="29">
        <v>1.5024430665282835</v>
      </c>
      <c r="O58" s="31">
        <f t="shared" si="4"/>
        <v>3.0048861330565672E-2</v>
      </c>
      <c r="P58" s="30">
        <v>2.2820335456793447E-2</v>
      </c>
      <c r="Q58" s="29">
        <v>0.66958796036083246</v>
      </c>
      <c r="R58" s="29">
        <f t="shared" si="5"/>
        <v>1.6739699009020812E-2</v>
      </c>
      <c r="S58" s="30">
        <v>2.0126470173009187E-3</v>
      </c>
      <c r="T58" s="32">
        <v>1.4805963152610666</v>
      </c>
      <c r="U58" s="29">
        <f t="shared" si="6"/>
        <v>3.7014907881526664E-2</v>
      </c>
      <c r="V58" s="33">
        <v>0.13441418577889475</v>
      </c>
      <c r="W58" s="29">
        <v>0.64370388812693602</v>
      </c>
      <c r="X58" s="29">
        <f t="shared" si="7"/>
        <v>1.6092597203173402E-2</v>
      </c>
      <c r="Y58" s="30">
        <v>2.280047161800771E-3</v>
      </c>
      <c r="Z58" s="29">
        <v>1.544302573443785</v>
      </c>
      <c r="AA58" s="29">
        <f t="shared" si="8"/>
        <v>3.8607564336094628E-2</v>
      </c>
      <c r="AB58" s="30">
        <v>0.13642661162480613</v>
      </c>
      <c r="AC58" s="29">
        <v>0.60361212078901116</v>
      </c>
      <c r="AD58" s="29">
        <f t="shared" si="9"/>
        <v>1.509030301972528E-2</v>
      </c>
      <c r="AE58" s="30">
        <v>2.7230330395356436E-3</v>
      </c>
      <c r="AF58" s="29">
        <v>1.6455770968639594</v>
      </c>
      <c r="AG58" s="29">
        <f t="shared" si="10"/>
        <v>4.1139427421598984E-2</v>
      </c>
      <c r="AH58" s="30">
        <v>0.13652937512147006</v>
      </c>
      <c r="AI58" s="26">
        <v>5.500535925360631</v>
      </c>
      <c r="AJ58" s="26">
        <v>44.859273115367401</v>
      </c>
      <c r="AK58" s="54">
        <v>0.62373936889238868</v>
      </c>
      <c r="AL58" s="55">
        <v>0.23935507353959429</v>
      </c>
      <c r="AM58" s="55">
        <v>0.2220644791946404</v>
      </c>
      <c r="AN58" s="55">
        <v>0.1883308079216327</v>
      </c>
      <c r="AO58" s="55">
        <v>13.21903149565453</v>
      </c>
      <c r="AP58" s="55">
        <v>6.1866509609991542</v>
      </c>
      <c r="AQ58" s="55">
        <v>5.9213879015323823</v>
      </c>
      <c r="AR58" s="55">
        <v>5.0723876089564612</v>
      </c>
    </row>
    <row r="59" spans="1:44" x14ac:dyDescent="0.25">
      <c r="A59" s="26" t="str">
        <f t="shared" si="0"/>
        <v>38</v>
      </c>
      <c r="B59" s="26">
        <v>3</v>
      </c>
      <c r="C59" s="26">
        <v>82</v>
      </c>
      <c r="D59" s="26">
        <v>8</v>
      </c>
      <c r="E59" s="29">
        <v>0.71399594615098039</v>
      </c>
      <c r="F59" s="29">
        <f t="shared" si="1"/>
        <v>1.784989865377451E-2</v>
      </c>
      <c r="G59" s="30">
        <v>2.4204381248872555E-3</v>
      </c>
      <c r="H59" s="29">
        <v>1.3397188670274589</v>
      </c>
      <c r="I59" s="29">
        <f t="shared" si="2"/>
        <v>3.3492971675686475E-2</v>
      </c>
      <c r="J59" s="30">
        <v>0.11975933419049745</v>
      </c>
      <c r="K59" s="29">
        <v>0.63402500360569913</v>
      </c>
      <c r="L59" s="31">
        <f t="shared" si="3"/>
        <v>1.2680500072113982E-2</v>
      </c>
      <c r="M59" s="30">
        <v>1.0793454584752584E-3</v>
      </c>
      <c r="N59" s="29">
        <v>1.5024430665282835</v>
      </c>
      <c r="O59" s="31">
        <f t="shared" si="4"/>
        <v>3.0048861330565672E-2</v>
      </c>
      <c r="P59" s="30">
        <v>2.2705073403430708E-2</v>
      </c>
      <c r="Q59" s="29">
        <v>0.66958796036083246</v>
      </c>
      <c r="R59" s="29">
        <f t="shared" si="5"/>
        <v>1.6739699009020812E-2</v>
      </c>
      <c r="S59" s="30">
        <v>1.8301842441305529E-3</v>
      </c>
      <c r="T59" s="32">
        <v>1.4805963152610666</v>
      </c>
      <c r="U59" s="29">
        <f t="shared" si="6"/>
        <v>3.7014907881526664E-2</v>
      </c>
      <c r="V59" s="33">
        <v>0.12929029817459159</v>
      </c>
      <c r="W59" s="29">
        <v>0.64370388812693602</v>
      </c>
      <c r="X59" s="29">
        <f t="shared" si="7"/>
        <v>1.6092597203173402E-2</v>
      </c>
      <c r="Y59" s="30">
        <v>2.07202917187496E-3</v>
      </c>
      <c r="Z59" s="29">
        <v>1.5443025734437801</v>
      </c>
      <c r="AA59" s="29">
        <f t="shared" si="8"/>
        <v>3.8607564336094503E-2</v>
      </c>
      <c r="AB59" s="30">
        <v>0.13126955890285674</v>
      </c>
      <c r="AC59" s="29">
        <v>0.60361212078901116</v>
      </c>
      <c r="AD59" s="29">
        <f t="shared" si="9"/>
        <v>1.509030301972528E-2</v>
      </c>
      <c r="AE59" s="30">
        <v>2.4758162482813248E-3</v>
      </c>
      <c r="AF59" s="29">
        <v>1.6455770968639594</v>
      </c>
      <c r="AG59" s="29">
        <f t="shared" si="10"/>
        <v>4.1139427421598984E-2</v>
      </c>
      <c r="AH59" s="30">
        <v>0.13145876510433954</v>
      </c>
      <c r="AI59" s="26">
        <v>5.3417988567755561</v>
      </c>
      <c r="AJ59" s="26">
        <v>42.432331672826614</v>
      </c>
      <c r="AK59" s="54">
        <v>0.66581505939758345</v>
      </c>
      <c r="AL59" s="55">
        <v>0.25841685147334176</v>
      </c>
      <c r="AM59" s="55">
        <v>0.23978597315616371</v>
      </c>
      <c r="AN59" s="55">
        <v>0.20335836206752345</v>
      </c>
      <c r="AO59" s="55">
        <v>12.357416145417634</v>
      </c>
      <c r="AP59" s="55">
        <v>5.7598865627104132</v>
      </c>
      <c r="AQ59" s="55">
        <v>5.4949671849554225</v>
      </c>
      <c r="AR59" s="55">
        <v>4.6736489127282717</v>
      </c>
    </row>
    <row r="60" spans="1:44" x14ac:dyDescent="0.25">
      <c r="A60" s="26" t="str">
        <f t="shared" si="0"/>
        <v>48</v>
      </c>
      <c r="B60" s="26">
        <v>4</v>
      </c>
      <c r="C60" s="26">
        <v>81</v>
      </c>
      <c r="D60" s="26">
        <v>8</v>
      </c>
      <c r="E60" s="29">
        <v>0.71399594615098039</v>
      </c>
      <c r="F60" s="29">
        <f t="shared" si="1"/>
        <v>1.784989865377451E-2</v>
      </c>
      <c r="G60" s="30">
        <v>2.1993799451095032E-3</v>
      </c>
      <c r="H60" s="29">
        <v>1.3397188670274589</v>
      </c>
      <c r="I60" s="29">
        <f t="shared" si="2"/>
        <v>3.3492971675686475E-2</v>
      </c>
      <c r="J60" s="30">
        <v>0.11578034421260672</v>
      </c>
      <c r="K60" s="29">
        <v>0.63402500360569913</v>
      </c>
      <c r="L60" s="31">
        <f t="shared" si="3"/>
        <v>1.2680500072113982E-2</v>
      </c>
      <c r="M60" s="30">
        <v>9.8144468801810141E-4</v>
      </c>
      <c r="N60" s="29">
        <v>1.5024430665282835</v>
      </c>
      <c r="O60" s="31">
        <f t="shared" si="4"/>
        <v>3.0048861330565672E-2</v>
      </c>
      <c r="P60" s="30">
        <v>2.2587997487358211E-2</v>
      </c>
      <c r="Q60" s="29">
        <v>0.66958796036083246</v>
      </c>
      <c r="R60" s="29">
        <f t="shared" si="5"/>
        <v>1.6739699009020812E-2</v>
      </c>
      <c r="S60" s="30">
        <v>1.6539156819955665E-3</v>
      </c>
      <c r="T60" s="32">
        <v>1.4805963152610666</v>
      </c>
      <c r="U60" s="29">
        <f t="shared" si="6"/>
        <v>3.7014907881526664E-2</v>
      </c>
      <c r="V60" s="33">
        <v>0.12425834074703511</v>
      </c>
      <c r="W60" s="29">
        <v>0.64370388812693602</v>
      </c>
      <c r="X60" s="29">
        <f t="shared" si="7"/>
        <v>1.6092597203173402E-2</v>
      </c>
      <c r="Y60" s="30">
        <v>1.8708001682929843E-3</v>
      </c>
      <c r="Z60" s="29">
        <v>1.5443025734437801</v>
      </c>
      <c r="AA60" s="29">
        <f t="shared" si="8"/>
        <v>3.8607564336094503E-2</v>
      </c>
      <c r="AB60" s="30">
        <v>0.12620288048206973</v>
      </c>
      <c r="AC60" s="29">
        <v>0.60361212078901116</v>
      </c>
      <c r="AD60" s="29">
        <f t="shared" si="9"/>
        <v>1.509030301972528E-2</v>
      </c>
      <c r="AE60" s="30">
        <v>2.2364949752435069E-3</v>
      </c>
      <c r="AF60" s="29">
        <v>1.6455770968639594</v>
      </c>
      <c r="AG60" s="29">
        <f t="shared" si="10"/>
        <v>4.1139427421598984E-2</v>
      </c>
      <c r="AH60" s="30">
        <v>0.12646907691808981</v>
      </c>
      <c r="AI60" s="26">
        <v>5.1869177562791551</v>
      </c>
      <c r="AJ60" s="26">
        <v>40.136512167658616</v>
      </c>
      <c r="AK60" s="54">
        <v>0.70352795083169961</v>
      </c>
      <c r="AL60" s="55">
        <v>0.27602926698368713</v>
      </c>
      <c r="AM60" s="55">
        <v>0.25610900646959012</v>
      </c>
      <c r="AN60" s="55">
        <v>0.21709067751538619</v>
      </c>
      <c r="AO60" s="55">
        <v>11.533356782050987</v>
      </c>
      <c r="AP60" s="55">
        <v>5.3573627176082947</v>
      </c>
      <c r="AQ60" s="55">
        <v>5.0938299605397557</v>
      </c>
      <c r="AR60" s="55">
        <v>4.3003638159516022</v>
      </c>
    </row>
    <row r="61" spans="1:44" x14ac:dyDescent="0.25">
      <c r="A61" s="26" t="str">
        <f t="shared" si="0"/>
        <v>58</v>
      </c>
      <c r="B61" s="26">
        <v>5</v>
      </c>
      <c r="C61" s="26">
        <v>80</v>
      </c>
      <c r="D61" s="26">
        <v>8</v>
      </c>
      <c r="E61" s="29">
        <v>0.71399594615098039</v>
      </c>
      <c r="F61" s="29">
        <f t="shared" si="1"/>
        <v>1.784989865377451E-2</v>
      </c>
      <c r="G61" s="30">
        <v>1.9797771428626265E-3</v>
      </c>
      <c r="H61" s="29">
        <v>1.3397188670274589</v>
      </c>
      <c r="I61" s="29">
        <f t="shared" si="2"/>
        <v>3.3492971675686475E-2</v>
      </c>
      <c r="J61" s="30">
        <v>0.11189474138920125</v>
      </c>
      <c r="K61" s="29">
        <v>0.63402500360569913</v>
      </c>
      <c r="L61" s="31">
        <f t="shared" si="3"/>
        <v>1.2680500072113982E-2</v>
      </c>
      <c r="M61" s="30">
        <v>8.8500132490646529E-4</v>
      </c>
      <c r="N61" s="29">
        <v>1.5024430665282835</v>
      </c>
      <c r="O61" s="31">
        <f t="shared" si="4"/>
        <v>3.0048861330565672E-2</v>
      </c>
      <c r="P61" s="30">
        <v>2.2468870886411911E-2</v>
      </c>
      <c r="Q61" s="29">
        <v>0.66958796036083246</v>
      </c>
      <c r="R61" s="29">
        <f t="shared" si="5"/>
        <v>1.6739699009020812E-2</v>
      </c>
      <c r="S61" s="30">
        <v>1.4829219401824544E-3</v>
      </c>
      <c r="T61" s="32">
        <v>1.4805963152610666</v>
      </c>
      <c r="U61" s="29">
        <f t="shared" si="6"/>
        <v>3.7014907881526664E-2</v>
      </c>
      <c r="V61" s="33">
        <v>0.11937149393214813</v>
      </c>
      <c r="W61" s="29">
        <v>0.64370388812693602</v>
      </c>
      <c r="X61" s="29">
        <f t="shared" si="7"/>
        <v>1.6092597203173402E-2</v>
      </c>
      <c r="Y61" s="30">
        <v>1.6754830986745982E-3</v>
      </c>
      <c r="Z61" s="29">
        <v>1.5443025734437801</v>
      </c>
      <c r="AA61" s="29">
        <f t="shared" si="8"/>
        <v>3.8607564336094503E-2</v>
      </c>
      <c r="AB61" s="30">
        <v>0.12127997987127505</v>
      </c>
      <c r="AC61" s="29">
        <v>0.60361212078901116</v>
      </c>
      <c r="AD61" s="29">
        <f t="shared" si="9"/>
        <v>1.509030301972528E-2</v>
      </c>
      <c r="AE61" s="30">
        <v>2.0041742955254575E-3</v>
      </c>
      <c r="AF61" s="29">
        <v>1.6455770968639594</v>
      </c>
      <c r="AG61" s="29">
        <f t="shared" si="10"/>
        <v>4.1139427421598984E-2</v>
      </c>
      <c r="AH61" s="30">
        <v>0.12161464312078042</v>
      </c>
      <c r="AI61" s="26">
        <v>5.0358291046751127</v>
      </c>
      <c r="AJ61" s="26">
        <v>37.96503388679853</v>
      </c>
      <c r="AK61" s="54">
        <v>0.73724634219952345</v>
      </c>
      <c r="AL61" s="55">
        <v>0.29229978424649816</v>
      </c>
      <c r="AM61" s="55">
        <v>0.27113443459944048</v>
      </c>
      <c r="AN61" s="55">
        <v>0.22962045246336277</v>
      </c>
      <c r="AO61" s="55">
        <v>10.747553938700783</v>
      </c>
      <c r="AP61" s="55">
        <v>4.9773042501975624</v>
      </c>
      <c r="AQ61" s="55">
        <v>4.7159895953556834</v>
      </c>
      <c r="AR61" s="55">
        <v>3.9502666646051878</v>
      </c>
    </row>
    <row r="62" spans="1:44" x14ac:dyDescent="0.25">
      <c r="A62" s="26" t="str">
        <f t="shared" si="0"/>
        <v>68</v>
      </c>
      <c r="B62" s="26">
        <v>6</v>
      </c>
      <c r="C62" s="26">
        <v>79</v>
      </c>
      <c r="D62" s="26">
        <v>8</v>
      </c>
      <c r="E62" s="29">
        <v>0.71399594615098039</v>
      </c>
      <c r="F62" s="29">
        <f t="shared" si="1"/>
        <v>1.784989865377451E-2</v>
      </c>
      <c r="G62" s="30">
        <v>1.7632525329580734E-3</v>
      </c>
      <c r="H62" s="29">
        <v>1.3397188670274589</v>
      </c>
      <c r="I62" s="29">
        <f t="shared" si="2"/>
        <v>3.3492971675686475E-2</v>
      </c>
      <c r="J62" s="30">
        <v>0.10812670496669423</v>
      </c>
      <c r="K62" s="29">
        <v>0.63402500360569913</v>
      </c>
      <c r="L62" s="31">
        <f t="shared" si="3"/>
        <v>1.2680500072113982E-2</v>
      </c>
      <c r="M62" s="30">
        <v>7.8999791130632876E-4</v>
      </c>
      <c r="N62" s="29">
        <v>1.5024430665282835</v>
      </c>
      <c r="O62" s="31">
        <f t="shared" si="4"/>
        <v>3.0048861330565672E-2</v>
      </c>
      <c r="P62" s="30">
        <v>2.2347478491629016E-2</v>
      </c>
      <c r="Q62" s="29">
        <v>0.66958796036083246</v>
      </c>
      <c r="R62" s="29">
        <f t="shared" si="5"/>
        <v>1.6739699009020812E-2</v>
      </c>
      <c r="S62" s="30">
        <v>1.3167996655317361E-3</v>
      </c>
      <c r="T62" s="32">
        <v>1.4805963152610666</v>
      </c>
      <c r="U62" s="29">
        <f t="shared" si="6"/>
        <v>3.7014907881526664E-2</v>
      </c>
      <c r="V62" s="33">
        <v>0.11465219051677861</v>
      </c>
      <c r="W62" s="29">
        <v>0.64370388812693602</v>
      </c>
      <c r="X62" s="29">
        <f t="shared" si="7"/>
        <v>1.6092597203173402E-2</v>
      </c>
      <c r="Y62" s="30">
        <v>1.4857044688898046E-3</v>
      </c>
      <c r="Z62" s="29">
        <v>1.5443025734437801</v>
      </c>
      <c r="AA62" s="29">
        <f t="shared" si="8"/>
        <v>3.8607564336094503E-2</v>
      </c>
      <c r="AB62" s="30">
        <v>0.1165232315889545</v>
      </c>
      <c r="AC62" s="29">
        <v>0.60361212078901116</v>
      </c>
      <c r="AD62" s="29">
        <f t="shared" si="9"/>
        <v>1.509030301972528E-2</v>
      </c>
      <c r="AE62" s="30">
        <v>1.7784334709183489E-3</v>
      </c>
      <c r="AF62" s="29">
        <v>1.6455770968639594</v>
      </c>
      <c r="AG62" s="29">
        <f t="shared" si="10"/>
        <v>4.1139427421598984E-2</v>
      </c>
      <c r="AH62" s="30">
        <v>0.11691880723786871</v>
      </c>
      <c r="AI62" s="26">
        <v>4.8884539576057264</v>
      </c>
      <c r="AJ62" s="26">
        <v>35.911287849971757</v>
      </c>
      <c r="AK62" s="54">
        <v>0.7671780077068826</v>
      </c>
      <c r="AL62" s="55">
        <v>0.30730684856313872</v>
      </c>
      <c r="AM62" s="55">
        <v>0.28493525430557182</v>
      </c>
      <c r="AN62" s="55">
        <v>0.24102321933943158</v>
      </c>
      <c r="AO62" s="55">
        <v>10.000589961911746</v>
      </c>
      <c r="AP62" s="55">
        <v>4.618935659038284</v>
      </c>
      <c r="AQ62" s="55">
        <v>4.3605346433319987</v>
      </c>
      <c r="AR62" s="55">
        <v>3.6222177172720009</v>
      </c>
    </row>
    <row r="63" spans="1:44" x14ac:dyDescent="0.25">
      <c r="A63" s="26" t="str">
        <f t="shared" si="0"/>
        <v>78</v>
      </c>
      <c r="B63" s="26">
        <v>7</v>
      </c>
      <c r="C63" s="26">
        <v>78</v>
      </c>
      <c r="D63" s="26">
        <v>8</v>
      </c>
      <c r="E63" s="29">
        <v>0.71399594615098039</v>
      </c>
      <c r="F63" s="29">
        <f t="shared" si="1"/>
        <v>1.784989865377451E-2</v>
      </c>
      <c r="G63" s="30">
        <v>1.5503980264573239E-3</v>
      </c>
      <c r="H63" s="29">
        <v>1.3397188670274589</v>
      </c>
      <c r="I63" s="29">
        <f t="shared" si="2"/>
        <v>3.3492971675686475E-2</v>
      </c>
      <c r="J63" s="30">
        <v>0.10448680110067179</v>
      </c>
      <c r="K63" s="29">
        <v>0.63402500360569913</v>
      </c>
      <c r="L63" s="31">
        <f t="shared" si="3"/>
        <v>1.2680500072113982E-2</v>
      </c>
      <c r="M63" s="30">
        <v>6.9644426896337246E-4</v>
      </c>
      <c r="N63" s="29">
        <v>1.5024430665282835</v>
      </c>
      <c r="O63" s="31">
        <f t="shared" si="4"/>
        <v>3.0048861330565672E-2</v>
      </c>
      <c r="P63" s="30">
        <v>2.2223789350544414E-2</v>
      </c>
      <c r="Q63" s="29">
        <v>0.66958796036083246</v>
      </c>
      <c r="R63" s="29">
        <f t="shared" si="5"/>
        <v>1.6739699009020812E-2</v>
      </c>
      <c r="S63" s="30">
        <v>1.1553903456911121E-3</v>
      </c>
      <c r="T63" s="32">
        <v>1.4805963152610666</v>
      </c>
      <c r="U63" s="29">
        <f t="shared" si="6"/>
        <v>3.7014907881526664E-2</v>
      </c>
      <c r="V63" s="33">
        <v>0.11010794442918032</v>
      </c>
      <c r="W63" s="29">
        <v>0.64370388812693602</v>
      </c>
      <c r="X63" s="29">
        <f t="shared" si="7"/>
        <v>1.6092597203173402E-2</v>
      </c>
      <c r="Y63" s="30">
        <v>1.3013118777013312E-3</v>
      </c>
      <c r="Z63" s="29">
        <v>1.5443025734437801</v>
      </c>
      <c r="AA63" s="29">
        <f t="shared" si="8"/>
        <v>3.8607564336094503E-2</v>
      </c>
      <c r="AB63" s="30">
        <v>0.11194019318049364</v>
      </c>
      <c r="AC63" s="29">
        <v>0.60361212078901116</v>
      </c>
      <c r="AD63" s="29">
        <f t="shared" si="9"/>
        <v>1.509030301972528E-2</v>
      </c>
      <c r="AE63" s="30">
        <v>1.5590438547866681E-3</v>
      </c>
      <c r="AF63" s="29">
        <v>1.6455770968639594</v>
      </c>
      <c r="AG63" s="29">
        <f t="shared" si="10"/>
        <v>4.1139427421598984E-2</v>
      </c>
      <c r="AH63" s="30">
        <v>0.1123902869503372</v>
      </c>
      <c r="AI63" s="26">
        <v>4.7447135317419074</v>
      </c>
      <c r="AJ63" s="26">
        <v>33.968908290891456</v>
      </c>
      <c r="AK63" s="54">
        <v>0.79352546336334673</v>
      </c>
      <c r="AL63" s="55">
        <v>0.32110622658175714</v>
      </c>
      <c r="AM63" s="55">
        <v>0.29757781410760809</v>
      </c>
      <c r="AN63" s="55">
        <v>0.2513487456818409</v>
      </c>
      <c r="AO63" s="55">
        <v>9.2925967307370101</v>
      </c>
      <c r="AP63" s="55">
        <v>4.2817571018894025</v>
      </c>
      <c r="AQ63" s="55">
        <v>4.0268554185529304</v>
      </c>
      <c r="AR63" s="55">
        <v>3.3154120137993335</v>
      </c>
    </row>
    <row r="64" spans="1:44" x14ac:dyDescent="0.25">
      <c r="A64" s="26" t="str">
        <f t="shared" si="0"/>
        <v>88</v>
      </c>
      <c r="B64" s="26">
        <v>8</v>
      </c>
      <c r="C64" s="26">
        <v>77</v>
      </c>
      <c r="D64" s="26">
        <v>8</v>
      </c>
      <c r="E64" s="29">
        <v>0.71399594615098039</v>
      </c>
      <c r="F64" s="29">
        <f t="shared" si="1"/>
        <v>1.784989865377451E-2</v>
      </c>
      <c r="G64" s="30">
        <v>1.3414374209950279E-3</v>
      </c>
      <c r="H64" s="29">
        <v>1.3397188670274589</v>
      </c>
      <c r="I64" s="29">
        <f t="shared" si="2"/>
        <v>3.3492971675686475E-2</v>
      </c>
      <c r="J64" s="30">
        <v>0.10098107635853024</v>
      </c>
      <c r="K64" s="29">
        <v>0.63402500360569913</v>
      </c>
      <c r="L64" s="31">
        <f t="shared" si="3"/>
        <v>1.2680500072113982E-2</v>
      </c>
      <c r="M64" s="30">
        <v>6.0434463239675447E-4</v>
      </c>
      <c r="N64" s="29">
        <v>1.5024430665282835</v>
      </c>
      <c r="O64" s="31">
        <f t="shared" si="4"/>
        <v>3.0048861330565672E-2</v>
      </c>
      <c r="P64" s="30">
        <v>2.2097768397070384E-2</v>
      </c>
      <c r="Q64" s="29">
        <v>0.66958796036083246</v>
      </c>
      <c r="R64" s="29">
        <f t="shared" si="5"/>
        <v>1.6739699009020812E-2</v>
      </c>
      <c r="S64" s="30">
        <v>9.9862083966967448E-4</v>
      </c>
      <c r="T64" s="32">
        <v>1.4805963152610666</v>
      </c>
      <c r="U64" s="29">
        <f t="shared" si="6"/>
        <v>3.7014907881526664E-2</v>
      </c>
      <c r="V64" s="33">
        <v>0.10574115655794868</v>
      </c>
      <c r="W64" s="29">
        <v>0.64370388812693602</v>
      </c>
      <c r="X64" s="29">
        <f t="shared" si="7"/>
        <v>1.6092597203173402E-2</v>
      </c>
      <c r="Y64" s="30">
        <v>1.1222122083269139E-3</v>
      </c>
      <c r="Z64" s="29">
        <v>1.5443025734437801</v>
      </c>
      <c r="AA64" s="29">
        <f t="shared" si="8"/>
        <v>3.8607564336094503E-2</v>
      </c>
      <c r="AB64" s="30">
        <v>0.10753391845783486</v>
      </c>
      <c r="AC64" s="29">
        <v>0.60361212078901116</v>
      </c>
      <c r="AD64" s="29">
        <f t="shared" si="9"/>
        <v>1.509030301972528E-2</v>
      </c>
      <c r="AE64" s="30">
        <v>1.3458153330040083E-3</v>
      </c>
      <c r="AF64" s="29">
        <v>1.6455770968639594</v>
      </c>
      <c r="AG64" s="29">
        <f t="shared" si="10"/>
        <v>4.1139427421598984E-2</v>
      </c>
      <c r="AH64" s="30">
        <v>0.10803344494472261</v>
      </c>
      <c r="AI64" s="26">
        <v>4.6045204670917865</v>
      </c>
      <c r="AJ64" s="26">
        <v>32.131834226393693</v>
      </c>
      <c r="AK64" s="54">
        <v>0.81644509933756848</v>
      </c>
      <c r="AL64" s="55">
        <v>0.33375331006434178</v>
      </c>
      <c r="AM64" s="55">
        <v>0.30911256237536411</v>
      </c>
      <c r="AN64" s="55">
        <v>0.26064667327091806</v>
      </c>
      <c r="AO64" s="55">
        <v>8.623408075670504</v>
      </c>
      <c r="AP64" s="55">
        <v>3.9653416458090227</v>
      </c>
      <c r="AQ64" s="55">
        <v>3.7143857167681595</v>
      </c>
      <c r="AR64" s="55">
        <v>3.0291024666001274</v>
      </c>
    </row>
    <row r="65" spans="1:44" x14ac:dyDescent="0.25">
      <c r="A65" s="26" t="str">
        <f t="shared" si="0"/>
        <v>98</v>
      </c>
      <c r="B65" s="26">
        <v>9</v>
      </c>
      <c r="C65" s="26">
        <v>76</v>
      </c>
      <c r="D65" s="26">
        <v>8</v>
      </c>
      <c r="E65" s="29">
        <v>0.71399594615098039</v>
      </c>
      <c r="F65" s="29">
        <f t="shared" si="1"/>
        <v>1.784989865377451E-2</v>
      </c>
      <c r="G65" s="30">
        <v>1.1364773453941372E-3</v>
      </c>
      <c r="H65" s="29">
        <v>1.3397188670274589</v>
      </c>
      <c r="I65" s="29">
        <f t="shared" si="2"/>
        <v>3.3492971675686475E-2</v>
      </c>
      <c r="J65" s="30">
        <v>9.7611015041876817E-2</v>
      </c>
      <c r="K65" s="29">
        <v>0.63402500360569913</v>
      </c>
      <c r="L65" s="31">
        <f t="shared" si="3"/>
        <v>1.2680500072113982E-2</v>
      </c>
      <c r="M65" s="30">
        <v>5.1368773205202455E-4</v>
      </c>
      <c r="N65" s="29">
        <v>1.5024430665282835</v>
      </c>
      <c r="O65" s="31">
        <f t="shared" si="4"/>
        <v>3.0048861330565672E-2</v>
      </c>
      <c r="P65" s="30">
        <v>2.1969320304848706E-2</v>
      </c>
      <c r="Q65" s="29">
        <v>0.66958796036083246</v>
      </c>
      <c r="R65" s="29">
        <f t="shared" si="5"/>
        <v>1.6739699009020812E-2</v>
      </c>
      <c r="S65" s="30">
        <v>8.4642964990094306E-4</v>
      </c>
      <c r="T65" s="32">
        <v>1.4805963152610666</v>
      </c>
      <c r="U65" s="29">
        <f t="shared" si="6"/>
        <v>3.7014907881526664E-2</v>
      </c>
      <c r="V65" s="33">
        <v>0.10154957713021771</v>
      </c>
      <c r="W65" s="29">
        <v>0.64370388812693602</v>
      </c>
      <c r="X65" s="29">
        <f t="shared" si="7"/>
        <v>1.6092597203173402E-2</v>
      </c>
      <c r="Y65" s="30">
        <v>9.4829786684502704E-4</v>
      </c>
      <c r="Z65" s="29">
        <v>1.5443025734437801</v>
      </c>
      <c r="AA65" s="29">
        <f t="shared" si="8"/>
        <v>3.8607564336094503E-2</v>
      </c>
      <c r="AB65" s="30">
        <v>0.1033033171594864</v>
      </c>
      <c r="AC65" s="29">
        <v>0.60361212078901116</v>
      </c>
      <c r="AD65" s="29">
        <f t="shared" si="9"/>
        <v>1.509030301972528E-2</v>
      </c>
      <c r="AE65" s="30">
        <v>1.1385234594958656E-3</v>
      </c>
      <c r="AF65" s="29">
        <v>1.6455770968639594</v>
      </c>
      <c r="AG65" s="29">
        <f t="shared" si="10"/>
        <v>4.1139427421598984E-2</v>
      </c>
      <c r="AH65" s="30">
        <v>0.1038485089563619</v>
      </c>
      <c r="AI65" s="26">
        <v>4.4677979863592077</v>
      </c>
      <c r="AJ65" s="26">
        <v>30.394320976198209</v>
      </c>
      <c r="AK65" s="54">
        <v>0.83608302107016763</v>
      </c>
      <c r="AL65" s="55">
        <v>0.34529985171731153</v>
      </c>
      <c r="AM65" s="55">
        <v>0.31958679380666893</v>
      </c>
      <c r="AN65" s="55">
        <v>0.2689644988923644</v>
      </c>
      <c r="AO65" s="55">
        <v>7.9922558041736629</v>
      </c>
      <c r="AP65" s="55">
        <v>3.6690738718981413</v>
      </c>
      <c r="AQ65" s="55">
        <v>3.42235514628904</v>
      </c>
      <c r="AR65" s="55">
        <v>2.7623815755396421</v>
      </c>
    </row>
    <row r="66" spans="1:44" x14ac:dyDescent="0.25">
      <c r="A66" s="26" t="str">
        <f t="shared" si="0"/>
        <v>108</v>
      </c>
      <c r="B66" s="26">
        <v>10</v>
      </c>
      <c r="C66" s="26">
        <v>75</v>
      </c>
      <c r="D66" s="26">
        <v>8</v>
      </c>
      <c r="E66" s="29">
        <v>0.71399594615098039</v>
      </c>
      <c r="F66" s="29">
        <f t="shared" si="1"/>
        <v>1.784989865377451E-2</v>
      </c>
      <c r="G66" s="30">
        <v>9.3568748622199598E-4</v>
      </c>
      <c r="H66" s="29">
        <v>1.3397188670274589</v>
      </c>
      <c r="I66" s="29">
        <f t="shared" si="2"/>
        <v>3.3492971675686475E-2</v>
      </c>
      <c r="J66" s="30">
        <v>9.4378669249062713E-2</v>
      </c>
      <c r="K66" s="29">
        <v>0.63402500360569913</v>
      </c>
      <c r="L66" s="31">
        <f t="shared" si="3"/>
        <v>1.2680500072113982E-2</v>
      </c>
      <c r="M66" s="30">
        <v>4.2447733721567675E-4</v>
      </c>
      <c r="N66" s="29">
        <v>1.5024430665282835</v>
      </c>
      <c r="O66" s="31">
        <f t="shared" si="4"/>
        <v>3.0048861330565672E-2</v>
      </c>
      <c r="P66" s="30">
        <v>2.1838432336033935E-2</v>
      </c>
      <c r="Q66" s="29">
        <v>0.66958796036083246</v>
      </c>
      <c r="R66" s="29">
        <f t="shared" si="5"/>
        <v>1.6739699009020812E-2</v>
      </c>
      <c r="S66" s="30">
        <v>6.9870771582770594E-4</v>
      </c>
      <c r="T66" s="32">
        <v>1.4805963152610666</v>
      </c>
      <c r="U66" s="29">
        <f t="shared" si="6"/>
        <v>3.7014907881526664E-2</v>
      </c>
      <c r="V66" s="33">
        <v>9.7534141780691919E-2</v>
      </c>
      <c r="W66" s="29">
        <v>0.64370388812693602</v>
      </c>
      <c r="X66" s="29">
        <f t="shared" si="7"/>
        <v>1.6092597203173402E-2</v>
      </c>
      <c r="Y66" s="30">
        <v>7.793933811086947E-4</v>
      </c>
      <c r="Z66" s="29">
        <v>1.5443025734437801</v>
      </c>
      <c r="AA66" s="29">
        <f t="shared" si="8"/>
        <v>3.8607564336094503E-2</v>
      </c>
      <c r="AB66" s="30">
        <v>9.924905635470456E-2</v>
      </c>
      <c r="AC66" s="29">
        <v>0.60361212078901116</v>
      </c>
      <c r="AD66" s="29">
        <f t="shared" si="9"/>
        <v>1.509030301972528E-2</v>
      </c>
      <c r="AE66" s="30">
        <v>9.3685613108041021E-4</v>
      </c>
      <c r="AF66" s="29">
        <v>1.6455770968639594</v>
      </c>
      <c r="AG66" s="29">
        <f t="shared" si="10"/>
        <v>4.1139427421598984E-2</v>
      </c>
      <c r="AH66" s="30">
        <v>9.9837390689422115E-2</v>
      </c>
      <c r="AI66" s="26">
        <v>4.3344564977269293</v>
      </c>
      <c r="AJ66" s="26">
        <v>28.75089236922576</v>
      </c>
      <c r="AK66" s="54">
        <v>0.85258858085698785</v>
      </c>
      <c r="AL66" s="55">
        <v>0.35579527013918688</v>
      </c>
      <c r="AM66" s="55">
        <v>0.32904856783589764</v>
      </c>
      <c r="AN66" s="55">
        <v>0.2763474681219541</v>
      </c>
      <c r="AO66" s="55">
        <v>7.3982545518549667</v>
      </c>
      <c r="AP66" s="55">
        <v>3.392141782110401</v>
      </c>
      <c r="AQ66" s="55">
        <v>3.1499140824128036</v>
      </c>
      <c r="AR66" s="55">
        <v>2.5142705599463042</v>
      </c>
    </row>
    <row r="67" spans="1:44" x14ac:dyDescent="0.25">
      <c r="A67" s="26" t="str">
        <f t="shared" si="0"/>
        <v>118</v>
      </c>
      <c r="B67" s="26">
        <v>11</v>
      </c>
      <c r="C67" s="26">
        <v>74</v>
      </c>
      <c r="D67" s="26">
        <v>8</v>
      </c>
      <c r="E67" s="29">
        <v>0.71399594615098039</v>
      </c>
      <c r="F67" s="29">
        <f t="shared" si="1"/>
        <v>1.784989865377451E-2</v>
      </c>
      <c r="G67" s="30">
        <v>7.3926162636200367E-4</v>
      </c>
      <c r="H67" s="29">
        <v>1.3397188670274589</v>
      </c>
      <c r="I67" s="29">
        <f t="shared" si="2"/>
        <v>3.3492971675686475E-2</v>
      </c>
      <c r="J67" s="30">
        <v>9.1283429670294347E-2</v>
      </c>
      <c r="K67" s="29">
        <v>0.63402500360569913</v>
      </c>
      <c r="L67" s="31">
        <f t="shared" si="3"/>
        <v>1.2680500072113982E-2</v>
      </c>
      <c r="M67" s="30">
        <v>3.3671228525706479E-4</v>
      </c>
      <c r="N67" s="29">
        <v>1.5024430665282835</v>
      </c>
      <c r="O67" s="31">
        <f t="shared" si="4"/>
        <v>3.0048861330565672E-2</v>
      </c>
      <c r="P67" s="30">
        <v>2.1705070357810111E-2</v>
      </c>
      <c r="Q67" s="29">
        <v>0.66958796036083246</v>
      </c>
      <c r="R67" s="29">
        <f t="shared" si="5"/>
        <v>1.6739699009020812E-2</v>
      </c>
      <c r="S67" s="30">
        <v>5.5528368645308204E-4</v>
      </c>
      <c r="T67" s="32">
        <v>1.4805963152610666</v>
      </c>
      <c r="U67" s="29">
        <f t="shared" si="6"/>
        <v>3.7014907881526664E-2</v>
      </c>
      <c r="V67" s="33">
        <v>9.3693185931976536E-2</v>
      </c>
      <c r="W67" s="29">
        <v>0.64370388812693602</v>
      </c>
      <c r="X67" s="29">
        <f t="shared" si="7"/>
        <v>1.6092597203173402E-2</v>
      </c>
      <c r="Y67" s="30">
        <v>6.1525160726328722E-4</v>
      </c>
      <c r="Z67" s="29">
        <v>1.5443025734437801</v>
      </c>
      <c r="AA67" s="29">
        <f t="shared" si="8"/>
        <v>3.8607564336094503E-2</v>
      </c>
      <c r="AB67" s="30">
        <v>9.5370246819139678E-2</v>
      </c>
      <c r="AC67" s="29">
        <v>0.60361212078901116</v>
      </c>
      <c r="AD67" s="29">
        <f t="shared" si="9"/>
        <v>1.509030301972528E-2</v>
      </c>
      <c r="AE67" s="30">
        <v>7.4049083348842054E-4</v>
      </c>
      <c r="AF67" s="29">
        <v>1.6455770968639594</v>
      </c>
      <c r="AG67" s="29">
        <f t="shared" si="10"/>
        <v>4.1139427421598984E-2</v>
      </c>
      <c r="AH67" s="30">
        <v>9.6000288879930562E-2</v>
      </c>
      <c r="AI67" s="26">
        <v>4.204417558337413</v>
      </c>
      <c r="AJ67" s="26">
        <v>27.196368044385387</v>
      </c>
      <c r="AK67" s="54">
        <v>0.86610328160292238</v>
      </c>
      <c r="AL67" s="55">
        <v>0.36528666657290848</v>
      </c>
      <c r="AM67" s="55">
        <v>0.3375436530558496</v>
      </c>
      <c r="AN67" s="55">
        <v>0.28283862309450891</v>
      </c>
      <c r="AO67" s="55">
        <v>6.8401199484099457</v>
      </c>
      <c r="AP67" s="55">
        <v>3.1336104775363331</v>
      </c>
      <c r="AQ67" s="55">
        <v>2.8960222647100062</v>
      </c>
      <c r="AR67" s="55">
        <v>2.2836572893517921</v>
      </c>
    </row>
    <row r="68" spans="1:44" x14ac:dyDescent="0.25">
      <c r="A68" s="26" t="str">
        <f t="shared" si="0"/>
        <v>128</v>
      </c>
      <c r="B68" s="26">
        <v>12</v>
      </c>
      <c r="C68" s="26">
        <v>73</v>
      </c>
      <c r="D68" s="26">
        <v>8</v>
      </c>
      <c r="E68" s="29">
        <v>0.71399594615098039</v>
      </c>
      <c r="F68" s="29">
        <f t="shared" si="1"/>
        <v>1.784989865377451E-2</v>
      </c>
      <c r="G68" s="30">
        <v>5.4735257702841211E-4</v>
      </c>
      <c r="H68" s="29">
        <v>1.3397188670274589</v>
      </c>
      <c r="I68" s="29">
        <f t="shared" si="2"/>
        <v>3.3492971675686475E-2</v>
      </c>
      <c r="J68" s="30">
        <v>8.8325601018790195E-2</v>
      </c>
      <c r="K68" s="29">
        <v>0.63402500360569913</v>
      </c>
      <c r="L68" s="31">
        <f t="shared" si="3"/>
        <v>1.2680500072113982E-2</v>
      </c>
      <c r="M68" s="30">
        <v>2.5038025039709772E-4</v>
      </c>
      <c r="N68" s="29">
        <v>1.5024430665282835</v>
      </c>
      <c r="O68" s="31">
        <f t="shared" si="4"/>
        <v>3.0048861330565672E-2</v>
      </c>
      <c r="P68" s="30">
        <v>2.1569144774443126E-2</v>
      </c>
      <c r="Q68" s="29">
        <v>0.66958796036083246</v>
      </c>
      <c r="R68" s="29">
        <f t="shared" si="5"/>
        <v>1.6739699009020812E-2</v>
      </c>
      <c r="S68" s="30">
        <v>4.1593836549418464E-4</v>
      </c>
      <c r="T68" s="32">
        <v>1.4805963152610666</v>
      </c>
      <c r="U68" s="29">
        <f t="shared" si="6"/>
        <v>3.7014907881526664E-2</v>
      </c>
      <c r="V68" s="33">
        <v>9.0026118081153308E-2</v>
      </c>
      <c r="W68" s="29">
        <v>0.64370388812693602</v>
      </c>
      <c r="X68" s="29">
        <f t="shared" si="7"/>
        <v>1.6092597203173402E-2</v>
      </c>
      <c r="Y68" s="30">
        <v>4.5557544730306584E-4</v>
      </c>
      <c r="Z68" s="29">
        <v>1.5443025734437801</v>
      </c>
      <c r="AA68" s="29">
        <f t="shared" si="8"/>
        <v>3.8607564336094503E-2</v>
      </c>
      <c r="AB68" s="30">
        <v>9.1667027577137364E-2</v>
      </c>
      <c r="AC68" s="29">
        <v>0.60361212078901116</v>
      </c>
      <c r="AD68" s="29">
        <f t="shared" si="9"/>
        <v>1.509030301972528E-2</v>
      </c>
      <c r="AE68" s="30">
        <v>5.4903115930547697E-4</v>
      </c>
      <c r="AF68" s="29">
        <v>1.6455770968639594</v>
      </c>
      <c r="AG68" s="29">
        <f t="shared" si="10"/>
        <v>4.1139427421598984E-2</v>
      </c>
      <c r="AH68" s="30">
        <v>9.2338226217363706E-2</v>
      </c>
      <c r="AI68" s="26">
        <v>4.077596522389455</v>
      </c>
      <c r="AJ68" s="26">
        <v>25.725839020286063</v>
      </c>
      <c r="AK68" s="54">
        <v>0.87676134983894027</v>
      </c>
      <c r="AL68" s="55">
        <v>0.37381878680299152</v>
      </c>
      <c r="AM68" s="55">
        <v>0.3451155058660747</v>
      </c>
      <c r="AN68" s="55">
        <v>0.28847881217566723</v>
      </c>
      <c r="AO68" s="55">
        <v>6.3164988986722701</v>
      </c>
      <c r="AP68" s="55">
        <v>2.8925348546309104</v>
      </c>
      <c r="AQ68" s="55">
        <v>2.6596381643300351</v>
      </c>
      <c r="AR68" s="55">
        <v>2.0694401880847746</v>
      </c>
    </row>
    <row r="69" spans="1:44" x14ac:dyDescent="0.25">
      <c r="A69" s="26" t="str">
        <f t="shared" si="0"/>
        <v>138</v>
      </c>
      <c r="B69" s="26">
        <v>13</v>
      </c>
      <c r="C69" s="26">
        <v>72</v>
      </c>
      <c r="D69" s="26">
        <v>8</v>
      </c>
      <c r="E69" s="29">
        <v>0.71399594615098039</v>
      </c>
      <c r="F69" s="29">
        <f t="shared" si="1"/>
        <v>1.784989865377451E-2</v>
      </c>
      <c r="G69" s="30">
        <v>3.6016440399252829E-4</v>
      </c>
      <c r="H69" s="29">
        <v>1.3397188670274589</v>
      </c>
      <c r="I69" s="29">
        <f t="shared" si="2"/>
        <v>3.3492971675686475E-2</v>
      </c>
      <c r="J69" s="30">
        <v>8.5503371495958075E-2</v>
      </c>
      <c r="K69" s="29">
        <v>0.63402500360569913</v>
      </c>
      <c r="L69" s="31">
        <f t="shared" si="3"/>
        <v>1.2680500072113982E-2</v>
      </c>
      <c r="M69" s="30">
        <v>1.6548850211594961E-4</v>
      </c>
      <c r="N69" s="29">
        <v>1.5024430665282835</v>
      </c>
      <c r="O69" s="31">
        <f t="shared" si="4"/>
        <v>3.0048861330565672E-2</v>
      </c>
      <c r="P69" s="30">
        <v>2.143064593753501E-2</v>
      </c>
      <c r="Q69" s="29">
        <v>0.66958796036083246</v>
      </c>
      <c r="R69" s="29">
        <f t="shared" si="5"/>
        <v>1.6739699009020812E-2</v>
      </c>
      <c r="S69" s="30">
        <v>2.8041080147442679E-4</v>
      </c>
      <c r="T69" s="32">
        <v>1.4805963152610666</v>
      </c>
      <c r="U69" s="29">
        <f t="shared" si="6"/>
        <v>3.7014907881526664E-2</v>
      </c>
      <c r="V69" s="33">
        <v>8.6530798527841846E-2</v>
      </c>
      <c r="W69" s="29">
        <v>0.64370388812693602</v>
      </c>
      <c r="X69" s="29">
        <f t="shared" si="7"/>
        <v>1.6092597203173402E-2</v>
      </c>
      <c r="Y69" s="30">
        <v>3.0003599766077055E-4</v>
      </c>
      <c r="Z69" s="29">
        <v>1.5443025734437801</v>
      </c>
      <c r="AA69" s="29">
        <f t="shared" si="8"/>
        <v>3.8607564336094503E-2</v>
      </c>
      <c r="AB69" s="30">
        <v>8.8137883046926366E-2</v>
      </c>
      <c r="AC69" s="29">
        <v>0.60361212078901116</v>
      </c>
      <c r="AD69" s="29">
        <f t="shared" si="9"/>
        <v>1.509030301972528E-2</v>
      </c>
      <c r="AE69" s="30">
        <v>3.6206066127708082E-4</v>
      </c>
      <c r="AF69" s="29">
        <v>1.6455770968639594</v>
      </c>
      <c r="AG69" s="29">
        <f t="shared" si="10"/>
        <v>4.1139427421598984E-2</v>
      </c>
      <c r="AH69" s="30">
        <v>8.8850335784842777E-2</v>
      </c>
      <c r="AI69" s="26">
        <v>3.953913023103238</v>
      </c>
      <c r="AJ69" s="26">
        <v>24.334650171048317</v>
      </c>
      <c r="AK69" s="54">
        <v>0.88470747438140274</v>
      </c>
      <c r="AL69" s="55">
        <v>0.3814340440357547</v>
      </c>
      <c r="AM69" s="55">
        <v>0.35180530887310063</v>
      </c>
      <c r="AN69" s="55">
        <v>0.29331419380360796</v>
      </c>
      <c r="AO69" s="55">
        <v>5.8258435468096312</v>
      </c>
      <c r="AP69" s="55">
        <v>2.6678980039971432</v>
      </c>
      <c r="AQ69" s="55">
        <v>2.439665926446918</v>
      </c>
      <c r="AR69" s="55">
        <v>1.8704999907326316</v>
      </c>
    </row>
    <row r="70" spans="1:44" x14ac:dyDescent="0.25">
      <c r="A70" s="26" t="str">
        <f t="shared" ref="A70:A133" si="11">B70&amp;D70</f>
        <v>148</v>
      </c>
      <c r="B70" s="26">
        <v>14</v>
      </c>
      <c r="C70" s="26">
        <v>71</v>
      </c>
      <c r="D70" s="26">
        <v>8</v>
      </c>
      <c r="E70" s="29">
        <v>0.71399594615098039</v>
      </c>
      <c r="F70" s="29">
        <f t="shared" ref="F70:F133" si="12">E70*$F$1</f>
        <v>1.784989865377451E-2</v>
      </c>
      <c r="G70" s="30">
        <v>1.7773623518581652E-4</v>
      </c>
      <c r="H70" s="29">
        <v>1.3397188670274589</v>
      </c>
      <c r="I70" s="29">
        <f t="shared" ref="I70:I133" si="13">H70*$F$1</f>
        <v>3.3492971675686475E-2</v>
      </c>
      <c r="J70" s="30">
        <v>8.2814391469038434E-2</v>
      </c>
      <c r="K70" s="29">
        <v>0.63402500360569913</v>
      </c>
      <c r="L70" s="31">
        <f t="shared" ref="L70:L133" si="14">K70*$L$1</f>
        <v>1.2680500072113982E-2</v>
      </c>
      <c r="M70" s="30">
        <v>8.2031434523310333E-5</v>
      </c>
      <c r="N70" s="29">
        <v>1.5024430665282835</v>
      </c>
      <c r="O70" s="31">
        <f t="shared" ref="O70:O133" si="15">N70*$L$1</f>
        <v>3.0048861330565672E-2</v>
      </c>
      <c r="P70" s="30">
        <v>2.1289488580304175E-2</v>
      </c>
      <c r="Q70" s="29">
        <v>0.66958796036083246</v>
      </c>
      <c r="R70" s="29">
        <f t="shared" ref="R70:R133" si="16">Q70*$F$1</f>
        <v>1.6739699009020812E-2</v>
      </c>
      <c r="S70" s="30">
        <v>1.4842873800464604E-4</v>
      </c>
      <c r="T70" s="32">
        <v>1.4805963152610666</v>
      </c>
      <c r="U70" s="29">
        <f t="shared" ref="U70:U133" si="17">T70*$F$1</f>
        <v>3.7014907881526664E-2</v>
      </c>
      <c r="V70" s="33">
        <v>8.3204551621771677E-2</v>
      </c>
      <c r="W70" s="29">
        <v>0.64370388812693602</v>
      </c>
      <c r="X70" s="29">
        <f t="shared" ref="X70:X133" si="18">W70*$F$1</f>
        <v>1.6092597203173402E-2</v>
      </c>
      <c r="Y70" s="30">
        <v>1.4827477600079693E-4</v>
      </c>
      <c r="Z70" s="29">
        <v>1.5443025734437801</v>
      </c>
      <c r="AA70" s="29">
        <f t="shared" ref="AA70:AA133" si="19">Z70*$F$1</f>
        <v>3.8607564336094503E-2</v>
      </c>
      <c r="AB70" s="30">
        <v>8.4780638127650826E-2</v>
      </c>
      <c r="AC70" s="29">
        <v>0.60361212078901116</v>
      </c>
      <c r="AD70" s="29">
        <f t="shared" ref="AD70:AD133" si="20">AC70*$F$1</f>
        <v>1.509030301972528E-2</v>
      </c>
      <c r="AE70" s="30">
        <v>1.7917683265928491E-4</v>
      </c>
      <c r="AF70" s="29">
        <v>1.6455770968639594</v>
      </c>
      <c r="AG70" s="29">
        <f t="shared" ref="AG70:AG133" si="21">AF70*$F$1</f>
        <v>4.1139427421598984E-2</v>
      </c>
      <c r="AH70" s="30">
        <v>8.5534879873593317E-2</v>
      </c>
      <c r="AI70" s="26">
        <v>3.8332883068068364</v>
      </c>
      <c r="AJ70" s="26">
        <v>23.018415457802313</v>
      </c>
      <c r="AK70" s="54">
        <v>0.89005340854245329</v>
      </c>
      <c r="AL70" s="55">
        <v>0.38817436211665662</v>
      </c>
      <c r="AM70" s="55">
        <v>0.3576520442009305</v>
      </c>
      <c r="AN70" s="55">
        <v>0.29737312298969204</v>
      </c>
      <c r="AO70" s="55">
        <v>5.3665945802316886</v>
      </c>
      <c r="AP70" s="55">
        <v>2.4587231806785832</v>
      </c>
      <c r="AQ70" s="55">
        <v>2.2350647877962899</v>
      </c>
      <c r="AR70" s="55">
        <v>1.6857929676472638</v>
      </c>
    </row>
    <row r="71" spans="1:44" x14ac:dyDescent="0.25">
      <c r="A71" s="26" t="str">
        <f t="shared" si="11"/>
        <v>158</v>
      </c>
      <c r="B71" s="26">
        <v>15</v>
      </c>
      <c r="C71" s="26">
        <v>70</v>
      </c>
      <c r="D71" s="26">
        <v>8</v>
      </c>
      <c r="E71" s="31">
        <v>0.71</v>
      </c>
      <c r="F71" s="29">
        <f t="shared" si="12"/>
        <v>1.7749999999999998E-2</v>
      </c>
      <c r="G71" s="34">
        <v>6.6363958191165964E-4</v>
      </c>
      <c r="H71" s="29">
        <v>1.3397188670274589</v>
      </c>
      <c r="I71" s="29">
        <f t="shared" si="13"/>
        <v>3.3492971675686475E-2</v>
      </c>
      <c r="J71" s="30">
        <v>8.0255160726195041E-2</v>
      </c>
      <c r="K71" s="29">
        <v>0.63</v>
      </c>
      <c r="L71" s="31">
        <f t="shared" si="14"/>
        <v>1.26E-2</v>
      </c>
      <c r="M71" s="30">
        <v>2.6748866767171818E-4</v>
      </c>
      <c r="N71" s="29">
        <v>1.5024430665282835</v>
      </c>
      <c r="O71" s="31">
        <f t="shared" si="15"/>
        <v>3.0048861330565672E-2</v>
      </c>
      <c r="P71" s="30">
        <v>2.1145553856556653E-2</v>
      </c>
      <c r="Q71" s="31">
        <v>0.66</v>
      </c>
      <c r="R71" s="29">
        <f t="shared" si="16"/>
        <v>1.6500000000000001E-2</v>
      </c>
      <c r="S71" s="34">
        <v>1.2914159738369366E-3</v>
      </c>
      <c r="T71" s="32">
        <v>1.4805963152610666</v>
      </c>
      <c r="U71" s="29">
        <f t="shared" si="17"/>
        <v>3.7014907881526664E-2</v>
      </c>
      <c r="V71" s="33">
        <v>8.0133436269574421E-2</v>
      </c>
      <c r="W71" s="31">
        <v>0.64</v>
      </c>
      <c r="X71" s="29">
        <f t="shared" si="18"/>
        <v>1.6E-2</v>
      </c>
      <c r="Y71" s="34">
        <v>4.5799871232041949E-4</v>
      </c>
      <c r="Z71" s="29">
        <v>1.5443025734437801</v>
      </c>
      <c r="AA71" s="29">
        <f t="shared" si="19"/>
        <v>3.8607564336094503E-2</v>
      </c>
      <c r="AB71" s="30">
        <v>8.1591594261961622E-2</v>
      </c>
      <c r="AC71" s="31">
        <v>0.6</v>
      </c>
      <c r="AD71" s="29">
        <f t="shared" si="20"/>
        <v>1.4999999999999999E-2</v>
      </c>
      <c r="AE71" s="34">
        <v>3.9215065061374318E-4</v>
      </c>
      <c r="AF71" s="29">
        <v>1.6455770968639594</v>
      </c>
      <c r="AG71" s="29">
        <f t="shared" si="21"/>
        <v>4.1139427421598984E-2</v>
      </c>
      <c r="AH71" s="30">
        <v>8.2388426622080221E-2</v>
      </c>
      <c r="AI71" s="26">
        <v>3.6769705463238846</v>
      </c>
      <c r="AJ71" s="26">
        <v>21.773002955966696</v>
      </c>
      <c r="AK71" s="54">
        <v>0.89290689786734867</v>
      </c>
      <c r="AL71" s="55">
        <v>0.39415676523196952</v>
      </c>
      <c r="AM71" s="55">
        <v>0.36269957180165913</v>
      </c>
      <c r="AN71" s="55">
        <v>0.30069052782346217</v>
      </c>
      <c r="AO71" s="55">
        <v>4.9371154580158132</v>
      </c>
      <c r="AP71" s="55">
        <v>2.2600284650897153</v>
      </c>
      <c r="AQ71" s="55">
        <v>2.0448249293341032</v>
      </c>
      <c r="AR71" s="55">
        <v>1.5143286890782814</v>
      </c>
    </row>
    <row r="72" spans="1:44" x14ac:dyDescent="0.25">
      <c r="A72" s="26" t="str">
        <f t="shared" si="11"/>
        <v>168</v>
      </c>
      <c r="B72" s="26">
        <v>16</v>
      </c>
      <c r="C72" s="26">
        <v>69</v>
      </c>
      <c r="D72" s="26">
        <v>8</v>
      </c>
      <c r="E72" s="29">
        <v>0.70175221466951077</v>
      </c>
      <c r="F72" s="29">
        <f t="shared" si="12"/>
        <v>1.7543805366737771E-2</v>
      </c>
      <c r="G72" s="30">
        <v>1.8092524936982532E-3</v>
      </c>
      <c r="H72" s="29">
        <v>1.3600730111018842</v>
      </c>
      <c r="I72" s="29">
        <f t="shared" si="13"/>
        <v>3.4001825277547103E-2</v>
      </c>
      <c r="J72" s="30">
        <v>6.1693618260045407E-2</v>
      </c>
      <c r="K72" s="29">
        <v>0.62062014940344579</v>
      </c>
      <c r="L72" s="31">
        <f t="shared" si="14"/>
        <v>1.2412402988068916E-2</v>
      </c>
      <c r="M72" s="30">
        <v>7.985347545776747E-4</v>
      </c>
      <c r="N72" s="29">
        <v>1.5347178413340987</v>
      </c>
      <c r="O72" s="31">
        <f t="shared" si="15"/>
        <v>3.0694356826681975E-2</v>
      </c>
      <c r="P72" s="30">
        <v>1.6242181808833297E-2</v>
      </c>
      <c r="Q72" s="29">
        <v>0.65622190865692798</v>
      </c>
      <c r="R72" s="29">
        <f t="shared" si="16"/>
        <v>1.6405547716423202E-2</v>
      </c>
      <c r="S72" s="30">
        <v>1.6055778254130248E-3</v>
      </c>
      <c r="T72" s="32">
        <v>1.5010721571513275</v>
      </c>
      <c r="U72" s="29">
        <f t="shared" si="17"/>
        <v>3.7526803928783187E-2</v>
      </c>
      <c r="V72" s="33">
        <v>6.6138710464179351E-2</v>
      </c>
      <c r="W72" s="29">
        <v>0.62960926484066237</v>
      </c>
      <c r="X72" s="29">
        <f t="shared" si="18"/>
        <v>1.5740231621016561E-2</v>
      </c>
      <c r="Y72" s="30">
        <v>1.5515555206730789E-3</v>
      </c>
      <c r="Z72" s="29">
        <v>1.5691679549632807</v>
      </c>
      <c r="AA72" s="29">
        <f t="shared" si="19"/>
        <v>3.9229198874082022E-2</v>
      </c>
      <c r="AB72" s="30">
        <v>6.7017756630468328E-2</v>
      </c>
      <c r="AC72" s="29">
        <v>0.58366009801207241</v>
      </c>
      <c r="AD72" s="29">
        <f t="shared" si="20"/>
        <v>1.4591502450301811E-2</v>
      </c>
      <c r="AE72" s="30">
        <v>1.9307002576329432E-3</v>
      </c>
      <c r="AF72" s="29">
        <v>1.6793380717855748</v>
      </c>
      <c r="AG72" s="29">
        <f t="shared" si="21"/>
        <v>4.1983451794639373E-2</v>
      </c>
      <c r="AH72" s="30">
        <v>6.6958198195164367E-2</v>
      </c>
      <c r="AI72" s="26">
        <v>3.4836651316566303</v>
      </c>
      <c r="AJ72" s="26">
        <v>21.855784626284095</v>
      </c>
      <c r="AK72" s="54">
        <v>0.89338183571526408</v>
      </c>
      <c r="AL72" s="55">
        <v>0.39934365625291657</v>
      </c>
      <c r="AM72" s="55">
        <v>0.3669758032955639</v>
      </c>
      <c r="AN72" s="55">
        <v>0.30329970244096743</v>
      </c>
      <c r="AO72" s="55">
        <v>5.6485939876653983</v>
      </c>
      <c r="AP72" s="55">
        <v>2.8400200294753066</v>
      </c>
      <c r="AQ72" s="55">
        <v>2.6648184307150906</v>
      </c>
      <c r="AR72" s="55">
        <v>2.2141071927466571</v>
      </c>
    </row>
    <row r="73" spans="1:44" x14ac:dyDescent="0.25">
      <c r="A73" s="26" t="str">
        <f t="shared" si="11"/>
        <v>178</v>
      </c>
      <c r="B73" s="26">
        <v>17</v>
      </c>
      <c r="C73" s="26">
        <v>68</v>
      </c>
      <c r="D73" s="26">
        <v>8</v>
      </c>
      <c r="E73" s="29">
        <v>0.70175221466951077</v>
      </c>
      <c r="F73" s="29">
        <f t="shared" si="12"/>
        <v>1.7543805366737771E-2</v>
      </c>
      <c r="G73" s="30">
        <v>1.5909794245202828E-3</v>
      </c>
      <c r="H73" s="29">
        <v>1.3600730111018842</v>
      </c>
      <c r="I73" s="29">
        <f t="shared" si="13"/>
        <v>3.4001825277547103E-2</v>
      </c>
      <c r="J73" s="30">
        <v>6.0179015627622637E-2</v>
      </c>
      <c r="K73" s="29">
        <v>0.62062014940344579</v>
      </c>
      <c r="L73" s="31">
        <f t="shared" si="14"/>
        <v>1.2412402988068916E-2</v>
      </c>
      <c r="M73" s="30">
        <v>7.0305401033128601E-4</v>
      </c>
      <c r="N73" s="29">
        <v>1.5347178413340987</v>
      </c>
      <c r="O73" s="31">
        <f t="shared" si="15"/>
        <v>3.0694356826681975E-2</v>
      </c>
      <c r="P73" s="30">
        <v>1.6213952060204415E-2</v>
      </c>
      <c r="Q73" s="29">
        <v>0.65622190865692798</v>
      </c>
      <c r="R73" s="29">
        <f t="shared" si="16"/>
        <v>1.6405547716423202E-2</v>
      </c>
      <c r="S73" s="30">
        <v>1.4152054467260252E-3</v>
      </c>
      <c r="T73" s="32">
        <v>1.5010721571513275</v>
      </c>
      <c r="U73" s="29">
        <f t="shared" si="17"/>
        <v>3.7526803928783187E-2</v>
      </c>
      <c r="V73" s="33">
        <v>6.3946538393377411E-2</v>
      </c>
      <c r="W73" s="29">
        <v>0.62960926484066237</v>
      </c>
      <c r="X73" s="29">
        <f t="shared" si="18"/>
        <v>1.5740231621016561E-2</v>
      </c>
      <c r="Y73" s="30">
        <v>1.364578510940552E-3</v>
      </c>
      <c r="Z73" s="29">
        <v>1.5691679549632807</v>
      </c>
      <c r="AA73" s="29">
        <f t="shared" si="19"/>
        <v>3.9229198874082022E-2</v>
      </c>
      <c r="AB73" s="30">
        <v>6.4730033393437775E-2</v>
      </c>
      <c r="AC73" s="29">
        <v>0.58366009801207241</v>
      </c>
      <c r="AD73" s="29">
        <f t="shared" si="20"/>
        <v>1.4591502450301811E-2</v>
      </c>
      <c r="AE73" s="30">
        <v>1.7003810708884955E-3</v>
      </c>
      <c r="AF73" s="29">
        <v>1.6793380717855748</v>
      </c>
      <c r="AG73" s="29">
        <f t="shared" si="21"/>
        <v>4.1983451794639373E-2</v>
      </c>
      <c r="AH73" s="30">
        <v>6.4766492354758481E-2</v>
      </c>
      <c r="AI73" s="26">
        <v>3.3765154385300247</v>
      </c>
      <c r="AJ73" s="26">
        <v>20.652081360106081</v>
      </c>
      <c r="AK73" s="54">
        <v>0.89158848511576994</v>
      </c>
      <c r="AL73" s="55">
        <v>0.40374715791265686</v>
      </c>
      <c r="AM73" s="55">
        <v>0.37050868802613307</v>
      </c>
      <c r="AN73" s="55">
        <v>0.30523254971024188</v>
      </c>
      <c r="AO73" s="55">
        <v>5.2034350542974916</v>
      </c>
      <c r="AP73" s="55">
        <v>2.6185297952902804</v>
      </c>
      <c r="AQ73" s="55">
        <v>2.4495290642613661</v>
      </c>
      <c r="AR73" s="55">
        <v>2.0110621536903768</v>
      </c>
    </row>
    <row r="74" spans="1:44" x14ac:dyDescent="0.25">
      <c r="A74" s="26" t="str">
        <f t="shared" si="11"/>
        <v>188</v>
      </c>
      <c r="B74" s="26">
        <v>18</v>
      </c>
      <c r="C74" s="26">
        <v>67</v>
      </c>
      <c r="D74" s="26">
        <v>8</v>
      </c>
      <c r="E74" s="29">
        <v>0.70175221466951077</v>
      </c>
      <c r="F74" s="29">
        <f t="shared" si="12"/>
        <v>1.7543805366737771E-2</v>
      </c>
      <c r="G74" s="30">
        <v>1.3780674969619978E-3</v>
      </c>
      <c r="H74" s="29">
        <v>1.3600730111018842</v>
      </c>
      <c r="I74" s="29">
        <f t="shared" si="13"/>
        <v>3.4001825277547103E-2</v>
      </c>
      <c r="J74" s="30">
        <v>5.8738047657686657E-2</v>
      </c>
      <c r="K74" s="29">
        <v>0.62062014940344579</v>
      </c>
      <c r="L74" s="31">
        <f t="shared" si="14"/>
        <v>1.2412402988068916E-2</v>
      </c>
      <c r="M74" s="30">
        <v>6.0922712540883474E-4</v>
      </c>
      <c r="N74" s="29">
        <v>1.5347178413340987</v>
      </c>
      <c r="O74" s="31">
        <f t="shared" si="15"/>
        <v>3.0694356826681975E-2</v>
      </c>
      <c r="P74" s="30">
        <v>1.6180828543903486E-2</v>
      </c>
      <c r="Q74" s="29">
        <v>0.65622190865692798</v>
      </c>
      <c r="R74" s="29">
        <f t="shared" si="16"/>
        <v>1.6405547716423202E-2</v>
      </c>
      <c r="S74" s="30">
        <v>1.2288030341240288E-3</v>
      </c>
      <c r="T74" s="32">
        <v>1.5010721571513275</v>
      </c>
      <c r="U74" s="29">
        <f t="shared" si="17"/>
        <v>3.7526803928783187E-2</v>
      </c>
      <c r="V74" s="33">
        <v>6.1871593146322637E-2</v>
      </c>
      <c r="W74" s="29">
        <v>0.62960926484066237</v>
      </c>
      <c r="X74" s="29">
        <f t="shared" si="18"/>
        <v>1.5740231621016561E-2</v>
      </c>
      <c r="Y74" s="30">
        <v>1.1816860952523975E-3</v>
      </c>
      <c r="Z74" s="29">
        <v>1.5691679549632807</v>
      </c>
      <c r="AA74" s="29">
        <f t="shared" si="19"/>
        <v>3.9229198874082022E-2</v>
      </c>
      <c r="AB74" s="30">
        <v>6.2562544794140112E-2</v>
      </c>
      <c r="AC74" s="29">
        <v>0.58366009801207241</v>
      </c>
      <c r="AD74" s="29">
        <f t="shared" si="20"/>
        <v>1.4591502450301811E-2</v>
      </c>
      <c r="AE74" s="30">
        <v>1.4745523134860154E-3</v>
      </c>
      <c r="AF74" s="29">
        <v>1.6793380717855748</v>
      </c>
      <c r="AG74" s="29">
        <f t="shared" si="21"/>
        <v>4.1983451794639373E-2</v>
      </c>
      <c r="AH74" s="30">
        <v>6.2693351164529912E-2</v>
      </c>
      <c r="AI74" s="26">
        <v>3.2719653350744942</v>
      </c>
      <c r="AJ74" s="26">
        <v>19.514173443343029</v>
      </c>
      <c r="AK74" s="54">
        <v>0.88764310064589025</v>
      </c>
      <c r="AL74" s="55">
        <v>0.40741807194383095</v>
      </c>
      <c r="AM74" s="55">
        <v>0.37332799901354474</v>
      </c>
      <c r="AN74" s="55">
        <v>0.30652157670685182</v>
      </c>
      <c r="AO74" s="55">
        <v>4.7877937773126487</v>
      </c>
      <c r="AP74" s="55">
        <v>2.4122963915560076</v>
      </c>
      <c r="AQ74" s="55">
        <v>2.2492969288803755</v>
      </c>
      <c r="AR74" s="55">
        <v>1.8223526488020365</v>
      </c>
    </row>
    <row r="75" spans="1:44" x14ac:dyDescent="0.25">
      <c r="A75" s="26" t="str">
        <f t="shared" si="11"/>
        <v>198</v>
      </c>
      <c r="B75" s="26">
        <v>19</v>
      </c>
      <c r="C75" s="26">
        <v>66</v>
      </c>
      <c r="D75" s="26">
        <v>8</v>
      </c>
      <c r="E75" s="29">
        <v>0.70175221466951077</v>
      </c>
      <c r="F75" s="29">
        <f t="shared" si="12"/>
        <v>1.7543805366737771E-2</v>
      </c>
      <c r="G75" s="30">
        <v>1.1700862772338078E-3</v>
      </c>
      <c r="H75" s="29">
        <v>1.3600730111018842</v>
      </c>
      <c r="I75" s="29">
        <f t="shared" si="13"/>
        <v>3.4001825277547103E-2</v>
      </c>
      <c r="J75" s="30">
        <v>5.7368852352718942E-2</v>
      </c>
      <c r="K75" s="29">
        <v>0.62062014940344579</v>
      </c>
      <c r="L75" s="31">
        <f t="shared" si="14"/>
        <v>1.2412402988068916E-2</v>
      </c>
      <c r="M75" s="30">
        <v>5.170682927145764E-4</v>
      </c>
      <c r="N75" s="29">
        <v>1.5347178413340987</v>
      </c>
      <c r="O75" s="31">
        <f t="shared" si="15"/>
        <v>3.0694356826681975E-2</v>
      </c>
      <c r="P75" s="30">
        <v>1.6142752987777939E-2</v>
      </c>
      <c r="Q75" s="29">
        <v>0.65622190865692798</v>
      </c>
      <c r="R75" s="29">
        <f t="shared" si="16"/>
        <v>1.6405547716423202E-2</v>
      </c>
      <c r="S75" s="30">
        <v>1.0459509863702098E-3</v>
      </c>
      <c r="T75" s="32">
        <v>1.5010721571513275</v>
      </c>
      <c r="U75" s="29">
        <f t="shared" si="17"/>
        <v>3.7526803928783187E-2</v>
      </c>
      <c r="V75" s="33">
        <v>5.9910339423082472E-2</v>
      </c>
      <c r="W75" s="29">
        <v>0.62960926484066237</v>
      </c>
      <c r="X75" s="29">
        <f t="shared" si="18"/>
        <v>1.5740231621016561E-2</v>
      </c>
      <c r="Y75" s="30">
        <v>1.0026623869388313E-3</v>
      </c>
      <c r="Z75" s="29">
        <v>1.5691679549632807</v>
      </c>
      <c r="AA75" s="29">
        <f t="shared" si="19"/>
        <v>3.9229198874082022E-2</v>
      </c>
      <c r="AB75" s="30">
        <v>6.0510734025722747E-2</v>
      </c>
      <c r="AC75" s="29">
        <v>0.58366009801207241</v>
      </c>
      <c r="AD75" s="29">
        <f t="shared" si="20"/>
        <v>1.4591502450301811E-2</v>
      </c>
      <c r="AE75" s="30">
        <v>1.2529425181473722E-3</v>
      </c>
      <c r="AF75" s="29">
        <v>1.6793380717855748</v>
      </c>
      <c r="AG75" s="29">
        <f t="shared" si="21"/>
        <v>4.1983451794639373E-2</v>
      </c>
      <c r="AH75" s="30">
        <v>6.0734303909698792E-2</v>
      </c>
      <c r="AI75" s="26">
        <v>3.1699567851998238</v>
      </c>
      <c r="AJ75" s="26">
        <v>18.438407600090478</v>
      </c>
      <c r="AK75" s="54">
        <v>0.88164600605977894</v>
      </c>
      <c r="AL75" s="55">
        <v>0.41038920859634198</v>
      </c>
      <c r="AM75" s="55">
        <v>0.3754748783974009</v>
      </c>
      <c r="AN75" s="55">
        <v>0.3071915511636642</v>
      </c>
      <c r="AO75" s="55">
        <v>4.3998894418648682</v>
      </c>
      <c r="AP75" s="55">
        <v>2.2203499636256248</v>
      </c>
      <c r="AQ75" s="55">
        <v>2.0631820087128818</v>
      </c>
      <c r="AR75" s="55">
        <v>1.6470689070182738</v>
      </c>
    </row>
    <row r="76" spans="1:44" x14ac:dyDescent="0.25">
      <c r="A76" s="26" t="str">
        <f t="shared" si="11"/>
        <v>208</v>
      </c>
      <c r="B76" s="26">
        <v>20</v>
      </c>
      <c r="C76" s="26">
        <v>65</v>
      </c>
      <c r="D76" s="26">
        <v>8</v>
      </c>
      <c r="E76" s="29">
        <v>0.70175221466951077</v>
      </c>
      <c r="F76" s="29">
        <f t="shared" si="12"/>
        <v>1.7543805366737771E-2</v>
      </c>
      <c r="G76" s="30">
        <v>9.6657055788188992E-4</v>
      </c>
      <c r="H76" s="29">
        <v>1.3600730111018842</v>
      </c>
      <c r="I76" s="29">
        <f t="shared" si="13"/>
        <v>3.4001825277547103E-2</v>
      </c>
      <c r="J76" s="30">
        <v>5.6070057400011621E-2</v>
      </c>
      <c r="K76" s="29">
        <v>0.62062014940344579</v>
      </c>
      <c r="L76" s="31">
        <f t="shared" si="14"/>
        <v>1.2412402988068916E-2</v>
      </c>
      <c r="M76" s="30">
        <v>4.2658901654698319E-4</v>
      </c>
      <c r="N76" s="29">
        <v>1.5347178413340987</v>
      </c>
      <c r="O76" s="31">
        <f t="shared" si="15"/>
        <v>3.0694356826681975E-2</v>
      </c>
      <c r="P76" s="30">
        <v>1.6099640861501709E-2</v>
      </c>
      <c r="Q76" s="29">
        <v>0.65622190865692798</v>
      </c>
      <c r="R76" s="29">
        <f t="shared" si="16"/>
        <v>1.6405547716423202E-2</v>
      </c>
      <c r="S76" s="30">
        <v>8.6621387042236722E-4</v>
      </c>
      <c r="T76" s="32">
        <v>1.5010721571513275</v>
      </c>
      <c r="U76" s="29">
        <f t="shared" si="17"/>
        <v>3.7526803928783187E-2</v>
      </c>
      <c r="V76" s="33">
        <v>5.8059615043706603E-2</v>
      </c>
      <c r="W76" s="29">
        <v>0.62960926484066237</v>
      </c>
      <c r="X76" s="29">
        <f t="shared" si="18"/>
        <v>1.5740231621016561E-2</v>
      </c>
      <c r="Y76" s="30">
        <v>8.2732216881954181E-4</v>
      </c>
      <c r="Z76" s="29">
        <v>1.5691679549632807</v>
      </c>
      <c r="AA76" s="29">
        <f t="shared" si="19"/>
        <v>3.9229198874082022E-2</v>
      </c>
      <c r="AB76" s="30">
        <v>5.8570213975604982E-2</v>
      </c>
      <c r="AC76" s="29">
        <v>0.58366009801207241</v>
      </c>
      <c r="AD76" s="29">
        <f t="shared" si="20"/>
        <v>1.4591502450301811E-2</v>
      </c>
      <c r="AE76" s="30">
        <v>1.035320154451503E-3</v>
      </c>
      <c r="AF76" s="29">
        <v>1.6793380717855748</v>
      </c>
      <c r="AG76" s="29">
        <f t="shared" si="21"/>
        <v>4.1983451794639373E-2</v>
      </c>
      <c r="AH76" s="30">
        <v>5.8885035000047138E-2</v>
      </c>
      <c r="AI76" s="26">
        <v>3.0704316160229239</v>
      </c>
      <c r="AJ76" s="26">
        <v>17.421355142976537</v>
      </c>
      <c r="AK76" s="54">
        <v>0.87368700492985685</v>
      </c>
      <c r="AL76" s="55">
        <v>0.41269234331209564</v>
      </c>
      <c r="AM76" s="55">
        <v>0.37697939172680034</v>
      </c>
      <c r="AN76" s="55">
        <v>0.30727049474928203</v>
      </c>
      <c r="AO76" s="55">
        <v>4.0380253142054991</v>
      </c>
      <c r="AP76" s="55">
        <v>2.0417828237199362</v>
      </c>
      <c r="AQ76" s="55">
        <v>1.890315914335825</v>
      </c>
      <c r="AR76" s="55">
        <v>1.4843534434874055</v>
      </c>
    </row>
    <row r="77" spans="1:44" x14ac:dyDescent="0.25">
      <c r="A77" s="26" t="str">
        <f t="shared" si="11"/>
        <v>218</v>
      </c>
      <c r="B77" s="26">
        <v>21</v>
      </c>
      <c r="C77" s="26">
        <v>64</v>
      </c>
      <c r="D77" s="26">
        <v>8</v>
      </c>
      <c r="E77" s="29">
        <v>0.70175221466951077</v>
      </c>
      <c r="F77" s="29">
        <f t="shared" si="12"/>
        <v>1.7543805366737771E-2</v>
      </c>
      <c r="G77" s="30">
        <v>7.6700567574216998E-4</v>
      </c>
      <c r="H77" s="29">
        <v>1.3600730111018842</v>
      </c>
      <c r="I77" s="29">
        <f t="shared" si="13"/>
        <v>3.4001825277547103E-2</v>
      </c>
      <c r="J77" s="30">
        <v>5.484106058725112E-2</v>
      </c>
      <c r="K77" s="29">
        <v>0.62062014940344579</v>
      </c>
      <c r="L77" s="31">
        <f t="shared" si="14"/>
        <v>1.2412402988068916E-2</v>
      </c>
      <c r="M77" s="30">
        <v>3.3780686088150363E-4</v>
      </c>
      <c r="N77" s="29">
        <v>1.5347178413340987</v>
      </c>
      <c r="O77" s="31">
        <f t="shared" si="15"/>
        <v>3.0694356826681975E-2</v>
      </c>
      <c r="P77" s="30">
        <v>1.6051420436307168E-2</v>
      </c>
      <c r="Q77" s="29">
        <v>0.65622190865692798</v>
      </c>
      <c r="R77" s="29">
        <f t="shared" si="16"/>
        <v>1.6405547716423202E-2</v>
      </c>
      <c r="S77" s="30">
        <v>6.8917015350271164E-4</v>
      </c>
      <c r="T77" s="32">
        <v>1.5010721571513275</v>
      </c>
      <c r="U77" s="29">
        <f t="shared" si="17"/>
        <v>3.7526803928783187E-2</v>
      </c>
      <c r="V77" s="33">
        <v>5.6316892178147317E-2</v>
      </c>
      <c r="W77" s="29">
        <v>0.62960926484066237</v>
      </c>
      <c r="X77" s="29">
        <f t="shared" si="18"/>
        <v>1.5740231621016561E-2</v>
      </c>
      <c r="Y77" s="30">
        <v>6.5549698755134125E-4</v>
      </c>
      <c r="Z77" s="29">
        <v>1.5691679549632807</v>
      </c>
      <c r="AA77" s="29">
        <f t="shared" si="19"/>
        <v>3.9229198874082022E-2</v>
      </c>
      <c r="AB77" s="30">
        <v>5.6737248709880964E-2</v>
      </c>
      <c r="AC77" s="29">
        <v>0.58366009801207241</v>
      </c>
      <c r="AD77" s="29">
        <f t="shared" si="20"/>
        <v>1.4591502450301811E-2</v>
      </c>
      <c r="AE77" s="30">
        <v>8.2149789991220121E-4</v>
      </c>
      <c r="AF77" s="29">
        <v>1.6793380717855748</v>
      </c>
      <c r="AG77" s="29">
        <f t="shared" si="21"/>
        <v>4.1983451794639373E-2</v>
      </c>
      <c r="AH77" s="30">
        <v>5.7141878789477941E-2</v>
      </c>
      <c r="AI77" s="26">
        <v>2.973331736526946</v>
      </c>
      <c r="AJ77" s="26">
        <v>16.459777245508981</v>
      </c>
      <c r="AK77" s="54">
        <v>0.86386169526467604</v>
      </c>
      <c r="AL77" s="55">
        <v>0.41436283710855248</v>
      </c>
      <c r="AM77" s="55">
        <v>0.37787274396066378</v>
      </c>
      <c r="AN77" s="55">
        <v>0.3067894769630915</v>
      </c>
      <c r="AO77" s="55">
        <v>3.7005922389970118</v>
      </c>
      <c r="AP77" s="55">
        <v>1.8757476003243503</v>
      </c>
      <c r="AQ77" s="55">
        <v>1.7298885719641666</v>
      </c>
      <c r="AR77" s="55">
        <v>1.3334287057212255</v>
      </c>
    </row>
    <row r="78" spans="1:44" x14ac:dyDescent="0.25">
      <c r="A78" s="26" t="str">
        <f t="shared" si="11"/>
        <v>228</v>
      </c>
      <c r="B78" s="26">
        <v>22</v>
      </c>
      <c r="C78" s="26">
        <v>63</v>
      </c>
      <c r="D78" s="26">
        <v>8</v>
      </c>
      <c r="E78" s="29">
        <v>0.70175221466951077</v>
      </c>
      <c r="F78" s="29">
        <f t="shared" si="12"/>
        <v>1.7543805366737771E-2</v>
      </c>
      <c r="G78" s="30">
        <v>5.7100461824393864E-4</v>
      </c>
      <c r="H78" s="29">
        <v>1.3600730111018842</v>
      </c>
      <c r="I78" s="29">
        <f t="shared" si="13"/>
        <v>3.4001825277547103E-2</v>
      </c>
      <c r="J78" s="30">
        <v>5.3681507930712816E-2</v>
      </c>
      <c r="K78" s="29">
        <v>0.62062014940344579</v>
      </c>
      <c r="L78" s="31">
        <f t="shared" si="14"/>
        <v>1.2412402988068916E-2</v>
      </c>
      <c r="M78" s="30">
        <v>2.507407872970888E-4</v>
      </c>
      <c r="N78" s="29">
        <v>1.5347178413340987</v>
      </c>
      <c r="O78" s="31">
        <f t="shared" si="15"/>
        <v>3.0694356826681975E-2</v>
      </c>
      <c r="P78" s="30">
        <v>1.599801794884758E-2</v>
      </c>
      <c r="Q78" s="29">
        <v>0.65622190865692798</v>
      </c>
      <c r="R78" s="29">
        <f t="shared" si="16"/>
        <v>1.6405547716423202E-2</v>
      </c>
      <c r="S78" s="30">
        <v>5.1441909643900122E-4</v>
      </c>
      <c r="T78" s="32">
        <v>1.5010721571513275</v>
      </c>
      <c r="U78" s="29">
        <f t="shared" si="17"/>
        <v>3.7526803928783187E-2</v>
      </c>
      <c r="V78" s="33">
        <v>5.4679129679956959E-2</v>
      </c>
      <c r="W78" s="29">
        <v>0.62960926484066237</v>
      </c>
      <c r="X78" s="29">
        <f t="shared" si="18"/>
        <v>1.5740231621016561E-2</v>
      </c>
      <c r="Y78" s="30">
        <v>4.8702047018688716E-4</v>
      </c>
      <c r="Z78" s="29">
        <v>1.5691679549632807</v>
      </c>
      <c r="AA78" s="29">
        <f t="shared" si="19"/>
        <v>3.9229198874082022E-2</v>
      </c>
      <c r="AB78" s="30">
        <v>5.500831711800161E-2</v>
      </c>
      <c r="AC78" s="29">
        <v>0.58366009801207241</v>
      </c>
      <c r="AD78" s="29">
        <f t="shared" si="20"/>
        <v>1.4591502450301811E-2</v>
      </c>
      <c r="AE78" s="30">
        <v>6.1126877966307357E-4</v>
      </c>
      <c r="AF78" s="29">
        <v>1.6793380717855748</v>
      </c>
      <c r="AG78" s="29">
        <f t="shared" si="21"/>
        <v>4.1983451794639373E-2</v>
      </c>
      <c r="AH78" s="30">
        <v>5.5501408915670264E-2</v>
      </c>
      <c r="AI78" s="26">
        <v>2.8786077302927997</v>
      </c>
      <c r="AJ78" s="26">
        <v>15.55062897237808</v>
      </c>
      <c r="AK78" s="54">
        <v>0.85226288583319576</v>
      </c>
      <c r="AL78" s="55">
        <v>0.41542649051487374</v>
      </c>
      <c r="AM78" s="55">
        <v>0.37818328011210683</v>
      </c>
      <c r="AN78" s="55">
        <v>0.30577477993380947</v>
      </c>
      <c r="AO78" s="55">
        <v>3.3860149725434301</v>
      </c>
      <c r="AP78" s="55">
        <v>1.7214649688382715</v>
      </c>
      <c r="AQ78" s="55">
        <v>1.5811142111310681</v>
      </c>
      <c r="AR78" s="55">
        <v>1.19355026400808</v>
      </c>
    </row>
    <row r="79" spans="1:44" x14ac:dyDescent="0.25">
      <c r="A79" s="26" t="str">
        <f t="shared" si="11"/>
        <v>238</v>
      </c>
      <c r="B79" s="26">
        <v>23</v>
      </c>
      <c r="C79" s="26">
        <v>62</v>
      </c>
      <c r="D79" s="26">
        <v>8</v>
      </c>
      <c r="E79" s="29">
        <v>0.70175221466951077</v>
      </c>
      <c r="F79" s="29">
        <f t="shared" si="12"/>
        <v>1.7543805366737771E-2</v>
      </c>
      <c r="G79" s="30">
        <v>3.7812243598269596E-4</v>
      </c>
      <c r="H79" s="29">
        <v>1.3600730111018842</v>
      </c>
      <c r="I79" s="29">
        <f t="shared" si="13"/>
        <v>3.4001825277547103E-2</v>
      </c>
      <c r="J79" s="30">
        <v>5.2591466871313899E-2</v>
      </c>
      <c r="K79" s="29">
        <v>0.62062014940344579</v>
      </c>
      <c r="L79" s="31">
        <f t="shared" si="14"/>
        <v>1.2412402988068916E-2</v>
      </c>
      <c r="M79" s="30">
        <v>1.6540816365854475E-4</v>
      </c>
      <c r="N79" s="29">
        <v>1.5347178413340987</v>
      </c>
      <c r="O79" s="31">
        <f t="shared" si="15"/>
        <v>3.0694356826681975E-2</v>
      </c>
      <c r="P79" s="30">
        <v>1.5939349794399031E-2</v>
      </c>
      <c r="Q79" s="29">
        <v>0.65622190865692798</v>
      </c>
      <c r="R79" s="29">
        <f t="shared" si="16"/>
        <v>1.6405547716423202E-2</v>
      </c>
      <c r="S79" s="30">
        <v>3.4156275171636982E-4</v>
      </c>
      <c r="T79" s="32">
        <v>1.5010721571513275</v>
      </c>
      <c r="U79" s="29">
        <f t="shared" si="17"/>
        <v>3.7526803928783187E-2</v>
      </c>
      <c r="V79" s="33">
        <v>5.3144102153619817E-2</v>
      </c>
      <c r="W79" s="29">
        <v>0.62960926484066237</v>
      </c>
      <c r="X79" s="29">
        <f t="shared" si="18"/>
        <v>1.5740231621016561E-2</v>
      </c>
      <c r="Y79" s="30">
        <v>3.2172931480937104E-4</v>
      </c>
      <c r="Z79" s="29">
        <v>1.5691679549632807</v>
      </c>
      <c r="AA79" s="29">
        <f t="shared" si="19"/>
        <v>3.9229198874082022E-2</v>
      </c>
      <c r="AB79" s="30">
        <v>5.3380258864557766E-2</v>
      </c>
      <c r="AC79" s="29">
        <v>0.58366009801207241</v>
      </c>
      <c r="AD79" s="29">
        <f t="shared" si="20"/>
        <v>1.4591502450301811E-2</v>
      </c>
      <c r="AE79" s="30">
        <v>4.0442689072995273E-4</v>
      </c>
      <c r="AF79" s="29">
        <v>1.6793380717855748</v>
      </c>
      <c r="AG79" s="29">
        <f t="shared" si="21"/>
        <v>4.1983451794639373E-2</v>
      </c>
      <c r="AH79" s="30">
        <v>5.396058162132826E-2</v>
      </c>
      <c r="AI79" s="26">
        <v>2.7862058156917588</v>
      </c>
      <c r="AJ79" s="26">
        <v>14.691030525148285</v>
      </c>
      <c r="AK79" s="54">
        <v>0.83898916769740961</v>
      </c>
      <c r="AL79" s="55">
        <v>0.41591007232280003</v>
      </c>
      <c r="AM79" s="55">
        <v>0.37793464238199148</v>
      </c>
      <c r="AN79" s="55">
        <v>0.30425400699799016</v>
      </c>
      <c r="AO79" s="55">
        <v>3.0927753923693131</v>
      </c>
      <c r="AP79" s="55">
        <v>1.5781611627345762</v>
      </c>
      <c r="AQ79" s="55">
        <v>1.4432429173759562</v>
      </c>
      <c r="AR79" s="55">
        <v>1.0639904535854146</v>
      </c>
    </row>
    <row r="80" spans="1:44" x14ac:dyDescent="0.25">
      <c r="A80" s="26" t="str">
        <f t="shared" si="11"/>
        <v>248</v>
      </c>
      <c r="B80" s="26">
        <v>24</v>
      </c>
      <c r="C80" s="26">
        <v>61</v>
      </c>
      <c r="D80" s="26">
        <v>8</v>
      </c>
      <c r="E80" s="29">
        <v>0.70175221466951077</v>
      </c>
      <c r="F80" s="29">
        <f t="shared" si="12"/>
        <v>1.7543805366737771E-2</v>
      </c>
      <c r="G80" s="30">
        <v>1.8793103157723964E-4</v>
      </c>
      <c r="H80" s="29">
        <v>1.3600730111018842</v>
      </c>
      <c r="I80" s="29">
        <f t="shared" si="13"/>
        <v>3.4001825277547103E-2</v>
      </c>
      <c r="J80" s="30">
        <v>5.1571167070763702E-2</v>
      </c>
      <c r="K80" s="29">
        <v>0.62062014940344579</v>
      </c>
      <c r="L80" s="31">
        <f t="shared" si="14"/>
        <v>1.2412402988068916E-2</v>
      </c>
      <c r="M80" s="30">
        <v>8.1819353003225945E-5</v>
      </c>
      <c r="N80" s="29">
        <v>1.5347178413340987</v>
      </c>
      <c r="O80" s="31">
        <f t="shared" si="15"/>
        <v>3.0694356826681975E-2</v>
      </c>
      <c r="P80" s="30">
        <v>1.5875306688742007E-2</v>
      </c>
      <c r="Q80" s="29">
        <v>0.65622190865692798</v>
      </c>
      <c r="R80" s="29">
        <f t="shared" si="16"/>
        <v>1.6405547716423202E-2</v>
      </c>
      <c r="S80" s="30">
        <v>1.7021807100389176E-4</v>
      </c>
      <c r="T80" s="32">
        <v>1.5010721571513275</v>
      </c>
      <c r="U80" s="29">
        <f t="shared" si="17"/>
        <v>3.7526803928783187E-2</v>
      </c>
      <c r="V80" s="33">
        <v>5.1710708490385816E-2</v>
      </c>
      <c r="W80" s="29">
        <v>0.62960926484066237</v>
      </c>
      <c r="X80" s="29">
        <f t="shared" si="18"/>
        <v>1.5740231621016561E-2</v>
      </c>
      <c r="Y80" s="30">
        <v>1.5945036720822411E-4</v>
      </c>
      <c r="Z80" s="29">
        <v>1.5691679549632807</v>
      </c>
      <c r="AA80" s="29">
        <f t="shared" si="19"/>
        <v>3.9229198874082022E-2</v>
      </c>
      <c r="AB80" s="30">
        <v>5.1850139001679937E-2</v>
      </c>
      <c r="AC80" s="29">
        <v>0.58366009801207241</v>
      </c>
      <c r="AD80" s="29">
        <f t="shared" si="20"/>
        <v>1.4591502450301811E-2</v>
      </c>
      <c r="AE80" s="30">
        <v>2.0074976172813723E-4</v>
      </c>
      <c r="AF80" s="29">
        <v>1.6793380717855748</v>
      </c>
      <c r="AG80" s="29">
        <f t="shared" si="21"/>
        <v>4.1983451794639373E-2</v>
      </c>
      <c r="AH80" s="30">
        <v>5.2516627187492407E-2</v>
      </c>
      <c r="AI80" s="26">
        <v>2.6960785025469769</v>
      </c>
      <c r="AJ80" s="26">
        <v>13.878270233644294</v>
      </c>
      <c r="AK80" s="54">
        <v>0.82410935083681713</v>
      </c>
      <c r="AL80" s="55">
        <v>0.41584078068834668</v>
      </c>
      <c r="AM80" s="55">
        <v>0.37715266395448926</v>
      </c>
      <c r="AN80" s="55">
        <v>0.30225077801584377</v>
      </c>
      <c r="AO80" s="55">
        <v>2.8193939473399672</v>
      </c>
      <c r="AP80" s="55">
        <v>1.4450244060268682</v>
      </c>
      <c r="AQ80" s="55">
        <v>1.3155441747306864</v>
      </c>
      <c r="AR80" s="55">
        <v>0.94403932869289742</v>
      </c>
    </row>
    <row r="81" spans="1:44" x14ac:dyDescent="0.25">
      <c r="A81" s="26" t="str">
        <f t="shared" si="11"/>
        <v>258</v>
      </c>
      <c r="B81" s="26">
        <v>25</v>
      </c>
      <c r="C81" s="26">
        <v>60</v>
      </c>
      <c r="D81" s="26">
        <v>8</v>
      </c>
      <c r="E81" s="31">
        <v>0.69499999999999995</v>
      </c>
      <c r="F81" s="29">
        <f t="shared" si="12"/>
        <v>1.7374999999999998E-2</v>
      </c>
      <c r="G81" s="34">
        <v>8.7880382802614716E-4</v>
      </c>
      <c r="H81" s="29">
        <v>1.3600730111018842</v>
      </c>
      <c r="I81" s="29">
        <f t="shared" si="13"/>
        <v>3.4001825277547103E-2</v>
      </c>
      <c r="J81" s="30">
        <v>5.0620468229362975E-2</v>
      </c>
      <c r="K81" s="29">
        <v>0.61499999999999999</v>
      </c>
      <c r="L81" s="31">
        <f t="shared" si="14"/>
        <v>1.23E-2</v>
      </c>
      <c r="M81" s="30">
        <v>3.1253869785223065E-4</v>
      </c>
      <c r="N81" s="29">
        <v>1.5347178413340987</v>
      </c>
      <c r="O81" s="31">
        <f t="shared" si="15"/>
        <v>3.0694356826681975E-2</v>
      </c>
      <c r="P81" s="30">
        <v>1.5805838957304603E-2</v>
      </c>
      <c r="Q81" s="31">
        <v>0.65</v>
      </c>
      <c r="R81" s="29">
        <f t="shared" si="16"/>
        <v>1.6250000000000001E-2</v>
      </c>
      <c r="S81" s="34">
        <v>6.4779719805577098E-4</v>
      </c>
      <c r="T81" s="32">
        <v>1.5010721571513275</v>
      </c>
      <c r="U81" s="29">
        <f t="shared" si="17"/>
        <v>3.7526803928783187E-2</v>
      </c>
      <c r="V81" s="33">
        <v>5.0376576986563802E-2</v>
      </c>
      <c r="W81" s="31">
        <v>0.62</v>
      </c>
      <c r="X81" s="29">
        <f t="shared" si="18"/>
        <v>1.55E-2</v>
      </c>
      <c r="Y81" s="34">
        <v>9.1253747635896838E-4</v>
      </c>
      <c r="Z81" s="29">
        <v>1.5691679549632807</v>
      </c>
      <c r="AA81" s="29">
        <f t="shared" si="19"/>
        <v>3.9229198874082022E-2</v>
      </c>
      <c r="AB81" s="30">
        <v>5.0414693603482053E-2</v>
      </c>
      <c r="AC81" s="31">
        <v>0.57999999999999996</v>
      </c>
      <c r="AD81" s="29">
        <f t="shared" si="20"/>
        <v>1.4499999999999999E-2</v>
      </c>
      <c r="AE81" s="34">
        <v>3.0177376312430569E-4</v>
      </c>
      <c r="AF81" s="29">
        <v>1.6793380717855748</v>
      </c>
      <c r="AG81" s="29">
        <f t="shared" si="21"/>
        <v>4.1983451794639373E-2</v>
      </c>
      <c r="AH81" s="30">
        <v>5.1166463206867137E-2</v>
      </c>
      <c r="AI81" s="26">
        <v>2.5691405111262267</v>
      </c>
      <c r="AJ81" s="26">
        <v>13.109782819939753</v>
      </c>
      <c r="AK81" s="54">
        <v>0.80770306114704238</v>
      </c>
      <c r="AL81" s="55">
        <v>0.41524467825181649</v>
      </c>
      <c r="AM81" s="55">
        <v>0.3758621334095098</v>
      </c>
      <c r="AN81" s="55">
        <v>0.29978603906350293</v>
      </c>
      <c r="AO81" s="55">
        <v>2.5644150426579513</v>
      </c>
      <c r="AP81" s="55">
        <v>1.3213150358650787</v>
      </c>
      <c r="AQ81" s="55">
        <v>1.1973010348076101</v>
      </c>
      <c r="AR81" s="55">
        <v>0.83300369588913004</v>
      </c>
    </row>
    <row r="82" spans="1:44" x14ac:dyDescent="0.25">
      <c r="A82" s="26" t="str">
        <f t="shared" si="11"/>
        <v>268</v>
      </c>
      <c r="B82" s="26">
        <v>26</v>
      </c>
      <c r="C82" s="26">
        <v>59</v>
      </c>
      <c r="D82" s="26">
        <v>8</v>
      </c>
      <c r="E82" s="29">
        <v>0.68635646563393526</v>
      </c>
      <c r="F82" s="29">
        <f t="shared" si="12"/>
        <v>1.7158911640848384E-2</v>
      </c>
      <c r="G82" s="30">
        <v>1.772530496754389E-3</v>
      </c>
      <c r="H82" s="29">
        <v>1.3800363338239476</v>
      </c>
      <c r="I82" s="29">
        <f t="shared" si="13"/>
        <v>3.4500908345598692E-2</v>
      </c>
      <c r="J82" s="30">
        <v>4.0023111245736022E-2</v>
      </c>
      <c r="K82" s="29">
        <v>0.60648264224518345</v>
      </c>
      <c r="L82" s="31">
        <f t="shared" si="14"/>
        <v>1.2129652844903669E-2</v>
      </c>
      <c r="M82" s="30">
        <v>6.9331554167818311E-4</v>
      </c>
      <c r="N82" s="29">
        <v>1.5608828383158277</v>
      </c>
      <c r="O82" s="31">
        <f t="shared" si="15"/>
        <v>3.1217656766316555E-2</v>
      </c>
      <c r="P82" s="30">
        <v>1.2891634171634594E-2</v>
      </c>
      <c r="Q82" s="29">
        <v>0.63792271943720913</v>
      </c>
      <c r="R82" s="29">
        <f t="shared" si="16"/>
        <v>1.594806798593023E-2</v>
      </c>
      <c r="S82" s="30">
        <v>1.6894771657621523E-3</v>
      </c>
      <c r="T82" s="32">
        <v>1.5229485545371853</v>
      </c>
      <c r="U82" s="29">
        <f t="shared" si="17"/>
        <v>3.8073713863429635E-2</v>
      </c>
      <c r="V82" s="33">
        <v>4.1917250380534732E-2</v>
      </c>
      <c r="W82" s="29">
        <v>0.61200804409478993</v>
      </c>
      <c r="X82" s="29">
        <f t="shared" si="18"/>
        <v>1.5300201102369749E-2</v>
      </c>
      <c r="Y82" s="30">
        <v>1.4727019662414548E-3</v>
      </c>
      <c r="Z82" s="29">
        <v>1.5935029969282091</v>
      </c>
      <c r="AA82" s="29">
        <f t="shared" si="19"/>
        <v>3.9837574923205228E-2</v>
      </c>
      <c r="AB82" s="30">
        <v>4.221415892152354E-2</v>
      </c>
      <c r="AC82" s="29">
        <v>0.55723976048117507</v>
      </c>
      <c r="AD82" s="29">
        <f t="shared" si="20"/>
        <v>1.3930994012029378E-2</v>
      </c>
      <c r="AE82" s="30">
        <v>1.9221108684698424E-3</v>
      </c>
      <c r="AF82" s="29">
        <v>1.7142796955962658</v>
      </c>
      <c r="AG82" s="29">
        <f t="shared" si="21"/>
        <v>4.2856992389906645E-2</v>
      </c>
      <c r="AH82" s="30">
        <v>4.2150886713576322E-2</v>
      </c>
      <c r="AI82" s="26">
        <v>2.4345684734351369</v>
      </c>
      <c r="AJ82" s="26">
        <v>12.927079572620384</v>
      </c>
      <c r="AK82" s="54">
        <v>0.78985179519568494</v>
      </c>
      <c r="AL82" s="55">
        <v>0.42181613197625117</v>
      </c>
      <c r="AM82" s="55">
        <v>0.38171846228604966</v>
      </c>
      <c r="AN82" s="55">
        <v>0.3044914921863609</v>
      </c>
      <c r="AO82" s="55">
        <v>2.8996496897451816</v>
      </c>
      <c r="AP82" s="55">
        <v>1.6626095957020111</v>
      </c>
      <c r="AQ82" s="55">
        <v>1.5227719720523099</v>
      </c>
      <c r="AR82" s="55">
        <v>1.2182640906268221</v>
      </c>
    </row>
    <row r="83" spans="1:44" x14ac:dyDescent="0.25">
      <c r="A83" s="26" t="str">
        <f t="shared" si="11"/>
        <v>278</v>
      </c>
      <c r="B83" s="26">
        <v>27</v>
      </c>
      <c r="C83" s="26">
        <v>58</v>
      </c>
      <c r="D83" s="26">
        <v>8</v>
      </c>
      <c r="E83" s="29">
        <v>0.68635646563393526</v>
      </c>
      <c r="F83" s="29">
        <f t="shared" si="12"/>
        <v>1.7158911640848384E-2</v>
      </c>
      <c r="G83" s="30">
        <v>1.5445750467916273E-3</v>
      </c>
      <c r="H83" s="29">
        <v>1.3800363338239476</v>
      </c>
      <c r="I83" s="29">
        <f t="shared" si="13"/>
        <v>3.4500908345598692E-2</v>
      </c>
      <c r="J83" s="30">
        <v>3.9638101785355179E-2</v>
      </c>
      <c r="K83" s="29">
        <v>0.60648264224518345</v>
      </c>
      <c r="L83" s="31">
        <f t="shared" si="14"/>
        <v>1.2129652844903669E-2</v>
      </c>
      <c r="M83" s="30">
        <v>5.9941818922891292E-4</v>
      </c>
      <c r="N83" s="29">
        <v>1.5608828383158277</v>
      </c>
      <c r="O83" s="31">
        <f t="shared" si="15"/>
        <v>3.1217656766316555E-2</v>
      </c>
      <c r="P83" s="30">
        <v>1.2889434123850244E-2</v>
      </c>
      <c r="Q83" s="29">
        <v>0.63792271943720913</v>
      </c>
      <c r="R83" s="29">
        <f t="shared" si="16"/>
        <v>1.594806798593023E-2</v>
      </c>
      <c r="S83" s="30">
        <v>1.4758561452427373E-3</v>
      </c>
      <c r="T83" s="32">
        <v>1.5229485545371853</v>
      </c>
      <c r="U83" s="29">
        <f t="shared" si="17"/>
        <v>3.8073713863429635E-2</v>
      </c>
      <c r="V83" s="33">
        <v>4.1101225542917855E-2</v>
      </c>
      <c r="W83" s="29">
        <v>0.61200804409478993</v>
      </c>
      <c r="X83" s="29">
        <f t="shared" si="18"/>
        <v>1.5300201102369749E-2</v>
      </c>
      <c r="Y83" s="30">
        <v>1.2778413628646741E-3</v>
      </c>
      <c r="Z83" s="29">
        <v>1.5935029969282091</v>
      </c>
      <c r="AA83" s="29">
        <f t="shared" si="19"/>
        <v>3.9837574923205228E-2</v>
      </c>
      <c r="AB83" s="30">
        <v>4.1271641545529356E-2</v>
      </c>
      <c r="AC83" s="29">
        <v>0.55723976048117507</v>
      </c>
      <c r="AD83" s="29">
        <f t="shared" si="20"/>
        <v>1.3930994012029378E-2</v>
      </c>
      <c r="AE83" s="30">
        <v>1.6706387764798929E-3</v>
      </c>
      <c r="AF83" s="29">
        <v>1.7142796955962658</v>
      </c>
      <c r="AG83" s="29">
        <f t="shared" si="21"/>
        <v>4.2856992389906645E-2</v>
      </c>
      <c r="AH83" s="30">
        <v>4.1342124598206187E-2</v>
      </c>
      <c r="AI83" s="26">
        <v>2.3546370029157377</v>
      </c>
      <c r="AJ83" s="26">
        <v>12.200860020091637</v>
      </c>
      <c r="AK83" s="54">
        <v>0.77062592037995514</v>
      </c>
      <c r="AL83" s="55">
        <v>0.42814039142143884</v>
      </c>
      <c r="AM83" s="55">
        <v>0.38734100512153041</v>
      </c>
      <c r="AN83" s="55">
        <v>0.30900753735521058</v>
      </c>
      <c r="AO83" s="55">
        <v>2.6426842313020567</v>
      </c>
      <c r="AP83" s="55">
        <v>1.5576017126057864</v>
      </c>
      <c r="AQ83" s="55">
        <v>1.4246383502269859</v>
      </c>
      <c r="AR83" s="55">
        <v>1.1225755771591359</v>
      </c>
    </row>
    <row r="84" spans="1:44" x14ac:dyDescent="0.25">
      <c r="A84" s="26" t="str">
        <f t="shared" si="11"/>
        <v>288</v>
      </c>
      <c r="B84" s="26">
        <v>28</v>
      </c>
      <c r="C84" s="26">
        <v>57</v>
      </c>
      <c r="D84" s="26">
        <v>8</v>
      </c>
      <c r="E84" s="29">
        <v>0.68635646563393526</v>
      </c>
      <c r="F84" s="29">
        <f t="shared" si="12"/>
        <v>1.7158911640848384E-2</v>
      </c>
      <c r="G84" s="30">
        <v>1.3193734466178716E-3</v>
      </c>
      <c r="H84" s="29">
        <v>1.3800363338239476</v>
      </c>
      <c r="I84" s="29">
        <f t="shared" si="13"/>
        <v>3.4500908345598692E-2</v>
      </c>
      <c r="J84" s="30">
        <v>3.9292118981206062E-2</v>
      </c>
      <c r="K84" s="29">
        <v>0.60648264224518345</v>
      </c>
      <c r="L84" s="31">
        <f t="shared" si="14"/>
        <v>1.2129652844903669E-2</v>
      </c>
      <c r="M84" s="30">
        <v>5.0755625779645448E-4</v>
      </c>
      <c r="N84" s="29">
        <v>1.5608828383158277</v>
      </c>
      <c r="O84" s="31">
        <f t="shared" si="15"/>
        <v>3.1217656766316555E-2</v>
      </c>
      <c r="P84" s="30">
        <v>1.2880490660526437E-2</v>
      </c>
      <c r="Q84" s="29">
        <v>0.63792271943720913</v>
      </c>
      <c r="R84" s="29">
        <f t="shared" si="16"/>
        <v>1.594806798593023E-2</v>
      </c>
      <c r="S84" s="30">
        <v>1.2638504400159303E-3</v>
      </c>
      <c r="T84" s="32">
        <v>1.5229485545371853</v>
      </c>
      <c r="U84" s="29">
        <f t="shared" si="17"/>
        <v>3.8073713863429635E-2</v>
      </c>
      <c r="V84" s="33">
        <v>4.0354151005114247E-2</v>
      </c>
      <c r="W84" s="29">
        <v>0.61200804409478993</v>
      </c>
      <c r="X84" s="29">
        <f t="shared" si="18"/>
        <v>1.5300201102369749E-2</v>
      </c>
      <c r="Y84" s="30">
        <v>1.0866191022542871E-3</v>
      </c>
      <c r="Z84" s="29">
        <v>1.5935029969282091</v>
      </c>
      <c r="AA84" s="29">
        <f t="shared" si="19"/>
        <v>3.9837574923205228E-2</v>
      </c>
      <c r="AB84" s="30">
        <v>4.0392259470416532E-2</v>
      </c>
      <c r="AC84" s="29">
        <v>0.55723976048117507</v>
      </c>
      <c r="AD84" s="29">
        <f t="shared" si="20"/>
        <v>1.3930994012029378E-2</v>
      </c>
      <c r="AE84" s="30">
        <v>1.423130898288015E-3</v>
      </c>
      <c r="AF84" s="29">
        <v>1.7142796955962658</v>
      </c>
      <c r="AG84" s="29">
        <f t="shared" si="21"/>
        <v>4.2856992389906645E-2</v>
      </c>
      <c r="AH84" s="30">
        <v>4.0593621994819293E-2</v>
      </c>
      <c r="AI84" s="26">
        <v>2.2766598557396422</v>
      </c>
      <c r="AJ84" s="26">
        <v>11.514746067305088</v>
      </c>
      <c r="AK84" s="54">
        <v>0.75008820641138585</v>
      </c>
      <c r="AL84" s="55">
        <v>0.43422597160891507</v>
      </c>
      <c r="AM84" s="55">
        <v>0.39273422518500728</v>
      </c>
      <c r="AN84" s="55">
        <v>0.31333903158256243</v>
      </c>
      <c r="AO84" s="55">
        <v>2.4023663423395001</v>
      </c>
      <c r="AP84" s="55">
        <v>1.4599394159777876</v>
      </c>
      <c r="AQ84" s="55">
        <v>1.3337610637568496</v>
      </c>
      <c r="AR84" s="55">
        <v>1.0339408120568221</v>
      </c>
    </row>
    <row r="85" spans="1:44" x14ac:dyDescent="0.25">
      <c r="A85" s="26" t="str">
        <f t="shared" si="11"/>
        <v>298</v>
      </c>
      <c r="B85" s="26">
        <v>29</v>
      </c>
      <c r="C85" s="26">
        <v>56</v>
      </c>
      <c r="D85" s="26">
        <v>8</v>
      </c>
      <c r="E85" s="29">
        <v>0.68635646563393526</v>
      </c>
      <c r="F85" s="29">
        <f t="shared" si="12"/>
        <v>1.7158911640848384E-2</v>
      </c>
      <c r="G85" s="30">
        <v>1.0964603066757252E-3</v>
      </c>
      <c r="H85" s="29">
        <v>1.3800363338239476</v>
      </c>
      <c r="I85" s="29">
        <f t="shared" si="13"/>
        <v>3.4500908345598692E-2</v>
      </c>
      <c r="J85" s="30">
        <v>3.8983913971845023E-2</v>
      </c>
      <c r="K85" s="29">
        <v>0.60648264224518345</v>
      </c>
      <c r="L85" s="31">
        <f t="shared" si="14"/>
        <v>1.2129652844903669E-2</v>
      </c>
      <c r="M85" s="30">
        <v>4.1774561683861552E-4</v>
      </c>
      <c r="N85" s="29">
        <v>1.5608828383158277</v>
      </c>
      <c r="O85" s="31">
        <f t="shared" si="15"/>
        <v>3.1217656766316555E-2</v>
      </c>
      <c r="P85" s="30">
        <v>1.2864753693321525E-2</v>
      </c>
      <c r="Q85" s="29">
        <v>0.63792271943720913</v>
      </c>
      <c r="R85" s="29">
        <f t="shared" si="16"/>
        <v>1.594806798593023E-2</v>
      </c>
      <c r="S85" s="30">
        <v>1.0530150842933787E-3</v>
      </c>
      <c r="T85" s="32">
        <v>1.5229485545371853</v>
      </c>
      <c r="U85" s="29">
        <f t="shared" si="17"/>
        <v>3.8073713863429635E-2</v>
      </c>
      <c r="V85" s="33">
        <v>3.9672520360475041E-2</v>
      </c>
      <c r="W85" s="29">
        <v>0.61200804409478993</v>
      </c>
      <c r="X85" s="29">
        <f t="shared" si="18"/>
        <v>1.5300201102369749E-2</v>
      </c>
      <c r="Y85" s="30">
        <v>8.9875884679220877E-4</v>
      </c>
      <c r="Z85" s="29">
        <v>1.5935029969282091</v>
      </c>
      <c r="AA85" s="29">
        <f t="shared" si="19"/>
        <v>3.9837574923205228E-2</v>
      </c>
      <c r="AB85" s="30">
        <v>3.9571810230993945E-2</v>
      </c>
      <c r="AC85" s="29">
        <v>0.55723976048117507</v>
      </c>
      <c r="AD85" s="29">
        <f t="shared" si="20"/>
        <v>1.3930994012029378E-2</v>
      </c>
      <c r="AE85" s="30">
        <v>1.1792156856911557E-3</v>
      </c>
      <c r="AF85" s="29">
        <v>1.7142796955962658</v>
      </c>
      <c r="AG85" s="29">
        <f t="shared" si="21"/>
        <v>4.2856992389906645E-2</v>
      </c>
      <c r="AH85" s="30">
        <v>3.9901572781662648E-2</v>
      </c>
      <c r="AI85" s="26">
        <v>2.2005962911187265</v>
      </c>
      <c r="AJ85" s="26">
        <v>10.866495119567503</v>
      </c>
      <c r="AK85" s="54">
        <v>0.72830914257556012</v>
      </c>
      <c r="AL85" s="55">
        <v>0.44008236704194753</v>
      </c>
      <c r="AM85" s="55">
        <v>0.397905960489983</v>
      </c>
      <c r="AN85" s="55">
        <v>0.3174909462149737</v>
      </c>
      <c r="AO85" s="55">
        <v>2.1772739371053955</v>
      </c>
      <c r="AP85" s="55">
        <v>1.3690185054090755</v>
      </c>
      <c r="AQ85" s="55">
        <v>1.2495599909262709</v>
      </c>
      <c r="AR85" s="55">
        <v>0.95180002001439323</v>
      </c>
    </row>
    <row r="86" spans="1:44" x14ac:dyDescent="0.25">
      <c r="A86" s="26" t="str">
        <f t="shared" si="11"/>
        <v>308</v>
      </c>
      <c r="B86" s="26">
        <v>30</v>
      </c>
      <c r="C86" s="26">
        <v>55</v>
      </c>
      <c r="D86" s="26">
        <v>8</v>
      </c>
      <c r="E86" s="29">
        <v>0.68635646563393526</v>
      </c>
      <c r="F86" s="29">
        <f t="shared" si="12"/>
        <v>1.7158911640848384E-2</v>
      </c>
      <c r="G86" s="30">
        <v>8.7532672184964522E-4</v>
      </c>
      <c r="H86" s="29">
        <v>1.3800363338239476</v>
      </c>
      <c r="I86" s="29">
        <f t="shared" si="13"/>
        <v>3.4500908345598692E-2</v>
      </c>
      <c r="J86" s="30">
        <v>3.8711323524627507E-2</v>
      </c>
      <c r="K86" s="29">
        <v>0.60648264224518345</v>
      </c>
      <c r="L86" s="31">
        <f t="shared" si="14"/>
        <v>1.2129652844903669E-2</v>
      </c>
      <c r="M86" s="30">
        <v>3.2999079165078795E-4</v>
      </c>
      <c r="N86" s="29">
        <v>1.5608828383158277</v>
      </c>
      <c r="O86" s="31">
        <f t="shared" si="15"/>
        <v>3.1217656766316555E-2</v>
      </c>
      <c r="P86" s="30">
        <v>1.2842146214037328E-2</v>
      </c>
      <c r="Q86" s="29">
        <v>0.63792271943720913</v>
      </c>
      <c r="R86" s="29">
        <f t="shared" si="16"/>
        <v>1.594806798593023E-2</v>
      </c>
      <c r="S86" s="30">
        <v>8.4288914409014204E-4</v>
      </c>
      <c r="T86" s="32">
        <v>1.5229485545371853</v>
      </c>
      <c r="U86" s="29">
        <f t="shared" si="17"/>
        <v>3.8073713863429635E-2</v>
      </c>
      <c r="V86" s="33">
        <v>3.905209406463666E-2</v>
      </c>
      <c r="W86" s="29">
        <v>0.61200804409478993</v>
      </c>
      <c r="X86" s="29">
        <f t="shared" si="18"/>
        <v>1.5300201102369749E-2</v>
      </c>
      <c r="Y86" s="30">
        <v>7.1397441033750272E-4</v>
      </c>
      <c r="Z86" s="29">
        <v>1.5935029969282091</v>
      </c>
      <c r="AA86" s="29">
        <f t="shared" si="19"/>
        <v>3.9837574923205228E-2</v>
      </c>
      <c r="AB86" s="30">
        <v>3.8805386731948298E-2</v>
      </c>
      <c r="AC86" s="29">
        <v>0.55723976048117507</v>
      </c>
      <c r="AD86" s="29">
        <f t="shared" si="20"/>
        <v>1.3930994012029378E-2</v>
      </c>
      <c r="AE86" s="30">
        <v>9.3849111832533527E-4</v>
      </c>
      <c r="AF86" s="29">
        <v>1.7142796955962658</v>
      </c>
      <c r="AG86" s="29">
        <f t="shared" si="21"/>
        <v>4.2856992389906645E-2</v>
      </c>
      <c r="AH86" s="30">
        <v>3.9261448009189626E-2</v>
      </c>
      <c r="AI86" s="26">
        <v>2.1264095324568713</v>
      </c>
      <c r="AJ86" s="26">
        <v>10.254005646836404</v>
      </c>
      <c r="AK86" s="54">
        <v>0.70534807115257003</v>
      </c>
      <c r="AL86" s="55">
        <v>0.44572367208490077</v>
      </c>
      <c r="AM86" s="55">
        <v>0.40286414404484372</v>
      </c>
      <c r="AN86" s="55">
        <v>0.32147111906858372</v>
      </c>
      <c r="AO86" s="55">
        <v>1.9660774026331551</v>
      </c>
      <c r="AP86" s="55">
        <v>1.2842604501779435</v>
      </c>
      <c r="AQ86" s="55">
        <v>1.1714793143682929</v>
      </c>
      <c r="AR86" s="55">
        <v>0.87562207261380465</v>
      </c>
    </row>
    <row r="87" spans="1:44" x14ac:dyDescent="0.25">
      <c r="A87" s="26" t="str">
        <f t="shared" si="11"/>
        <v>318</v>
      </c>
      <c r="B87" s="26">
        <v>31</v>
      </c>
      <c r="C87" s="26">
        <v>54</v>
      </c>
      <c r="D87" s="26">
        <v>8</v>
      </c>
      <c r="E87" s="29">
        <v>0.68635646563393526</v>
      </c>
      <c r="F87" s="29">
        <f t="shared" si="12"/>
        <v>1.7158911640848384E-2</v>
      </c>
      <c r="G87" s="30">
        <v>6.5552310827252797E-4</v>
      </c>
      <c r="H87" s="29">
        <v>1.3800363338239476</v>
      </c>
      <c r="I87" s="29">
        <f t="shared" si="13"/>
        <v>3.4500908345598692E-2</v>
      </c>
      <c r="J87" s="30">
        <v>3.8471407654120618E-2</v>
      </c>
      <c r="K87" s="29">
        <v>0.60648264224518345</v>
      </c>
      <c r="L87" s="31">
        <f t="shared" si="14"/>
        <v>1.2129652844903669E-2</v>
      </c>
      <c r="M87" s="30">
        <v>2.4432570379567288E-4</v>
      </c>
      <c r="N87" s="29">
        <v>1.5608828383158277</v>
      </c>
      <c r="O87" s="31">
        <f t="shared" si="15"/>
        <v>3.1217656766316555E-2</v>
      </c>
      <c r="P87" s="30">
        <v>1.2812698674615723E-2</v>
      </c>
      <c r="Q87" s="29">
        <v>0.63792271943720913</v>
      </c>
      <c r="R87" s="29">
        <f t="shared" si="16"/>
        <v>1.594806798593023E-2</v>
      </c>
      <c r="S87" s="30">
        <v>6.3298643414599898E-4</v>
      </c>
      <c r="T87" s="32">
        <v>1.5229485545371853</v>
      </c>
      <c r="U87" s="29">
        <f t="shared" si="17"/>
        <v>3.8073713863429635E-2</v>
      </c>
      <c r="V87" s="33">
        <v>3.8488154510170937E-2</v>
      </c>
      <c r="W87" s="29">
        <v>0.61200804409478993</v>
      </c>
      <c r="X87" s="29">
        <f t="shared" si="18"/>
        <v>1.5300201102369749E-2</v>
      </c>
      <c r="Y87" s="30">
        <v>5.3197889260184206E-4</v>
      </c>
      <c r="Z87" s="29">
        <v>1.5935029969282091</v>
      </c>
      <c r="AA87" s="29">
        <f t="shared" si="19"/>
        <v>3.9837574923205228E-2</v>
      </c>
      <c r="AB87" s="30">
        <v>3.8087794422660928E-2</v>
      </c>
      <c r="AC87" s="29">
        <v>0.55723976048117507</v>
      </c>
      <c r="AD87" s="29">
        <f t="shared" si="20"/>
        <v>1.3930994012029378E-2</v>
      </c>
      <c r="AE87" s="30">
        <v>7.0056718695722664E-4</v>
      </c>
      <c r="AF87" s="29">
        <v>1.7142796955962658</v>
      </c>
      <c r="AG87" s="29">
        <f t="shared" si="21"/>
        <v>4.2856992389906645E-2</v>
      </c>
      <c r="AH87" s="30">
        <v>3.8668390495602764E-2</v>
      </c>
      <c r="AI87" s="26">
        <v>2.054056894092922</v>
      </c>
      <c r="AJ87" s="26">
        <v>9.6752708348970451</v>
      </c>
      <c r="AK87" s="54">
        <v>0.68126129158544124</v>
      </c>
      <c r="AL87" s="55">
        <v>0.45115344458135359</v>
      </c>
      <c r="AM87" s="55">
        <v>0.40761877879532848</v>
      </c>
      <c r="AN87" s="55">
        <v>0.32528482590138186</v>
      </c>
      <c r="AO87" s="55">
        <v>1.767579297940963</v>
      </c>
      <c r="AP87" s="55">
        <v>1.2051369012453264</v>
      </c>
      <c r="AQ87" s="55">
        <v>1.0990026693767487</v>
      </c>
      <c r="AR87" s="55">
        <v>0.80491759672085417</v>
      </c>
    </row>
    <row r="88" spans="1:44" x14ac:dyDescent="0.25">
      <c r="A88" s="26" t="str">
        <f t="shared" si="11"/>
        <v>328</v>
      </c>
      <c r="B88" s="26">
        <v>32</v>
      </c>
      <c r="C88" s="26">
        <v>53</v>
      </c>
      <c r="D88" s="26">
        <v>8</v>
      </c>
      <c r="E88" s="29">
        <v>0.68635646563393526</v>
      </c>
      <c r="F88" s="29">
        <f t="shared" si="12"/>
        <v>1.7158911640848384E-2</v>
      </c>
      <c r="G88" s="30">
        <v>4.3659124936691086E-4</v>
      </c>
      <c r="H88" s="29">
        <v>1.3800363338239476</v>
      </c>
      <c r="I88" s="29">
        <f t="shared" si="13"/>
        <v>3.4500908345598692E-2</v>
      </c>
      <c r="J88" s="30">
        <v>3.8261111634652629E-2</v>
      </c>
      <c r="K88" s="29">
        <v>0.60648264224518345</v>
      </c>
      <c r="L88" s="31">
        <f t="shared" si="14"/>
        <v>1.2129652844903669E-2</v>
      </c>
      <c r="M88" s="30">
        <v>1.6075806548156244E-4</v>
      </c>
      <c r="N88" s="29">
        <v>1.5608828383158277</v>
      </c>
      <c r="O88" s="31">
        <f t="shared" si="15"/>
        <v>3.1217656766316555E-2</v>
      </c>
      <c r="P88" s="30">
        <v>1.2776366864882359E-2</v>
      </c>
      <c r="Q88" s="29">
        <v>0.63792271943720913</v>
      </c>
      <c r="R88" s="29">
        <f t="shared" si="16"/>
        <v>1.594806798593023E-2</v>
      </c>
      <c r="S88" s="30">
        <v>4.2283473182943253E-4</v>
      </c>
      <c r="T88" s="32">
        <v>1.5229485545371853</v>
      </c>
      <c r="U88" s="29">
        <f t="shared" si="17"/>
        <v>3.8073713863429635E-2</v>
      </c>
      <c r="V88" s="33">
        <v>3.7974966479028108E-2</v>
      </c>
      <c r="W88" s="29">
        <v>0.61200804409478993</v>
      </c>
      <c r="X88" s="29">
        <f t="shared" si="18"/>
        <v>1.5300201102369749E-2</v>
      </c>
      <c r="Y88" s="30">
        <v>3.5249745825795264E-4</v>
      </c>
      <c r="Z88" s="29">
        <v>1.5935029969282091</v>
      </c>
      <c r="AA88" s="29">
        <f t="shared" si="19"/>
        <v>3.9837574923205228E-2</v>
      </c>
      <c r="AB88" s="30">
        <v>3.7413596051324549E-2</v>
      </c>
      <c r="AC88" s="29">
        <v>0.55723976048117507</v>
      </c>
      <c r="AD88" s="29">
        <f t="shared" si="20"/>
        <v>1.3930994012029378E-2</v>
      </c>
      <c r="AE88" s="30">
        <v>4.6508080110269773E-4</v>
      </c>
      <c r="AF88" s="29">
        <v>1.7142796955962658</v>
      </c>
      <c r="AG88" s="29">
        <f t="shared" si="21"/>
        <v>4.2856992389906645E-2</v>
      </c>
      <c r="AH88" s="30">
        <v>3.8117253325611902E-2</v>
      </c>
      <c r="AI88" s="26">
        <v>1.9834990560100692</v>
      </c>
      <c r="AJ88" s="26">
        <v>9.1284078036500951</v>
      </c>
      <c r="AK88" s="54">
        <v>0.64721345099282002</v>
      </c>
      <c r="AL88" s="55">
        <v>0.45638038155361671</v>
      </c>
      <c r="AM88" s="55">
        <v>0.41217327117198888</v>
      </c>
      <c r="AN88" s="55">
        <v>0.32893597321470186</v>
      </c>
      <c r="AO88" s="55">
        <v>1.5806903348817349</v>
      </c>
      <c r="AP88" s="55">
        <v>1.131210029658877</v>
      </c>
      <c r="AQ88" s="55">
        <v>1.0316597274922921</v>
      </c>
      <c r="AR88" s="55">
        <v>0.73924607157849254</v>
      </c>
    </row>
    <row r="89" spans="1:44" x14ac:dyDescent="0.25">
      <c r="A89" s="26" t="str">
        <f t="shared" si="11"/>
        <v>338</v>
      </c>
      <c r="B89" s="26">
        <v>33</v>
      </c>
      <c r="C89" s="26">
        <v>52</v>
      </c>
      <c r="D89" s="26">
        <v>8</v>
      </c>
      <c r="E89" s="29">
        <v>0.68635646563393526</v>
      </c>
      <c r="F89" s="29">
        <f t="shared" si="12"/>
        <v>1.7158911640848384E-2</v>
      </c>
      <c r="G89" s="30">
        <v>2.182320702146124E-4</v>
      </c>
      <c r="H89" s="29">
        <v>1.3800363338239476</v>
      </c>
      <c r="I89" s="29">
        <f t="shared" si="13"/>
        <v>3.4500908345598692E-2</v>
      </c>
      <c r="J89" s="30">
        <v>3.80773536906285E-2</v>
      </c>
      <c r="K89" s="29">
        <v>0.60648264224518345</v>
      </c>
      <c r="L89" s="31">
        <f t="shared" si="14"/>
        <v>1.2129652844903669E-2</v>
      </c>
      <c r="M89" s="30">
        <v>7.9308192051701955E-5</v>
      </c>
      <c r="N89" s="29">
        <v>1.5608828383158277</v>
      </c>
      <c r="O89" s="31">
        <f t="shared" si="15"/>
        <v>3.1217656766316555E-2</v>
      </c>
      <c r="P89" s="30">
        <v>1.2733159440845701E-2</v>
      </c>
      <c r="Q89" s="29">
        <v>0.63792271943720913</v>
      </c>
      <c r="R89" s="29">
        <f t="shared" si="16"/>
        <v>1.594806798593023E-2</v>
      </c>
      <c r="S89" s="30">
        <v>2.1200350993991202E-4</v>
      </c>
      <c r="T89" s="32">
        <v>1.5229485545371853</v>
      </c>
      <c r="U89" s="29">
        <f t="shared" si="17"/>
        <v>3.8073713863429635E-2</v>
      </c>
      <c r="V89" s="33">
        <v>3.7508978069400435E-2</v>
      </c>
      <c r="W89" s="29">
        <v>0.61200804409478993</v>
      </c>
      <c r="X89" s="29">
        <f t="shared" si="18"/>
        <v>1.5300201102369749E-2</v>
      </c>
      <c r="Y89" s="30">
        <v>1.7525201348482684E-4</v>
      </c>
      <c r="Z89" s="29">
        <v>1.5935029969282091</v>
      </c>
      <c r="AA89" s="29">
        <f t="shared" si="19"/>
        <v>3.9837574923205228E-2</v>
      </c>
      <c r="AB89" s="30">
        <v>3.6777763589889871E-2</v>
      </c>
      <c r="AC89" s="29">
        <v>0.55723976048117507</v>
      </c>
      <c r="AD89" s="29">
        <f t="shared" si="20"/>
        <v>1.3930994012029378E-2</v>
      </c>
      <c r="AE89" s="30">
        <v>2.3166716849482363E-4</v>
      </c>
      <c r="AF89" s="29">
        <v>1.7142796955962658</v>
      </c>
      <c r="AG89" s="29">
        <f t="shared" si="21"/>
        <v>4.2856992389906645E-2</v>
      </c>
      <c r="AH89" s="30">
        <v>3.7603229517056282E-2</v>
      </c>
      <c r="AI89" s="26">
        <v>1.9147012618456394</v>
      </c>
      <c r="AJ89" s="26">
        <v>8.6116327978513159</v>
      </c>
      <c r="AK89" s="54">
        <v>0.59541389041550929</v>
      </c>
      <c r="AL89" s="55">
        <v>0.46141699582010248</v>
      </c>
      <c r="AM89" s="55">
        <v>0.41653433154286645</v>
      </c>
      <c r="AN89" s="55">
        <v>0.33243223384578291</v>
      </c>
      <c r="AO89" s="55">
        <v>1.4044923879885809</v>
      </c>
      <c r="AP89" s="55">
        <v>1.0619954267883325</v>
      </c>
      <c r="AQ89" s="55">
        <v>0.9690289865441517</v>
      </c>
      <c r="AR89" s="55">
        <v>0.67821588928688326</v>
      </c>
    </row>
    <row r="90" spans="1:44" x14ac:dyDescent="0.25">
      <c r="A90" s="26" t="str">
        <f t="shared" si="11"/>
        <v>348</v>
      </c>
      <c r="B90" s="26">
        <v>34</v>
      </c>
      <c r="C90" s="26">
        <v>51</v>
      </c>
      <c r="D90" s="26">
        <v>8</v>
      </c>
      <c r="E90" s="31">
        <v>0.68</v>
      </c>
      <c r="F90" s="29">
        <f t="shared" si="12"/>
        <v>1.7000000000000001E-2</v>
      </c>
      <c r="G90" s="34">
        <v>6.8468787801029014E-4</v>
      </c>
      <c r="H90" s="29">
        <v>1.3800363338239476</v>
      </c>
      <c r="I90" s="29">
        <f t="shared" si="13"/>
        <v>3.4500908345598692E-2</v>
      </c>
      <c r="J90" s="30">
        <v>3.7917168894704069E-2</v>
      </c>
      <c r="K90" s="29">
        <v>0.6</v>
      </c>
      <c r="L90" s="31">
        <f t="shared" si="14"/>
        <v>1.2E-2</v>
      </c>
      <c r="M90" s="30">
        <v>3.0169872694850929E-4</v>
      </c>
      <c r="N90" s="29">
        <v>1.5608828383158277</v>
      </c>
      <c r="O90" s="31">
        <f t="shared" si="15"/>
        <v>3.1217656766316555E-2</v>
      </c>
      <c r="P90" s="30">
        <v>1.2683107245696454E-2</v>
      </c>
      <c r="Q90" s="31">
        <v>0.63</v>
      </c>
      <c r="R90" s="29">
        <f t="shared" si="16"/>
        <v>1.575E-2</v>
      </c>
      <c r="S90" s="34">
        <v>6.6886471735665533E-4</v>
      </c>
      <c r="T90" s="32">
        <v>1.5229485545371853</v>
      </c>
      <c r="U90" s="29">
        <f t="shared" si="17"/>
        <v>3.8073713863429635E-2</v>
      </c>
      <c r="V90" s="33">
        <v>3.7086205076586082E-2</v>
      </c>
      <c r="W90" s="31">
        <v>0.61</v>
      </c>
      <c r="X90" s="29">
        <f t="shared" si="18"/>
        <v>1.525E-2</v>
      </c>
      <c r="Y90" s="34">
        <v>1.5316261679092105E-4</v>
      </c>
      <c r="Z90" s="29">
        <v>1.5935029969282091</v>
      </c>
      <c r="AA90" s="29">
        <f t="shared" si="19"/>
        <v>3.9837574923205228E-2</v>
      </c>
      <c r="AB90" s="30">
        <v>3.6175453086953115E-2</v>
      </c>
      <c r="AC90" s="31">
        <v>0.55000000000000004</v>
      </c>
      <c r="AD90" s="29">
        <f t="shared" si="20"/>
        <v>1.3750000000000002E-2</v>
      </c>
      <c r="AE90" s="34">
        <v>4.7157642203844941E-4</v>
      </c>
      <c r="AF90" s="29">
        <v>1.7142796955962658</v>
      </c>
      <c r="AG90" s="29">
        <f t="shared" si="21"/>
        <v>4.2856992389906645E-2</v>
      </c>
      <c r="AH90" s="30">
        <v>3.7121625211224966E-2</v>
      </c>
      <c r="AI90" s="26">
        <v>1.8214811507303694</v>
      </c>
      <c r="AJ90" s="26">
        <v>8.1232582764559549</v>
      </c>
      <c r="AK90" s="54">
        <v>0.54219617621833871</v>
      </c>
      <c r="AL90" s="55">
        <v>0.46626692377800755</v>
      </c>
      <c r="AM90" s="55">
        <v>0.42071040086325834</v>
      </c>
      <c r="AN90" s="55">
        <v>0.33577628221577371</v>
      </c>
      <c r="AO90" s="55">
        <v>1.2381473150771303</v>
      </c>
      <c r="AP90" s="55">
        <v>0.99711382606014998</v>
      </c>
      <c r="AQ90" s="55">
        <v>0.91075167096137077</v>
      </c>
      <c r="AR90" s="55">
        <v>0.62149274762951734</v>
      </c>
    </row>
    <row r="91" spans="1:44" x14ac:dyDescent="0.25">
      <c r="A91" s="26" t="str">
        <f t="shared" si="11"/>
        <v>358</v>
      </c>
      <c r="B91" s="26">
        <v>35</v>
      </c>
      <c r="C91" s="26">
        <v>50</v>
      </c>
      <c r="D91" s="26">
        <v>8</v>
      </c>
      <c r="E91" s="29">
        <v>0.66094928227808336</v>
      </c>
      <c r="F91" s="29">
        <f t="shared" si="12"/>
        <v>1.6523732056952085E-2</v>
      </c>
      <c r="G91" s="30">
        <v>2.4668200516142942E-3</v>
      </c>
      <c r="H91" s="29">
        <v>1.4053436327310813</v>
      </c>
      <c r="I91" s="29">
        <f t="shared" si="13"/>
        <v>3.5133590818277036E-2</v>
      </c>
      <c r="J91" s="30">
        <v>2.9349910315312581E-2</v>
      </c>
      <c r="K91" s="29">
        <v>0.58835126348692335</v>
      </c>
      <c r="L91" s="31">
        <f t="shared" si="14"/>
        <v>1.1767025269738468E-2</v>
      </c>
      <c r="M91" s="30">
        <v>7.5145823666535484E-4</v>
      </c>
      <c r="N91" s="29">
        <v>1.589226020574638</v>
      </c>
      <c r="O91" s="31">
        <f t="shared" si="15"/>
        <v>3.178452041149276E-2</v>
      </c>
      <c r="P91" s="30">
        <v>1.0324270501854506E-2</v>
      </c>
      <c r="Q91" s="29">
        <v>0.60426089989814391</v>
      </c>
      <c r="R91" s="29">
        <f t="shared" si="16"/>
        <v>1.5106522497453598E-2</v>
      </c>
      <c r="S91" s="30">
        <v>2.5666079112955749E-3</v>
      </c>
      <c r="T91" s="32">
        <v>1.5535955656693234</v>
      </c>
      <c r="U91" s="29">
        <f t="shared" si="17"/>
        <v>3.8839889141733086E-2</v>
      </c>
      <c r="V91" s="33">
        <v>2.9881228225063471E-2</v>
      </c>
      <c r="W91" s="29">
        <v>0.57959217821234799</v>
      </c>
      <c r="X91" s="29">
        <f t="shared" si="18"/>
        <v>1.4489804455308701E-2</v>
      </c>
      <c r="Y91" s="30">
        <v>2.2419934483323663E-3</v>
      </c>
      <c r="Z91" s="29">
        <v>1.6249938452349384</v>
      </c>
      <c r="AA91" s="29">
        <f t="shared" si="19"/>
        <v>4.0624846130873464E-2</v>
      </c>
      <c r="AB91" s="30">
        <v>2.9664324152157681E-2</v>
      </c>
      <c r="AC91" s="29">
        <v>0.51207305636910838</v>
      </c>
      <c r="AD91" s="29">
        <f t="shared" si="20"/>
        <v>1.280182640922771E-2</v>
      </c>
      <c r="AE91" s="30">
        <v>2.6376528604377713E-3</v>
      </c>
      <c r="AF91" s="29">
        <v>1.7625792273706744</v>
      </c>
      <c r="AG91" s="29">
        <f t="shared" si="21"/>
        <v>4.4064480684266862E-2</v>
      </c>
      <c r="AH91" s="30">
        <v>2.9591014065544201E-2</v>
      </c>
      <c r="AI91" s="26">
        <v>1.693346185977765</v>
      </c>
      <c r="AJ91" s="26">
        <v>7.9916843390527603</v>
      </c>
      <c r="AK91" s="54">
        <v>0.48758456069144018</v>
      </c>
      <c r="AL91" s="55">
        <v>0.4671366829344108</v>
      </c>
      <c r="AM91" s="55">
        <v>0.42470590999769375</v>
      </c>
      <c r="AN91" s="55">
        <v>0.32119889334283258</v>
      </c>
      <c r="AO91" s="55">
        <v>1.5023299033635256</v>
      </c>
      <c r="AP91" s="55">
        <v>1.2773340258318386</v>
      </c>
      <c r="AQ91" s="55">
        <v>1.1534233499285282</v>
      </c>
      <c r="AR91" s="55">
        <v>0.92265554765823987</v>
      </c>
    </row>
    <row r="92" spans="1:44" x14ac:dyDescent="0.25">
      <c r="A92" s="26" t="str">
        <f t="shared" si="11"/>
        <v>368</v>
      </c>
      <c r="B92" s="26">
        <v>36</v>
      </c>
      <c r="C92" s="26">
        <v>49</v>
      </c>
      <c r="D92" s="26">
        <v>8</v>
      </c>
      <c r="E92" s="29">
        <v>0.66094928227808336</v>
      </c>
      <c r="F92" s="29">
        <f t="shared" si="12"/>
        <v>1.6523732056952085E-2</v>
      </c>
      <c r="G92" s="30">
        <v>2.1979016693067406E-3</v>
      </c>
      <c r="H92" s="29">
        <v>1.4053436327310813</v>
      </c>
      <c r="I92" s="29">
        <f t="shared" si="13"/>
        <v>3.5133590818277036E-2</v>
      </c>
      <c r="J92" s="30">
        <v>2.9554926302709103E-2</v>
      </c>
      <c r="K92" s="29">
        <v>0.58835126348692335</v>
      </c>
      <c r="L92" s="31">
        <f t="shared" si="14"/>
        <v>1.1767025269738468E-2</v>
      </c>
      <c r="M92" s="30">
        <v>6.5804590576187122E-4</v>
      </c>
      <c r="N92" s="29">
        <v>1.589226020574638</v>
      </c>
      <c r="O92" s="31">
        <f t="shared" si="15"/>
        <v>3.178452041149276E-2</v>
      </c>
      <c r="P92" s="30">
        <v>1.0330191693173259E-2</v>
      </c>
      <c r="Q92" s="29">
        <v>0.60426089989814391</v>
      </c>
      <c r="R92" s="29">
        <f t="shared" si="16"/>
        <v>1.5106522497453598E-2</v>
      </c>
      <c r="S92" s="30">
        <v>2.2914673108758452E-3</v>
      </c>
      <c r="T92" s="32">
        <v>1.5535955656693234</v>
      </c>
      <c r="U92" s="29">
        <f t="shared" si="17"/>
        <v>3.8839889141733086E-2</v>
      </c>
      <c r="V92" s="33">
        <v>2.9814407889342337E-2</v>
      </c>
      <c r="W92" s="29">
        <v>0.57959217821234799</v>
      </c>
      <c r="X92" s="29">
        <f t="shared" si="18"/>
        <v>1.4489804455308701E-2</v>
      </c>
      <c r="Y92" s="30">
        <v>2.0150356923825437E-3</v>
      </c>
      <c r="Z92" s="29">
        <v>1.6249938452349384</v>
      </c>
      <c r="AA92" s="29">
        <f t="shared" si="19"/>
        <v>4.0624846130873464E-2</v>
      </c>
      <c r="AB92" s="30">
        <v>2.9367370476791329E-2</v>
      </c>
      <c r="AC92" s="29">
        <v>0.51207305636910838</v>
      </c>
      <c r="AD92" s="29">
        <f t="shared" si="20"/>
        <v>1.280182640922771E-2</v>
      </c>
      <c r="AE92" s="30">
        <v>2.3364690615710441E-3</v>
      </c>
      <c r="AF92" s="29">
        <v>1.7625792273706744</v>
      </c>
      <c r="AG92" s="29">
        <f t="shared" si="21"/>
        <v>4.4064480684266862E-2</v>
      </c>
      <c r="AH92" s="30">
        <v>2.9473680936874826E-2</v>
      </c>
      <c r="AI92" s="26">
        <v>1.6333842885273084</v>
      </c>
      <c r="AJ92" s="26">
        <v>7.5311949424810862</v>
      </c>
      <c r="AK92" s="54">
        <v>0.46608535519382249</v>
      </c>
      <c r="AL92" s="55">
        <v>0.43964793515487638</v>
      </c>
      <c r="AM92" s="55">
        <v>0.40555652270181819</v>
      </c>
      <c r="AN92" s="55">
        <v>0.32937048727015189</v>
      </c>
      <c r="AO92" s="55">
        <v>1.4166209877689839</v>
      </c>
      <c r="AP92" s="55">
        <v>1.1770621615039856</v>
      </c>
      <c r="AQ92" s="55">
        <v>1.0623430892451706</v>
      </c>
      <c r="AR92" s="55">
        <v>0.91873384338242348</v>
      </c>
    </row>
    <row r="93" spans="1:44" x14ac:dyDescent="0.25">
      <c r="A93" s="26" t="str">
        <f t="shared" si="11"/>
        <v>378</v>
      </c>
      <c r="B93" s="26">
        <v>37</v>
      </c>
      <c r="C93" s="26">
        <v>48</v>
      </c>
      <c r="D93" s="26">
        <v>8</v>
      </c>
      <c r="E93" s="29">
        <v>0.66094928227808336</v>
      </c>
      <c r="F93" s="29">
        <f t="shared" si="12"/>
        <v>1.6523732056952085E-2</v>
      </c>
      <c r="G93" s="30">
        <v>1.9294205102879294E-3</v>
      </c>
      <c r="H93" s="29">
        <v>1.4053436327310813</v>
      </c>
      <c r="I93" s="29">
        <f t="shared" si="13"/>
        <v>3.5133590818277036E-2</v>
      </c>
      <c r="J93" s="30">
        <v>2.97629429374386E-2</v>
      </c>
      <c r="K93" s="29">
        <v>0.58835126348692335</v>
      </c>
      <c r="L93" s="31">
        <f t="shared" si="14"/>
        <v>1.1767025269738468E-2</v>
      </c>
      <c r="M93" s="30">
        <v>5.6706811681657681E-4</v>
      </c>
      <c r="N93" s="29">
        <v>1.589226020574638</v>
      </c>
      <c r="O93" s="31">
        <f t="shared" si="15"/>
        <v>3.178452041149276E-2</v>
      </c>
      <c r="P93" s="30">
        <v>1.0328230570612454E-2</v>
      </c>
      <c r="Q93" s="29">
        <v>0.60426089989814391</v>
      </c>
      <c r="R93" s="29">
        <f t="shared" si="16"/>
        <v>1.5106522497453598E-2</v>
      </c>
      <c r="S93" s="30">
        <v>2.015588611150131E-3</v>
      </c>
      <c r="T93" s="32">
        <v>1.5535955656693234</v>
      </c>
      <c r="U93" s="29">
        <f t="shared" si="17"/>
        <v>3.8839889141733086E-2</v>
      </c>
      <c r="V93" s="33">
        <v>2.9770280151527169E-2</v>
      </c>
      <c r="W93" s="29">
        <v>0.57959217821234799</v>
      </c>
      <c r="X93" s="29">
        <f t="shared" si="18"/>
        <v>1.4489804455308701E-2</v>
      </c>
      <c r="Y93" s="30">
        <v>1.7910611939021999E-3</v>
      </c>
      <c r="Z93" s="29">
        <v>1.6249938452349384</v>
      </c>
      <c r="AA93" s="29">
        <f t="shared" si="19"/>
        <v>4.0624846130873464E-2</v>
      </c>
      <c r="AB93" s="30">
        <v>2.9082414352422405E-2</v>
      </c>
      <c r="AC93" s="29">
        <v>0.51207305636910838</v>
      </c>
      <c r="AD93" s="29">
        <f t="shared" si="20"/>
        <v>1.280182640922771E-2</v>
      </c>
      <c r="AE93" s="30">
        <v>2.0379908569353958E-3</v>
      </c>
      <c r="AF93" s="29">
        <v>1.7625792273706744</v>
      </c>
      <c r="AG93" s="29">
        <f t="shared" si="21"/>
        <v>4.4064480684266862E-2</v>
      </c>
      <c r="AH93" s="30">
        <v>2.936558909602182E-2</v>
      </c>
      <c r="AI93" s="26">
        <v>1.5749033235785954</v>
      </c>
      <c r="AJ93" s="26">
        <v>7.0963132316053512</v>
      </c>
      <c r="AK93" s="54">
        <v>0.44385015480309092</v>
      </c>
      <c r="AL93" s="55">
        <v>0.4114536651004565</v>
      </c>
      <c r="AM93" s="55">
        <v>0.37963748793002117</v>
      </c>
      <c r="AN93" s="55">
        <v>0.30321072253426279</v>
      </c>
      <c r="AO93" s="55">
        <v>1.3365190867259151</v>
      </c>
      <c r="AP93" s="55">
        <v>1.0825694855326295</v>
      </c>
      <c r="AQ93" s="55">
        <v>0.97706193435895816</v>
      </c>
      <c r="AR93" s="55">
        <v>0.82867833822434678</v>
      </c>
    </row>
    <row r="94" spans="1:44" x14ac:dyDescent="0.25">
      <c r="A94" s="26" t="str">
        <f t="shared" si="11"/>
        <v>388</v>
      </c>
      <c r="B94" s="26">
        <v>38</v>
      </c>
      <c r="C94" s="26">
        <v>47</v>
      </c>
      <c r="D94" s="26">
        <v>8</v>
      </c>
      <c r="E94" s="29">
        <v>0.66094928227808336</v>
      </c>
      <c r="F94" s="29">
        <f t="shared" si="12"/>
        <v>1.6523732056952085E-2</v>
      </c>
      <c r="G94" s="30">
        <v>1.6607503623521855E-3</v>
      </c>
      <c r="H94" s="29">
        <v>1.4053436327310813</v>
      </c>
      <c r="I94" s="29">
        <f t="shared" si="13"/>
        <v>3.5133590818277036E-2</v>
      </c>
      <c r="J94" s="30">
        <v>2.9974925382424415E-2</v>
      </c>
      <c r="K94" s="29">
        <v>0.58835126348692335</v>
      </c>
      <c r="L94" s="31">
        <f t="shared" si="14"/>
        <v>1.1767025269738468E-2</v>
      </c>
      <c r="M94" s="30">
        <v>4.7854332216228004E-4</v>
      </c>
      <c r="N94" s="29">
        <v>1.589226020574638</v>
      </c>
      <c r="O94" s="31">
        <f t="shared" si="15"/>
        <v>3.178452041149276E-2</v>
      </c>
      <c r="P94" s="30">
        <v>1.0318450972151168E-2</v>
      </c>
      <c r="Q94" s="29">
        <v>0.60426089989814391</v>
      </c>
      <c r="R94" s="29">
        <f t="shared" si="16"/>
        <v>1.5106522497453598E-2</v>
      </c>
      <c r="S94" s="30">
        <v>1.7383162529797675E-3</v>
      </c>
      <c r="T94" s="32">
        <v>1.5535955656693234</v>
      </c>
      <c r="U94" s="29">
        <f t="shared" si="17"/>
        <v>3.8839889141733086E-2</v>
      </c>
      <c r="V94" s="33">
        <v>2.9748921721763712E-2</v>
      </c>
      <c r="W94" s="29">
        <v>0.57959217821234799</v>
      </c>
      <c r="X94" s="29">
        <f t="shared" si="18"/>
        <v>1.4489804455308701E-2</v>
      </c>
      <c r="Y94" s="30">
        <v>1.5698022120127428E-3</v>
      </c>
      <c r="Z94" s="29">
        <v>1.6249938452349384</v>
      </c>
      <c r="AA94" s="29">
        <f t="shared" si="19"/>
        <v>4.0624846130873464E-2</v>
      </c>
      <c r="AB94" s="30">
        <v>2.8809001640960646E-2</v>
      </c>
      <c r="AC94" s="29">
        <v>0.51207305636910838</v>
      </c>
      <c r="AD94" s="29">
        <f t="shared" si="20"/>
        <v>1.280182640922771E-2</v>
      </c>
      <c r="AE94" s="30">
        <v>1.7418984397821954E-3</v>
      </c>
      <c r="AF94" s="29">
        <v>1.7625792273706744</v>
      </c>
      <c r="AG94" s="29">
        <f t="shared" si="21"/>
        <v>4.4064480684266862E-2</v>
      </c>
      <c r="AH94" s="30">
        <v>2.9265785874003993E-2</v>
      </c>
      <c r="AI94" s="26">
        <v>1.517872396519905</v>
      </c>
      <c r="AJ94" s="26">
        <v>6.6855760611653041</v>
      </c>
      <c r="AK94" s="54">
        <v>0.42084226594363944</v>
      </c>
      <c r="AL94" s="55">
        <v>0.38253769217674949</v>
      </c>
      <c r="AM94" s="55">
        <v>0.3532770541119552</v>
      </c>
      <c r="AN94" s="55">
        <v>0.27661522382119025</v>
      </c>
      <c r="AO94" s="55">
        <v>1.2616781279335703</v>
      </c>
      <c r="AP94" s="55">
        <v>0.99350208661298067</v>
      </c>
      <c r="AQ94" s="55">
        <v>0.89721215019130618</v>
      </c>
      <c r="AR94" s="55">
        <v>0.74441092223216376</v>
      </c>
    </row>
    <row r="95" spans="1:44" x14ac:dyDescent="0.25">
      <c r="A95" s="26" t="str">
        <f t="shared" si="11"/>
        <v>398</v>
      </c>
      <c r="B95" s="26">
        <v>39</v>
      </c>
      <c r="C95" s="26">
        <v>46</v>
      </c>
      <c r="D95" s="26">
        <v>8</v>
      </c>
      <c r="E95" s="29">
        <v>0.66094928227808336</v>
      </c>
      <c r="F95" s="29">
        <f t="shared" si="12"/>
        <v>1.6523732056952085E-2</v>
      </c>
      <c r="G95" s="30">
        <v>1.3912413456322568E-3</v>
      </c>
      <c r="H95" s="29">
        <v>1.4053436327310813</v>
      </c>
      <c r="I95" s="29">
        <f t="shared" si="13"/>
        <v>3.5133590818277036E-2</v>
      </c>
      <c r="J95" s="30">
        <v>3.0192225802532498E-2</v>
      </c>
      <c r="K95" s="29">
        <v>0.58835126348692335</v>
      </c>
      <c r="L95" s="31">
        <f t="shared" si="14"/>
        <v>1.1767025269738468E-2</v>
      </c>
      <c r="M95" s="30">
        <v>3.9248625345982523E-4</v>
      </c>
      <c r="N95" s="29">
        <v>1.589226020574638</v>
      </c>
      <c r="O95" s="31">
        <f t="shared" si="15"/>
        <v>3.178452041149276E-2</v>
      </c>
      <c r="P95" s="30">
        <v>1.0300921269751432E-2</v>
      </c>
      <c r="Q95" s="29">
        <v>0.60426089989814391</v>
      </c>
      <c r="R95" s="29">
        <f t="shared" si="16"/>
        <v>1.5106522497453598E-2</v>
      </c>
      <c r="S95" s="30">
        <v>1.4589685156817054E-3</v>
      </c>
      <c r="T95" s="32">
        <v>1.5535955656693234</v>
      </c>
      <c r="U95" s="29">
        <f t="shared" si="17"/>
        <v>3.8839889141733086E-2</v>
      </c>
      <c r="V95" s="33">
        <v>2.9751099067520201E-2</v>
      </c>
      <c r="W95" s="29">
        <v>0.57959217821234799</v>
      </c>
      <c r="X95" s="29">
        <f t="shared" si="18"/>
        <v>1.4489804455308701E-2</v>
      </c>
      <c r="Y95" s="30">
        <v>1.3510070943891731E-3</v>
      </c>
      <c r="Z95" s="29">
        <v>1.6249938452349384</v>
      </c>
      <c r="AA95" s="29">
        <f t="shared" si="19"/>
        <v>4.0624846130873464E-2</v>
      </c>
      <c r="AB95" s="30">
        <v>2.854701840953271E-2</v>
      </c>
      <c r="AC95" s="29">
        <v>0.51207305636910838</v>
      </c>
      <c r="AD95" s="29">
        <f t="shared" si="20"/>
        <v>1.280182640922771E-2</v>
      </c>
      <c r="AE95" s="30">
        <v>1.4479029600271837E-3</v>
      </c>
      <c r="AF95" s="29">
        <v>1.7625792273706744</v>
      </c>
      <c r="AG95" s="29">
        <f t="shared" si="21"/>
        <v>4.4064480684266862E-2</v>
      </c>
      <c r="AH95" s="30">
        <v>2.9173837839922223E-2</v>
      </c>
      <c r="AI95" s="26">
        <v>1.462257772572402</v>
      </c>
      <c r="AJ95" s="26">
        <v>6.2976096678023854</v>
      </c>
      <c r="AK95" s="54">
        <v>0.39702006506314258</v>
      </c>
      <c r="AL95" s="55">
        <v>0.35287934516921676</v>
      </c>
      <c r="AM95" s="55">
        <v>0.32648509664911107</v>
      </c>
      <c r="AN95" s="55">
        <v>0.249592702888047</v>
      </c>
      <c r="AO95" s="55">
        <v>1.1917996557140513</v>
      </c>
      <c r="AP95" s="55">
        <v>0.90954542187186016</v>
      </c>
      <c r="AQ95" s="55">
        <v>0.82247227967737735</v>
      </c>
      <c r="AR95" s="55">
        <v>0.66562166458535765</v>
      </c>
    </row>
    <row r="96" spans="1:44" x14ac:dyDescent="0.25">
      <c r="A96" s="26" t="str">
        <f t="shared" si="11"/>
        <v>408</v>
      </c>
      <c r="B96" s="26">
        <v>40</v>
      </c>
      <c r="C96" s="26">
        <v>45</v>
      </c>
      <c r="D96" s="26">
        <v>8</v>
      </c>
      <c r="E96" s="29">
        <v>0.66094928227808336</v>
      </c>
      <c r="F96" s="29">
        <f t="shared" si="12"/>
        <v>1.6523732056952085E-2</v>
      </c>
      <c r="G96" s="30">
        <v>1.1201358375819166E-3</v>
      </c>
      <c r="H96" s="29">
        <v>1.4053436327310813</v>
      </c>
      <c r="I96" s="29">
        <f t="shared" si="13"/>
        <v>3.5133590818277036E-2</v>
      </c>
      <c r="J96" s="30">
        <v>3.041763441143501E-2</v>
      </c>
      <c r="K96" s="29">
        <v>0.58835126348692335</v>
      </c>
      <c r="L96" s="31">
        <f t="shared" si="14"/>
        <v>1.1767025269738468E-2</v>
      </c>
      <c r="M96" s="30">
        <v>3.0892634916580321E-4</v>
      </c>
      <c r="N96" s="29">
        <v>1.589226020574638</v>
      </c>
      <c r="O96" s="31">
        <f t="shared" si="15"/>
        <v>3.178452041149276E-2</v>
      </c>
      <c r="P96" s="30">
        <v>1.0275765674579102E-2</v>
      </c>
      <c r="Q96" s="29">
        <v>0.60426089989814391</v>
      </c>
      <c r="R96" s="29">
        <f t="shared" si="16"/>
        <v>1.5106522497453598E-2</v>
      </c>
      <c r="S96" s="30">
        <v>1.1767720854512706E-3</v>
      </c>
      <c r="T96" s="32">
        <v>1.5535955656693234</v>
      </c>
      <c r="U96" s="29">
        <f t="shared" si="17"/>
        <v>3.8839889141733086E-2</v>
      </c>
      <c r="V96" s="33">
        <v>2.9778382806502988E-2</v>
      </c>
      <c r="W96" s="29">
        <v>0.57959217821234799</v>
      </c>
      <c r="X96" s="29">
        <f t="shared" si="18"/>
        <v>1.4489804455308701E-2</v>
      </c>
      <c r="Y96" s="30">
        <v>1.1344456663821764E-3</v>
      </c>
      <c r="Z96" s="29">
        <v>1.6249938452349384</v>
      </c>
      <c r="AA96" s="29">
        <f t="shared" si="19"/>
        <v>4.0624846130873464E-2</v>
      </c>
      <c r="AB96" s="30">
        <v>2.8296527264941564E-2</v>
      </c>
      <c r="AC96" s="29">
        <v>0.51207305636910838</v>
      </c>
      <c r="AD96" s="29">
        <f t="shared" si="20"/>
        <v>1.280182640922771E-2</v>
      </c>
      <c r="AE96" s="30">
        <v>1.1557453162130051E-3</v>
      </c>
      <c r="AF96" s="29">
        <v>1.7625792273706744</v>
      </c>
      <c r="AG96" s="29">
        <f t="shared" si="21"/>
        <v>4.4064480684266862E-2</v>
      </c>
      <c r="AH96" s="30">
        <v>2.9089644270571043E-2</v>
      </c>
      <c r="AI96" s="26">
        <v>1.4080300116981082</v>
      </c>
      <c r="AJ96" s="26">
        <v>5.9311102445845831</v>
      </c>
      <c r="AK96" s="54">
        <v>0.37233059941311425</v>
      </c>
      <c r="AL96" s="55">
        <v>0.3224483552407621</v>
      </c>
      <c r="AM96" s="55">
        <v>0.29926779382743274</v>
      </c>
      <c r="AN96" s="55">
        <v>0.22214842147007033</v>
      </c>
      <c r="AO96" s="55">
        <v>1.1265994302939941</v>
      </c>
      <c r="AP96" s="55">
        <v>0.83039421929191537</v>
      </c>
      <c r="AQ96" s="55">
        <v>0.75257282449572394</v>
      </c>
      <c r="AR96" s="55">
        <v>0.59203280645424461</v>
      </c>
    </row>
    <row r="97" spans="1:44" x14ac:dyDescent="0.25">
      <c r="A97" s="26" t="str">
        <f t="shared" si="11"/>
        <v>418</v>
      </c>
      <c r="B97" s="26">
        <v>41</v>
      </c>
      <c r="C97" s="26">
        <v>44</v>
      </c>
      <c r="D97" s="26">
        <v>8</v>
      </c>
      <c r="E97" s="29">
        <v>0.66094928227808336</v>
      </c>
      <c r="F97" s="29">
        <f t="shared" si="12"/>
        <v>1.6523732056952085E-2</v>
      </c>
      <c r="G97" s="30">
        <v>8.4654788889824625E-4</v>
      </c>
      <c r="H97" s="29">
        <v>1.4053436327310813</v>
      </c>
      <c r="I97" s="29">
        <f t="shared" si="13"/>
        <v>3.5133590818277036E-2</v>
      </c>
      <c r="J97" s="30">
        <v>3.0654321241636105E-2</v>
      </c>
      <c r="K97" s="29">
        <v>0.58835126348692335</v>
      </c>
      <c r="L97" s="31">
        <f t="shared" si="14"/>
        <v>1.1767025269738468E-2</v>
      </c>
      <c r="M97" s="30">
        <v>2.2787119275797033E-4</v>
      </c>
      <c r="N97" s="29">
        <v>1.589226020574638</v>
      </c>
      <c r="O97" s="31">
        <f t="shared" si="15"/>
        <v>3.178452041149276E-2</v>
      </c>
      <c r="P97" s="30">
        <v>1.0243066111510669E-2</v>
      </c>
      <c r="Q97" s="29">
        <v>0.60426089989814391</v>
      </c>
      <c r="R97" s="29">
        <f t="shared" si="16"/>
        <v>1.5106522497453598E-2</v>
      </c>
      <c r="S97" s="30">
        <v>8.9084356581956708E-4</v>
      </c>
      <c r="T97" s="32">
        <v>1.5535955656693234</v>
      </c>
      <c r="U97" s="29">
        <f t="shared" si="17"/>
        <v>3.8839889141733086E-2</v>
      </c>
      <c r="V97" s="33">
        <v>2.9832964717142613E-2</v>
      </c>
      <c r="W97" s="29">
        <v>0.57959217821234799</v>
      </c>
      <c r="X97" s="29">
        <f t="shared" si="18"/>
        <v>1.4489804455308701E-2</v>
      </c>
      <c r="Y97" s="30">
        <v>9.1989725434242844E-4</v>
      </c>
      <c r="Z97" s="29">
        <v>1.6249938452349384</v>
      </c>
      <c r="AA97" s="29">
        <f t="shared" si="19"/>
        <v>4.0624846130873464E-2</v>
      </c>
      <c r="AB97" s="30">
        <v>2.8057774183426882E-2</v>
      </c>
      <c r="AC97" s="29">
        <v>0.51207305636910838</v>
      </c>
      <c r="AD97" s="29">
        <f t="shared" si="20"/>
        <v>1.280182640922771E-2</v>
      </c>
      <c r="AE97" s="30">
        <v>8.6517306834661689E-4</v>
      </c>
      <c r="AF97" s="29">
        <v>1.7625792273706744</v>
      </c>
      <c r="AG97" s="29">
        <f t="shared" si="21"/>
        <v>4.4064480684266862E-2</v>
      </c>
      <c r="AH97" s="30">
        <v>2.9013460111285288E-2</v>
      </c>
      <c r="AI97" s="26">
        <v>1.3551561947744759</v>
      </c>
      <c r="AJ97" s="26">
        <v>5.5848535928876322</v>
      </c>
      <c r="AK97" s="54">
        <v>0.34670937648003414</v>
      </c>
      <c r="AL97" s="55">
        <v>0.29120453803718671</v>
      </c>
      <c r="AM97" s="55">
        <v>0.27162807803486988</v>
      </c>
      <c r="AN97" s="55">
        <v>0.19428475481427071</v>
      </c>
      <c r="AO97" s="55">
        <v>1.0657839678177978</v>
      </c>
      <c r="AP97" s="55">
        <v>0.75575778468467769</v>
      </c>
      <c r="AQ97" s="55">
        <v>0.68726075857917657</v>
      </c>
      <c r="AR97" s="55">
        <v>0.52338080940624754</v>
      </c>
    </row>
    <row r="98" spans="1:44" x14ac:dyDescent="0.25">
      <c r="A98" s="26" t="str">
        <f t="shared" si="11"/>
        <v>428</v>
      </c>
      <c r="B98" s="26">
        <v>42</v>
      </c>
      <c r="C98" s="26">
        <v>43</v>
      </c>
      <c r="D98" s="26">
        <v>8</v>
      </c>
      <c r="E98" s="29">
        <v>0.66094928227808336</v>
      </c>
      <c r="F98" s="29">
        <f t="shared" si="12"/>
        <v>1.6523732056952085E-2</v>
      </c>
      <c r="G98" s="30">
        <v>5.6945123124600878E-4</v>
      </c>
      <c r="H98" s="29">
        <v>1.4053436327310813</v>
      </c>
      <c r="I98" s="29">
        <f t="shared" si="13"/>
        <v>3.5133590818277036E-2</v>
      </c>
      <c r="J98" s="30">
        <v>3.0905891010901756E-2</v>
      </c>
      <c r="K98" s="29">
        <v>0.58835126348692335</v>
      </c>
      <c r="L98" s="31">
        <f t="shared" si="14"/>
        <v>1.1767025269738468E-2</v>
      </c>
      <c r="M98" s="30">
        <v>1.4935672182787678E-4</v>
      </c>
      <c r="N98" s="29">
        <v>1.589226020574638</v>
      </c>
      <c r="O98" s="31">
        <f t="shared" si="15"/>
        <v>3.178452041149276E-2</v>
      </c>
      <c r="P98" s="30">
        <v>1.0202998638797901E-2</v>
      </c>
      <c r="Q98" s="29">
        <v>0.60426089989814391</v>
      </c>
      <c r="R98" s="29">
        <f t="shared" si="16"/>
        <v>1.5106522497453598E-2</v>
      </c>
      <c r="S98" s="30">
        <v>6.0017582621277495E-4</v>
      </c>
      <c r="T98" s="32">
        <v>1.5535955656693234</v>
      </c>
      <c r="U98" s="29">
        <f t="shared" si="17"/>
        <v>3.8839889141733086E-2</v>
      </c>
      <c r="V98" s="33">
        <v>2.9917194554025354E-2</v>
      </c>
      <c r="W98" s="29">
        <v>0.57959217821234799</v>
      </c>
      <c r="X98" s="29">
        <f t="shared" si="18"/>
        <v>1.4489804455308701E-2</v>
      </c>
      <c r="Y98" s="30">
        <v>6.2094744423902941E-4</v>
      </c>
      <c r="Z98" s="29">
        <v>1.6249938452349384</v>
      </c>
      <c r="AA98" s="29">
        <f t="shared" si="19"/>
        <v>4.0624846130873464E-2</v>
      </c>
      <c r="AB98" s="30">
        <v>2.8149870028773973E-2</v>
      </c>
      <c r="AC98" s="29">
        <v>0.51207305636910838</v>
      </c>
      <c r="AD98" s="29">
        <f t="shared" si="20"/>
        <v>1.280182640922771E-2</v>
      </c>
      <c r="AE98" s="30">
        <v>5.7591732997692817E-4</v>
      </c>
      <c r="AF98" s="29">
        <v>1.7625792273706744</v>
      </c>
      <c r="AG98" s="29">
        <f t="shared" si="21"/>
        <v>4.4064480684266862E-2</v>
      </c>
      <c r="AH98" s="30">
        <v>2.8945886441063023E-2</v>
      </c>
      <c r="AI98" s="26">
        <v>1.3036118064533877</v>
      </c>
      <c r="AJ98" s="26">
        <v>5.2576871234836187</v>
      </c>
      <c r="AK98" s="54">
        <v>0.32008046662471346</v>
      </c>
      <c r="AL98" s="55">
        <v>0.25909775445209021</v>
      </c>
      <c r="AM98" s="55">
        <v>0.24087427187143526</v>
      </c>
      <c r="AN98" s="55">
        <v>0.16600189986019256</v>
      </c>
      <c r="AO98" s="55">
        <v>1.0090968430415737</v>
      </c>
      <c r="AP98" s="55">
        <v>0.68537205710401627</v>
      </c>
      <c r="AQ98" s="55">
        <v>0.61719550925773659</v>
      </c>
      <c r="AR98" s="55">
        <v>0.45941681902554055</v>
      </c>
    </row>
    <row r="99" spans="1:44" x14ac:dyDescent="0.25">
      <c r="A99" s="26" t="str">
        <f t="shared" si="11"/>
        <v>438</v>
      </c>
      <c r="B99" s="26">
        <v>43</v>
      </c>
      <c r="C99" s="26">
        <v>42</v>
      </c>
      <c r="D99" s="26">
        <v>8</v>
      </c>
      <c r="E99" s="29">
        <v>0.66094928227808336</v>
      </c>
      <c r="F99" s="29">
        <f t="shared" si="12"/>
        <v>1.6523732056952085E-2</v>
      </c>
      <c r="G99" s="30">
        <v>2.8771118846529151E-4</v>
      </c>
      <c r="H99" s="29">
        <v>1.4053436327310813</v>
      </c>
      <c r="I99" s="29">
        <f t="shared" si="13"/>
        <v>3.5133590818277036E-2</v>
      </c>
      <c r="J99" s="30">
        <v>3.1176619200458625E-2</v>
      </c>
      <c r="K99" s="29">
        <v>0.58835126348692335</v>
      </c>
      <c r="L99" s="31">
        <f t="shared" si="14"/>
        <v>1.1767025269738468E-2</v>
      </c>
      <c r="M99" s="30">
        <v>7.3385460421480919E-5</v>
      </c>
      <c r="N99" s="29">
        <v>1.589226020574638</v>
      </c>
      <c r="O99" s="31">
        <f t="shared" si="15"/>
        <v>3.178452041149276E-2</v>
      </c>
      <c r="P99" s="30">
        <v>1.0155672411317986E-2</v>
      </c>
      <c r="Q99" s="29">
        <v>0.60426089989814391</v>
      </c>
      <c r="R99" s="29">
        <f t="shared" si="16"/>
        <v>1.5106522497453598E-2</v>
      </c>
      <c r="S99" s="30">
        <v>3.0365666859924652E-4</v>
      </c>
      <c r="T99" s="32">
        <v>1.5535955656693234</v>
      </c>
      <c r="U99" s="29">
        <f t="shared" si="17"/>
        <v>3.8839889141733086E-2</v>
      </c>
      <c r="V99" s="33">
        <v>3.003380983378335E-2</v>
      </c>
      <c r="W99" s="29">
        <v>0.57959217821234799</v>
      </c>
      <c r="X99" s="29">
        <f t="shared" si="18"/>
        <v>1.4489804455308701E-2</v>
      </c>
      <c r="Y99" s="30">
        <v>3.1418810956271651E-4</v>
      </c>
      <c r="Z99" s="29">
        <v>1.6249938452349384</v>
      </c>
      <c r="AA99" s="29">
        <f t="shared" si="19"/>
        <v>4.0624846130873464E-2</v>
      </c>
      <c r="AB99" s="30">
        <v>2.8282286585607552E-2</v>
      </c>
      <c r="AC99" s="29">
        <v>0.51207305636910838</v>
      </c>
      <c r="AD99" s="29">
        <f t="shared" si="20"/>
        <v>1.280182640922771E-2</v>
      </c>
      <c r="AE99" s="30">
        <v>2.8765588924263216E-4</v>
      </c>
      <c r="AF99" s="29">
        <v>1.7625792273706744</v>
      </c>
      <c r="AG99" s="29">
        <f t="shared" si="21"/>
        <v>4.4064480684266862E-2</v>
      </c>
      <c r="AH99" s="30">
        <v>2.8887764961977046E-2</v>
      </c>
      <c r="AI99" s="26">
        <v>1.2533676880222842</v>
      </c>
      <c r="AJ99" s="26">
        <v>4.9485153203342618</v>
      </c>
      <c r="AK99" s="54">
        <v>0.29236027578878576</v>
      </c>
      <c r="AL99" s="55">
        <v>0.22607071566176257</v>
      </c>
      <c r="AM99" s="55">
        <v>0.20924123965591884</v>
      </c>
      <c r="AN99" s="55">
        <v>0.13730002656459939</v>
      </c>
      <c r="AO99" s="55">
        <v>0.95627925464090269</v>
      </c>
      <c r="AP99" s="55">
        <v>0.61897972255523137</v>
      </c>
      <c r="AQ99" s="55">
        <v>0.55084493452933003</v>
      </c>
      <c r="AR99" s="55">
        <v>0.39989060588210945</v>
      </c>
    </row>
    <row r="100" spans="1:44" x14ac:dyDescent="0.25">
      <c r="A100" s="26" t="str">
        <f t="shared" si="11"/>
        <v>448</v>
      </c>
      <c r="B100" s="26">
        <v>44</v>
      </c>
      <c r="C100" s="26">
        <v>41</v>
      </c>
      <c r="D100" s="26">
        <v>8</v>
      </c>
      <c r="E100" s="31">
        <v>0.65500000000000003</v>
      </c>
      <c r="F100" s="29">
        <f t="shared" si="12"/>
        <v>1.6375000000000001E-2</v>
      </c>
      <c r="G100" s="34">
        <v>5.3935412469205846E-4</v>
      </c>
      <c r="H100" s="29">
        <v>1.4053436327310813</v>
      </c>
      <c r="I100" s="29">
        <f t="shared" si="13"/>
        <v>3.5133590818277036E-2</v>
      </c>
      <c r="J100" s="30">
        <v>3.1471318930803599E-2</v>
      </c>
      <c r="K100" s="29">
        <v>0.57999999999999996</v>
      </c>
      <c r="L100" s="31">
        <f t="shared" si="14"/>
        <v>1.1599999999999999E-2</v>
      </c>
      <c r="M100" s="30">
        <v>3.1121499627902264E-4</v>
      </c>
      <c r="N100" s="29">
        <v>1.589226020574638</v>
      </c>
      <c r="O100" s="31">
        <f t="shared" si="15"/>
        <v>3.178452041149276E-2</v>
      </c>
      <c r="P100" s="30">
        <v>1.0101320781939184E-2</v>
      </c>
      <c r="Q100" s="31">
        <v>0.6</v>
      </c>
      <c r="R100" s="29">
        <f t="shared" si="16"/>
        <v>1.4999999999999999E-2</v>
      </c>
      <c r="S100" s="37">
        <v>2.9184057239811076E-4</v>
      </c>
      <c r="T100" s="32">
        <v>1.5535955656693234</v>
      </c>
      <c r="U100" s="29">
        <f t="shared" si="17"/>
        <v>3.8839889141733086E-2</v>
      </c>
      <c r="V100" s="33">
        <v>3.0187079042913033E-2</v>
      </c>
      <c r="W100" s="31">
        <v>0.56999999999999995</v>
      </c>
      <c r="X100" s="29">
        <f t="shared" si="18"/>
        <v>1.4249999999999999E-2</v>
      </c>
      <c r="Y100" s="34">
        <v>5.8310995494593716E-4</v>
      </c>
      <c r="Z100" s="29">
        <v>1.6249938452349384</v>
      </c>
      <c r="AA100" s="29">
        <f t="shared" si="19"/>
        <v>4.0624846130873464E-2</v>
      </c>
      <c r="AB100" s="30">
        <v>2.8451970676947713E-2</v>
      </c>
      <c r="AC100" s="31">
        <v>0.51</v>
      </c>
      <c r="AD100" s="29">
        <f t="shared" si="20"/>
        <v>1.2750000000000001E-2</v>
      </c>
      <c r="AE100" s="34">
        <v>1.0440755664334721E-4</v>
      </c>
      <c r="AF100" s="29">
        <v>1.7625792273706744</v>
      </c>
      <c r="AG100" s="29">
        <f t="shared" si="21"/>
        <v>4.4064480684266862E-2</v>
      </c>
      <c r="AH100" s="30">
        <v>2.8840072069637422E-2</v>
      </c>
      <c r="AI100" s="26">
        <v>1.1879559570863918</v>
      </c>
      <c r="AJ100" s="26">
        <v>4.6563128176171658</v>
      </c>
      <c r="AK100" s="54">
        <v>0.2634508837739255</v>
      </c>
      <c r="AL100" s="55">
        <v>0.19205355183678749</v>
      </c>
      <c r="AM100" s="55">
        <v>0.17671529356434423</v>
      </c>
      <c r="AN100" s="55">
        <v>0.10817712930728399</v>
      </c>
      <c r="AO100" s="55">
        <v>0.90708495619105278</v>
      </c>
      <c r="AP100" s="55">
        <v>0.55627944490428272</v>
      </c>
      <c r="AQ100" s="55">
        <v>0.48813927914851285</v>
      </c>
      <c r="AR100" s="55">
        <v>0.34453626162891915</v>
      </c>
    </row>
    <row r="101" spans="1:44" x14ac:dyDescent="0.25">
      <c r="A101" s="26" t="str">
        <f t="shared" si="11"/>
        <v>458</v>
      </c>
      <c r="B101" s="26">
        <v>45</v>
      </c>
      <c r="C101" s="26">
        <v>40</v>
      </c>
      <c r="D101" s="26">
        <v>8</v>
      </c>
      <c r="E101" s="29">
        <v>0.63801737948020643</v>
      </c>
      <c r="F101" s="29">
        <f t="shared" si="12"/>
        <v>1.5950434487005161E-2</v>
      </c>
      <c r="G101" s="30">
        <v>1.7541460911957227E-3</v>
      </c>
      <c r="H101" s="29">
        <v>1.4460263922777645</v>
      </c>
      <c r="I101" s="29">
        <f t="shared" si="13"/>
        <v>3.6150659806944117E-2</v>
      </c>
      <c r="J101" s="30">
        <v>2.2470996794241561E-2</v>
      </c>
      <c r="K101" s="29">
        <v>0.57629094434321304</v>
      </c>
      <c r="L101" s="31">
        <f t="shared" si="14"/>
        <v>1.1525818886864261E-2</v>
      </c>
      <c r="M101" s="30">
        <v>3.6798455666362494E-4</v>
      </c>
      <c r="N101" s="29">
        <v>1.6267402507178446</v>
      </c>
      <c r="O101" s="31">
        <f t="shared" si="15"/>
        <v>3.2534805014356891E-2</v>
      </c>
      <c r="P101" s="30">
        <v>7.8885812136878942E-3</v>
      </c>
      <c r="Q101" s="29">
        <v>0.57086687311998674</v>
      </c>
      <c r="R101" s="29">
        <f t="shared" si="16"/>
        <v>1.4271671827999668E-2</v>
      </c>
      <c r="S101" s="30">
        <v>1.9313474003793338E-3</v>
      </c>
      <c r="T101" s="32">
        <v>1.6101227420800561</v>
      </c>
      <c r="U101" s="29">
        <f t="shared" si="17"/>
        <v>4.0253068552001406E-2</v>
      </c>
      <c r="V101" s="33">
        <v>2.1992122656823293E-2</v>
      </c>
      <c r="W101" s="29">
        <v>0.54002069299456701</v>
      </c>
      <c r="X101" s="29">
        <f t="shared" si="18"/>
        <v>1.3500517324864176E-2</v>
      </c>
      <c r="Y101" s="30">
        <v>2.0310120777801473E-3</v>
      </c>
      <c r="Z101" s="29">
        <v>1.6845426903041327</v>
      </c>
      <c r="AA101" s="29">
        <f t="shared" si="19"/>
        <v>4.2113567257603318E-2</v>
      </c>
      <c r="AB101" s="30">
        <v>2.1293100367724201E-2</v>
      </c>
      <c r="AC101" s="29">
        <v>0.47156668867242063</v>
      </c>
      <c r="AD101" s="29">
        <f t="shared" si="20"/>
        <v>1.1789167216810517E-2</v>
      </c>
      <c r="AE101" s="30">
        <v>1.700704724917507E-3</v>
      </c>
      <c r="AF101" s="29">
        <v>1.8471244442955339</v>
      </c>
      <c r="AG101" s="29">
        <f t="shared" si="21"/>
        <v>4.6178111107388349E-2</v>
      </c>
      <c r="AH101" s="30">
        <v>2.0904058122531346E-2</v>
      </c>
      <c r="AI101" s="26">
        <v>1.1092260540788268</v>
      </c>
      <c r="AJ101" s="26">
        <v>4.6109246104491293</v>
      </c>
      <c r="AK101" s="54">
        <v>0.23324742320107048</v>
      </c>
      <c r="AL101" s="55">
        <v>0.15696946656981406</v>
      </c>
      <c r="AM101" s="55">
        <v>0.14322637134265392</v>
      </c>
      <c r="AN101" s="55">
        <v>7.8632563178136605E-2</v>
      </c>
      <c r="AO101" s="55">
        <v>1.2342109208657162</v>
      </c>
      <c r="AP101" s="55">
        <v>0.83255670240624791</v>
      </c>
      <c r="AQ101" s="55">
        <v>0.72358782058716709</v>
      </c>
      <c r="AR101" s="55">
        <v>0.60911024014752713</v>
      </c>
    </row>
    <row r="102" spans="1:44" x14ac:dyDescent="0.25">
      <c r="A102" s="26" t="str">
        <f t="shared" si="11"/>
        <v>468</v>
      </c>
      <c r="B102" s="26">
        <v>46</v>
      </c>
      <c r="C102" s="26">
        <v>39</v>
      </c>
      <c r="D102" s="26">
        <v>8</v>
      </c>
      <c r="E102" s="29">
        <v>0.63801737948020643</v>
      </c>
      <c r="F102" s="29">
        <f t="shared" si="12"/>
        <v>1.5950434487005161E-2</v>
      </c>
      <c r="G102" s="30">
        <v>1.4224465140014568E-3</v>
      </c>
      <c r="H102" s="29">
        <v>1.4460263922777645</v>
      </c>
      <c r="I102" s="29">
        <f t="shared" si="13"/>
        <v>3.6150659806944117E-2</v>
      </c>
      <c r="J102" s="30">
        <v>2.3139893884312496E-2</v>
      </c>
      <c r="K102" s="29">
        <v>0.57629094434321304</v>
      </c>
      <c r="L102" s="31">
        <f t="shared" si="14"/>
        <v>1.1525818886864261E-2</v>
      </c>
      <c r="M102" s="30">
        <v>2.8887102663143881E-4</v>
      </c>
      <c r="N102" s="29">
        <v>1.6267402507178446</v>
      </c>
      <c r="O102" s="31">
        <f t="shared" si="15"/>
        <v>3.2534805014356891E-2</v>
      </c>
      <c r="P102" s="30">
        <v>7.8936877190014625E-3</v>
      </c>
      <c r="Q102" s="29">
        <v>0.57086687311998674</v>
      </c>
      <c r="R102" s="29">
        <f t="shared" si="16"/>
        <v>1.4271671827999668E-2</v>
      </c>
      <c r="S102" s="30">
        <v>1.5673725249124373E-3</v>
      </c>
      <c r="T102" s="32">
        <v>1.6101227420800561</v>
      </c>
      <c r="U102" s="29">
        <f t="shared" si="17"/>
        <v>4.0253068552001406E-2</v>
      </c>
      <c r="V102" s="33">
        <v>2.2547433194355773E-2</v>
      </c>
      <c r="W102" s="29">
        <v>0.54002069299456701</v>
      </c>
      <c r="X102" s="29">
        <f t="shared" si="18"/>
        <v>1.3500517324864176E-2</v>
      </c>
      <c r="Y102" s="30">
        <v>1.648111460085545E-3</v>
      </c>
      <c r="Z102" s="29">
        <v>1.6845426903041327</v>
      </c>
      <c r="AA102" s="29">
        <f t="shared" si="19"/>
        <v>4.2113567257603318E-2</v>
      </c>
      <c r="AB102" s="30">
        <v>2.1842653005926679E-2</v>
      </c>
      <c r="AC102" s="29">
        <v>0.47156668867242063</v>
      </c>
      <c r="AD102" s="29">
        <f t="shared" si="20"/>
        <v>1.1789167216810517E-2</v>
      </c>
      <c r="AE102" s="30">
        <v>1.362383075195055E-3</v>
      </c>
      <c r="AF102" s="29">
        <v>1.8471244442955339</v>
      </c>
      <c r="AG102" s="29">
        <f t="shared" si="21"/>
        <v>4.6178111107388349E-2</v>
      </c>
      <c r="AH102" s="30">
        <v>2.1227443196832601E-2</v>
      </c>
      <c r="AI102" s="26">
        <v>1.0648416704242971</v>
      </c>
      <c r="AJ102" s="26">
        <v>4.3324179260789251</v>
      </c>
      <c r="AK102" s="54">
        <v>0.1871488971024039</v>
      </c>
      <c r="AL102" s="55">
        <v>0.12074095922555329</v>
      </c>
      <c r="AM102" s="55">
        <v>0.10870370376288697</v>
      </c>
      <c r="AN102" s="55">
        <v>4.8670213458997379E-2</v>
      </c>
      <c r="AO102" s="55">
        <v>1.1419723397761294</v>
      </c>
      <c r="AP102" s="55">
        <v>0.75569543975185682</v>
      </c>
      <c r="AQ102" s="55">
        <v>0.64853310129150699</v>
      </c>
      <c r="AR102" s="55">
        <v>0.53996009384874788</v>
      </c>
    </row>
    <row r="103" spans="1:44" x14ac:dyDescent="0.25">
      <c r="A103" s="26" t="str">
        <f t="shared" si="11"/>
        <v>478</v>
      </c>
      <c r="B103" s="26">
        <v>47</v>
      </c>
      <c r="C103" s="26">
        <v>38</v>
      </c>
      <c r="D103" s="26">
        <v>8</v>
      </c>
      <c r="E103" s="29">
        <v>0.63801737948020643</v>
      </c>
      <c r="F103" s="29">
        <f t="shared" si="12"/>
        <v>1.5950434487005161E-2</v>
      </c>
      <c r="G103" s="30">
        <v>1.0824621285253494E-3</v>
      </c>
      <c r="H103" s="29">
        <v>1.4460263922777645</v>
      </c>
      <c r="I103" s="29">
        <f t="shared" si="13"/>
        <v>3.6150659806944117E-2</v>
      </c>
      <c r="J103" s="30">
        <v>2.3827993426812421E-2</v>
      </c>
      <c r="K103" s="29">
        <v>0.57629094434321304</v>
      </c>
      <c r="L103" s="31">
        <f t="shared" si="14"/>
        <v>1.1525818886864261E-2</v>
      </c>
      <c r="M103" s="30">
        <v>2.1250987953143514E-4</v>
      </c>
      <c r="N103" s="29">
        <v>1.6267402507178446</v>
      </c>
      <c r="O103" s="31">
        <f t="shared" si="15"/>
        <v>3.2534805014356891E-2</v>
      </c>
      <c r="P103" s="30">
        <v>7.8908443656595991E-3</v>
      </c>
      <c r="Q103" s="29">
        <v>0.57086687311998674</v>
      </c>
      <c r="R103" s="29">
        <f t="shared" si="16"/>
        <v>1.4271671827999668E-2</v>
      </c>
      <c r="S103" s="30">
        <v>1.1938163047175328E-3</v>
      </c>
      <c r="T103" s="32">
        <v>1.6101227420800561</v>
      </c>
      <c r="U103" s="29">
        <f t="shared" si="17"/>
        <v>4.0253068552001406E-2</v>
      </c>
      <c r="V103" s="33">
        <v>2.3133035266290968E-2</v>
      </c>
      <c r="W103" s="29">
        <v>0.54002069299456701</v>
      </c>
      <c r="X103" s="29">
        <f t="shared" si="18"/>
        <v>1.3500517324864176E-2</v>
      </c>
      <c r="Y103" s="30">
        <v>1.2552830352119473E-3</v>
      </c>
      <c r="Z103" s="29">
        <v>1.6845426903041327</v>
      </c>
      <c r="AA103" s="29">
        <f t="shared" si="19"/>
        <v>4.2113567257603318E-2</v>
      </c>
      <c r="AB103" s="30">
        <v>2.2424250166619308E-2</v>
      </c>
      <c r="AC103" s="29">
        <v>0.47156668867242063</v>
      </c>
      <c r="AD103" s="29">
        <f t="shared" si="20"/>
        <v>1.1789167216810517E-2</v>
      </c>
      <c r="AE103" s="30">
        <v>1.0243054550217925E-3</v>
      </c>
      <c r="AF103" s="29">
        <v>1.8471244442955339</v>
      </c>
      <c r="AG103" s="29">
        <f t="shared" si="21"/>
        <v>4.6178111107388349E-2</v>
      </c>
      <c r="AH103" s="30">
        <v>2.1548447791307532E-2</v>
      </c>
      <c r="AI103" s="26">
        <v>1.0215718173213442</v>
      </c>
      <c r="AJ103" s="26">
        <v>4.0693652389966868</v>
      </c>
      <c r="AK103" s="54">
        <v>0.13935102584430706</v>
      </c>
      <c r="AL103" s="55">
        <v>8.3287549863859708E-2</v>
      </c>
      <c r="AM103" s="55">
        <v>7.3073857611663573E-2</v>
      </c>
      <c r="AN103" s="55">
        <v>1.8297219498976253E-2</v>
      </c>
      <c r="AO103" s="55">
        <v>1.0548570114422517</v>
      </c>
      <c r="AP103" s="55">
        <v>0.68307206459548131</v>
      </c>
      <c r="AQ103" s="55">
        <v>0.5775684194795343</v>
      </c>
      <c r="AR103" s="55">
        <v>0.47558287639760688</v>
      </c>
    </row>
    <row r="104" spans="1:44" x14ac:dyDescent="0.25">
      <c r="A104" s="26" t="str">
        <f t="shared" si="11"/>
        <v>488</v>
      </c>
      <c r="B104" s="26">
        <v>48</v>
      </c>
      <c r="C104" s="26">
        <v>37</v>
      </c>
      <c r="D104" s="26">
        <v>8</v>
      </c>
      <c r="E104" s="29">
        <v>0.63801737948020643</v>
      </c>
      <c r="F104" s="29">
        <f t="shared" si="12"/>
        <v>1.5950434487005161E-2</v>
      </c>
      <c r="G104" s="30">
        <v>7.3285581272581474E-4</v>
      </c>
      <c r="H104" s="29">
        <v>1.4460263922777645</v>
      </c>
      <c r="I104" s="29">
        <f t="shared" si="13"/>
        <v>3.6150659806944117E-2</v>
      </c>
      <c r="J104" s="30">
        <v>2.4539752922473537E-2</v>
      </c>
      <c r="K104" s="29">
        <v>0.57629094434321304</v>
      </c>
      <c r="L104" s="31">
        <f t="shared" si="14"/>
        <v>1.1525818886864261E-2</v>
      </c>
      <c r="M104" s="30">
        <v>1.3892358718279717E-4</v>
      </c>
      <c r="N104" s="29">
        <v>1.6267402507178446</v>
      </c>
      <c r="O104" s="31">
        <f t="shared" si="15"/>
        <v>3.2534805014356891E-2</v>
      </c>
      <c r="P104" s="30">
        <v>7.8803120871315593E-3</v>
      </c>
      <c r="Q104" s="29">
        <v>0.57086687311998674</v>
      </c>
      <c r="R104" s="29">
        <f t="shared" si="16"/>
        <v>1.4271671827999668E-2</v>
      </c>
      <c r="S104" s="30">
        <v>8.0913515640957355E-4</v>
      </c>
      <c r="T104" s="32">
        <v>1.6101227420800561</v>
      </c>
      <c r="U104" s="29">
        <f t="shared" si="17"/>
        <v>4.0253068552001406E-2</v>
      </c>
      <c r="V104" s="33">
        <v>2.3752436706987061E-2</v>
      </c>
      <c r="W104" s="29">
        <v>0.54002069299456701</v>
      </c>
      <c r="X104" s="29">
        <f t="shared" si="18"/>
        <v>1.3500517324864176E-2</v>
      </c>
      <c r="Y104" s="30">
        <v>8.5086130452120302E-4</v>
      </c>
      <c r="Z104" s="29">
        <v>1.6845426903041327</v>
      </c>
      <c r="AA104" s="29">
        <f t="shared" si="19"/>
        <v>4.2113567257603318E-2</v>
      </c>
      <c r="AB104" s="30">
        <v>2.3041490603257043E-2</v>
      </c>
      <c r="AC104" s="29">
        <v>0.47156668867242063</v>
      </c>
      <c r="AD104" s="29">
        <f t="shared" si="20"/>
        <v>1.1789167216810517E-2</v>
      </c>
      <c r="AE104" s="30">
        <v>6.8545107816339601E-4</v>
      </c>
      <c r="AF104" s="29">
        <v>1.8471244442955339</v>
      </c>
      <c r="AG104" s="29">
        <f t="shared" si="21"/>
        <v>4.6178111107388349E-2</v>
      </c>
      <c r="AH104" s="30">
        <v>2.1870899054431066E-2</v>
      </c>
      <c r="AI104" s="26">
        <v>0.97938665823585203</v>
      </c>
      <c r="AJ104" s="26">
        <v>3.8208602441925237</v>
      </c>
      <c r="AK104" s="54">
        <v>8.9759665880344619E-2</v>
      </c>
      <c r="AL104" s="55">
        <v>4.4534595904324695E-2</v>
      </c>
      <c r="AM104" s="55">
        <v>3.6268702919862533E-2</v>
      </c>
      <c r="AN104" s="55">
        <v>0</v>
      </c>
      <c r="AO104" s="55">
        <v>0.97251190040046098</v>
      </c>
      <c r="AP104" s="55">
        <v>0.61441166074276188</v>
      </c>
      <c r="AQ104" s="55">
        <v>0.5104193257284878</v>
      </c>
      <c r="AR104" s="55">
        <v>0.41560596903143621</v>
      </c>
    </row>
    <row r="105" spans="1:44" x14ac:dyDescent="0.25">
      <c r="A105" s="26" t="str">
        <f t="shared" si="11"/>
        <v>498</v>
      </c>
      <c r="B105" s="26">
        <v>49</v>
      </c>
      <c r="C105" s="26">
        <v>36</v>
      </c>
      <c r="D105" s="26">
        <v>8</v>
      </c>
      <c r="E105" s="29">
        <v>0.63801737948020643</v>
      </c>
      <c r="F105" s="29">
        <f t="shared" si="12"/>
        <v>1.5950434487005161E-2</v>
      </c>
      <c r="G105" s="30">
        <v>3.7241031687972222E-4</v>
      </c>
      <c r="H105" s="29">
        <v>1.4460263922777645</v>
      </c>
      <c r="I105" s="29">
        <f t="shared" si="13"/>
        <v>3.6150659806944117E-2</v>
      </c>
      <c r="J105" s="30">
        <v>2.5278192535428096E-2</v>
      </c>
      <c r="K105" s="29">
        <v>0.57629094434321304</v>
      </c>
      <c r="L105" s="31">
        <f t="shared" si="14"/>
        <v>1.1525818886864261E-2</v>
      </c>
      <c r="M105" s="30">
        <v>6.8092754499067022E-5</v>
      </c>
      <c r="N105" s="29">
        <v>1.6267402507178446</v>
      </c>
      <c r="O105" s="31">
        <f t="shared" si="15"/>
        <v>3.2534805014356891E-2</v>
      </c>
      <c r="P105" s="30">
        <v>7.8622781911783651E-3</v>
      </c>
      <c r="Q105" s="29">
        <v>0.57086687311998674</v>
      </c>
      <c r="R105" s="29">
        <f t="shared" si="16"/>
        <v>1.4271671827999668E-2</v>
      </c>
      <c r="S105" s="30">
        <v>4.1175162771859425E-4</v>
      </c>
      <c r="T105" s="32">
        <v>1.6101227420800561</v>
      </c>
      <c r="U105" s="29">
        <f t="shared" si="17"/>
        <v>4.0253068552001406E-2</v>
      </c>
      <c r="V105" s="33">
        <v>2.4408464322051682E-2</v>
      </c>
      <c r="W105" s="29">
        <v>0.54002069299456701</v>
      </c>
      <c r="X105" s="29">
        <f t="shared" si="18"/>
        <v>1.3500517324864176E-2</v>
      </c>
      <c r="Y105" s="30">
        <v>4.3307736920871615E-4</v>
      </c>
      <c r="Z105" s="29">
        <v>1.6845426903041327</v>
      </c>
      <c r="AA105" s="29">
        <f t="shared" si="19"/>
        <v>4.2113567257603318E-2</v>
      </c>
      <c r="AB105" s="30">
        <v>2.3697640082285133E-2</v>
      </c>
      <c r="AC105" s="29">
        <v>0.47156668867242063</v>
      </c>
      <c r="AD105" s="29">
        <f t="shared" si="20"/>
        <v>1.1789167216810517E-2</v>
      </c>
      <c r="AE105" s="30">
        <v>3.4453789477090734E-4</v>
      </c>
      <c r="AF105" s="29">
        <v>1.8471244442955339</v>
      </c>
      <c r="AG105" s="29">
        <f t="shared" si="21"/>
        <v>4.6178111107388349E-2</v>
      </c>
      <c r="AH105" s="30">
        <v>2.2198571746713684E-2</v>
      </c>
      <c r="AI105" s="26">
        <v>0.93826277753057252</v>
      </c>
      <c r="AJ105" s="26">
        <v>3.5860433001396284</v>
      </c>
      <c r="AK105" s="54">
        <v>3.8292777124449361E-2</v>
      </c>
      <c r="AL105" s="55">
        <v>4.4164907823375493E-3</v>
      </c>
      <c r="AM105" s="55">
        <v>0</v>
      </c>
      <c r="AN105" s="55">
        <v>0</v>
      </c>
      <c r="AO105" s="55">
        <v>0.89464631895162372</v>
      </c>
      <c r="AP105" s="55">
        <v>0.54947335597952307</v>
      </c>
      <c r="AQ105" s="55">
        <v>0.44683475658990213</v>
      </c>
      <c r="AR105" s="55">
        <v>0.35967915653711091</v>
      </c>
    </row>
    <row r="106" spans="1:44" x14ac:dyDescent="0.25">
      <c r="A106" s="26" t="str">
        <f t="shared" si="11"/>
        <v>508</v>
      </c>
      <c r="B106" s="26">
        <v>50</v>
      </c>
      <c r="C106" s="26">
        <v>35</v>
      </c>
      <c r="D106" s="26">
        <v>8</v>
      </c>
      <c r="E106" s="31">
        <v>0.63</v>
      </c>
      <c r="F106" s="29">
        <f t="shared" si="12"/>
        <v>1.575E-2</v>
      </c>
      <c r="G106" s="37">
        <v>6.7582781038180533E-4</v>
      </c>
      <c r="H106" s="29">
        <v>1.4460263922777645</v>
      </c>
      <c r="I106" s="29">
        <f t="shared" si="13"/>
        <v>3.6150659806944117E-2</v>
      </c>
      <c r="J106" s="30">
        <v>2.6045962698062475E-2</v>
      </c>
      <c r="K106" s="29">
        <v>0.56999999999999995</v>
      </c>
      <c r="L106" s="31">
        <f t="shared" si="14"/>
        <v>1.1399999999999999E-2</v>
      </c>
      <c r="M106" s="30">
        <v>2.0198749529317761E-4</v>
      </c>
      <c r="N106" s="29">
        <v>1.6267402507178446</v>
      </c>
      <c r="O106" s="31">
        <f t="shared" si="15"/>
        <v>3.2534805014356891E-2</v>
      </c>
      <c r="P106" s="30">
        <v>7.8369564869501251E-3</v>
      </c>
      <c r="Q106" s="31">
        <v>0.5675</v>
      </c>
      <c r="R106" s="29">
        <f t="shared" si="16"/>
        <v>1.41875E-2</v>
      </c>
      <c r="S106" s="37">
        <v>2.0728858323701288E-4</v>
      </c>
      <c r="T106" s="32">
        <v>1.6101227420800561</v>
      </c>
      <c r="U106" s="29">
        <f t="shared" si="17"/>
        <v>4.0253068552001406E-2</v>
      </c>
      <c r="V106" s="33">
        <v>2.5104158773245386E-2</v>
      </c>
      <c r="W106" s="31">
        <v>0.53500000000000003</v>
      </c>
      <c r="X106" s="29">
        <f t="shared" si="18"/>
        <v>1.3375000000000001E-2</v>
      </c>
      <c r="Y106" s="37">
        <v>2.6988932886892839E-4</v>
      </c>
      <c r="Z106" s="29">
        <v>1.6845426903041327</v>
      </c>
      <c r="AA106" s="29">
        <f t="shared" si="19"/>
        <v>4.2113567257603318E-2</v>
      </c>
      <c r="AB106" s="30">
        <v>2.439596707928882E-2</v>
      </c>
      <c r="AC106" s="31">
        <v>0.46800000000000003</v>
      </c>
      <c r="AD106" s="29">
        <f t="shared" si="20"/>
        <v>1.1700000000000002E-2</v>
      </c>
      <c r="AE106" s="37">
        <v>1.5436877135509709E-4</v>
      </c>
      <c r="AF106" s="29">
        <v>1.8471244442955339</v>
      </c>
      <c r="AG106" s="29">
        <f t="shared" si="21"/>
        <v>4.6178111107388349E-2</v>
      </c>
      <c r="AH106" s="30">
        <v>2.2535404662543102E-2</v>
      </c>
      <c r="AI106" s="26">
        <v>0.88435885392202918</v>
      </c>
      <c r="AJ106" s="26">
        <v>3.364114607797088</v>
      </c>
      <c r="AK106" s="54">
        <v>0</v>
      </c>
      <c r="AL106" s="56">
        <v>0</v>
      </c>
      <c r="AM106" s="56">
        <v>0</v>
      </c>
      <c r="AN106" s="56">
        <v>0</v>
      </c>
      <c r="AO106" s="56">
        <v>0.82099122110314093</v>
      </c>
      <c r="AP106" s="55">
        <v>0.4880172105109597</v>
      </c>
      <c r="AQ106" s="56">
        <v>0.38657202099112664</v>
      </c>
      <c r="AR106" s="56">
        <v>0.30746488888596146</v>
      </c>
    </row>
    <row r="107" spans="1:44" x14ac:dyDescent="0.25">
      <c r="A107" s="26" t="str">
        <f t="shared" si="11"/>
        <v>518</v>
      </c>
      <c r="B107" s="26">
        <v>51</v>
      </c>
      <c r="C107" s="26">
        <v>34</v>
      </c>
      <c r="D107" s="26">
        <v>8</v>
      </c>
      <c r="E107" s="29">
        <v>0.61270542685200158</v>
      </c>
      <c r="F107" s="29">
        <f t="shared" si="12"/>
        <v>1.5317635671300039E-2</v>
      </c>
      <c r="G107" s="30">
        <v>1.7307272350837316E-3</v>
      </c>
      <c r="H107" s="29">
        <v>1.4809054707719365</v>
      </c>
      <c r="I107" s="29">
        <f t="shared" si="13"/>
        <v>3.7022636769298414E-2</v>
      </c>
      <c r="J107" s="30">
        <v>2.0237004663757583E-2</v>
      </c>
      <c r="K107" s="29">
        <v>0.56558244315266337</v>
      </c>
      <c r="L107" s="31">
        <f t="shared" si="14"/>
        <v>1.1311648863053268E-2</v>
      </c>
      <c r="M107" s="30">
        <v>2.6966495658993159E-4</v>
      </c>
      <c r="N107" s="29">
        <v>1.6527321449026993</v>
      </c>
      <c r="O107" s="31">
        <f t="shared" si="15"/>
        <v>3.3054642898053987E-2</v>
      </c>
      <c r="P107" s="30">
        <v>6.6201158052406894E-3</v>
      </c>
      <c r="Q107" s="29">
        <v>0.53020596066687986</v>
      </c>
      <c r="R107" s="29">
        <f t="shared" si="16"/>
        <v>1.3255149016671998E-2</v>
      </c>
      <c r="S107" s="30">
        <v>2.0380273289395817E-3</v>
      </c>
      <c r="T107" s="32">
        <v>1.6653225328277723</v>
      </c>
      <c r="U107" s="29">
        <f t="shared" si="17"/>
        <v>4.1633063320694309E-2</v>
      </c>
      <c r="V107" s="33">
        <v>1.9279852148767981E-2</v>
      </c>
      <c r="W107" s="29">
        <v>0.48979925169970945</v>
      </c>
      <c r="X107" s="29">
        <f t="shared" si="18"/>
        <v>1.2244981292492737E-2</v>
      </c>
      <c r="Y107" s="30">
        <v>2.1999071983110916E-3</v>
      </c>
      <c r="Z107" s="29">
        <v>1.7525595225383654</v>
      </c>
      <c r="AA107" s="29">
        <f t="shared" si="19"/>
        <v>4.3813988063459139E-2</v>
      </c>
      <c r="AB107" s="30">
        <v>1.849689151349939E-2</v>
      </c>
      <c r="AC107" s="29">
        <v>0.41588112163010404</v>
      </c>
      <c r="AD107" s="29">
        <f t="shared" si="20"/>
        <v>1.0397028040752602E-2</v>
      </c>
      <c r="AE107" s="30">
        <v>2.0019697879020901E-3</v>
      </c>
      <c r="AF107" s="29">
        <v>1.9229528892068308</v>
      </c>
      <c r="AG107" s="29">
        <f t="shared" si="21"/>
        <v>4.8073822230170773E-2</v>
      </c>
      <c r="AH107" s="30">
        <v>1.7445799818419469E-2</v>
      </c>
      <c r="AI107" s="26">
        <v>0.82115938319790138</v>
      </c>
      <c r="AJ107" s="26">
        <v>3.2710538102245823</v>
      </c>
      <c r="AK107" s="54">
        <v>0</v>
      </c>
      <c r="AL107" s="55">
        <v>0</v>
      </c>
      <c r="AM107" s="55">
        <v>0</v>
      </c>
      <c r="AN107" s="55">
        <v>0</v>
      </c>
      <c r="AO107" s="55">
        <v>0.97596465761587425</v>
      </c>
      <c r="AP107" s="55">
        <v>0.65294156435940898</v>
      </c>
      <c r="AQ107" s="55">
        <v>0.55526086828737287</v>
      </c>
      <c r="AR107" s="55">
        <v>0.44359248331951251</v>
      </c>
    </row>
    <row r="108" spans="1:44" x14ac:dyDescent="0.25">
      <c r="A108" s="26" t="str">
        <f t="shared" si="11"/>
        <v>528</v>
      </c>
      <c r="B108" s="26">
        <v>52</v>
      </c>
      <c r="C108" s="26">
        <v>33</v>
      </c>
      <c r="D108" s="26">
        <v>8</v>
      </c>
      <c r="E108" s="29">
        <v>0.61270542685200158</v>
      </c>
      <c r="F108" s="29">
        <f t="shared" si="12"/>
        <v>1.5317635671300039E-2</v>
      </c>
      <c r="G108" s="30">
        <v>1.3169267409695942E-3</v>
      </c>
      <c r="H108" s="29">
        <v>1.4809054707719365</v>
      </c>
      <c r="I108" s="29">
        <f t="shared" si="13"/>
        <v>3.7022636769298414E-2</v>
      </c>
      <c r="J108" s="30">
        <v>2.1249372609458951E-2</v>
      </c>
      <c r="K108" s="29">
        <v>0.56558244315266337</v>
      </c>
      <c r="L108" s="31">
        <f t="shared" si="14"/>
        <v>1.1311648863053268E-2</v>
      </c>
      <c r="M108" s="30">
        <v>1.9804807095777279E-4</v>
      </c>
      <c r="N108" s="29">
        <v>1.6527321449026993</v>
      </c>
      <c r="O108" s="31">
        <f t="shared" si="15"/>
        <v>3.3054642898053987E-2</v>
      </c>
      <c r="P108" s="30">
        <v>6.6238274520686539E-3</v>
      </c>
      <c r="Q108" s="29">
        <v>0.53020596066687986</v>
      </c>
      <c r="R108" s="29">
        <f t="shared" si="16"/>
        <v>1.3255149016671998E-2</v>
      </c>
      <c r="S108" s="30">
        <v>1.5575455909879899E-3</v>
      </c>
      <c r="T108" s="32">
        <v>1.6653225328277723</v>
      </c>
      <c r="U108" s="29">
        <f t="shared" si="17"/>
        <v>4.1633063320694309E-2</v>
      </c>
      <c r="V108" s="33">
        <v>2.0284348916025315E-2</v>
      </c>
      <c r="W108" s="29">
        <v>0.48979925169970945</v>
      </c>
      <c r="X108" s="29">
        <f t="shared" si="18"/>
        <v>1.2244981292492737E-2</v>
      </c>
      <c r="Y108" s="30">
        <v>1.6832088875039231E-3</v>
      </c>
      <c r="Z108" s="29">
        <v>1.7525595225383654</v>
      </c>
      <c r="AA108" s="29">
        <f t="shared" si="19"/>
        <v>4.3813988063459139E-2</v>
      </c>
      <c r="AB108" s="30">
        <v>1.9535039865656488E-2</v>
      </c>
      <c r="AC108" s="29">
        <v>0.41588112163010404</v>
      </c>
      <c r="AD108" s="29">
        <f t="shared" si="20"/>
        <v>1.0397028040752602E-2</v>
      </c>
      <c r="AE108" s="30">
        <v>1.5881713318004961E-3</v>
      </c>
      <c r="AF108" s="29">
        <v>1.9229528892068308</v>
      </c>
      <c r="AG108" s="29">
        <f t="shared" si="21"/>
        <v>4.8073822230170773E-2</v>
      </c>
      <c r="AH108" s="30">
        <v>1.8047555530547179E-2</v>
      </c>
      <c r="AI108" s="26">
        <v>0.78488195160261132</v>
      </c>
      <c r="AJ108" s="26">
        <v>3.0637052307792993</v>
      </c>
      <c r="AK108" s="54">
        <v>0</v>
      </c>
      <c r="AL108" s="55">
        <v>0</v>
      </c>
      <c r="AM108" s="55">
        <v>0</v>
      </c>
      <c r="AN108" s="55">
        <v>0</v>
      </c>
      <c r="AO108" s="55">
        <v>0.89743081888525711</v>
      </c>
      <c r="AP108" s="55">
        <v>0.58392158988950538</v>
      </c>
      <c r="AQ108" s="55">
        <v>0.48621985776123566</v>
      </c>
      <c r="AR108" s="55">
        <v>0.38468955364373003</v>
      </c>
    </row>
    <row r="109" spans="1:44" x14ac:dyDescent="0.25">
      <c r="A109" s="26" t="str">
        <f t="shared" si="11"/>
        <v>538</v>
      </c>
      <c r="B109" s="26">
        <v>53</v>
      </c>
      <c r="C109" s="26">
        <v>32</v>
      </c>
      <c r="D109" s="26">
        <v>8</v>
      </c>
      <c r="E109" s="29">
        <v>0.61270542685200158</v>
      </c>
      <c r="F109" s="29">
        <f t="shared" si="12"/>
        <v>1.5317635671300039E-2</v>
      </c>
      <c r="G109" s="30">
        <v>8.9133758447668826E-4</v>
      </c>
      <c r="H109" s="29">
        <v>1.4809054707719365</v>
      </c>
      <c r="I109" s="29">
        <f t="shared" si="13"/>
        <v>3.7022636769298414E-2</v>
      </c>
      <c r="J109" s="30">
        <v>2.2280591168781533E-2</v>
      </c>
      <c r="K109" s="29">
        <v>0.56558244315266337</v>
      </c>
      <c r="L109" s="31">
        <f t="shared" si="14"/>
        <v>1.1311648863053268E-2</v>
      </c>
      <c r="M109" s="30">
        <v>1.2924944412432294E-4</v>
      </c>
      <c r="N109" s="29">
        <v>1.6527321449026993</v>
      </c>
      <c r="O109" s="31">
        <f t="shared" si="15"/>
        <v>3.3054642898053987E-2</v>
      </c>
      <c r="P109" s="30">
        <v>6.6200051224614117E-3</v>
      </c>
      <c r="Q109" s="29">
        <v>0.53020596066687986</v>
      </c>
      <c r="R109" s="29">
        <f t="shared" si="16"/>
        <v>1.3255149016671998E-2</v>
      </c>
      <c r="S109" s="30">
        <v>1.0596486722190008E-3</v>
      </c>
      <c r="T109" s="32">
        <v>1.6653225328277723</v>
      </c>
      <c r="U109" s="29">
        <f t="shared" si="17"/>
        <v>4.1633063320694309E-2</v>
      </c>
      <c r="V109" s="33">
        <v>2.1322656898297966E-2</v>
      </c>
      <c r="W109" s="29">
        <v>0.48979925169970945</v>
      </c>
      <c r="X109" s="29">
        <f t="shared" si="18"/>
        <v>1.2244981292492737E-2</v>
      </c>
      <c r="Y109" s="30">
        <v>1.146720493075043E-3</v>
      </c>
      <c r="Z109" s="29">
        <v>1.7525595225383654</v>
      </c>
      <c r="AA109" s="29">
        <f t="shared" si="19"/>
        <v>4.3813988063459139E-2</v>
      </c>
      <c r="AB109" s="30">
        <v>2.0612368219696718E-2</v>
      </c>
      <c r="AC109" s="29">
        <v>0.41588112163010404</v>
      </c>
      <c r="AD109" s="29">
        <f t="shared" si="20"/>
        <v>1.0397028040752602E-2</v>
      </c>
      <c r="AE109" s="30">
        <v>1.1660763745597342E-3</v>
      </c>
      <c r="AF109" s="29">
        <v>1.9229528892068308</v>
      </c>
      <c r="AG109" s="29">
        <f t="shared" si="21"/>
        <v>4.8073822230170773E-2</v>
      </c>
      <c r="AH109" s="30">
        <v>1.8661865899567934E-2</v>
      </c>
      <c r="AI109" s="26">
        <v>0.74950320861886965</v>
      </c>
      <c r="AJ109" s="26">
        <v>2.8677211266189704</v>
      </c>
      <c r="AK109" s="54">
        <v>0</v>
      </c>
      <c r="AL109" s="55">
        <v>0</v>
      </c>
      <c r="AM109" s="55">
        <v>0</v>
      </c>
      <c r="AN109" s="55">
        <v>0</v>
      </c>
      <c r="AO109" s="55">
        <v>0.77534209408838217</v>
      </c>
      <c r="AP109" s="55">
        <v>0.51863767568697527</v>
      </c>
      <c r="AQ109" s="55">
        <v>0.42075618672225246</v>
      </c>
      <c r="AR109" s="55">
        <v>0.32934712616887896</v>
      </c>
    </row>
    <row r="110" spans="1:44" x14ac:dyDescent="0.25">
      <c r="A110" s="26" t="str">
        <f t="shared" si="11"/>
        <v>548</v>
      </c>
      <c r="B110" s="26">
        <v>54</v>
      </c>
      <c r="C110" s="26">
        <v>31</v>
      </c>
      <c r="D110" s="26">
        <v>8</v>
      </c>
      <c r="E110" s="29">
        <v>0.61270542685200158</v>
      </c>
      <c r="F110" s="29">
        <f t="shared" si="12"/>
        <v>1.5317635671300039E-2</v>
      </c>
      <c r="G110" s="30">
        <v>4.5287783225236508E-4</v>
      </c>
      <c r="H110" s="29">
        <v>1.4809054707719365</v>
      </c>
      <c r="I110" s="29">
        <f t="shared" si="13"/>
        <v>3.7022636769298414E-2</v>
      </c>
      <c r="J110" s="30">
        <v>2.3331006489745815E-2</v>
      </c>
      <c r="K110" s="29">
        <v>0.56558244315266337</v>
      </c>
      <c r="L110" s="31">
        <f t="shared" si="14"/>
        <v>1.1311648863053268E-2</v>
      </c>
      <c r="M110" s="30">
        <v>6.3241444615726086E-5</v>
      </c>
      <c r="N110" s="29">
        <v>1.6527321449026993</v>
      </c>
      <c r="O110" s="31">
        <f t="shared" si="15"/>
        <v>3.3054642898053987E-2</v>
      </c>
      <c r="P110" s="30">
        <v>6.6088776322025646E-3</v>
      </c>
      <c r="Q110" s="29">
        <v>0.53020596066687986</v>
      </c>
      <c r="R110" s="29">
        <f t="shared" si="16"/>
        <v>1.3255149016671998E-2</v>
      </c>
      <c r="S110" s="30">
        <v>5.4161586742845075E-4</v>
      </c>
      <c r="T110" s="32">
        <v>1.6653225328277723</v>
      </c>
      <c r="U110" s="29">
        <f t="shared" si="17"/>
        <v>4.1633063320694309E-2</v>
      </c>
      <c r="V110" s="33">
        <v>2.2397531151297639E-2</v>
      </c>
      <c r="W110" s="29">
        <v>0.48979925169970945</v>
      </c>
      <c r="X110" s="29">
        <f t="shared" si="18"/>
        <v>1.2244981292492737E-2</v>
      </c>
      <c r="Y110" s="30">
        <v>5.8704964594335704E-4</v>
      </c>
      <c r="Z110" s="29">
        <v>1.7525595225383654</v>
      </c>
      <c r="AA110" s="29">
        <f t="shared" si="19"/>
        <v>4.3813988063459139E-2</v>
      </c>
      <c r="AB110" s="30">
        <v>2.1732647990073038E-2</v>
      </c>
      <c r="AC110" s="29">
        <v>0.41588112163010404</v>
      </c>
      <c r="AD110" s="29">
        <f t="shared" si="20"/>
        <v>1.0397028040752602E-2</v>
      </c>
      <c r="AE110" s="30">
        <v>6.7197352010537649E-4</v>
      </c>
      <c r="AF110" s="29">
        <v>1.9229528892068308</v>
      </c>
      <c r="AG110" s="29">
        <f t="shared" si="21"/>
        <v>4.8073822230170773E-2</v>
      </c>
      <c r="AH110" s="30">
        <v>1.948371043747512E-2</v>
      </c>
      <c r="AI110" s="26">
        <v>0.71499888337255846</v>
      </c>
      <c r="AJ110" s="26">
        <v>2.6824311556235076</v>
      </c>
      <c r="AK110" s="54">
        <v>0</v>
      </c>
      <c r="AL110" s="55">
        <v>0</v>
      </c>
      <c r="AM110" s="55">
        <v>0</v>
      </c>
      <c r="AN110" s="55">
        <v>0</v>
      </c>
      <c r="AO110" s="55">
        <v>0.64294770358202591</v>
      </c>
      <c r="AP110" s="55">
        <v>0.45686483989721483</v>
      </c>
      <c r="AQ110" s="55">
        <v>0.35863289623653172</v>
      </c>
      <c r="AR110" s="55">
        <v>0.27317867489069669</v>
      </c>
    </row>
    <row r="111" spans="1:44" x14ac:dyDescent="0.25">
      <c r="A111" s="26" t="str">
        <f t="shared" si="11"/>
        <v>558</v>
      </c>
      <c r="B111" s="26">
        <v>55</v>
      </c>
      <c r="C111" s="26">
        <v>30</v>
      </c>
      <c r="D111" s="26">
        <v>8</v>
      </c>
      <c r="E111" s="29">
        <v>0.61</v>
      </c>
      <c r="F111" s="29">
        <f t="shared" si="12"/>
        <v>1.525E-2</v>
      </c>
      <c r="G111" s="30">
        <v>2.2211350019915761E-4</v>
      </c>
      <c r="H111" s="29">
        <v>1.4809054707719365</v>
      </c>
      <c r="I111" s="29">
        <f t="shared" si="13"/>
        <v>3.7022636769298414E-2</v>
      </c>
      <c r="J111" s="30">
        <v>2.4399925955770008E-2</v>
      </c>
      <c r="K111" s="29">
        <v>0.56000000000000005</v>
      </c>
      <c r="L111" s="31">
        <f t="shared" si="14"/>
        <v>1.1200000000000002E-2</v>
      </c>
      <c r="M111" s="30">
        <v>1.5680097931653446E-4</v>
      </c>
      <c r="N111" s="29">
        <v>1.6527321449026993</v>
      </c>
      <c r="O111" s="31">
        <f t="shared" si="15"/>
        <v>3.3054642898053987E-2</v>
      </c>
      <c r="P111" s="30">
        <v>6.590678782395578E-3</v>
      </c>
      <c r="Q111" s="29">
        <v>0.52500000000000002</v>
      </c>
      <c r="R111" s="29">
        <f t="shared" si="16"/>
        <v>1.3125000000000001E-2</v>
      </c>
      <c r="S111" s="30">
        <v>3.0036865536747174E-4</v>
      </c>
      <c r="T111" s="32">
        <v>1.6653225328277723</v>
      </c>
      <c r="U111" s="29">
        <f t="shared" si="17"/>
        <v>4.1633063320694309E-2</v>
      </c>
      <c r="V111" s="33">
        <v>2.3511789946584892E-2</v>
      </c>
      <c r="W111" s="29">
        <v>0.48</v>
      </c>
      <c r="X111" s="29">
        <f t="shared" si="18"/>
        <v>1.2E-2</v>
      </c>
      <c r="Y111" s="30">
        <v>4.8419137657780206E-4</v>
      </c>
      <c r="Z111" s="29">
        <v>1.7525595225383654</v>
      </c>
      <c r="AA111" s="29">
        <f t="shared" si="19"/>
        <v>4.3813988063459139E-2</v>
      </c>
      <c r="AB111" s="30">
        <v>2.2900172120400811E-2</v>
      </c>
      <c r="AC111" s="29">
        <v>0.41</v>
      </c>
      <c r="AD111" s="29">
        <f t="shared" si="20"/>
        <v>1.025E-2</v>
      </c>
      <c r="AE111" s="30">
        <v>2.2586384147873541E-4</v>
      </c>
      <c r="AF111" s="29">
        <v>1.9229528892068308</v>
      </c>
      <c r="AG111" s="29">
        <f t="shared" si="21"/>
        <v>4.8073822230170773E-2</v>
      </c>
      <c r="AH111" s="30">
        <v>2.082186248684964E-2</v>
      </c>
      <c r="AI111" s="26">
        <v>0.67694152500529026</v>
      </c>
      <c r="AJ111" s="26">
        <v>2.5072018057416945</v>
      </c>
      <c r="AK111" s="54">
        <v>0</v>
      </c>
      <c r="AL111" s="55">
        <v>0</v>
      </c>
      <c r="AM111" s="55">
        <v>0</v>
      </c>
      <c r="AN111" s="55">
        <v>0</v>
      </c>
      <c r="AO111" s="55">
        <v>0.51201690692190049</v>
      </c>
      <c r="AP111" s="55">
        <v>0.31882537866806637</v>
      </c>
      <c r="AQ111" s="55">
        <v>0.22209298560321378</v>
      </c>
      <c r="AR111" s="55">
        <v>7.6109425081940518E-2</v>
      </c>
    </row>
    <row r="112" spans="1:44" x14ac:dyDescent="0.25">
      <c r="A112" s="26" t="str">
        <f t="shared" si="11"/>
        <v>010</v>
      </c>
      <c r="B112" s="26">
        <v>0</v>
      </c>
      <c r="C112" s="26">
        <v>85</v>
      </c>
      <c r="D112" s="26">
        <v>10</v>
      </c>
      <c r="E112" s="29">
        <v>0.73824554289935163</v>
      </c>
      <c r="F112" s="29">
        <f t="shared" si="12"/>
        <v>1.845613857248379E-2</v>
      </c>
      <c r="G112" s="30">
        <v>2.0371871597974246E-3</v>
      </c>
      <c r="H112" s="29">
        <v>1.3053457089557856</v>
      </c>
      <c r="I112" s="29">
        <f t="shared" si="13"/>
        <v>3.2633642723894643E-2</v>
      </c>
      <c r="J112" s="30">
        <v>0.11583947864093687</v>
      </c>
      <c r="K112" s="29">
        <v>0.63289052544087732</v>
      </c>
      <c r="L112" s="31">
        <f t="shared" si="14"/>
        <v>1.2657810508817547E-2</v>
      </c>
      <c r="M112" s="30">
        <v>1.4857427652534092E-3</v>
      </c>
      <c r="N112" s="29">
        <v>1.5025963559958748</v>
      </c>
      <c r="O112" s="31">
        <f t="shared" si="15"/>
        <v>3.0051927119917499E-2</v>
      </c>
      <c r="P112" s="30">
        <v>2.3022157787102464E-2</v>
      </c>
      <c r="Q112" s="29">
        <v>0.68099830622675683</v>
      </c>
      <c r="R112" s="29">
        <f t="shared" si="16"/>
        <v>1.7024957655668922E-2</v>
      </c>
      <c r="S112" s="30">
        <v>2.1597031260284852E-3</v>
      </c>
      <c r="T112" s="32">
        <v>1.4476354640833016</v>
      </c>
      <c r="U112" s="29">
        <f t="shared" si="17"/>
        <v>3.6190886602082542E-2</v>
      </c>
      <c r="V112" s="33">
        <v>0.1329690404233998</v>
      </c>
      <c r="W112" s="29">
        <v>0.65489529570598581</v>
      </c>
      <c r="X112" s="29">
        <f t="shared" si="18"/>
        <v>1.6372382392649647E-2</v>
      </c>
      <c r="Y112" s="30">
        <v>2.510129279120964E-3</v>
      </c>
      <c r="Z112" s="29">
        <v>1.5098078596059477</v>
      </c>
      <c r="AA112" s="29">
        <f t="shared" si="19"/>
        <v>3.7745196490148694E-2</v>
      </c>
      <c r="AB112" s="30">
        <v>0.13582705990620203</v>
      </c>
      <c r="AC112" s="29">
        <v>0.61472428288687475</v>
      </c>
      <c r="AD112" s="29">
        <f t="shared" si="20"/>
        <v>1.536810707217187E-2</v>
      </c>
      <c r="AE112" s="30">
        <v>3.0355147497478649E-3</v>
      </c>
      <c r="AF112" s="29">
        <v>1.6085823843622566</v>
      </c>
      <c r="AG112" s="29">
        <f t="shared" si="21"/>
        <v>4.021455960905642E-2</v>
      </c>
      <c r="AH112" s="30">
        <v>0.136836936885709</v>
      </c>
      <c r="AI112" s="26">
        <v>6.0168666857925128</v>
      </c>
      <c r="AJ112" s="26">
        <v>48.862049379340618</v>
      </c>
      <c r="AK112" s="54">
        <v>0.52939812462476754</v>
      </c>
      <c r="AL112" s="55">
        <v>0.20722577621288624</v>
      </c>
      <c r="AM112" s="55">
        <v>0.19259431681631106</v>
      </c>
      <c r="AN112" s="55">
        <v>0.16379733729332185</v>
      </c>
      <c r="AO112" s="55">
        <v>12.405921489129254</v>
      </c>
      <c r="AP112" s="55">
        <v>6.360928310271083</v>
      </c>
      <c r="AQ112" s="55">
        <v>6.206587112116793</v>
      </c>
      <c r="AR112" s="55">
        <v>5.4600582564713349</v>
      </c>
    </row>
    <row r="113" spans="1:44" x14ac:dyDescent="0.25">
      <c r="A113" s="26" t="str">
        <f t="shared" si="11"/>
        <v>110</v>
      </c>
      <c r="B113" s="26">
        <v>1</v>
      </c>
      <c r="C113" s="26">
        <v>84</v>
      </c>
      <c r="D113" s="26">
        <v>10</v>
      </c>
      <c r="E113" s="29">
        <v>0.73824554289935163</v>
      </c>
      <c r="F113" s="29">
        <f t="shared" si="12"/>
        <v>1.845613857248379E-2</v>
      </c>
      <c r="G113" s="30">
        <v>1.8915144301591587E-3</v>
      </c>
      <c r="H113" s="29">
        <v>1.3053457089557856</v>
      </c>
      <c r="I113" s="29">
        <f t="shared" si="13"/>
        <v>3.2633642723894643E-2</v>
      </c>
      <c r="J113" s="30">
        <v>0.11174278874297221</v>
      </c>
      <c r="K113" s="29">
        <v>0.63289052544087732</v>
      </c>
      <c r="L113" s="31">
        <f t="shared" si="14"/>
        <v>1.2657810508817547E-2</v>
      </c>
      <c r="M113" s="30">
        <v>1.3821077695499676E-3</v>
      </c>
      <c r="N113" s="29">
        <v>1.5025963559958748</v>
      </c>
      <c r="O113" s="31">
        <f t="shared" si="15"/>
        <v>3.0051927119917499E-2</v>
      </c>
      <c r="P113" s="30">
        <v>2.2910691541115955E-2</v>
      </c>
      <c r="Q113" s="29">
        <v>0.68099830622675683</v>
      </c>
      <c r="R113" s="29">
        <f t="shared" si="16"/>
        <v>1.7024957655668922E-2</v>
      </c>
      <c r="S113" s="30">
        <v>1.9871125833825741E-3</v>
      </c>
      <c r="T113" s="32">
        <v>1.4476354640833016</v>
      </c>
      <c r="U113" s="29">
        <f t="shared" si="17"/>
        <v>3.6190886602082542E-2</v>
      </c>
      <c r="V113" s="33">
        <v>0.12792710557994275</v>
      </c>
      <c r="W113" s="29">
        <v>0.65489529570598581</v>
      </c>
      <c r="X113" s="29">
        <f t="shared" si="18"/>
        <v>1.6372382392649647E-2</v>
      </c>
      <c r="Y113" s="30">
        <v>2.3101247030440329E-3</v>
      </c>
      <c r="Z113" s="29">
        <v>1.5098078596059477</v>
      </c>
      <c r="AA113" s="29">
        <f t="shared" si="19"/>
        <v>3.7745196490148694E-2</v>
      </c>
      <c r="AB113" s="30">
        <v>0.13071041889070964</v>
      </c>
      <c r="AC113" s="29">
        <v>0.61472428288687475</v>
      </c>
      <c r="AD113" s="29">
        <f t="shared" si="20"/>
        <v>1.536810707217187E-2</v>
      </c>
      <c r="AE113" s="30">
        <v>2.7941263397438972E-3</v>
      </c>
      <c r="AF113" s="29">
        <v>1.6085823843622566</v>
      </c>
      <c r="AG113" s="29">
        <f t="shared" si="21"/>
        <v>4.021455960905642E-2</v>
      </c>
      <c r="AH113" s="30">
        <v>0.13176606070740554</v>
      </c>
      <c r="AI113" s="26">
        <v>5.8450877247030917</v>
      </c>
      <c r="AJ113" s="26">
        <v>46.220295676150279</v>
      </c>
      <c r="AK113" s="54">
        <v>0.57961583020688301</v>
      </c>
      <c r="AL113" s="55">
        <v>0.22885969773294607</v>
      </c>
      <c r="AM113" s="55">
        <v>0.21276977193312177</v>
      </c>
      <c r="AN113" s="55">
        <v>0.18107092125744442</v>
      </c>
      <c r="AO113" s="55">
        <v>11.698308340352391</v>
      </c>
      <c r="AP113" s="55">
        <v>5.9526467593199346</v>
      </c>
      <c r="AQ113" s="55">
        <v>5.7900701181555476</v>
      </c>
      <c r="AR113" s="55">
        <v>5.0610211155918847</v>
      </c>
    </row>
    <row r="114" spans="1:44" x14ac:dyDescent="0.25">
      <c r="A114" s="26" t="str">
        <f t="shared" si="11"/>
        <v>210</v>
      </c>
      <c r="B114" s="26">
        <v>2</v>
      </c>
      <c r="C114" s="26">
        <v>83</v>
      </c>
      <c r="D114" s="26">
        <v>10</v>
      </c>
      <c r="E114" s="29">
        <v>0.73824554289935163</v>
      </c>
      <c r="F114" s="29">
        <f t="shared" si="12"/>
        <v>1.845613857248379E-2</v>
      </c>
      <c r="G114" s="30">
        <v>1.7497509535193082E-3</v>
      </c>
      <c r="H114" s="29">
        <v>1.3053457089557856</v>
      </c>
      <c r="I114" s="29">
        <f t="shared" si="13"/>
        <v>3.2633642723894643E-2</v>
      </c>
      <c r="J114" s="30">
        <v>0.10779525072745323</v>
      </c>
      <c r="K114" s="29">
        <v>0.63289052544087732</v>
      </c>
      <c r="L114" s="31">
        <f t="shared" si="14"/>
        <v>1.2657810508817547E-2</v>
      </c>
      <c r="M114" s="30">
        <v>1.2798054335982877E-3</v>
      </c>
      <c r="N114" s="29">
        <v>1.5025963559958748</v>
      </c>
      <c r="O114" s="31">
        <f t="shared" si="15"/>
        <v>3.0051927119917499E-2</v>
      </c>
      <c r="P114" s="30">
        <v>2.2797768529767105E-2</v>
      </c>
      <c r="Q114" s="29">
        <v>0.68099830622675683</v>
      </c>
      <c r="R114" s="29">
        <f t="shared" si="16"/>
        <v>1.7024957655668922E-2</v>
      </c>
      <c r="S114" s="30">
        <v>1.8161730833312871E-3</v>
      </c>
      <c r="T114" s="32">
        <v>1.4476354640833016</v>
      </c>
      <c r="U114" s="29">
        <f t="shared" si="17"/>
        <v>3.6190886602082542E-2</v>
      </c>
      <c r="V114" s="33">
        <v>0.12310775624642173</v>
      </c>
      <c r="W114" s="29">
        <v>0.65489529570598581</v>
      </c>
      <c r="X114" s="29">
        <f t="shared" si="18"/>
        <v>1.6372382392649647E-2</v>
      </c>
      <c r="Y114" s="30">
        <v>2.1122458366643702E-3</v>
      </c>
      <c r="Z114" s="29">
        <v>1.5098078596059477</v>
      </c>
      <c r="AA114" s="29">
        <f t="shared" si="19"/>
        <v>3.7745196490148694E-2</v>
      </c>
      <c r="AB114" s="30">
        <v>0.12581941578616548</v>
      </c>
      <c r="AC114" s="29">
        <v>0.61472428288687475</v>
      </c>
      <c r="AD114" s="29">
        <f t="shared" si="20"/>
        <v>1.536810707217187E-2</v>
      </c>
      <c r="AE114" s="30">
        <v>2.5558711778037565E-3</v>
      </c>
      <c r="AF114" s="29">
        <v>1.6085823843622566</v>
      </c>
      <c r="AG114" s="29">
        <f t="shared" si="21"/>
        <v>4.021455960905642E-2</v>
      </c>
      <c r="AH114" s="30">
        <v>0.12691518716976682</v>
      </c>
      <c r="AI114" s="26">
        <v>5.677408050646755</v>
      </c>
      <c r="AJ114" s="26">
        <v>43.720472425783946</v>
      </c>
      <c r="AK114" s="54">
        <v>0.62527780148499146</v>
      </c>
      <c r="AL114" s="55">
        <v>0.24900233237850875</v>
      </c>
      <c r="AM114" s="55">
        <v>0.23150451850994844</v>
      </c>
      <c r="AN114" s="55">
        <v>0.1970049530602114</v>
      </c>
      <c r="AO114" s="55">
        <v>11.008330545107514</v>
      </c>
      <c r="AP114" s="55">
        <v>5.5573350985041259</v>
      </c>
      <c r="AQ114" s="55">
        <v>5.3878143523919189</v>
      </c>
      <c r="AR114" s="55">
        <v>4.6770248719719039</v>
      </c>
    </row>
    <row r="115" spans="1:44" x14ac:dyDescent="0.25">
      <c r="A115" s="26" t="str">
        <f t="shared" si="11"/>
        <v>310</v>
      </c>
      <c r="B115" s="26">
        <v>3</v>
      </c>
      <c r="C115" s="26">
        <v>82</v>
      </c>
      <c r="D115" s="26">
        <v>10</v>
      </c>
      <c r="E115" s="29">
        <v>0.73824554289935163</v>
      </c>
      <c r="F115" s="29">
        <f t="shared" si="12"/>
        <v>1.845613857248379E-2</v>
      </c>
      <c r="G115" s="30">
        <v>1.6115069640099209E-3</v>
      </c>
      <c r="H115" s="29">
        <v>1.3053457089557856</v>
      </c>
      <c r="I115" s="29">
        <f t="shared" si="13"/>
        <v>3.2633642723894643E-2</v>
      </c>
      <c r="J115" s="30">
        <v>0.10400942302954289</v>
      </c>
      <c r="K115" s="29">
        <v>0.63289052544087732</v>
      </c>
      <c r="L115" s="31">
        <f t="shared" si="14"/>
        <v>1.2657810508817547E-2</v>
      </c>
      <c r="M115" s="30">
        <v>1.178845775503921E-3</v>
      </c>
      <c r="N115" s="29">
        <v>1.5025963559958748</v>
      </c>
      <c r="O115" s="31">
        <f t="shared" si="15"/>
        <v>3.0051927119917499E-2</v>
      </c>
      <c r="P115" s="30">
        <v>2.2682977560412296E-2</v>
      </c>
      <c r="Q115" s="29">
        <v>0.68099830622675683</v>
      </c>
      <c r="R115" s="29">
        <f t="shared" si="16"/>
        <v>1.7024957655668922E-2</v>
      </c>
      <c r="S115" s="30">
        <v>1.6465582766655926E-3</v>
      </c>
      <c r="T115" s="32">
        <v>1.4476354640833016</v>
      </c>
      <c r="U115" s="29">
        <f t="shared" si="17"/>
        <v>3.6190886602082542E-2</v>
      </c>
      <c r="V115" s="33">
        <v>0.11852157744106845</v>
      </c>
      <c r="W115" s="29">
        <v>0.65489529570598581</v>
      </c>
      <c r="X115" s="29">
        <f t="shared" si="18"/>
        <v>1.6372382392649647E-2</v>
      </c>
      <c r="Y115" s="30">
        <v>1.9162578630354046E-3</v>
      </c>
      <c r="Z115" s="29">
        <v>1.5098078596059477</v>
      </c>
      <c r="AA115" s="29">
        <f t="shared" si="19"/>
        <v>3.7745196490148694E-2</v>
      </c>
      <c r="AB115" s="30">
        <v>0.1211629529485157</v>
      </c>
      <c r="AC115" s="29">
        <v>0.61472428288687475</v>
      </c>
      <c r="AD115" s="29">
        <f t="shared" si="20"/>
        <v>1.536810707217187E-2</v>
      </c>
      <c r="AE115" s="30">
        <v>2.3206036405505077E-3</v>
      </c>
      <c r="AF115" s="29">
        <v>1.6085823843622566</v>
      </c>
      <c r="AG115" s="29">
        <f t="shared" si="21"/>
        <v>4.021455960905642E-2</v>
      </c>
      <c r="AH115" s="30">
        <v>0.12229172287191052</v>
      </c>
      <c r="AI115" s="26">
        <v>5.5137359622489663</v>
      </c>
      <c r="AJ115" s="26">
        <v>41.354934415088088</v>
      </c>
      <c r="AK115" s="54">
        <v>0.66650883573580821</v>
      </c>
      <c r="AL115" s="55">
        <v>0.26771741422307677</v>
      </c>
      <c r="AM115" s="55">
        <v>0.24886082684409128</v>
      </c>
      <c r="AN115" s="55">
        <v>0.21165870868776515</v>
      </c>
      <c r="AO115" s="55">
        <v>10.336328091196965</v>
      </c>
      <c r="AP115" s="55">
        <v>5.1751554558158706</v>
      </c>
      <c r="AQ115" s="55">
        <v>4.9999912453081663</v>
      </c>
      <c r="AR115" s="55">
        <v>4.3082121039657419</v>
      </c>
    </row>
    <row r="116" spans="1:44" x14ac:dyDescent="0.25">
      <c r="A116" s="26" t="str">
        <f t="shared" si="11"/>
        <v>410</v>
      </c>
      <c r="B116" s="26">
        <v>4</v>
      </c>
      <c r="C116" s="26">
        <v>81</v>
      </c>
      <c r="D116" s="26">
        <v>10</v>
      </c>
      <c r="E116" s="29">
        <v>0.73824554289935163</v>
      </c>
      <c r="F116" s="29">
        <f t="shared" si="12"/>
        <v>1.845613857248379E-2</v>
      </c>
      <c r="G116" s="30">
        <v>1.4728330905131488E-3</v>
      </c>
      <c r="H116" s="29">
        <v>1.3053457089557901</v>
      </c>
      <c r="I116" s="29">
        <f t="shared" si="13"/>
        <v>3.2633642723894754E-2</v>
      </c>
      <c r="J116" s="30">
        <v>0.1002297165028426</v>
      </c>
      <c r="K116" s="29">
        <v>0.63289052544087732</v>
      </c>
      <c r="L116" s="31">
        <f t="shared" si="14"/>
        <v>1.2657810508817547E-2</v>
      </c>
      <c r="M116" s="30">
        <v>1.0793669442114026E-3</v>
      </c>
      <c r="N116" s="29">
        <v>1.5025963559958748</v>
      </c>
      <c r="O116" s="31">
        <f t="shared" si="15"/>
        <v>3.0051927119917499E-2</v>
      </c>
      <c r="P116" s="30">
        <v>2.2566244889014417E-2</v>
      </c>
      <c r="Q116" s="29">
        <v>0.68099830622675683</v>
      </c>
      <c r="R116" s="29">
        <f t="shared" si="16"/>
        <v>1.7024957655668922E-2</v>
      </c>
      <c r="S116" s="30">
        <v>1.4842809885576118E-3</v>
      </c>
      <c r="T116" s="32">
        <v>1.4476354640833016</v>
      </c>
      <c r="U116" s="29">
        <f t="shared" si="17"/>
        <v>3.6190886602082542E-2</v>
      </c>
      <c r="V116" s="33">
        <v>0.11396583535936916</v>
      </c>
      <c r="W116" s="29">
        <v>0.65489529570598581</v>
      </c>
      <c r="X116" s="29">
        <f t="shared" si="18"/>
        <v>1.6372382392649647E-2</v>
      </c>
      <c r="Y116" s="30">
        <v>1.7282328546237014E-3</v>
      </c>
      <c r="Z116" s="29">
        <v>1.5098078596059477</v>
      </c>
      <c r="AA116" s="29">
        <f t="shared" si="19"/>
        <v>3.7745196490148694E-2</v>
      </c>
      <c r="AB116" s="30">
        <v>0.1165377654660506</v>
      </c>
      <c r="AC116" s="29">
        <v>0.61472428288687475</v>
      </c>
      <c r="AD116" s="29">
        <f t="shared" si="20"/>
        <v>1.536810707217187E-2</v>
      </c>
      <c r="AE116" s="30">
        <v>2.0944210440063688E-3</v>
      </c>
      <c r="AF116" s="29">
        <v>1.6085823843622566</v>
      </c>
      <c r="AG116" s="29">
        <f t="shared" si="21"/>
        <v>4.021455960905642E-2</v>
      </c>
      <c r="AH116" s="30">
        <v>0.11769249732297814</v>
      </c>
      <c r="AI116" s="26">
        <v>5.354031487446635</v>
      </c>
      <c r="AJ116" s="26">
        <v>39.117212906308275</v>
      </c>
      <c r="AK116" s="54">
        <v>0.70343979554525948</v>
      </c>
      <c r="AL116" s="55">
        <v>0.28499517135270536</v>
      </c>
      <c r="AM116" s="55">
        <v>0.26483278199373711</v>
      </c>
      <c r="AN116" s="55">
        <v>0.22503336483046443</v>
      </c>
      <c r="AO116" s="55">
        <v>9.691232798021268</v>
      </c>
      <c r="AP116" s="55">
        <v>4.8166219547062852</v>
      </c>
      <c r="AQ116" s="55">
        <v>4.6370345445611587</v>
      </c>
      <c r="AR116" s="55">
        <v>3.9649444739653514</v>
      </c>
    </row>
    <row r="117" spans="1:44" x14ac:dyDescent="0.25">
      <c r="A117" s="26" t="str">
        <f t="shared" si="11"/>
        <v>510</v>
      </c>
      <c r="B117" s="26">
        <v>5</v>
      </c>
      <c r="C117" s="26">
        <v>80</v>
      </c>
      <c r="D117" s="26">
        <v>10</v>
      </c>
      <c r="E117" s="29">
        <v>0.73824554289935163</v>
      </c>
      <c r="F117" s="29">
        <f t="shared" si="12"/>
        <v>1.845613857248379E-2</v>
      </c>
      <c r="G117" s="30">
        <v>1.3355099920927538E-3</v>
      </c>
      <c r="H117" s="29">
        <v>1.3053457089557901</v>
      </c>
      <c r="I117" s="29">
        <f t="shared" si="13"/>
        <v>3.2633642723894754E-2</v>
      </c>
      <c r="J117" s="30">
        <v>9.6529933776457244E-2</v>
      </c>
      <c r="K117" s="29">
        <v>0.63289052544087732</v>
      </c>
      <c r="L117" s="31">
        <f t="shared" si="14"/>
        <v>1.2657810508817547E-2</v>
      </c>
      <c r="M117" s="30">
        <v>9.8136635107518022E-4</v>
      </c>
      <c r="N117" s="29">
        <v>1.5025963559958748</v>
      </c>
      <c r="O117" s="31">
        <f t="shared" si="15"/>
        <v>3.0051927119917499E-2</v>
      </c>
      <c r="P117" s="30">
        <v>2.2447415319028479E-2</v>
      </c>
      <c r="Q117" s="29">
        <v>0.68099830622675683</v>
      </c>
      <c r="R117" s="29">
        <f t="shared" si="16"/>
        <v>1.7024957655668922E-2</v>
      </c>
      <c r="S117" s="30">
        <v>1.3276275465010281E-3</v>
      </c>
      <c r="T117" s="32">
        <v>1.4476354640833016</v>
      </c>
      <c r="U117" s="29">
        <f t="shared" si="17"/>
        <v>3.6190886602082542E-2</v>
      </c>
      <c r="V117" s="33">
        <v>0.10951761587355907</v>
      </c>
      <c r="W117" s="29">
        <v>0.65489529570598581</v>
      </c>
      <c r="X117" s="29">
        <f t="shared" si="18"/>
        <v>1.6372382392649647E-2</v>
      </c>
      <c r="Y117" s="30">
        <v>1.5464972450694951E-3</v>
      </c>
      <c r="Z117" s="29">
        <v>1.5098078596059477</v>
      </c>
      <c r="AA117" s="29">
        <f t="shared" si="19"/>
        <v>3.7745196490148694E-2</v>
      </c>
      <c r="AB117" s="30">
        <v>0.11202061513249727</v>
      </c>
      <c r="AC117" s="29">
        <v>0.61472428288687475</v>
      </c>
      <c r="AD117" s="29">
        <f t="shared" si="20"/>
        <v>1.536810707217187E-2</v>
      </c>
      <c r="AE117" s="30">
        <v>1.8756292146991111E-3</v>
      </c>
      <c r="AF117" s="29">
        <v>1.6085823843622566</v>
      </c>
      <c r="AG117" s="29">
        <f t="shared" si="21"/>
        <v>4.021455960905642E-2</v>
      </c>
      <c r="AH117" s="30">
        <v>0.11319513810414923</v>
      </c>
      <c r="AI117" s="26">
        <v>5.1982300099897021</v>
      </c>
      <c r="AJ117" s="26">
        <v>37.000698122013212</v>
      </c>
      <c r="AK117" s="54">
        <v>0.73642767275891885</v>
      </c>
      <c r="AL117" s="55">
        <v>0.30094404503789862</v>
      </c>
      <c r="AM117" s="55">
        <v>0.27951991791856939</v>
      </c>
      <c r="AN117" s="55">
        <v>0.23722003235166433</v>
      </c>
      <c r="AO117" s="55">
        <v>9.0733271301497158</v>
      </c>
      <c r="AP117" s="55">
        <v>4.4787947883153016</v>
      </c>
      <c r="AQ117" s="55">
        <v>4.2958948607754017</v>
      </c>
      <c r="AR117" s="55">
        <v>3.6438573532438916</v>
      </c>
    </row>
    <row r="118" spans="1:44" x14ac:dyDescent="0.25">
      <c r="A118" s="26" t="str">
        <f t="shared" si="11"/>
        <v>610</v>
      </c>
      <c r="B118" s="26">
        <v>6</v>
      </c>
      <c r="C118" s="26">
        <v>79</v>
      </c>
      <c r="D118" s="26">
        <v>10</v>
      </c>
      <c r="E118" s="29">
        <v>0.73824554289935163</v>
      </c>
      <c r="F118" s="29">
        <f t="shared" si="12"/>
        <v>1.845613857248379E-2</v>
      </c>
      <c r="G118" s="30">
        <v>1.2002766220380965E-3</v>
      </c>
      <c r="H118" s="29">
        <v>1.3053457089557901</v>
      </c>
      <c r="I118" s="29">
        <f t="shared" si="13"/>
        <v>3.2633642723894754E-2</v>
      </c>
      <c r="J118" s="30">
        <v>9.2942293411487464E-2</v>
      </c>
      <c r="K118" s="29">
        <v>0.63289052544087732</v>
      </c>
      <c r="L118" s="31">
        <f t="shared" si="14"/>
        <v>1.2657810508817547E-2</v>
      </c>
      <c r="M118" s="30">
        <v>8.8482654307993694E-4</v>
      </c>
      <c r="N118" s="29">
        <v>1.5025963559958748</v>
      </c>
      <c r="O118" s="31">
        <f t="shared" si="15"/>
        <v>3.0051927119917499E-2</v>
      </c>
      <c r="P118" s="30">
        <v>2.232630740463681E-2</v>
      </c>
      <c r="Q118" s="29">
        <v>0.68099830622675683</v>
      </c>
      <c r="R118" s="29">
        <f t="shared" si="16"/>
        <v>1.7024957655668922E-2</v>
      </c>
      <c r="S118" s="30">
        <v>1.1758635759468502E-3</v>
      </c>
      <c r="T118" s="32">
        <v>1.4476354640833016</v>
      </c>
      <c r="U118" s="29">
        <f t="shared" si="17"/>
        <v>3.6190886602082542E-2</v>
      </c>
      <c r="V118" s="33">
        <v>0.10520957060053779</v>
      </c>
      <c r="W118" s="29">
        <v>0.65489529570598581</v>
      </c>
      <c r="X118" s="29">
        <f t="shared" si="18"/>
        <v>1.6372382392649647E-2</v>
      </c>
      <c r="Y118" s="30">
        <v>1.3703438106502704E-3</v>
      </c>
      <c r="Z118" s="29">
        <v>1.5098078596059477</v>
      </c>
      <c r="AA118" s="29">
        <f t="shared" si="19"/>
        <v>3.7745196490148694E-2</v>
      </c>
      <c r="AB118" s="30">
        <v>0.10764387102869805</v>
      </c>
      <c r="AC118" s="29">
        <v>0.61472428288687475</v>
      </c>
      <c r="AD118" s="29">
        <f t="shared" si="20"/>
        <v>1.536810707217187E-2</v>
      </c>
      <c r="AE118" s="30">
        <v>1.6634703201635799E-3</v>
      </c>
      <c r="AF118" s="29">
        <v>1.6085823843622566</v>
      </c>
      <c r="AG118" s="29">
        <f t="shared" si="21"/>
        <v>4.021455960905642E-2</v>
      </c>
      <c r="AH118" s="30">
        <v>0.10883296521053296</v>
      </c>
      <c r="AI118" s="26">
        <v>5.0462541370747553</v>
      </c>
      <c r="AJ118" s="26">
        <v>34.998945697635349</v>
      </c>
      <c r="AK118" s="54">
        <v>0.76566346205952251</v>
      </c>
      <c r="AL118" s="55">
        <v>0.31563776497510704</v>
      </c>
      <c r="AM118" s="55">
        <v>0.292994429580404</v>
      </c>
      <c r="AN118" s="55">
        <v>0.24828571877677627</v>
      </c>
      <c r="AO118" s="55">
        <v>8.483283204642472</v>
      </c>
      <c r="AP118" s="55">
        <v>4.1604522022205366</v>
      </c>
      <c r="AQ118" s="55">
        <v>3.9752474058066252</v>
      </c>
      <c r="AR118" s="55">
        <v>3.3433740597748436</v>
      </c>
    </row>
    <row r="119" spans="1:44" x14ac:dyDescent="0.25">
      <c r="A119" s="26" t="str">
        <f t="shared" si="11"/>
        <v>710</v>
      </c>
      <c r="B119" s="26">
        <v>7</v>
      </c>
      <c r="C119" s="26">
        <v>78</v>
      </c>
      <c r="D119" s="26">
        <v>10</v>
      </c>
      <c r="E119" s="29">
        <v>0.73824554289935163</v>
      </c>
      <c r="F119" s="29">
        <f t="shared" si="12"/>
        <v>1.845613857248379E-2</v>
      </c>
      <c r="G119" s="30">
        <v>1.0674198920173836E-3</v>
      </c>
      <c r="H119" s="29">
        <v>1.3053457089557901</v>
      </c>
      <c r="I119" s="29">
        <f t="shared" si="13"/>
        <v>3.2633642723894754E-2</v>
      </c>
      <c r="J119" s="30">
        <v>8.9479969437040147E-2</v>
      </c>
      <c r="K119" s="29">
        <v>0.63289052544087732</v>
      </c>
      <c r="L119" s="31">
        <f t="shared" si="14"/>
        <v>1.2657810508817547E-2</v>
      </c>
      <c r="M119" s="30">
        <v>7.8975733063882999E-4</v>
      </c>
      <c r="N119" s="29">
        <v>1.5025963559958748</v>
      </c>
      <c r="O119" s="31">
        <f t="shared" si="15"/>
        <v>3.0051927119917499E-2</v>
      </c>
      <c r="P119" s="30">
        <v>2.2202900590572894E-2</v>
      </c>
      <c r="Q119" s="29">
        <v>0.68099830622675683</v>
      </c>
      <c r="R119" s="29">
        <f t="shared" si="16"/>
        <v>1.7024957655668922E-2</v>
      </c>
      <c r="S119" s="30">
        <v>1.0287073709968082E-3</v>
      </c>
      <c r="T119" s="32">
        <v>1.4476354640833016</v>
      </c>
      <c r="U119" s="29">
        <f t="shared" si="17"/>
        <v>3.6190886602082542E-2</v>
      </c>
      <c r="V119" s="33">
        <v>0.10105363571852241</v>
      </c>
      <c r="W119" s="29">
        <v>0.65489529570598581</v>
      </c>
      <c r="X119" s="29">
        <f t="shared" si="18"/>
        <v>1.6372382392649647E-2</v>
      </c>
      <c r="Y119" s="30">
        <v>1.1994937394319942E-3</v>
      </c>
      <c r="Z119" s="29">
        <v>1.5098078596059477</v>
      </c>
      <c r="AA119" s="29">
        <f t="shared" si="19"/>
        <v>3.7745196490148694E-2</v>
      </c>
      <c r="AB119" s="30">
        <v>0.10341944434639223</v>
      </c>
      <c r="AC119" s="29">
        <v>0.61472428288687475</v>
      </c>
      <c r="AD119" s="29">
        <f t="shared" si="20"/>
        <v>1.536810707217187E-2</v>
      </c>
      <c r="AE119" s="30">
        <v>1.4575853073803928E-3</v>
      </c>
      <c r="AF119" s="29">
        <v>1.6085823843622566</v>
      </c>
      <c r="AG119" s="29">
        <f t="shared" si="21"/>
        <v>4.021455960905642E-2</v>
      </c>
      <c r="AH119" s="30">
        <v>0.10461903730472961</v>
      </c>
      <c r="AI119" s="26">
        <v>4.8980198402722719</v>
      </c>
      <c r="AJ119" s="26">
        <v>33.105750971709242</v>
      </c>
      <c r="AK119" s="54">
        <v>0.79132669157151547</v>
      </c>
      <c r="AL119" s="55">
        <v>0.32913382964765459</v>
      </c>
      <c r="AM119" s="55">
        <v>0.30531594031424136</v>
      </c>
      <c r="AN119" s="55">
        <v>0.25828625107465081</v>
      </c>
      <c r="AO119" s="55">
        <v>7.9215811369715619</v>
      </c>
      <c r="AP119" s="55">
        <v>3.8609711181454696</v>
      </c>
      <c r="AQ119" s="55">
        <v>3.6743573960932903</v>
      </c>
      <c r="AR119" s="55">
        <v>3.0625448212467905</v>
      </c>
    </row>
    <row r="120" spans="1:44" x14ac:dyDescent="0.25">
      <c r="A120" s="26" t="str">
        <f t="shared" si="11"/>
        <v>810</v>
      </c>
      <c r="B120" s="26">
        <v>8</v>
      </c>
      <c r="C120" s="26">
        <v>77</v>
      </c>
      <c r="D120" s="26">
        <v>10</v>
      </c>
      <c r="E120" s="29">
        <v>0.73824554289935163</v>
      </c>
      <c r="F120" s="29">
        <f t="shared" si="12"/>
        <v>1.845613857248379E-2</v>
      </c>
      <c r="G120" s="30">
        <v>9.3708156086103576E-4</v>
      </c>
      <c r="H120" s="29">
        <v>1.3053457089557901</v>
      </c>
      <c r="I120" s="29">
        <f t="shared" si="13"/>
        <v>3.2633642723894754E-2</v>
      </c>
      <c r="J120" s="30">
        <v>8.614942012726029E-2</v>
      </c>
      <c r="K120" s="29">
        <v>0.63289052544087732</v>
      </c>
      <c r="L120" s="31">
        <f t="shared" si="14"/>
        <v>1.2657810508817547E-2</v>
      </c>
      <c r="M120" s="30">
        <v>6.9616292581619124E-4</v>
      </c>
      <c r="N120" s="29">
        <v>1.5025963559958748</v>
      </c>
      <c r="O120" s="31">
        <f t="shared" si="15"/>
        <v>3.0051927119917499E-2</v>
      </c>
      <c r="P120" s="30">
        <v>2.207715763532616E-2</v>
      </c>
      <c r="Q120" s="29">
        <v>0.68099830622675683</v>
      </c>
      <c r="R120" s="29">
        <f t="shared" si="16"/>
        <v>1.7024957655668922E-2</v>
      </c>
      <c r="S120" s="30">
        <v>8.8604120759256874E-4</v>
      </c>
      <c r="T120" s="32">
        <v>1.4476354640833016</v>
      </c>
      <c r="U120" s="29">
        <f t="shared" si="17"/>
        <v>3.6190886602082542E-2</v>
      </c>
      <c r="V120" s="33">
        <v>9.7054764023979237E-2</v>
      </c>
      <c r="W120" s="29">
        <v>0.65489529570598581</v>
      </c>
      <c r="X120" s="29">
        <f t="shared" si="18"/>
        <v>1.6372382392649647E-2</v>
      </c>
      <c r="Y120" s="30">
        <v>1.0338060360726153E-3</v>
      </c>
      <c r="Z120" s="29">
        <v>1.5098078596059477</v>
      </c>
      <c r="AA120" s="29">
        <f t="shared" si="19"/>
        <v>3.7745196490148694E-2</v>
      </c>
      <c r="AB120" s="30">
        <v>9.9352590863163642E-2</v>
      </c>
      <c r="AC120" s="29">
        <v>0.61472428288687475</v>
      </c>
      <c r="AD120" s="29">
        <f t="shared" si="20"/>
        <v>1.536810707217187E-2</v>
      </c>
      <c r="AE120" s="30">
        <v>1.2577320396828465E-3</v>
      </c>
      <c r="AF120" s="29">
        <v>1.6085823843622566</v>
      </c>
      <c r="AG120" s="29">
        <f t="shared" si="21"/>
        <v>4.021455960905642E-2</v>
      </c>
      <c r="AH120" s="30">
        <v>0.10055990190456451</v>
      </c>
      <c r="AI120" s="26">
        <v>4.7534397805977777</v>
      </c>
      <c r="AJ120" s="26">
        <v>31.315204759912611</v>
      </c>
      <c r="AK120" s="54">
        <v>0.81358391812825182</v>
      </c>
      <c r="AL120" s="55">
        <v>0.34148734516221863</v>
      </c>
      <c r="AM120" s="55">
        <v>0.31654514365331865</v>
      </c>
      <c r="AN120" s="55">
        <v>0.26727835258432364</v>
      </c>
      <c r="AO120" s="55">
        <v>7.3884952292787549</v>
      </c>
      <c r="AP120" s="55">
        <v>3.5799137882704839</v>
      </c>
      <c r="AQ120" s="55">
        <v>3.3926424456519806</v>
      </c>
      <c r="AR120" s="55">
        <v>2.8005889324917899</v>
      </c>
    </row>
    <row r="121" spans="1:44" x14ac:dyDescent="0.25">
      <c r="A121" s="26" t="str">
        <f t="shared" si="11"/>
        <v>910</v>
      </c>
      <c r="B121" s="26">
        <v>9</v>
      </c>
      <c r="C121" s="26">
        <v>76</v>
      </c>
      <c r="D121" s="26">
        <v>10</v>
      </c>
      <c r="E121" s="29">
        <v>0.73824554289935163</v>
      </c>
      <c r="F121" s="29">
        <f t="shared" si="12"/>
        <v>1.845613857248379E-2</v>
      </c>
      <c r="G121" s="30">
        <v>8.0936369823067511E-4</v>
      </c>
      <c r="H121" s="29">
        <v>1.3053457089557901</v>
      </c>
      <c r="I121" s="29">
        <f t="shared" si="13"/>
        <v>3.2633642723894754E-2</v>
      </c>
      <c r="J121" s="30">
        <v>8.29520372149542E-2</v>
      </c>
      <c r="K121" s="29">
        <v>0.63289052544087732</v>
      </c>
      <c r="L121" s="31">
        <f t="shared" si="14"/>
        <v>1.2657810508817547E-2</v>
      </c>
      <c r="M121" s="30">
        <v>6.0403201393041672E-4</v>
      </c>
      <c r="N121" s="29">
        <v>1.5025963559958748</v>
      </c>
      <c r="O121" s="31">
        <f t="shared" si="15"/>
        <v>3.0051927119917499E-2</v>
      </c>
      <c r="P121" s="30">
        <v>2.1948976773525503E-2</v>
      </c>
      <c r="Q121" s="29">
        <v>0.68099830622675683</v>
      </c>
      <c r="R121" s="29">
        <f t="shared" si="16"/>
        <v>1.7024957655668922E-2</v>
      </c>
      <c r="S121" s="30">
        <v>7.4778546341902966E-4</v>
      </c>
      <c r="T121" s="32">
        <v>1.4476354640833016</v>
      </c>
      <c r="U121" s="29">
        <f t="shared" si="17"/>
        <v>3.6190886602082542E-2</v>
      </c>
      <c r="V121" s="33">
        <v>9.321296620668186E-2</v>
      </c>
      <c r="W121" s="29">
        <v>0.65489529570598581</v>
      </c>
      <c r="X121" s="29">
        <f t="shared" si="18"/>
        <v>1.6372382392649647E-2</v>
      </c>
      <c r="Y121" s="30">
        <v>8.7315204587067909E-4</v>
      </c>
      <c r="Z121" s="29">
        <v>1.5098078596059477</v>
      </c>
      <c r="AA121" s="29">
        <f t="shared" si="19"/>
        <v>3.7745196490148694E-2</v>
      </c>
      <c r="AB121" s="30">
        <v>9.5443848374691512E-2</v>
      </c>
      <c r="AC121" s="29">
        <v>0.61472428288687475</v>
      </c>
      <c r="AD121" s="29">
        <f t="shared" si="20"/>
        <v>1.536810707217187E-2</v>
      </c>
      <c r="AE121" s="30">
        <v>1.0636694715684472E-3</v>
      </c>
      <c r="AF121" s="29">
        <v>1.6085823843622566</v>
      </c>
      <c r="AG121" s="29">
        <f t="shared" si="21"/>
        <v>4.021455960905642E-2</v>
      </c>
      <c r="AH121" s="30">
        <v>9.6657361868191127E-2</v>
      </c>
      <c r="AI121" s="26">
        <v>4.6124287734778333</v>
      </c>
      <c r="AJ121" s="26">
        <v>29.6217044698341</v>
      </c>
      <c r="AK121" s="54">
        <v>0.83259234405347327</v>
      </c>
      <c r="AL121" s="55">
        <v>0.35274980363011349</v>
      </c>
      <c r="AM121" s="55">
        <v>0.32672684476772124</v>
      </c>
      <c r="AN121" s="55">
        <v>0.27530483315634074</v>
      </c>
      <c r="AO121" s="55">
        <v>6.8837823769392958</v>
      </c>
      <c r="AP121" s="55">
        <v>3.3166514751931313</v>
      </c>
      <c r="AQ121" s="55">
        <v>3.1293708508243947</v>
      </c>
      <c r="AR121" s="55">
        <v>2.5566185024060797</v>
      </c>
    </row>
    <row r="122" spans="1:44" x14ac:dyDescent="0.25">
      <c r="A122" s="26" t="str">
        <f t="shared" si="11"/>
        <v>1010</v>
      </c>
      <c r="B122" s="26">
        <v>10</v>
      </c>
      <c r="C122" s="26">
        <v>75</v>
      </c>
      <c r="D122" s="26">
        <v>10</v>
      </c>
      <c r="E122" s="29">
        <v>0.73824554289935163</v>
      </c>
      <c r="F122" s="29">
        <f t="shared" si="12"/>
        <v>1.845613857248379E-2</v>
      </c>
      <c r="G122" s="30">
        <v>6.8441073077656241E-4</v>
      </c>
      <c r="H122" s="29">
        <v>1.3053457089557901</v>
      </c>
      <c r="I122" s="29">
        <f t="shared" si="13"/>
        <v>3.2633642723894754E-2</v>
      </c>
      <c r="J122" s="30">
        <v>7.9889726919007711E-2</v>
      </c>
      <c r="K122" s="29">
        <v>0.63289052544087732</v>
      </c>
      <c r="L122" s="31">
        <f t="shared" si="14"/>
        <v>1.2657810508817547E-2</v>
      </c>
      <c r="M122" s="30">
        <v>5.1336828845745947E-4</v>
      </c>
      <c r="N122" s="29">
        <v>1.5025963559958748</v>
      </c>
      <c r="O122" s="31">
        <f t="shared" si="15"/>
        <v>3.0051927119917499E-2</v>
      </c>
      <c r="P122" s="30">
        <v>2.1818340009835506E-2</v>
      </c>
      <c r="Q122" s="29">
        <v>0.68099830622675683</v>
      </c>
      <c r="R122" s="29">
        <f t="shared" si="16"/>
        <v>1.7024957655668922E-2</v>
      </c>
      <c r="S122" s="30">
        <v>6.1380739931481132E-4</v>
      </c>
      <c r="T122" s="32">
        <v>1.4476354640833016</v>
      </c>
      <c r="U122" s="29">
        <f t="shared" si="17"/>
        <v>3.6190886602082542E-2</v>
      </c>
      <c r="V122" s="33">
        <v>8.9529677337298663E-2</v>
      </c>
      <c r="W122" s="29">
        <v>0.65489529570598581</v>
      </c>
      <c r="X122" s="29">
        <f t="shared" si="18"/>
        <v>1.6372382392649647E-2</v>
      </c>
      <c r="Y122" s="30">
        <v>7.1733048360851127E-4</v>
      </c>
      <c r="Z122" s="29">
        <v>1.5098078596059477</v>
      </c>
      <c r="AA122" s="29">
        <f t="shared" si="19"/>
        <v>3.7745196490148694E-2</v>
      </c>
      <c r="AB122" s="30">
        <v>9.1695384099551483E-2</v>
      </c>
      <c r="AC122" s="29">
        <v>0.61472428288687475</v>
      </c>
      <c r="AD122" s="29">
        <f t="shared" si="20"/>
        <v>1.536810707217187E-2</v>
      </c>
      <c r="AE122" s="30">
        <v>8.7508242021285855E-4</v>
      </c>
      <c r="AF122" s="29">
        <v>1.6085823843622566</v>
      </c>
      <c r="AG122" s="29">
        <f t="shared" si="21"/>
        <v>4.021455960905642E-2</v>
      </c>
      <c r="AH122" s="30">
        <v>9.2914761334874321E-2</v>
      </c>
      <c r="AI122" s="26">
        <v>4.4749020415779084</v>
      </c>
      <c r="AJ122" s="26">
        <v>28.01991821249203</v>
      </c>
      <c r="AK122" s="54">
        <v>0.84850119449367889</v>
      </c>
      <c r="AL122" s="55">
        <v>0.362970320256915</v>
      </c>
      <c r="AM122" s="55">
        <v>0.33590636951628589</v>
      </c>
      <c r="AN122" s="55">
        <v>0.2824077622368984</v>
      </c>
      <c r="AO122" s="55">
        <v>6.4070558228917838</v>
      </c>
      <c r="AP122" s="55">
        <v>3.0705084631165889</v>
      </c>
      <c r="AQ122" s="55">
        <v>2.8837354158960524</v>
      </c>
      <c r="AR122" s="55">
        <v>2.3296861460245664</v>
      </c>
    </row>
    <row r="123" spans="1:44" x14ac:dyDescent="0.25">
      <c r="A123" s="26" t="str">
        <f t="shared" si="11"/>
        <v>1110</v>
      </c>
      <c r="B123" s="26">
        <v>11</v>
      </c>
      <c r="C123" s="26">
        <v>74</v>
      </c>
      <c r="D123" s="26">
        <v>10</v>
      </c>
      <c r="E123" s="29">
        <v>0.73824554289935163</v>
      </c>
      <c r="F123" s="29">
        <f t="shared" si="12"/>
        <v>1.845613857248379E-2</v>
      </c>
      <c r="G123" s="30">
        <v>5.6238826040379969E-4</v>
      </c>
      <c r="H123" s="29">
        <v>1.3053457089557901</v>
      </c>
      <c r="I123" s="29">
        <f t="shared" si="13"/>
        <v>3.2633642723894754E-2</v>
      </c>
      <c r="J123" s="30">
        <v>7.6962425280169028E-2</v>
      </c>
      <c r="K123" s="29">
        <v>0.63289052544087732</v>
      </c>
      <c r="L123" s="31">
        <f t="shared" si="14"/>
        <v>1.2657810508817547E-2</v>
      </c>
      <c r="M123" s="30">
        <v>4.2417046245977336E-4</v>
      </c>
      <c r="N123" s="29">
        <v>1.5025963559958748</v>
      </c>
      <c r="O123" s="31">
        <f t="shared" si="15"/>
        <v>3.0051927119917499E-2</v>
      </c>
      <c r="P123" s="30">
        <v>2.2033598542203586E-2</v>
      </c>
      <c r="Q123" s="29">
        <v>0.68099830622675683</v>
      </c>
      <c r="R123" s="29">
        <f t="shared" si="16"/>
        <v>1.7024957655668922E-2</v>
      </c>
      <c r="S123" s="30">
        <v>4.8391027715785975E-4</v>
      </c>
      <c r="T123" s="32">
        <v>1.4476354640833016</v>
      </c>
      <c r="U123" s="29">
        <f t="shared" si="17"/>
        <v>3.6190886602082542E-2</v>
      </c>
      <c r="V123" s="33">
        <v>8.6004841026663462E-2</v>
      </c>
      <c r="W123" s="29">
        <v>0.65489529570598581</v>
      </c>
      <c r="X123" s="29">
        <f t="shared" si="18"/>
        <v>1.6372382392649647E-2</v>
      </c>
      <c r="Y123" s="30">
        <v>5.6606725321318302E-4</v>
      </c>
      <c r="Z123" s="29">
        <v>1.5098078596059477</v>
      </c>
      <c r="AA123" s="29">
        <f t="shared" si="19"/>
        <v>3.7745196490148694E-2</v>
      </c>
      <c r="AB123" s="30">
        <v>8.8107844104017202E-2</v>
      </c>
      <c r="AC123" s="29">
        <v>0.61472428288687475</v>
      </c>
      <c r="AD123" s="29">
        <f t="shared" si="20"/>
        <v>1.536810707217187E-2</v>
      </c>
      <c r="AE123" s="30">
        <v>6.9158560594287898E-4</v>
      </c>
      <c r="AF123" s="29">
        <v>1.6085823843622566</v>
      </c>
      <c r="AG123" s="29">
        <f t="shared" si="21"/>
        <v>4.021455960905642E-2</v>
      </c>
      <c r="AH123" s="30">
        <v>8.9333737593456766E-2</v>
      </c>
      <c r="AI123" s="26">
        <v>4.3407757915644352</v>
      </c>
      <c r="AJ123" s="26">
        <v>26.504788331970246</v>
      </c>
      <c r="AK123" s="54">
        <v>0.86145219048023947</v>
      </c>
      <c r="AL123" s="55">
        <v>0.37219566053177261</v>
      </c>
      <c r="AM123" s="55">
        <v>0.34412907811912791</v>
      </c>
      <c r="AN123" s="55">
        <v>0.2886296984459607</v>
      </c>
      <c r="AO123" s="55">
        <v>5.9575149023001126</v>
      </c>
      <c r="AP123" s="55">
        <v>2.8406211097760465</v>
      </c>
      <c r="AQ123" s="55">
        <v>2.6547554106799467</v>
      </c>
      <c r="AR123" s="55">
        <v>2.1187129209961837</v>
      </c>
    </row>
    <row r="124" spans="1:44" x14ac:dyDescent="0.25">
      <c r="A124" s="26" t="str">
        <f t="shared" si="11"/>
        <v>1210</v>
      </c>
      <c r="B124" s="26">
        <v>12</v>
      </c>
      <c r="C124" s="26">
        <v>73</v>
      </c>
      <c r="D124" s="26">
        <v>10</v>
      </c>
      <c r="E124" s="29">
        <v>0.73824554289935163</v>
      </c>
      <c r="F124" s="29">
        <f t="shared" si="12"/>
        <v>1.845613857248379E-2</v>
      </c>
      <c r="G124" s="30">
        <v>4.4343492194769477E-4</v>
      </c>
      <c r="H124" s="29">
        <v>1.3053457089557901</v>
      </c>
      <c r="I124" s="29">
        <f t="shared" si="13"/>
        <v>3.2633642723894754E-2</v>
      </c>
      <c r="J124" s="30">
        <v>7.4170016449758763E-2</v>
      </c>
      <c r="K124" s="29">
        <v>0.63289052544087732</v>
      </c>
      <c r="L124" s="31">
        <f t="shared" si="14"/>
        <v>1.2657810508817547E-2</v>
      </c>
      <c r="M124" s="30">
        <v>3.3642602457115752E-4</v>
      </c>
      <c r="N124" s="29">
        <v>1.5025963559958748</v>
      </c>
      <c r="O124" s="31">
        <f t="shared" si="15"/>
        <v>3.0051927119917499E-2</v>
      </c>
      <c r="P124" s="30">
        <v>2.1549500652390269E-2</v>
      </c>
      <c r="Q124" s="29">
        <v>0.68099830622675683</v>
      </c>
      <c r="R124" s="29">
        <f t="shared" si="16"/>
        <v>1.7024957655668922E-2</v>
      </c>
      <c r="S124" s="30">
        <v>3.5785168658089214E-4</v>
      </c>
      <c r="T124" s="32">
        <v>1.4476354640833016</v>
      </c>
      <c r="U124" s="29">
        <f t="shared" si="17"/>
        <v>3.6190886602082542E-2</v>
      </c>
      <c r="V124" s="33">
        <v>8.2639179797309323E-2</v>
      </c>
      <c r="W124" s="29">
        <v>0.65489529570598581</v>
      </c>
      <c r="X124" s="29">
        <f t="shared" si="18"/>
        <v>1.6372382392649647E-2</v>
      </c>
      <c r="Y124" s="30">
        <v>4.190412560491838E-4</v>
      </c>
      <c r="Z124" s="29">
        <v>1.5098078596059477</v>
      </c>
      <c r="AA124" s="29">
        <f t="shared" si="19"/>
        <v>3.7745196490148694E-2</v>
      </c>
      <c r="AB124" s="30">
        <v>8.4682603919090965E-2</v>
      </c>
      <c r="AC124" s="29">
        <v>0.61472428288687475</v>
      </c>
      <c r="AD124" s="29">
        <f t="shared" si="20"/>
        <v>1.536810707217187E-2</v>
      </c>
      <c r="AE124" s="30">
        <v>5.127572228239563E-4</v>
      </c>
      <c r="AF124" s="29">
        <v>1.6085823843622566</v>
      </c>
      <c r="AG124" s="29">
        <f t="shared" si="21"/>
        <v>4.021455960905642E-2</v>
      </c>
      <c r="AH124" s="30">
        <v>8.5916448155552466E-2</v>
      </c>
      <c r="AI124" s="26">
        <v>4.2099637115654751</v>
      </c>
      <c r="AJ124" s="26">
        <v>25.071535039800217</v>
      </c>
      <c r="AK124" s="54">
        <v>0.87157993094008468</v>
      </c>
      <c r="AL124" s="55">
        <v>0.38047021501468636</v>
      </c>
      <c r="AM124" s="55">
        <v>0.35143801300035027</v>
      </c>
      <c r="AN124" s="55">
        <v>0.29401101816999775</v>
      </c>
      <c r="AO124" s="55">
        <v>5.5343207482682288</v>
      </c>
      <c r="AP124" s="55">
        <v>2.6261216461558732</v>
      </c>
      <c r="AQ124" s="55">
        <v>2.4414565195090745</v>
      </c>
      <c r="AR124" s="55">
        <v>1.9226473631996681</v>
      </c>
    </row>
    <row r="125" spans="1:44" x14ac:dyDescent="0.25">
      <c r="A125" s="26" t="str">
        <f t="shared" si="11"/>
        <v>1310</v>
      </c>
      <c r="B125" s="26">
        <v>13</v>
      </c>
      <c r="C125" s="26">
        <v>72</v>
      </c>
      <c r="D125" s="26">
        <v>10</v>
      </c>
      <c r="E125" s="29">
        <v>0.73824554289935163</v>
      </c>
      <c r="F125" s="29">
        <f t="shared" si="12"/>
        <v>1.845613857248379E-2</v>
      </c>
      <c r="G125" s="30">
        <v>3.2767731126370075E-4</v>
      </c>
      <c r="H125" s="29">
        <v>1.3053457089557901</v>
      </c>
      <c r="I125" s="29">
        <f t="shared" si="13"/>
        <v>3.2633642723894754E-2</v>
      </c>
      <c r="J125" s="30">
        <v>7.1510501761472819E-2</v>
      </c>
      <c r="K125" s="29">
        <v>0.63289052544087732</v>
      </c>
      <c r="L125" s="31">
        <f t="shared" si="14"/>
        <v>1.2657810508817547E-2</v>
      </c>
      <c r="M125" s="30">
        <v>2.5014200602342662E-4</v>
      </c>
      <c r="N125" s="29">
        <v>1.5025963559958748</v>
      </c>
      <c r="O125" s="31">
        <f t="shared" si="15"/>
        <v>3.0051927119917499E-2</v>
      </c>
      <c r="P125" s="30">
        <v>2.1411205368191539E-2</v>
      </c>
      <c r="Q125" s="29">
        <v>0.68099830622675683</v>
      </c>
      <c r="R125" s="29">
        <f t="shared" si="16"/>
        <v>1.7024957655668922E-2</v>
      </c>
      <c r="S125" s="30">
        <v>2.3534041658407855E-4</v>
      </c>
      <c r="T125" s="32">
        <v>1.4476354640833016</v>
      </c>
      <c r="U125" s="29">
        <f t="shared" si="17"/>
        <v>3.6190886602082542E-2</v>
      </c>
      <c r="V125" s="33">
        <v>7.943166345146925E-2</v>
      </c>
      <c r="W125" s="29">
        <v>0.65489529570598581</v>
      </c>
      <c r="X125" s="29">
        <f t="shared" si="18"/>
        <v>1.6372382392649647E-2</v>
      </c>
      <c r="Y125" s="30">
        <v>2.7590770254867433E-4</v>
      </c>
      <c r="Z125" s="29">
        <v>1.5098078596059477</v>
      </c>
      <c r="AA125" s="29">
        <f t="shared" si="19"/>
        <v>3.7745196490148694E-2</v>
      </c>
      <c r="AB125" s="30">
        <v>8.1419169061767743E-2</v>
      </c>
      <c r="AC125" s="29">
        <v>0.61472428288687475</v>
      </c>
      <c r="AD125" s="29">
        <f t="shared" si="20"/>
        <v>1.536810707217187E-2</v>
      </c>
      <c r="AE125" s="30">
        <v>3.381261786333991E-4</v>
      </c>
      <c r="AF125" s="29">
        <v>1.6085823843622566</v>
      </c>
      <c r="AG125" s="29">
        <f t="shared" si="21"/>
        <v>4.021455960905642E-2</v>
      </c>
      <c r="AH125" s="30">
        <v>8.2662931102473663E-2</v>
      </c>
      <c r="AI125" s="26">
        <v>4.0823828373161319</v>
      </c>
      <c r="AJ125" s="26">
        <v>23.715615501148413</v>
      </c>
      <c r="AK125" s="54">
        <v>0.8790147560075563</v>
      </c>
      <c r="AL125" s="55">
        <v>0.38783603331617739</v>
      </c>
      <c r="AM125" s="55">
        <v>0.35787394579911719</v>
      </c>
      <c r="AN125" s="55">
        <v>0.29858998198522724</v>
      </c>
      <c r="AO125" s="55">
        <v>5.1364294496157159</v>
      </c>
      <c r="AP125" s="55">
        <v>2.4260876729913079</v>
      </c>
      <c r="AQ125" s="55">
        <v>2.2428273199225055</v>
      </c>
      <c r="AR125" s="55">
        <v>1.7404370878656596</v>
      </c>
    </row>
    <row r="126" spans="1:44" x14ac:dyDescent="0.25">
      <c r="A126" s="26" t="str">
        <f t="shared" si="11"/>
        <v>1410</v>
      </c>
      <c r="B126" s="26">
        <v>14</v>
      </c>
      <c r="C126" s="26">
        <v>71</v>
      </c>
      <c r="D126" s="26">
        <v>10</v>
      </c>
      <c r="E126" s="29">
        <v>0.73824554289935163</v>
      </c>
      <c r="F126" s="29">
        <f t="shared" si="12"/>
        <v>1.845613857248379E-2</v>
      </c>
      <c r="G126" s="30">
        <v>2.1520309640100065E-4</v>
      </c>
      <c r="H126" s="29">
        <v>1.3053457089557901</v>
      </c>
      <c r="I126" s="29">
        <f t="shared" si="13"/>
        <v>3.2633642723894754E-2</v>
      </c>
      <c r="J126" s="30">
        <v>6.8981011565946743E-2</v>
      </c>
      <c r="K126" s="29">
        <v>0.63289052544087732</v>
      </c>
      <c r="L126" s="31">
        <f t="shared" si="14"/>
        <v>1.2657810508817547E-2</v>
      </c>
      <c r="M126" s="30">
        <v>1.6531251902562535E-4</v>
      </c>
      <c r="N126" s="29">
        <v>1.5025963559958748</v>
      </c>
      <c r="O126" s="31">
        <f t="shared" si="15"/>
        <v>3.0051927119917499E-2</v>
      </c>
      <c r="P126" s="30">
        <v>2.1270246898511015E-2</v>
      </c>
      <c r="Q126" s="29">
        <v>0.68099830622675683</v>
      </c>
      <c r="R126" s="29">
        <f t="shared" si="16"/>
        <v>1.7024957655668922E-2</v>
      </c>
      <c r="S126" s="30">
        <v>1.1613142916662954E-4</v>
      </c>
      <c r="T126" s="32">
        <v>1.4476354640833016</v>
      </c>
      <c r="U126" s="29">
        <f t="shared" si="17"/>
        <v>3.6190886602082542E-2</v>
      </c>
      <c r="V126" s="33">
        <v>7.6380301996292227E-2</v>
      </c>
      <c r="W126" s="29">
        <v>0.65489529570598581</v>
      </c>
      <c r="X126" s="29">
        <f t="shared" si="18"/>
        <v>1.6372382392649647E-2</v>
      </c>
      <c r="Y126" s="30">
        <v>1.3633745085580608E-4</v>
      </c>
      <c r="Z126" s="29">
        <v>1.5098078596059477</v>
      </c>
      <c r="AA126" s="29">
        <f t="shared" si="19"/>
        <v>3.7745196490148694E-2</v>
      </c>
      <c r="AB126" s="30">
        <v>7.8315964290341752E-2</v>
      </c>
      <c r="AC126" s="29">
        <v>0.61472428288687475</v>
      </c>
      <c r="AD126" s="29">
        <f t="shared" si="20"/>
        <v>1.536810707217187E-2</v>
      </c>
      <c r="AE126" s="30">
        <v>1.6732811228672984E-4</v>
      </c>
      <c r="AF126" s="29">
        <v>1.6085823843622566</v>
      </c>
      <c r="AG126" s="29">
        <f t="shared" si="21"/>
        <v>4.021455960905642E-2</v>
      </c>
      <c r="AH126" s="30">
        <v>7.9571935101405367E-2</v>
      </c>
      <c r="AI126" s="26">
        <v>3.9579510179300619</v>
      </c>
      <c r="AJ126" s="26">
        <v>22.432757860926959</v>
      </c>
      <c r="AK126" s="54">
        <v>0.88389193875178107</v>
      </c>
      <c r="AL126" s="55">
        <v>0.39433725416629922</v>
      </c>
      <c r="AM126" s="55">
        <v>0.3634754715493283</v>
      </c>
      <c r="AN126" s="55">
        <v>0.30240621671280554</v>
      </c>
      <c r="AO126" s="55">
        <v>4.7628062014689316</v>
      </c>
      <c r="AP126" s="55">
        <v>2.2396507297890471</v>
      </c>
      <c r="AQ126" s="55">
        <v>2.0579250358098307</v>
      </c>
      <c r="AR126" s="55">
        <v>1.5711196647172967</v>
      </c>
    </row>
    <row r="127" spans="1:44" x14ac:dyDescent="0.25">
      <c r="A127" s="26" t="str">
        <f t="shared" si="11"/>
        <v>1510</v>
      </c>
      <c r="B127" s="26">
        <v>15</v>
      </c>
      <c r="C127" s="26">
        <v>70</v>
      </c>
      <c r="D127" s="26">
        <v>10</v>
      </c>
      <c r="E127" s="29">
        <v>0.73824554289935163</v>
      </c>
      <c r="F127" s="29">
        <f t="shared" si="12"/>
        <v>1.845613857248379E-2</v>
      </c>
      <c r="G127" s="30">
        <v>1.0600696727330883E-4</v>
      </c>
      <c r="H127" s="29">
        <v>1.3053457089557901</v>
      </c>
      <c r="I127" s="29">
        <f t="shared" si="13"/>
        <v>3.2633642723894754E-2</v>
      </c>
      <c r="J127" s="30">
        <v>6.6577379714148982E-2</v>
      </c>
      <c r="K127" s="29">
        <v>0.63289052544087732</v>
      </c>
      <c r="L127" s="31">
        <f t="shared" si="14"/>
        <v>1.2657810508817547E-2</v>
      </c>
      <c r="M127" s="30">
        <v>8.1928206128589233E-5</v>
      </c>
      <c r="N127" s="29">
        <v>1.5025963559958748</v>
      </c>
      <c r="O127" s="31">
        <f t="shared" si="15"/>
        <v>3.0051927119917499E-2</v>
      </c>
      <c r="P127" s="30">
        <v>2.112651501435435E-2</v>
      </c>
      <c r="Q127" s="31">
        <v>0.67749999999999999</v>
      </c>
      <c r="R127" s="29">
        <f t="shared" si="16"/>
        <v>1.6937500000000001E-2</v>
      </c>
      <c r="S127" s="34">
        <v>4.7083159289273806E-4</v>
      </c>
      <c r="T127" s="32">
        <v>1.4476354640833016</v>
      </c>
      <c r="U127" s="29">
        <f t="shared" si="17"/>
        <v>3.6190886602082542E-2</v>
      </c>
      <c r="V127" s="33">
        <v>7.348149616478053E-2</v>
      </c>
      <c r="W127" s="31">
        <v>0.65</v>
      </c>
      <c r="X127" s="29">
        <f t="shared" si="18"/>
        <v>1.6250000000000001E-2</v>
      </c>
      <c r="Y127" s="37">
        <v>6.0484239112832848E-4</v>
      </c>
      <c r="Z127" s="29">
        <v>1.5098078596059477</v>
      </c>
      <c r="AA127" s="29">
        <f t="shared" si="19"/>
        <v>3.7745196490148694E-2</v>
      </c>
      <c r="AB127" s="30">
        <v>7.5369632893491939E-2</v>
      </c>
      <c r="AC127" s="31">
        <v>0.61</v>
      </c>
      <c r="AD127" s="29">
        <f t="shared" si="20"/>
        <v>1.525E-2</v>
      </c>
      <c r="AE127" s="37">
        <v>5.1247125124794608E-4</v>
      </c>
      <c r="AF127" s="29">
        <v>1.6085823843622566</v>
      </c>
      <c r="AG127" s="29">
        <f t="shared" si="21"/>
        <v>4.021455960905642E-2</v>
      </c>
      <c r="AH127" s="30">
        <v>7.6640257272126658E-2</v>
      </c>
      <c r="AI127" s="26">
        <v>3.8365883666489409</v>
      </c>
      <c r="AJ127" s="26">
        <v>21.218933285716247</v>
      </c>
      <c r="AK127" s="54">
        <v>0.8863116217721464</v>
      </c>
      <c r="AL127" s="55">
        <v>0.400001205307357</v>
      </c>
      <c r="AM127" s="55">
        <v>0.36828201496503415</v>
      </c>
      <c r="AN127" s="55">
        <v>0.3054937528462654</v>
      </c>
      <c r="AO127" s="55">
        <v>4.4122409956131854</v>
      </c>
      <c r="AP127" s="55">
        <v>2.0659656769857371</v>
      </c>
      <c r="AQ127" s="55">
        <v>1.8858487554897163</v>
      </c>
      <c r="AR127" s="55">
        <v>1.4137969031267943</v>
      </c>
    </row>
    <row r="128" spans="1:44" x14ac:dyDescent="0.25">
      <c r="A128" s="26" t="str">
        <f t="shared" si="11"/>
        <v>1610</v>
      </c>
      <c r="B128" s="26">
        <v>16</v>
      </c>
      <c r="C128" s="26">
        <v>69</v>
      </c>
      <c r="D128" s="26">
        <v>10</v>
      </c>
      <c r="E128" s="31">
        <v>0.73</v>
      </c>
      <c r="F128" s="29">
        <f t="shared" si="12"/>
        <v>1.8249999999999999E-2</v>
      </c>
      <c r="G128" s="37">
        <v>1.3345930171019262E-3</v>
      </c>
      <c r="H128" s="29">
        <v>1.3053457089557901</v>
      </c>
      <c r="I128" s="29">
        <f t="shared" si="13"/>
        <v>3.2633642723894754E-2</v>
      </c>
      <c r="J128" s="30">
        <v>6.4294434854207383E-2</v>
      </c>
      <c r="K128" s="29">
        <v>0.625</v>
      </c>
      <c r="L128" s="31">
        <f t="shared" si="14"/>
        <v>1.2500000000000001E-2</v>
      </c>
      <c r="M128" s="30">
        <v>5.1639977009205085E-4</v>
      </c>
      <c r="N128" s="29">
        <v>1.5025963559958748</v>
      </c>
      <c r="O128" s="31">
        <f t="shared" si="15"/>
        <v>3.0051927119917499E-2</v>
      </c>
      <c r="P128" s="30">
        <v>2.0979965459699726E-2</v>
      </c>
      <c r="Q128" s="29">
        <v>0.67116996083656755</v>
      </c>
      <c r="R128" s="29">
        <f t="shared" si="16"/>
        <v>1.677924902091419E-2</v>
      </c>
      <c r="S128" s="30">
        <v>1.1751229579041681E-3</v>
      </c>
      <c r="T128" s="32">
        <v>1.4665491801118427</v>
      </c>
      <c r="U128" s="29">
        <f t="shared" si="17"/>
        <v>3.6663729502796068E-2</v>
      </c>
      <c r="V128" s="33">
        <v>6.0497511349374138E-2</v>
      </c>
      <c r="W128" s="29">
        <v>0.64200232314113559</v>
      </c>
      <c r="X128" s="29">
        <f t="shared" si="18"/>
        <v>1.6050058078528391E-2</v>
      </c>
      <c r="Y128" s="30">
        <v>1.4174295135081505E-3</v>
      </c>
      <c r="Z128" s="29">
        <v>1.5331269245662684</v>
      </c>
      <c r="AA128" s="29">
        <f t="shared" si="19"/>
        <v>3.8328173114156712E-2</v>
      </c>
      <c r="AB128" s="30">
        <v>6.174998359391335E-2</v>
      </c>
      <c r="AC128" s="29">
        <v>0.59614483506817739</v>
      </c>
      <c r="AD128" s="29">
        <f t="shared" si="20"/>
        <v>1.4903620876704436E-2</v>
      </c>
      <c r="AE128" s="30">
        <v>1.7959277432595191E-3</v>
      </c>
      <c r="AF128" s="29">
        <v>1.6402974486413133</v>
      </c>
      <c r="AG128" s="29">
        <f t="shared" si="21"/>
        <v>4.1007436216032839E-2</v>
      </c>
      <c r="AH128" s="30">
        <v>6.217457887416708E-2</v>
      </c>
      <c r="AI128" s="26">
        <v>3.6426351270320909</v>
      </c>
      <c r="AJ128" s="26">
        <v>20.070335062744398</v>
      </c>
      <c r="AK128" s="54">
        <v>0.88638743155533495</v>
      </c>
      <c r="AL128" s="55">
        <v>0.40485945612855084</v>
      </c>
      <c r="AM128" s="55">
        <v>0.37231891466178135</v>
      </c>
      <c r="AN128" s="55">
        <v>0.30788171948780513</v>
      </c>
      <c r="AO128" s="55">
        <v>4.0835720171880254</v>
      </c>
      <c r="AP128" s="55">
        <v>2.610305452233515</v>
      </c>
      <c r="AQ128" s="55">
        <v>2.4727169637440403</v>
      </c>
      <c r="AR128" s="55">
        <v>2.0741625003918838</v>
      </c>
    </row>
    <row r="129" spans="1:44" x14ac:dyDescent="0.25">
      <c r="A129" s="26" t="str">
        <f t="shared" si="11"/>
        <v>1710</v>
      </c>
      <c r="B129" s="26">
        <v>17</v>
      </c>
      <c r="C129" s="26">
        <v>68</v>
      </c>
      <c r="D129" s="26">
        <v>10</v>
      </c>
      <c r="E129" s="29">
        <v>0.73176363476617612</v>
      </c>
      <c r="F129" s="29">
        <f t="shared" si="12"/>
        <v>1.8294090869154404E-2</v>
      </c>
      <c r="G129" s="30">
        <v>9.2016570792335071E-4</v>
      </c>
      <c r="H129" s="29">
        <v>1.3202600907259634</v>
      </c>
      <c r="I129" s="29">
        <f t="shared" si="13"/>
        <v>3.3006502268149086E-2</v>
      </c>
      <c r="J129" s="30">
        <v>5.089888091058347E-2</v>
      </c>
      <c r="K129" s="29">
        <v>0.62074706187851747</v>
      </c>
      <c r="L129" s="31">
        <f t="shared" si="14"/>
        <v>1.2414941237570349E-2</v>
      </c>
      <c r="M129" s="30">
        <v>7.0137082309383939E-4</v>
      </c>
      <c r="N129" s="29">
        <v>1.5372897623019464</v>
      </c>
      <c r="O129" s="31">
        <f t="shared" si="15"/>
        <v>3.0745795246038928E-2</v>
      </c>
      <c r="P129" s="30">
        <v>1.5867620930606823E-2</v>
      </c>
      <c r="Q129" s="29">
        <v>0.67116996083656755</v>
      </c>
      <c r="R129" s="29">
        <f t="shared" si="16"/>
        <v>1.677924902091419E-2</v>
      </c>
      <c r="S129" s="30">
        <v>1.0312144387255723E-3</v>
      </c>
      <c r="T129" s="32">
        <v>1.4665491801118427</v>
      </c>
      <c r="U129" s="29">
        <f t="shared" si="17"/>
        <v>3.6663729502796068E-2</v>
      </c>
      <c r="V129" s="33">
        <v>5.83994836842971E-2</v>
      </c>
      <c r="W129" s="29">
        <v>0.64200232314113559</v>
      </c>
      <c r="X129" s="29">
        <f t="shared" si="18"/>
        <v>1.6050058078528391E-2</v>
      </c>
      <c r="Y129" s="30">
        <v>1.2459026565009093E-3</v>
      </c>
      <c r="Z129" s="29">
        <v>1.5331269245662684</v>
      </c>
      <c r="AA129" s="29">
        <f t="shared" si="19"/>
        <v>3.8328173114156712E-2</v>
      </c>
      <c r="AB129" s="30">
        <v>5.9645915068672908E-2</v>
      </c>
      <c r="AC129" s="29">
        <v>0.59614483506817739</v>
      </c>
      <c r="AD129" s="29">
        <f t="shared" si="20"/>
        <v>1.4903620876704436E-2</v>
      </c>
      <c r="AE129" s="30">
        <v>1.5810907841414638E-3</v>
      </c>
      <c r="AF129" s="29">
        <v>1.6402974486413133</v>
      </c>
      <c r="AG129" s="29">
        <f t="shared" si="21"/>
        <v>4.1007436216032839E-2</v>
      </c>
      <c r="AH129" s="30">
        <v>6.0139336707497458E-2</v>
      </c>
      <c r="AI129" s="26">
        <v>3.5214307381392289</v>
      </c>
      <c r="AJ129" s="26">
        <v>20.117122529457415</v>
      </c>
      <c r="AK129" s="54">
        <v>0.88422909195840782</v>
      </c>
      <c r="AL129" s="55">
        <v>0.40895810985533176</v>
      </c>
      <c r="AM129" s="55">
        <v>0.37562141162072338</v>
      </c>
      <c r="AN129" s="55">
        <v>0.30960169526039266</v>
      </c>
      <c r="AO129" s="55">
        <v>4.5391517631576175</v>
      </c>
      <c r="AP129" s="55">
        <v>2.4148234066352479</v>
      </c>
      <c r="AQ129" s="55">
        <v>2.276067482687635</v>
      </c>
      <c r="AR129" s="55">
        <v>1.8864502394371723</v>
      </c>
    </row>
    <row r="130" spans="1:44" x14ac:dyDescent="0.25">
      <c r="A130" s="26" t="str">
        <f t="shared" si="11"/>
        <v>1810</v>
      </c>
      <c r="B130" s="26">
        <v>18</v>
      </c>
      <c r="C130" s="26">
        <v>67</v>
      </c>
      <c r="D130" s="26">
        <v>10</v>
      </c>
      <c r="E130" s="29">
        <v>0.73176363476617612</v>
      </c>
      <c r="F130" s="29">
        <f t="shared" si="12"/>
        <v>1.8294090869154404E-2</v>
      </c>
      <c r="G130" s="30">
        <v>7.9484878664699658E-4</v>
      </c>
      <c r="H130" s="29">
        <v>1.3202600907259634</v>
      </c>
      <c r="I130" s="29">
        <f t="shared" si="13"/>
        <v>3.3006502268149086E-2</v>
      </c>
      <c r="J130" s="30">
        <v>4.9394048789009729E-2</v>
      </c>
      <c r="K130" s="29">
        <v>0.62074706187851747</v>
      </c>
      <c r="L130" s="31">
        <f t="shared" si="14"/>
        <v>1.2414941237570349E-2</v>
      </c>
      <c r="M130" s="30">
        <v>6.0775298134164209E-4</v>
      </c>
      <c r="N130" s="29">
        <v>1.5372897623019464</v>
      </c>
      <c r="O130" s="31">
        <f t="shared" si="15"/>
        <v>3.0745795246038928E-2</v>
      </c>
      <c r="P130" s="30">
        <v>1.5843427470967265E-2</v>
      </c>
      <c r="Q130" s="29">
        <v>0.67116996083656755</v>
      </c>
      <c r="R130" s="29">
        <f t="shared" si="16"/>
        <v>1.677924902091419E-2</v>
      </c>
      <c r="S130" s="30">
        <v>8.9088197036559479E-4</v>
      </c>
      <c r="T130" s="32">
        <v>1.4665491801118427</v>
      </c>
      <c r="U130" s="29">
        <f t="shared" si="17"/>
        <v>3.6663729502796068E-2</v>
      </c>
      <c r="V130" s="33">
        <v>5.640941366756843E-2</v>
      </c>
      <c r="W130" s="29">
        <v>0.64200232314113559</v>
      </c>
      <c r="X130" s="29">
        <f t="shared" si="18"/>
        <v>1.6050058078528391E-2</v>
      </c>
      <c r="Y130" s="30">
        <v>1.0781910186177315E-3</v>
      </c>
      <c r="Z130" s="29">
        <v>1.5331269245662684</v>
      </c>
      <c r="AA130" s="29">
        <f t="shared" si="19"/>
        <v>3.8328173114156712E-2</v>
      </c>
      <c r="AB130" s="30">
        <v>5.7652494053367011E-2</v>
      </c>
      <c r="AC130" s="29">
        <v>0.59614483506817739</v>
      </c>
      <c r="AD130" s="29">
        <f t="shared" si="20"/>
        <v>1.4903620876704436E-2</v>
      </c>
      <c r="AE130" s="30">
        <v>1.3705058337855295E-3</v>
      </c>
      <c r="AF130" s="29">
        <v>1.6402974486413133</v>
      </c>
      <c r="AG130" s="29">
        <f t="shared" si="21"/>
        <v>4.1007436216032839E-2</v>
      </c>
      <c r="AH130" s="30">
        <v>5.8214535935249181E-2</v>
      </c>
      <c r="AI130" s="26">
        <v>3.4123843995089818</v>
      </c>
      <c r="AJ130" s="26">
        <v>19.007219233395567</v>
      </c>
      <c r="AK130" s="54">
        <v>0.87994239978017097</v>
      </c>
      <c r="AL130" s="55">
        <v>0.41233032679624132</v>
      </c>
      <c r="AM130" s="55">
        <v>0.37822761845084862</v>
      </c>
      <c r="AN130" s="55">
        <v>0.31067484364854209</v>
      </c>
      <c r="AO130" s="55">
        <v>4.2026444108334688</v>
      </c>
      <c r="AP130" s="55">
        <v>2.2328445270088273</v>
      </c>
      <c r="AQ130" s="55">
        <v>2.0930784747172568</v>
      </c>
      <c r="AR130" s="55">
        <v>1.7119058524595641</v>
      </c>
    </row>
    <row r="131" spans="1:44" x14ac:dyDescent="0.25">
      <c r="A131" s="26" t="str">
        <f t="shared" si="11"/>
        <v>1910</v>
      </c>
      <c r="B131" s="26">
        <v>19</v>
      </c>
      <c r="C131" s="26">
        <v>66</v>
      </c>
      <c r="D131" s="26">
        <v>10</v>
      </c>
      <c r="E131" s="29">
        <v>0.73176363476617612</v>
      </c>
      <c r="F131" s="29">
        <f t="shared" si="12"/>
        <v>1.8294090869154404E-2</v>
      </c>
      <c r="G131" s="30">
        <v>6.7294687719636655E-4</v>
      </c>
      <c r="H131" s="29">
        <v>1.3202600907259634</v>
      </c>
      <c r="I131" s="29">
        <f t="shared" si="13"/>
        <v>3.3006502268149086E-2</v>
      </c>
      <c r="J131" s="30">
        <v>4.7964113530047127E-2</v>
      </c>
      <c r="K131" s="29">
        <v>0.62074706187851747</v>
      </c>
      <c r="L131" s="31">
        <f t="shared" si="14"/>
        <v>1.2414941237570349E-2</v>
      </c>
      <c r="M131" s="30">
        <v>5.1580336476577358E-4</v>
      </c>
      <c r="N131" s="29">
        <v>1.5372897623019464</v>
      </c>
      <c r="O131" s="31">
        <f t="shared" si="15"/>
        <v>3.0745795246038928E-2</v>
      </c>
      <c r="P131" s="30">
        <v>1.5814160123871837E-2</v>
      </c>
      <c r="Q131" s="29">
        <v>0.67116996083656755</v>
      </c>
      <c r="R131" s="29">
        <f t="shared" si="16"/>
        <v>1.677924902091419E-2</v>
      </c>
      <c r="S131" s="30">
        <v>7.5399764718712438E-4</v>
      </c>
      <c r="T131" s="32">
        <v>1.4665491801118427</v>
      </c>
      <c r="U131" s="29">
        <f t="shared" si="17"/>
        <v>3.6663729502796068E-2</v>
      </c>
      <c r="V131" s="33">
        <v>5.4522537269210511E-2</v>
      </c>
      <c r="W131" s="29">
        <v>0.64200232314113559</v>
      </c>
      <c r="X131" s="29">
        <f t="shared" si="18"/>
        <v>1.6050058078528391E-2</v>
      </c>
      <c r="Y131" s="30">
        <v>9.1415936210827164E-4</v>
      </c>
      <c r="Z131" s="29">
        <v>1.5331269245662684</v>
      </c>
      <c r="AA131" s="29">
        <f t="shared" si="19"/>
        <v>3.8328173114156712E-2</v>
      </c>
      <c r="AB131" s="30">
        <v>5.5764918453757209E-2</v>
      </c>
      <c r="AC131" s="29">
        <v>0.59614483506817739</v>
      </c>
      <c r="AD131" s="29">
        <f t="shared" si="20"/>
        <v>1.4903620876704436E-2</v>
      </c>
      <c r="AE131" s="30">
        <v>1.1639628121486965E-3</v>
      </c>
      <c r="AF131" s="29">
        <v>1.6402974486413133</v>
      </c>
      <c r="AG131" s="29">
        <f t="shared" si="21"/>
        <v>4.1007436216032839E-2</v>
      </c>
      <c r="AH131" s="30">
        <v>5.6395376871467805E-2</v>
      </c>
      <c r="AI131" s="26">
        <v>3.3059875775414924</v>
      </c>
      <c r="AJ131" s="26">
        <v>17.958022293982363</v>
      </c>
      <c r="AK131" s="54">
        <v>0.87362943688231776</v>
      </c>
      <c r="AL131" s="55">
        <v>0.41500802634997253</v>
      </c>
      <c r="AM131" s="55">
        <v>0.38016851327742301</v>
      </c>
      <c r="AN131" s="55">
        <v>0.31113929624029979</v>
      </c>
      <c r="AO131" s="55">
        <v>3.887802022425531</v>
      </c>
      <c r="AP131" s="55">
        <v>2.0635712061484455</v>
      </c>
      <c r="AQ131" s="55">
        <v>1.9229264818761176</v>
      </c>
      <c r="AR131" s="55">
        <v>1.549722563251569</v>
      </c>
    </row>
    <row r="132" spans="1:44" x14ac:dyDescent="0.25">
      <c r="A132" s="26" t="str">
        <f t="shared" si="11"/>
        <v>2010</v>
      </c>
      <c r="B132" s="26">
        <v>20</v>
      </c>
      <c r="C132" s="26">
        <v>65</v>
      </c>
      <c r="D132" s="26">
        <v>10</v>
      </c>
      <c r="E132" s="29">
        <v>0.73176363476617612</v>
      </c>
      <c r="F132" s="29">
        <f t="shared" si="12"/>
        <v>1.8294090869154404E-2</v>
      </c>
      <c r="G132" s="30">
        <v>5.54237737572124E-4</v>
      </c>
      <c r="H132" s="29">
        <v>1.3202600907259634</v>
      </c>
      <c r="I132" s="29">
        <f t="shared" si="13"/>
        <v>3.3006502268149086E-2</v>
      </c>
      <c r="J132" s="30">
        <v>4.6606081784227371E-2</v>
      </c>
      <c r="K132" s="29">
        <v>0.62074706187851747</v>
      </c>
      <c r="L132" s="31">
        <f t="shared" si="14"/>
        <v>1.2414941237570349E-2</v>
      </c>
      <c r="M132" s="30">
        <v>4.2553358055564487E-4</v>
      </c>
      <c r="N132" s="29">
        <v>1.5372897623019464</v>
      </c>
      <c r="O132" s="31">
        <f t="shared" si="15"/>
        <v>3.0745795246038928E-2</v>
      </c>
      <c r="P132" s="30">
        <v>1.5779735249287732E-2</v>
      </c>
      <c r="Q132" s="29">
        <v>0.67116996083656755</v>
      </c>
      <c r="R132" s="29">
        <f t="shared" si="16"/>
        <v>1.677924902091419E-2</v>
      </c>
      <c r="S132" s="30">
        <v>6.2047492771069232E-4</v>
      </c>
      <c r="T132" s="32">
        <v>1.4665491801118427</v>
      </c>
      <c r="U132" s="29">
        <f t="shared" si="17"/>
        <v>3.6663729502796068E-2</v>
      </c>
      <c r="V132" s="33">
        <v>5.2734299223718153E-2</v>
      </c>
      <c r="W132" s="29">
        <v>0.64200232314113559</v>
      </c>
      <c r="X132" s="29">
        <f t="shared" si="18"/>
        <v>1.6050058078528391E-2</v>
      </c>
      <c r="Y132" s="30">
        <v>7.5367171123622533E-4</v>
      </c>
      <c r="Z132" s="29">
        <v>1.5331269245662684</v>
      </c>
      <c r="AA132" s="29">
        <f t="shared" si="19"/>
        <v>3.8328173114156712E-2</v>
      </c>
      <c r="AB132" s="30">
        <v>5.3978564873561265E-2</v>
      </c>
      <c r="AC132" s="29">
        <v>0.59614483506817739</v>
      </c>
      <c r="AD132" s="29">
        <f t="shared" si="20"/>
        <v>1.4903620876704436E-2</v>
      </c>
      <c r="AE132" s="30">
        <v>9.6128641056270753E-4</v>
      </c>
      <c r="AF132" s="29">
        <v>1.6402974486413133</v>
      </c>
      <c r="AG132" s="29">
        <f t="shared" si="21"/>
        <v>4.1007436216032839E-2</v>
      </c>
      <c r="AH132" s="30">
        <v>5.4677233630031082E-2</v>
      </c>
      <c r="AI132" s="26">
        <v>3.2021808656090611</v>
      </c>
      <c r="AJ132" s="26">
        <v>16.966171417701354</v>
      </c>
      <c r="AK132" s="54">
        <v>0.86538852342690087</v>
      </c>
      <c r="AL132" s="55">
        <v>0.4170219523259393</v>
      </c>
      <c r="AM132" s="55">
        <v>0.38147392566498717</v>
      </c>
      <c r="AN132" s="55">
        <v>0.31102937188796453</v>
      </c>
      <c r="AO132" s="55">
        <v>3.593381048373836</v>
      </c>
      <c r="AP132" s="55">
        <v>1.9062637407316001</v>
      </c>
      <c r="AQ132" s="55">
        <v>1.7648505185441921</v>
      </c>
      <c r="AR132" s="55">
        <v>1.3991337440712375</v>
      </c>
    </row>
    <row r="133" spans="1:44" x14ac:dyDescent="0.25">
      <c r="A133" s="26" t="str">
        <f t="shared" si="11"/>
        <v>2110</v>
      </c>
      <c r="B133" s="26">
        <v>21</v>
      </c>
      <c r="C133" s="26">
        <v>64</v>
      </c>
      <c r="D133" s="26">
        <v>10</v>
      </c>
      <c r="E133" s="29">
        <v>0.73176363476617612</v>
      </c>
      <c r="F133" s="29">
        <f t="shared" si="12"/>
        <v>1.8294090869154404E-2</v>
      </c>
      <c r="G133" s="30">
        <v>4.3847009667222388E-4</v>
      </c>
      <c r="H133" s="29">
        <v>1.3202600907259634</v>
      </c>
      <c r="I133" s="29">
        <f t="shared" si="13"/>
        <v>3.3006502268149086E-2</v>
      </c>
      <c r="J133" s="30">
        <v>4.5317775408048287E-2</v>
      </c>
      <c r="K133" s="29">
        <v>0.62074706187851747</v>
      </c>
      <c r="L133" s="31">
        <f t="shared" si="14"/>
        <v>1.2414941237570349E-2</v>
      </c>
      <c r="M133" s="30">
        <v>3.3696129478366556E-4</v>
      </c>
      <c r="N133" s="29">
        <v>1.5372897623019464</v>
      </c>
      <c r="O133" s="31">
        <f t="shared" si="15"/>
        <v>3.0745795246038928E-2</v>
      </c>
      <c r="P133" s="30">
        <v>1.5740081833608109E-2</v>
      </c>
      <c r="Q133" s="29">
        <v>0.67116996083656755</v>
      </c>
      <c r="R133" s="29">
        <f t="shared" si="16"/>
        <v>1.677924902091419E-2</v>
      </c>
      <c r="S133" s="30">
        <v>4.9022302075411514E-4</v>
      </c>
      <c r="T133" s="32">
        <v>1.4665491801118427</v>
      </c>
      <c r="U133" s="29">
        <f t="shared" si="17"/>
        <v>3.6663729502796068E-2</v>
      </c>
      <c r="V133" s="33">
        <v>5.104084927225342E-2</v>
      </c>
      <c r="W133" s="29">
        <v>0.64200232314113559</v>
      </c>
      <c r="X133" s="29">
        <f t="shared" si="18"/>
        <v>1.6050058078528391E-2</v>
      </c>
      <c r="Y133" s="30">
        <v>5.9660533058224392E-4</v>
      </c>
      <c r="Z133" s="29">
        <v>1.5331269245662684</v>
      </c>
      <c r="AA133" s="29">
        <f t="shared" si="19"/>
        <v>3.8328173114156712E-2</v>
      </c>
      <c r="AB133" s="30">
        <v>5.2289527307931342E-2</v>
      </c>
      <c r="AC133" s="29">
        <v>0.59614483506817739</v>
      </c>
      <c r="AD133" s="29">
        <f t="shared" si="20"/>
        <v>1.4903620876704436E-2</v>
      </c>
      <c r="AE133" s="30">
        <v>7.6231651597933291E-4</v>
      </c>
      <c r="AF133" s="29">
        <v>1.6402974486413133</v>
      </c>
      <c r="AG133" s="29">
        <f t="shared" si="21"/>
        <v>4.1007436216032839E-2</v>
      </c>
      <c r="AH133" s="30">
        <v>5.3056205232495782E-2</v>
      </c>
      <c r="AI133" s="26">
        <v>3.1009073019037654</v>
      </c>
      <c r="AJ133" s="26">
        <v>16.028505841165572</v>
      </c>
      <c r="AK133" s="54">
        <v>0.85532288982777094</v>
      </c>
      <c r="AL133" s="55">
        <v>0.41840226485415877</v>
      </c>
      <c r="AM133" s="55">
        <v>0.38217260165224587</v>
      </c>
      <c r="AN133" s="55">
        <v>0.31036660872677041</v>
      </c>
      <c r="AO133" s="55">
        <v>3.3181952008880065</v>
      </c>
      <c r="AP133" s="55">
        <v>1.7602276979388605</v>
      </c>
      <c r="AQ133" s="55">
        <v>1.6181362476547618</v>
      </c>
      <c r="AR133" s="55">
        <v>1.2594567718270167</v>
      </c>
    </row>
    <row r="134" spans="1:44" x14ac:dyDescent="0.25">
      <c r="A134" s="26" t="str">
        <f t="shared" ref="A134:A197" si="22">B134&amp;D134</f>
        <v>2210</v>
      </c>
      <c r="B134" s="26">
        <v>22</v>
      </c>
      <c r="C134" s="26">
        <v>63</v>
      </c>
      <c r="D134" s="26">
        <v>10</v>
      </c>
      <c r="E134" s="29">
        <v>0.73176363476617612</v>
      </c>
      <c r="F134" s="29">
        <f t="shared" ref="F134:F197" si="23">E134*$F$1</f>
        <v>1.8294090869154404E-2</v>
      </c>
      <c r="G134" s="30">
        <v>3.2540111128303434E-4</v>
      </c>
      <c r="H134" s="29">
        <v>1.3202600907259634</v>
      </c>
      <c r="I134" s="29">
        <f t="shared" ref="I134:I197" si="24">H134*$F$1</f>
        <v>3.3006502268149086E-2</v>
      </c>
      <c r="J134" s="30">
        <v>4.4097410746771759E-2</v>
      </c>
      <c r="K134" s="29">
        <v>0.62074706187851747</v>
      </c>
      <c r="L134" s="31">
        <f t="shared" ref="L134:L197" si="25">K134*$L$1</f>
        <v>1.2414941237570349E-2</v>
      </c>
      <c r="M134" s="30">
        <v>2.5010557762660673E-4</v>
      </c>
      <c r="N134" s="29">
        <v>1.5372897623019464</v>
      </c>
      <c r="O134" s="31">
        <f t="shared" ref="O134:O197" si="26">N134*$L$1</f>
        <v>3.0745795246038928E-2</v>
      </c>
      <c r="P134" s="30">
        <v>1.5695126713980722E-2</v>
      </c>
      <c r="Q134" s="29">
        <v>0.67116996083656755</v>
      </c>
      <c r="R134" s="29">
        <f t="shared" ref="R134:R197" si="27">Q134*$F$1</f>
        <v>1.677924902091419E-2</v>
      </c>
      <c r="S134" s="30">
        <v>3.6314775850546273E-4</v>
      </c>
      <c r="T134" s="32">
        <v>1.4665491801118427</v>
      </c>
      <c r="U134" s="29">
        <f t="shared" ref="U134:U197" si="28">T134*$F$1</f>
        <v>3.6663729502796068E-2</v>
      </c>
      <c r="V134" s="33">
        <v>4.9438684303284818E-2</v>
      </c>
      <c r="W134" s="29">
        <v>0.64200232314113559</v>
      </c>
      <c r="X134" s="29">
        <f t="shared" ref="X134:X197" si="29">W134*$F$1</f>
        <v>1.6050058078528391E-2</v>
      </c>
      <c r="Y134" s="30">
        <v>4.4283497785846219E-4</v>
      </c>
      <c r="Z134" s="29">
        <v>1.5331269245662684</v>
      </c>
      <c r="AA134" s="29">
        <f t="shared" ref="AA134:AA197" si="30">Z134*$F$1</f>
        <v>3.8328173114156712E-2</v>
      </c>
      <c r="AB134" s="30">
        <v>5.0694242038632042E-2</v>
      </c>
      <c r="AC134" s="29">
        <v>0.59614483506817739</v>
      </c>
      <c r="AD134" s="29">
        <f t="shared" ref="AD134:AD197" si="31">AC134*$F$1</f>
        <v>1.4903620876704436E-2</v>
      </c>
      <c r="AE134" s="30">
        <v>5.6687761557218559E-4</v>
      </c>
      <c r="AF134" s="29">
        <v>1.6402974486413133</v>
      </c>
      <c r="AG134" s="29">
        <f t="shared" ref="AG134:AG197" si="32">AF134*$F$1</f>
        <v>4.1007436216032839E-2</v>
      </c>
      <c r="AH134" s="30">
        <v>5.1528760949737247E-2</v>
      </c>
      <c r="AI134" s="26">
        <v>3.0021096836469665</v>
      </c>
      <c r="AJ134" s="26">
        <v>15.142041417468578</v>
      </c>
      <c r="AK134" s="54">
        <v>0.84351439201897305</v>
      </c>
      <c r="AL134" s="55">
        <v>0.41918112604507202</v>
      </c>
      <c r="AM134" s="55">
        <v>0.3822966848695048</v>
      </c>
      <c r="AN134" s="55">
        <v>0.3091770138779093</v>
      </c>
      <c r="AO134" s="55">
        <v>3.061067698092466</v>
      </c>
      <c r="AP134" s="55">
        <v>1.6247801152946453</v>
      </c>
      <c r="AQ134" s="55">
        <v>1.482083933761646</v>
      </c>
      <c r="AR134" s="55">
        <v>1.1300141395843011</v>
      </c>
    </row>
    <row r="135" spans="1:44" x14ac:dyDescent="0.25">
      <c r="A135" s="26" t="str">
        <f t="shared" si="22"/>
        <v>2310</v>
      </c>
      <c r="B135" s="26">
        <v>23</v>
      </c>
      <c r="C135" s="26">
        <v>62</v>
      </c>
      <c r="D135" s="26">
        <v>10</v>
      </c>
      <c r="E135" s="29">
        <v>0.73176363476617612</v>
      </c>
      <c r="F135" s="29">
        <f t="shared" si="23"/>
        <v>1.8294090869154404E-2</v>
      </c>
      <c r="G135" s="30">
        <v>2.1478820382757335E-4</v>
      </c>
      <c r="H135" s="29">
        <v>1.3202600907259634</v>
      </c>
      <c r="I135" s="29">
        <f t="shared" si="24"/>
        <v>3.3006502268149086E-2</v>
      </c>
      <c r="J135" s="30">
        <v>4.294364328758328E-2</v>
      </c>
      <c r="K135" s="29">
        <v>0.62074706187851747</v>
      </c>
      <c r="L135" s="31">
        <f t="shared" si="25"/>
        <v>1.2414941237570349E-2</v>
      </c>
      <c r="M135" s="30">
        <v>1.6498391277834906E-4</v>
      </c>
      <c r="N135" s="29">
        <v>1.5372897623019464</v>
      </c>
      <c r="O135" s="31">
        <f t="shared" si="26"/>
        <v>3.0745795246038928E-2</v>
      </c>
      <c r="P135" s="30">
        <v>1.5644786786574126E-2</v>
      </c>
      <c r="Q135" s="29">
        <v>0.67116996083656755</v>
      </c>
      <c r="R135" s="29">
        <f t="shared" si="27"/>
        <v>1.677924902091419E-2</v>
      </c>
      <c r="S135" s="30">
        <v>2.3915638568695885E-4</v>
      </c>
      <c r="T135" s="32">
        <v>1.4665491801118427</v>
      </c>
      <c r="U135" s="29">
        <f t="shared" si="28"/>
        <v>3.6663729502796068E-2</v>
      </c>
      <c r="V135" s="33">
        <v>4.792470571421819E-2</v>
      </c>
      <c r="W135" s="29">
        <v>0.64200232314113559</v>
      </c>
      <c r="X135" s="29">
        <f t="shared" si="29"/>
        <v>1.6050058078528391E-2</v>
      </c>
      <c r="Y135" s="30">
        <v>2.9223718410843758E-4</v>
      </c>
      <c r="Z135" s="29">
        <v>1.5331269245662684</v>
      </c>
      <c r="AA135" s="29">
        <f t="shared" si="30"/>
        <v>3.8328173114156712E-2</v>
      </c>
      <c r="AB135" s="30">
        <v>4.9189554265019135E-2</v>
      </c>
      <c r="AC135" s="29">
        <v>0.59614483506817739</v>
      </c>
      <c r="AD135" s="29">
        <f t="shared" si="31"/>
        <v>1.4903620876704436E-2</v>
      </c>
      <c r="AE135" s="30">
        <v>3.7479469718186553E-4</v>
      </c>
      <c r="AF135" s="29">
        <v>1.6402974486413133</v>
      </c>
      <c r="AG135" s="29">
        <f t="shared" si="32"/>
        <v>4.1007436216032839E-2</v>
      </c>
      <c r="AH135" s="30">
        <v>5.0091806065990688E-2</v>
      </c>
      <c r="AI135" s="26">
        <v>2.9057353991517005</v>
      </c>
      <c r="AJ135" s="26">
        <v>14.303963386654644</v>
      </c>
      <c r="AK135" s="54">
        <v>0.8300478481679473</v>
      </c>
      <c r="AL135" s="55">
        <v>0.41938133933387245</v>
      </c>
      <c r="AM135" s="55">
        <v>0.38186809640762198</v>
      </c>
      <c r="AN135" s="55">
        <v>0.30748556313940822</v>
      </c>
      <c r="AO135" s="55">
        <v>2.8208569240610748</v>
      </c>
      <c r="AP135" s="55">
        <v>1.4992644162678981</v>
      </c>
      <c r="AQ135" s="55">
        <v>1.3560221381011699</v>
      </c>
      <c r="AR135" s="55">
        <v>1.0101458949473012</v>
      </c>
    </row>
    <row r="136" spans="1:44" x14ac:dyDescent="0.25">
      <c r="A136" s="26" t="str">
        <f t="shared" si="22"/>
        <v>2410</v>
      </c>
      <c r="B136" s="26">
        <v>24</v>
      </c>
      <c r="C136" s="26">
        <v>61</v>
      </c>
      <c r="D136" s="26">
        <v>10</v>
      </c>
      <c r="E136" s="29">
        <v>0.73176363476617612</v>
      </c>
      <c r="F136" s="29">
        <f t="shared" si="23"/>
        <v>1.8294090869154404E-2</v>
      </c>
      <c r="G136" s="30">
        <v>1.0639780733039637E-4</v>
      </c>
      <c r="H136" s="29">
        <v>1.3202600907259634</v>
      </c>
      <c r="I136" s="29">
        <f t="shared" si="24"/>
        <v>3.3006502268149086E-2</v>
      </c>
      <c r="J136" s="30">
        <v>4.1855404235329553E-2</v>
      </c>
      <c r="K136" s="29">
        <v>0.62074706187851747</v>
      </c>
      <c r="L136" s="31">
        <f t="shared" si="25"/>
        <v>1.2414941237570349E-2</v>
      </c>
      <c r="M136" s="30">
        <v>8.1606792477555493E-5</v>
      </c>
      <c r="N136" s="29">
        <v>1.5372897623019464</v>
      </c>
      <c r="O136" s="31">
        <f t="shared" si="26"/>
        <v>3.0745795246038928E-2</v>
      </c>
      <c r="P136" s="30">
        <v>1.5588953221240747E-2</v>
      </c>
      <c r="Q136" s="29">
        <v>0.67116996083656755</v>
      </c>
      <c r="R136" s="29">
        <f t="shared" si="27"/>
        <v>1.677924902091419E-2</v>
      </c>
      <c r="S136" s="30">
        <v>1.1814420897621886E-4</v>
      </c>
      <c r="T136" s="32">
        <v>1.4665491801118427</v>
      </c>
      <c r="U136" s="29">
        <f t="shared" si="28"/>
        <v>3.6663729502796068E-2</v>
      </c>
      <c r="V136" s="33">
        <v>4.6496126062671908E-2</v>
      </c>
      <c r="W136" s="29">
        <v>0.64200232314113559</v>
      </c>
      <c r="X136" s="29">
        <f t="shared" si="29"/>
        <v>1.6050058078528391E-2</v>
      </c>
      <c r="Y136" s="30">
        <v>1.4467474975218483E-4</v>
      </c>
      <c r="Z136" s="29">
        <v>1.5331269245662684</v>
      </c>
      <c r="AA136" s="29">
        <f t="shared" si="30"/>
        <v>3.8328173114156712E-2</v>
      </c>
      <c r="AB136" s="30">
        <v>4.7772584793258216E-2</v>
      </c>
      <c r="AC136" s="29">
        <v>0.59614483506817739</v>
      </c>
      <c r="AD136" s="29">
        <f t="shared" si="31"/>
        <v>1.4903620876704436E-2</v>
      </c>
      <c r="AE136" s="30">
        <v>1.8590257040515881E-4</v>
      </c>
      <c r="AF136" s="29">
        <v>1.6402974486413133</v>
      </c>
      <c r="AG136" s="29">
        <f t="shared" si="32"/>
        <v>4.1007436216032839E-2</v>
      </c>
      <c r="AH136" s="30">
        <v>4.8742618741727396E-2</v>
      </c>
      <c r="AI136" s="26">
        <v>2.8117330559750378</v>
      </c>
      <c r="AJ136" s="26">
        <v>13.511620045804122</v>
      </c>
      <c r="AK136" s="54">
        <v>0.81500594899510148</v>
      </c>
      <c r="AL136" s="55">
        <v>0.41902933755820537</v>
      </c>
      <c r="AM136" s="55">
        <v>0.38091211526398405</v>
      </c>
      <c r="AN136" s="55">
        <v>0.30531804749923158</v>
      </c>
      <c r="AO136" s="55">
        <v>2.5964382332844504</v>
      </c>
      <c r="AP136" s="55">
        <v>1.3830342503641693</v>
      </c>
      <c r="AQ136" s="55">
        <v>1.2392942268087652</v>
      </c>
      <c r="AR136" s="55">
        <v>0.89920273895681202</v>
      </c>
    </row>
    <row r="137" spans="1:44" x14ac:dyDescent="0.25">
      <c r="A137" s="26" t="str">
        <f t="shared" si="22"/>
        <v>2510</v>
      </c>
      <c r="B137" s="26">
        <v>25</v>
      </c>
      <c r="C137" s="26">
        <v>60</v>
      </c>
      <c r="D137" s="26">
        <v>10</v>
      </c>
      <c r="E137" s="31">
        <v>0.72750000000000004</v>
      </c>
      <c r="F137" s="29">
        <f t="shared" si="23"/>
        <v>1.8187500000000002E-2</v>
      </c>
      <c r="G137" s="34">
        <v>5.5476964860295963E-4</v>
      </c>
      <c r="H137" s="29">
        <v>1.3202600907259634</v>
      </c>
      <c r="I137" s="29">
        <f t="shared" si="24"/>
        <v>3.3006502268149086E-2</v>
      </c>
      <c r="J137" s="30">
        <v>4.0831374041393413E-2</v>
      </c>
      <c r="K137" s="29">
        <v>0.61499999999999999</v>
      </c>
      <c r="L137" s="31">
        <f t="shared" si="25"/>
        <v>1.23E-2</v>
      </c>
      <c r="M137" s="30">
        <v>4.7070966915918615E-14</v>
      </c>
      <c r="N137" s="29">
        <v>1.5372897623019464</v>
      </c>
      <c r="O137" s="31">
        <f t="shared" si="26"/>
        <v>3.0745795246038928E-2</v>
      </c>
      <c r="P137" s="30">
        <v>1.5527576606363076E-2</v>
      </c>
      <c r="Q137" s="31">
        <v>0.66749999999999998</v>
      </c>
      <c r="R137" s="29">
        <f t="shared" si="27"/>
        <v>1.6687500000000001E-2</v>
      </c>
      <c r="S137" s="34">
        <v>3.8189054790890744E-4</v>
      </c>
      <c r="T137" s="32">
        <v>1.4665491801118427</v>
      </c>
      <c r="U137" s="29">
        <f t="shared" si="28"/>
        <v>3.6663729502796068E-2</v>
      </c>
      <c r="V137" s="33">
        <v>4.5149890571266796E-2</v>
      </c>
      <c r="W137" s="31">
        <v>0.64</v>
      </c>
      <c r="X137" s="29">
        <f t="shared" si="29"/>
        <v>1.6E-2</v>
      </c>
      <c r="Y137" s="34">
        <v>1.9003578761778067E-4</v>
      </c>
      <c r="Z137" s="29">
        <v>1.5331269245662684</v>
      </c>
      <c r="AA137" s="29">
        <f t="shared" si="30"/>
        <v>3.8328173114156712E-2</v>
      </c>
      <c r="AB137" s="30">
        <v>4.6440212466533307E-2</v>
      </c>
      <c r="AC137" s="31">
        <v>0.59</v>
      </c>
      <c r="AD137" s="29">
        <f t="shared" si="31"/>
        <v>1.4749999999999999E-2</v>
      </c>
      <c r="AE137" s="34">
        <v>5.0624993806704446E-4</v>
      </c>
      <c r="AF137" s="29">
        <v>1.6402974486413133</v>
      </c>
      <c r="AG137" s="29">
        <f t="shared" si="32"/>
        <v>4.1007436216032839E-2</v>
      </c>
      <c r="AH137" s="30">
        <v>4.7478240237887361E-2</v>
      </c>
      <c r="AI137" s="26">
        <v>2.6892799050115626</v>
      </c>
      <c r="AJ137" s="26">
        <v>12.762498821670039</v>
      </c>
      <c r="AK137" s="54">
        <v>0.79846764021944205</v>
      </c>
      <c r="AL137" s="55">
        <v>0.41815049482729089</v>
      </c>
      <c r="AM137" s="55">
        <v>0.37945330991971182</v>
      </c>
      <c r="AN137" s="55">
        <v>0.30269747531138858</v>
      </c>
      <c r="AO137" s="55">
        <v>2.3866950427729536</v>
      </c>
      <c r="AP137" s="55">
        <v>1.2754505992845031</v>
      </c>
      <c r="AQ137" s="55">
        <v>1.1312520518633118</v>
      </c>
      <c r="AR137" s="55">
        <v>0.79654795530351219</v>
      </c>
    </row>
    <row r="138" spans="1:44" x14ac:dyDescent="0.25">
      <c r="A138" s="26" t="str">
        <f t="shared" si="22"/>
        <v>2610</v>
      </c>
      <c r="B138" s="26">
        <v>26</v>
      </c>
      <c r="C138" s="26">
        <v>59</v>
      </c>
      <c r="D138" s="26">
        <v>10</v>
      </c>
      <c r="E138" s="29">
        <v>0.72338243910837052</v>
      </c>
      <c r="F138" s="29">
        <f t="shared" si="23"/>
        <v>1.8084560977709264E-2</v>
      </c>
      <c r="G138" s="30">
        <v>9.6133162194723606E-4</v>
      </c>
      <c r="H138" s="29">
        <v>1.3320074476530215</v>
      </c>
      <c r="I138" s="29">
        <f t="shared" si="24"/>
        <v>3.3300186191325541E-2</v>
      </c>
      <c r="J138" s="30">
        <v>3.4155349223527844E-2</v>
      </c>
      <c r="K138" s="29">
        <v>0.60664752314387582</v>
      </c>
      <c r="L138" s="31">
        <f t="shared" si="25"/>
        <v>1.2132950462877518E-2</v>
      </c>
      <c r="M138" s="30">
        <v>6.911548499510525E-4</v>
      </c>
      <c r="N138" s="29">
        <v>1.5610967928171546</v>
      </c>
      <c r="O138" s="31">
        <f t="shared" si="26"/>
        <v>3.1221935856343093E-2</v>
      </c>
      <c r="P138" s="30">
        <v>1.2881887517507289E-2</v>
      </c>
      <c r="Q138" s="29">
        <v>0.65984294185202708</v>
      </c>
      <c r="R138" s="29">
        <f t="shared" si="27"/>
        <v>1.6496073546300678E-2</v>
      </c>
      <c r="S138" s="30">
        <v>1.0345839575893277E-3</v>
      </c>
      <c r="T138" s="32">
        <v>1.4839815477318912</v>
      </c>
      <c r="U138" s="29">
        <f t="shared" si="28"/>
        <v>3.7099538693297282E-2</v>
      </c>
      <c r="V138" s="33">
        <v>3.8137024717725766E-2</v>
      </c>
      <c r="W138" s="29">
        <v>0.62624407454902997</v>
      </c>
      <c r="X138" s="29">
        <f t="shared" si="29"/>
        <v>1.5656101863725749E-2</v>
      </c>
      <c r="Y138" s="30">
        <v>1.315928485981676E-3</v>
      </c>
      <c r="Z138" s="29">
        <v>1.5554920024866927</v>
      </c>
      <c r="AA138" s="29">
        <f t="shared" si="30"/>
        <v>3.888730006216732E-2</v>
      </c>
      <c r="AB138" s="30">
        <v>3.8891081514440276E-2</v>
      </c>
      <c r="AC138" s="29">
        <v>0.57189316388825195</v>
      </c>
      <c r="AD138" s="29">
        <f t="shared" si="31"/>
        <v>1.42973290972063E-2</v>
      </c>
      <c r="AE138" s="30">
        <v>1.7617033322765603E-3</v>
      </c>
      <c r="AF138" s="29">
        <v>1.6726175378664705</v>
      </c>
      <c r="AG138" s="29">
        <f t="shared" si="32"/>
        <v>4.1815438446661767E-2</v>
      </c>
      <c r="AH138" s="30">
        <v>3.9124789238184181E-2</v>
      </c>
      <c r="AI138" s="26">
        <v>2.5662999595676759</v>
      </c>
      <c r="AJ138" s="26">
        <v>12.480088589032581</v>
      </c>
      <c r="AK138" s="54">
        <v>0.78050930713885291</v>
      </c>
      <c r="AL138" s="55">
        <v>0.42448301645713643</v>
      </c>
      <c r="AM138" s="55">
        <v>0.38521592349065042</v>
      </c>
      <c r="AN138" s="55">
        <v>0.30732367058419768</v>
      </c>
      <c r="AO138" s="55">
        <v>2.5276952003302231</v>
      </c>
      <c r="AP138" s="55">
        <v>1.5429230489750863</v>
      </c>
      <c r="AQ138" s="55">
        <v>1.4314622831066712</v>
      </c>
      <c r="AR138" s="55">
        <v>1.1534728013257904</v>
      </c>
    </row>
    <row r="139" spans="1:44" x14ac:dyDescent="0.25">
      <c r="A139" s="26" t="str">
        <f t="shared" si="22"/>
        <v>2710</v>
      </c>
      <c r="B139" s="26">
        <v>27</v>
      </c>
      <c r="C139" s="26">
        <v>58</v>
      </c>
      <c r="D139" s="26">
        <v>10</v>
      </c>
      <c r="E139" s="29">
        <v>0.72338243910837052</v>
      </c>
      <c r="F139" s="29">
        <f t="shared" si="23"/>
        <v>1.8084560977709264E-2</v>
      </c>
      <c r="G139" s="30">
        <v>8.3471834422908613E-4</v>
      </c>
      <c r="H139" s="29">
        <v>1.3320074476530215</v>
      </c>
      <c r="I139" s="29">
        <f t="shared" si="24"/>
        <v>3.3300186191325541E-2</v>
      </c>
      <c r="J139" s="30">
        <v>3.3506837237751927E-2</v>
      </c>
      <c r="K139" s="29">
        <v>0.60664752314387582</v>
      </c>
      <c r="L139" s="31">
        <f t="shared" si="25"/>
        <v>1.2132950462877518E-2</v>
      </c>
      <c r="M139" s="30">
        <v>5.9752375066981361E-4</v>
      </c>
      <c r="N139" s="29">
        <v>1.5610967928171546</v>
      </c>
      <c r="O139" s="31">
        <f t="shared" si="26"/>
        <v>3.1221935856343093E-2</v>
      </c>
      <c r="P139" s="30">
        <v>1.2880238964993036E-2</v>
      </c>
      <c r="Q139" s="29">
        <v>0.65984294185202708</v>
      </c>
      <c r="R139" s="29">
        <f t="shared" si="27"/>
        <v>1.6496073546300678E-2</v>
      </c>
      <c r="S139" s="30">
        <v>8.942657686814761E-4</v>
      </c>
      <c r="T139" s="32">
        <v>1.4839815477318912</v>
      </c>
      <c r="U139" s="29">
        <f t="shared" si="28"/>
        <v>3.7099538693297282E-2</v>
      </c>
      <c r="V139" s="33">
        <v>3.7205653226351255E-2</v>
      </c>
      <c r="W139" s="29">
        <v>0.62624407454902997</v>
      </c>
      <c r="X139" s="29">
        <f t="shared" si="29"/>
        <v>1.5656101863725749E-2</v>
      </c>
      <c r="Y139" s="30">
        <v>1.1403587489034594E-3</v>
      </c>
      <c r="Z139" s="29">
        <v>1.5554920024866927</v>
      </c>
      <c r="AA139" s="29">
        <f t="shared" si="30"/>
        <v>3.888730006216732E-2</v>
      </c>
      <c r="AB139" s="30">
        <v>3.8007098775493374E-2</v>
      </c>
      <c r="AC139" s="29">
        <v>0.57189316388825195</v>
      </c>
      <c r="AD139" s="29">
        <f t="shared" si="31"/>
        <v>1.42973290972063E-2</v>
      </c>
      <c r="AE139" s="30">
        <v>1.5299309288088134E-3</v>
      </c>
      <c r="AF139" s="29">
        <v>1.6726175378664705</v>
      </c>
      <c r="AG139" s="29">
        <f t="shared" si="32"/>
        <v>4.1815438446661767E-2</v>
      </c>
      <c r="AH139" s="30">
        <v>3.8357106803767603E-2</v>
      </c>
      <c r="AI139" s="26">
        <v>2.482033710880668</v>
      </c>
      <c r="AJ139" s="26">
        <v>11.7789098144146</v>
      </c>
      <c r="AK139" s="54">
        <v>0.76120742327322188</v>
      </c>
      <c r="AL139" s="55">
        <v>0.43055823452220809</v>
      </c>
      <c r="AM139" s="55">
        <v>0.39074625968952081</v>
      </c>
      <c r="AN139" s="55">
        <v>0.31175952731392786</v>
      </c>
      <c r="AO139" s="55">
        <v>2.3236916959716769</v>
      </c>
      <c r="AP139" s="55">
        <v>1.4561644525239603</v>
      </c>
      <c r="AQ139" s="55">
        <v>1.3425629889785879</v>
      </c>
      <c r="AR139" s="55">
        <v>1.065787136533856</v>
      </c>
    </row>
    <row r="140" spans="1:44" x14ac:dyDescent="0.25">
      <c r="A140" s="26" t="str">
        <f t="shared" si="22"/>
        <v>2810</v>
      </c>
      <c r="B140" s="26">
        <v>28</v>
      </c>
      <c r="C140" s="26">
        <v>57</v>
      </c>
      <c r="D140" s="26">
        <v>10</v>
      </c>
      <c r="E140" s="29">
        <v>0.72338243910837052</v>
      </c>
      <c r="F140" s="29">
        <f t="shared" si="23"/>
        <v>1.8084560977709264E-2</v>
      </c>
      <c r="G140" s="30">
        <v>7.1040046132115134E-4</v>
      </c>
      <c r="H140" s="29">
        <v>1.3320074476530215</v>
      </c>
      <c r="I140" s="29">
        <f t="shared" si="24"/>
        <v>3.3300186191325541E-2</v>
      </c>
      <c r="J140" s="30">
        <v>3.2900429815614168E-2</v>
      </c>
      <c r="K140" s="29">
        <v>0.60664752314387582</v>
      </c>
      <c r="L140" s="31">
        <f t="shared" si="25"/>
        <v>1.2132950462877518E-2</v>
      </c>
      <c r="M140" s="30">
        <v>5.0592871227542104E-4</v>
      </c>
      <c r="N140" s="29">
        <v>1.5610967928171546</v>
      </c>
      <c r="O140" s="31">
        <f t="shared" si="26"/>
        <v>3.1221935856343093E-2</v>
      </c>
      <c r="P140" s="30">
        <v>1.2871845389234172E-2</v>
      </c>
      <c r="Q140" s="29">
        <v>0.65984294185202708</v>
      </c>
      <c r="R140" s="29">
        <f t="shared" si="27"/>
        <v>1.6496073546300678E-2</v>
      </c>
      <c r="S140" s="30">
        <v>7.5743985047966103E-4</v>
      </c>
      <c r="T140" s="32">
        <v>1.4839815477318912</v>
      </c>
      <c r="U140" s="29">
        <f t="shared" si="28"/>
        <v>3.7099538693297282E-2</v>
      </c>
      <c r="V140" s="33">
        <v>3.6329322039822948E-2</v>
      </c>
      <c r="W140" s="29">
        <v>0.62624407454902997</v>
      </c>
      <c r="X140" s="29">
        <f t="shared" si="29"/>
        <v>1.5656101863725749E-2</v>
      </c>
      <c r="Y140" s="30">
        <v>9.6841073211414129E-4</v>
      </c>
      <c r="Z140" s="29">
        <v>1.5554920024866927</v>
      </c>
      <c r="AA140" s="29">
        <f t="shared" si="30"/>
        <v>3.888730006216732E-2</v>
      </c>
      <c r="AB140" s="30">
        <v>3.7178834869837689E-2</v>
      </c>
      <c r="AC140" s="29">
        <v>0.57189316388825195</v>
      </c>
      <c r="AD140" s="29">
        <f t="shared" si="31"/>
        <v>1.42973290972063E-2</v>
      </c>
      <c r="AE140" s="30">
        <v>1.3021357991917521E-3</v>
      </c>
      <c r="AF140" s="29">
        <v>1.6726175378664705</v>
      </c>
      <c r="AG140" s="29">
        <f t="shared" si="32"/>
        <v>4.1815438446661767E-2</v>
      </c>
      <c r="AH140" s="30">
        <v>3.7643184582220143E-2</v>
      </c>
      <c r="AI140" s="26">
        <v>2.3998278986424242</v>
      </c>
      <c r="AJ140" s="26">
        <v>11.116455926867047</v>
      </c>
      <c r="AK140" s="54">
        <v>0.74062332397664921</v>
      </c>
      <c r="AL140" s="55">
        <v>0.43638710336917164</v>
      </c>
      <c r="AM140" s="55">
        <v>0.39604963266537424</v>
      </c>
      <c r="AN140" s="55">
        <v>0.31601414096960601</v>
      </c>
      <c r="AO140" s="55">
        <v>2.1325387079024134</v>
      </c>
      <c r="AP140" s="55">
        <v>1.3759975092692676</v>
      </c>
      <c r="AQ140" s="55">
        <v>1.2603541215577194</v>
      </c>
      <c r="AR140" s="55">
        <v>0.98467560089037098</v>
      </c>
    </row>
    <row r="141" spans="1:44" x14ac:dyDescent="0.25">
      <c r="A141" s="26" t="str">
        <f t="shared" si="22"/>
        <v>2910</v>
      </c>
      <c r="B141" s="26">
        <v>29</v>
      </c>
      <c r="C141" s="26">
        <v>56</v>
      </c>
      <c r="D141" s="26">
        <v>10</v>
      </c>
      <c r="E141" s="29">
        <v>0.72338243910837052</v>
      </c>
      <c r="F141" s="29">
        <f t="shared" si="23"/>
        <v>1.8084560977709264E-2</v>
      </c>
      <c r="G141" s="30">
        <v>5.88131272327784E-4</v>
      </c>
      <c r="H141" s="29">
        <v>1.3320074476530215</v>
      </c>
      <c r="I141" s="29">
        <f t="shared" si="24"/>
        <v>3.3300186191325541E-2</v>
      </c>
      <c r="J141" s="30">
        <v>3.2333783273692455E-2</v>
      </c>
      <c r="K141" s="29">
        <v>0.60664752314387582</v>
      </c>
      <c r="L141" s="31">
        <f t="shared" si="25"/>
        <v>1.2132950462877518E-2</v>
      </c>
      <c r="M141" s="30">
        <v>4.1638581183360817E-4</v>
      </c>
      <c r="N141" s="29">
        <v>1.5610967928171546</v>
      </c>
      <c r="O141" s="31">
        <f t="shared" si="26"/>
        <v>3.1221935856343093E-2</v>
      </c>
      <c r="P141" s="30">
        <v>1.285665674197373E-2</v>
      </c>
      <c r="Q141" s="29">
        <v>0.65984294185202708</v>
      </c>
      <c r="R141" s="29">
        <f t="shared" si="27"/>
        <v>1.6496073546300678E-2</v>
      </c>
      <c r="S141" s="30">
        <v>6.2393130521122032E-4</v>
      </c>
      <c r="T141" s="32">
        <v>1.4839815477318912</v>
      </c>
      <c r="U141" s="29">
        <f t="shared" si="28"/>
        <v>3.7099538693297282E-2</v>
      </c>
      <c r="V141" s="33">
        <v>3.5504134440868307E-2</v>
      </c>
      <c r="W141" s="29">
        <v>0.62624407454902997</v>
      </c>
      <c r="X141" s="29">
        <f t="shared" si="29"/>
        <v>1.5656101863725749E-2</v>
      </c>
      <c r="Y141" s="30">
        <v>7.9987638257595674E-4</v>
      </c>
      <c r="Z141" s="29">
        <v>1.5554920024866927</v>
      </c>
      <c r="AA141" s="29">
        <f t="shared" si="30"/>
        <v>3.888730006216732E-2</v>
      </c>
      <c r="AB141" s="30">
        <v>3.6402409994984772E-2</v>
      </c>
      <c r="AC141" s="29">
        <v>0.57189316388825195</v>
      </c>
      <c r="AD141" s="29">
        <f t="shared" si="31"/>
        <v>1.42973290972063E-2</v>
      </c>
      <c r="AE141" s="30">
        <v>1.077986571771751E-3</v>
      </c>
      <c r="AF141" s="29">
        <v>1.6726175378664705</v>
      </c>
      <c r="AG141" s="29">
        <f t="shared" si="32"/>
        <v>4.1815438446661767E-2</v>
      </c>
      <c r="AH141" s="30">
        <v>3.697952968036796E-2</v>
      </c>
      <c r="AI141" s="26">
        <v>2.3196426829664794</v>
      </c>
      <c r="AJ141" s="26">
        <v>10.490567187957213</v>
      </c>
      <c r="AK141" s="54">
        <v>0.71882237739654642</v>
      </c>
      <c r="AL141" s="55">
        <v>0.44197482905977148</v>
      </c>
      <c r="AM141" s="55">
        <v>0.40113296398577125</v>
      </c>
      <c r="AN141" s="55">
        <v>0.32009141776862859</v>
      </c>
      <c r="AO141" s="55">
        <v>1.9531475753624452</v>
      </c>
      <c r="AP141" s="55">
        <v>1.3018906108239703</v>
      </c>
      <c r="AQ141" s="55">
        <v>1.1843030822783023</v>
      </c>
      <c r="AR141" s="55">
        <v>0.90961508184461959</v>
      </c>
    </row>
    <row r="142" spans="1:44" x14ac:dyDescent="0.25">
      <c r="A142" s="26" t="str">
        <f t="shared" si="22"/>
        <v>3010</v>
      </c>
      <c r="B142" s="26">
        <v>30</v>
      </c>
      <c r="C142" s="26">
        <v>55</v>
      </c>
      <c r="D142" s="26">
        <v>10</v>
      </c>
      <c r="E142" s="29">
        <v>0.72338243910837052</v>
      </c>
      <c r="F142" s="29">
        <f t="shared" si="23"/>
        <v>1.8084560977709264E-2</v>
      </c>
      <c r="G142" s="30">
        <v>4.676704611595358E-4</v>
      </c>
      <c r="H142" s="29">
        <v>1.3320074476530215</v>
      </c>
      <c r="I142" s="29">
        <f t="shared" si="24"/>
        <v>3.3300186191325541E-2</v>
      </c>
      <c r="J142" s="30">
        <v>3.1803875673248883E-2</v>
      </c>
      <c r="K142" s="29">
        <v>0.60664752314387582</v>
      </c>
      <c r="L142" s="31">
        <f t="shared" si="25"/>
        <v>1.2132950462877518E-2</v>
      </c>
      <c r="M142" s="30">
        <v>3.2889980180687839E-4</v>
      </c>
      <c r="N142" s="29">
        <v>1.5610967928171546</v>
      </c>
      <c r="O142" s="31">
        <f t="shared" si="26"/>
        <v>3.1221935856343093E-2</v>
      </c>
      <c r="P142" s="30">
        <v>1.2834596078152738E-2</v>
      </c>
      <c r="Q142" s="29">
        <v>0.65984294185202708</v>
      </c>
      <c r="R142" s="29">
        <f t="shared" si="27"/>
        <v>1.6496073546300678E-2</v>
      </c>
      <c r="S142" s="30">
        <v>4.9355537103771586E-4</v>
      </c>
      <c r="T142" s="32">
        <v>1.4839815477318912</v>
      </c>
      <c r="U142" s="29">
        <f t="shared" si="28"/>
        <v>3.7099538693297282E-2</v>
      </c>
      <c r="V142" s="33">
        <v>3.4725561595985784E-2</v>
      </c>
      <c r="W142" s="29">
        <v>0.62624407454902997</v>
      </c>
      <c r="X142" s="29">
        <f t="shared" si="29"/>
        <v>1.5656101863725749E-2</v>
      </c>
      <c r="Y142" s="30">
        <v>6.34510720703238E-4</v>
      </c>
      <c r="Z142" s="29">
        <v>1.5554920024866927</v>
      </c>
      <c r="AA142" s="29">
        <f t="shared" si="30"/>
        <v>3.888730006216732E-2</v>
      </c>
      <c r="AB142" s="30">
        <v>3.5673343343940796E-2</v>
      </c>
      <c r="AC142" s="29">
        <v>0.57189316388825195</v>
      </c>
      <c r="AD142" s="29">
        <f t="shared" si="31"/>
        <v>1.42973290972063E-2</v>
      </c>
      <c r="AE142" s="30">
        <v>8.5713696357697308E-4</v>
      </c>
      <c r="AF142" s="29">
        <v>1.6726175378664705</v>
      </c>
      <c r="AG142" s="29">
        <f t="shared" si="32"/>
        <v>4.1815438446661767E-2</v>
      </c>
      <c r="AH142" s="30">
        <v>3.6361980873492634E-2</v>
      </c>
      <c r="AI142" s="26">
        <v>2.2414333331973384</v>
      </c>
      <c r="AJ142" s="26">
        <v>9.8992072849816619</v>
      </c>
      <c r="AK142" s="54">
        <v>0.69586694843287156</v>
      </c>
      <c r="AL142" s="55">
        <v>0.44732962910698187</v>
      </c>
      <c r="AM142" s="55">
        <v>0.40600372437054277</v>
      </c>
      <c r="AN142" s="55">
        <v>0.32399655083018841</v>
      </c>
      <c r="AO142" s="55">
        <v>1.7845130271486898</v>
      </c>
      <c r="AP142" s="55">
        <v>1.2333316601436801</v>
      </c>
      <c r="AQ142" s="55">
        <v>1.1138960915502536</v>
      </c>
      <c r="AR142" s="55">
        <v>0.84010893263415398</v>
      </c>
    </row>
    <row r="143" spans="1:44" x14ac:dyDescent="0.25">
      <c r="A143" s="26" t="str">
        <f t="shared" si="22"/>
        <v>3110</v>
      </c>
      <c r="B143" s="26">
        <v>31</v>
      </c>
      <c r="C143" s="26">
        <v>54</v>
      </c>
      <c r="D143" s="26">
        <v>10</v>
      </c>
      <c r="E143" s="29">
        <v>0.72338243910837052</v>
      </c>
      <c r="F143" s="29">
        <f t="shared" si="23"/>
        <v>1.8084560977709264E-2</v>
      </c>
      <c r="G143" s="30">
        <v>3.48821554625579E-4</v>
      </c>
      <c r="H143" s="29">
        <v>1.3320074476530215</v>
      </c>
      <c r="I143" s="29">
        <f t="shared" si="24"/>
        <v>3.3300186191325541E-2</v>
      </c>
      <c r="J143" s="30">
        <v>3.1307324210993054E-2</v>
      </c>
      <c r="K143" s="29">
        <v>0.60664752314387582</v>
      </c>
      <c r="L143" s="31">
        <f t="shared" si="25"/>
        <v>1.2132950462877518E-2</v>
      </c>
      <c r="M143" s="30">
        <v>2.435048416198583E-4</v>
      </c>
      <c r="N143" s="29">
        <v>1.5610967928171546</v>
      </c>
      <c r="O143" s="31">
        <f t="shared" si="26"/>
        <v>3.1221935856343093E-2</v>
      </c>
      <c r="P143" s="30">
        <v>1.2805693901876386E-2</v>
      </c>
      <c r="Q143" s="29">
        <v>0.65984294185202708</v>
      </c>
      <c r="R143" s="29">
        <f t="shared" si="27"/>
        <v>1.6496073546300678E-2</v>
      </c>
      <c r="S143" s="30">
        <v>3.6611707658871194E-4</v>
      </c>
      <c r="T143" s="32">
        <v>1.4839815477318912</v>
      </c>
      <c r="U143" s="29">
        <f t="shared" si="28"/>
        <v>3.7099538693297282E-2</v>
      </c>
      <c r="V143" s="33">
        <v>3.3988841037823826E-2</v>
      </c>
      <c r="W143" s="29">
        <v>0.62624407454902997</v>
      </c>
      <c r="X143" s="29">
        <f t="shared" si="29"/>
        <v>1.5656101863725749E-2</v>
      </c>
      <c r="Y143" s="30">
        <v>4.7206822243293922E-4</v>
      </c>
      <c r="Z143" s="29">
        <v>1.5554920024866927</v>
      </c>
      <c r="AA143" s="29">
        <f t="shared" si="30"/>
        <v>3.888730006216732E-2</v>
      </c>
      <c r="AB143" s="30">
        <v>3.4986994161303693E-2</v>
      </c>
      <c r="AC143" s="29">
        <v>0.57189316388825195</v>
      </c>
      <c r="AD143" s="29">
        <f t="shared" si="31"/>
        <v>1.42973290972063E-2</v>
      </c>
      <c r="AE143" s="30">
        <v>6.3923825778987135E-4</v>
      </c>
      <c r="AF143" s="29">
        <v>1.6726175378664705</v>
      </c>
      <c r="AG143" s="29">
        <f t="shared" si="32"/>
        <v>4.1815438446661767E-2</v>
      </c>
      <c r="AH143" s="30">
        <v>3.5786079723429093E-2</v>
      </c>
      <c r="AI143" s="26">
        <v>2.1651590383953589</v>
      </c>
      <c r="AJ143" s="26">
        <v>9.3404433574226111</v>
      </c>
      <c r="AK143" s="54">
        <v>0.67182099986907762</v>
      </c>
      <c r="AL143" s="55">
        <v>0.45245943386739262</v>
      </c>
      <c r="AM143" s="55">
        <v>0.41067143614795826</v>
      </c>
      <c r="AN143" s="55">
        <v>0.32773738989734996</v>
      </c>
      <c r="AO143" s="55">
        <v>1.6257110161600368</v>
      </c>
      <c r="AP143" s="55">
        <v>1.1698422487331648</v>
      </c>
      <c r="AQ143" s="55">
        <v>1.0486499582880286</v>
      </c>
      <c r="AR143" s="55">
        <v>0.77569898343093935</v>
      </c>
    </row>
    <row r="144" spans="1:44" x14ac:dyDescent="0.25">
      <c r="A144" s="26" t="str">
        <f t="shared" si="22"/>
        <v>3210</v>
      </c>
      <c r="B144" s="26">
        <v>32</v>
      </c>
      <c r="C144" s="26">
        <v>53</v>
      </c>
      <c r="D144" s="26">
        <v>10</v>
      </c>
      <c r="E144" s="29">
        <v>0.72338243910837052</v>
      </c>
      <c r="F144" s="29">
        <f t="shared" si="23"/>
        <v>1.8084560977709264E-2</v>
      </c>
      <c r="G144" s="30">
        <v>2.313625946415189E-4</v>
      </c>
      <c r="H144" s="29">
        <v>1.3320074476530215</v>
      </c>
      <c r="I144" s="29">
        <f t="shared" si="24"/>
        <v>3.3300186191325541E-2</v>
      </c>
      <c r="J144" s="30">
        <v>3.0840324590462476E-2</v>
      </c>
      <c r="K144" s="29">
        <v>0.60664752314387582</v>
      </c>
      <c r="L144" s="31">
        <f t="shared" si="25"/>
        <v>1.2132950462877518E-2</v>
      </c>
      <c r="M144" s="30">
        <v>1.6020890530657212E-4</v>
      </c>
      <c r="N144" s="29">
        <v>1.5610967928171546</v>
      </c>
      <c r="O144" s="31">
        <f t="shared" si="26"/>
        <v>3.1221935856343093E-2</v>
      </c>
      <c r="P144" s="30">
        <v>1.2769906088751937E-2</v>
      </c>
      <c r="Q144" s="29">
        <v>0.65984294185202708</v>
      </c>
      <c r="R144" s="29">
        <f t="shared" si="27"/>
        <v>1.6496073546300678E-2</v>
      </c>
      <c r="S144" s="30">
        <v>2.4147944237111821E-4</v>
      </c>
      <c r="T144" s="32">
        <v>1.4839815477318912</v>
      </c>
      <c r="U144" s="29">
        <f t="shared" si="28"/>
        <v>3.7099538693297282E-2</v>
      </c>
      <c r="V144" s="33">
        <v>3.3288974089216709E-2</v>
      </c>
      <c r="W144" s="29">
        <v>0.62624407454902997</v>
      </c>
      <c r="X144" s="29">
        <f t="shared" si="29"/>
        <v>1.5656101863725749E-2</v>
      </c>
      <c r="Y144" s="30">
        <v>3.123177332825626E-4</v>
      </c>
      <c r="Z144" s="29">
        <v>1.5554920024866927</v>
      </c>
      <c r="AA144" s="29">
        <f t="shared" si="30"/>
        <v>3.888730006216732E-2</v>
      </c>
      <c r="AB144" s="30">
        <v>3.4338386327670868E-2</v>
      </c>
      <c r="AC144" s="29">
        <v>0.57189316388825195</v>
      </c>
      <c r="AD144" s="29">
        <f t="shared" si="31"/>
        <v>1.42973290972063E-2</v>
      </c>
      <c r="AE144" s="30">
        <v>4.2394204689306936E-4</v>
      </c>
      <c r="AF144" s="29">
        <v>1.6726175378664705</v>
      </c>
      <c r="AG144" s="29">
        <f t="shared" si="32"/>
        <v>4.1815438446661767E-2</v>
      </c>
      <c r="AH144" s="30">
        <v>3.5246941030982908E-2</v>
      </c>
      <c r="AI144" s="26">
        <v>2.0907789073446539</v>
      </c>
      <c r="AJ144" s="26">
        <v>8.8124548636186883</v>
      </c>
      <c r="AK144" s="54">
        <v>0.64673584635600678</v>
      </c>
      <c r="AL144" s="55">
        <v>0.45737367284639108</v>
      </c>
      <c r="AM144" s="55">
        <v>0.41514103976396749</v>
      </c>
      <c r="AN144" s="55">
        <v>0.33131761362189688</v>
      </c>
      <c r="AO144" s="55">
        <v>1.475907936418666</v>
      </c>
      <c r="AP144" s="55">
        <v>1.1109871589806855</v>
      </c>
      <c r="AQ144" s="55">
        <v>0.98813496882335783</v>
      </c>
      <c r="AR144" s="55">
        <v>0.71598027910587558</v>
      </c>
    </row>
    <row r="145" spans="1:44" x14ac:dyDescent="0.25">
      <c r="A145" s="26" t="str">
        <f t="shared" si="22"/>
        <v>3310</v>
      </c>
      <c r="B145" s="26">
        <v>33</v>
      </c>
      <c r="C145" s="26">
        <v>52</v>
      </c>
      <c r="D145" s="26">
        <v>10</v>
      </c>
      <c r="E145" s="29">
        <v>0.72338243910837052</v>
      </c>
      <c r="F145" s="29">
        <f t="shared" si="23"/>
        <v>1.8084560977709264E-2</v>
      </c>
      <c r="G145" s="30">
        <v>1.1511193522062944E-4</v>
      </c>
      <c r="H145" s="29">
        <v>1.3320074476530215</v>
      </c>
      <c r="I145" s="29">
        <f t="shared" si="24"/>
        <v>3.3300186191325541E-2</v>
      </c>
      <c r="J145" s="30">
        <v>3.0399456357785702E-2</v>
      </c>
      <c r="K145" s="29">
        <v>0.60664752314387582</v>
      </c>
      <c r="L145" s="31">
        <f t="shared" si="25"/>
        <v>1.2132950462877518E-2</v>
      </c>
      <c r="M145" s="30">
        <v>7.9032567957378758E-5</v>
      </c>
      <c r="N145" s="29">
        <v>1.5610967928171546</v>
      </c>
      <c r="O145" s="31">
        <f t="shared" si="26"/>
        <v>3.1221935856343093E-2</v>
      </c>
      <c r="P145" s="30">
        <v>1.2727241341120115E-2</v>
      </c>
      <c r="Q145" s="29">
        <v>0.65984294185202708</v>
      </c>
      <c r="R145" s="29">
        <f t="shared" si="27"/>
        <v>1.6496073546300678E-2</v>
      </c>
      <c r="S145" s="30">
        <v>1.194825702494802E-4</v>
      </c>
      <c r="T145" s="32">
        <v>1.4839815477318912</v>
      </c>
      <c r="U145" s="29">
        <f t="shared" si="28"/>
        <v>3.7099538693297282E-2</v>
      </c>
      <c r="V145" s="33">
        <v>3.2621396329658811E-2</v>
      </c>
      <c r="W145" s="29">
        <v>0.62624407454902997</v>
      </c>
      <c r="X145" s="29">
        <f t="shared" si="29"/>
        <v>1.5656101863725749E-2</v>
      </c>
      <c r="Y145" s="30">
        <v>1.5503165732643279E-4</v>
      </c>
      <c r="Z145" s="29">
        <v>1.5554920024866927</v>
      </c>
      <c r="AA145" s="29">
        <f t="shared" si="30"/>
        <v>3.888730006216732E-2</v>
      </c>
      <c r="AB145" s="30">
        <v>3.3722963020536831E-2</v>
      </c>
      <c r="AC145" s="29">
        <v>0.57189316388825195</v>
      </c>
      <c r="AD145" s="29">
        <f t="shared" si="31"/>
        <v>1.42973290972063E-2</v>
      </c>
      <c r="AE145" s="30">
        <v>2.1093332895331419E-4</v>
      </c>
      <c r="AF145" s="29">
        <v>1.6726175378664705</v>
      </c>
      <c r="AG145" s="29">
        <f t="shared" si="32"/>
        <v>4.1815438446661767E-2</v>
      </c>
      <c r="AH145" s="30">
        <v>3.4740282932497195E-2</v>
      </c>
      <c r="AI145" s="26">
        <v>2.0182519551236333</v>
      </c>
      <c r="AJ145" s="26">
        <v>8.3135205869402089</v>
      </c>
      <c r="AK145" s="54">
        <v>0.60474550522833559</v>
      </c>
      <c r="AL145" s="55">
        <v>0.46207856426383404</v>
      </c>
      <c r="AM145" s="55">
        <v>0.41941838183303881</v>
      </c>
      <c r="AN145" s="55">
        <v>0.33355394689566675</v>
      </c>
      <c r="AO145" s="55">
        <v>1.3343628885234633</v>
      </c>
      <c r="AP145" s="55">
        <v>1.0563743932469531</v>
      </c>
      <c r="AQ145" s="55">
        <v>0.93195808450990647</v>
      </c>
      <c r="AR145" s="55">
        <v>0.66057748304843944</v>
      </c>
    </row>
    <row r="146" spans="1:44" x14ac:dyDescent="0.25">
      <c r="A146" s="26" t="str">
        <f t="shared" si="22"/>
        <v>3410</v>
      </c>
      <c r="B146" s="26">
        <v>34</v>
      </c>
      <c r="C146" s="26">
        <v>51</v>
      </c>
      <c r="D146" s="26">
        <v>10</v>
      </c>
      <c r="E146" s="31">
        <v>0.71750000000000003</v>
      </c>
      <c r="F146" s="29">
        <f t="shared" si="23"/>
        <v>1.7937500000000002E-2</v>
      </c>
      <c r="G146" s="34">
        <v>6.3343891390567981E-4</v>
      </c>
      <c r="H146" s="29">
        <v>1.3320074476530215</v>
      </c>
      <c r="I146" s="29">
        <f t="shared" si="24"/>
        <v>3.3300186191325541E-2</v>
      </c>
      <c r="J146" s="30">
        <v>2.9981475916983226E-2</v>
      </c>
      <c r="K146" s="29">
        <v>0.6</v>
      </c>
      <c r="L146" s="31">
        <f t="shared" si="25"/>
        <v>1.2E-2</v>
      </c>
      <c r="M146" s="30">
        <v>3.0927785116295154E-4</v>
      </c>
      <c r="N146" s="29">
        <v>1.5610967928171546</v>
      </c>
      <c r="O146" s="31">
        <f t="shared" si="26"/>
        <v>3.1221935856343093E-2</v>
      </c>
      <c r="P146" s="30">
        <v>1.2677730503883749E-2</v>
      </c>
      <c r="Q146" s="31">
        <v>0.65</v>
      </c>
      <c r="R146" s="29">
        <f t="shared" si="27"/>
        <v>1.6250000000000001E-2</v>
      </c>
      <c r="S146" s="34">
        <v>8.3062443089083394E-4</v>
      </c>
      <c r="T146" s="32">
        <v>1.4839815477318912</v>
      </c>
      <c r="U146" s="29">
        <f t="shared" si="28"/>
        <v>3.7099538693297282E-2</v>
      </c>
      <c r="V146" s="33">
        <v>3.198164696208481E-2</v>
      </c>
      <c r="W146" s="31">
        <v>0.62</v>
      </c>
      <c r="X146" s="29">
        <f t="shared" si="29"/>
        <v>1.55E-2</v>
      </c>
      <c r="Y146" s="34">
        <v>4.7599323434395968E-4</v>
      </c>
      <c r="Z146" s="29">
        <v>1.5554920024866927</v>
      </c>
      <c r="AA146" s="29">
        <f t="shared" si="30"/>
        <v>3.888730006216732E-2</v>
      </c>
      <c r="AB146" s="30">
        <v>3.3136268324430826E-2</v>
      </c>
      <c r="AC146" s="31">
        <v>0.56799999999999995</v>
      </c>
      <c r="AD146" s="29">
        <f t="shared" si="31"/>
        <v>1.4199999999999999E-2</v>
      </c>
      <c r="AE146" s="34">
        <v>2.5349041400327913E-4</v>
      </c>
      <c r="AF146" s="29">
        <v>1.6726175378664705</v>
      </c>
      <c r="AG146" s="29">
        <f t="shared" si="32"/>
        <v>4.1815438446661767E-2</v>
      </c>
      <c r="AH146" s="30">
        <v>3.426176404014062E-2</v>
      </c>
      <c r="AI146" s="26">
        <v>1.9219327224750151</v>
      </c>
      <c r="AJ146" s="26">
        <v>7.8420100147520202</v>
      </c>
      <c r="AK146" s="54">
        <v>0.55355390849193897</v>
      </c>
      <c r="AL146" s="55">
        <v>0.46658004336687758</v>
      </c>
      <c r="AM146" s="55">
        <v>0.42136678906398112</v>
      </c>
      <c r="AN146" s="55">
        <v>0.31628237710470797</v>
      </c>
      <c r="AO146" s="55">
        <v>1.2004460233818157</v>
      </c>
      <c r="AP146" s="55">
        <v>1.0056678669649355</v>
      </c>
      <c r="AQ146" s="55">
        <v>0.87978363166013085</v>
      </c>
      <c r="AR146" s="55">
        <v>0.60917802730653947</v>
      </c>
    </row>
    <row r="147" spans="1:44" x14ac:dyDescent="0.25">
      <c r="A147" s="26" t="str">
        <f t="shared" si="22"/>
        <v>3510</v>
      </c>
      <c r="B147" s="26">
        <v>35</v>
      </c>
      <c r="C147" s="26">
        <v>50</v>
      </c>
      <c r="D147" s="26">
        <v>10</v>
      </c>
      <c r="E147" s="29">
        <v>0.71070407397086144</v>
      </c>
      <c r="F147" s="29">
        <f t="shared" si="23"/>
        <v>1.7767601849271536E-2</v>
      </c>
      <c r="G147" s="30">
        <v>1.2254831198090909E-3</v>
      </c>
      <c r="H147" s="29">
        <v>1.3470950612514647</v>
      </c>
      <c r="I147" s="29">
        <f t="shared" si="24"/>
        <v>3.3677376531286621E-2</v>
      </c>
      <c r="J147" s="30">
        <v>2.4561115907032957E-2</v>
      </c>
      <c r="K147" s="29">
        <v>0.58858875815336542</v>
      </c>
      <c r="L147" s="31">
        <f t="shared" si="25"/>
        <v>1.1771775163067308E-2</v>
      </c>
      <c r="M147" s="30">
        <v>7.4810198599053763E-4</v>
      </c>
      <c r="N147" s="29">
        <v>1.5894826731131062</v>
      </c>
      <c r="O147" s="31">
        <f t="shared" si="26"/>
        <v>3.1789653462262125E-2</v>
      </c>
      <c r="P147" s="30">
        <v>1.0316818748830607E-2</v>
      </c>
      <c r="Q147" s="29">
        <v>0.64412341173954224</v>
      </c>
      <c r="R147" s="29">
        <f t="shared" si="27"/>
        <v>1.6103085293488556E-2</v>
      </c>
      <c r="S147" s="30">
        <v>1.1808156846247562E-3</v>
      </c>
      <c r="T147" s="32">
        <v>1.504575028093375</v>
      </c>
      <c r="U147" s="29">
        <f t="shared" si="28"/>
        <v>3.7614375702334377E-2</v>
      </c>
      <c r="V147" s="33">
        <v>2.6789397015467072E-2</v>
      </c>
      <c r="W147" s="29">
        <v>0.60225710102541441</v>
      </c>
      <c r="X147" s="29">
        <f t="shared" si="29"/>
        <v>1.5056427525635361E-2</v>
      </c>
      <c r="Y147" s="30">
        <v>1.633823959623049E-3</v>
      </c>
      <c r="Z147" s="29">
        <v>1.583554310309724</v>
      </c>
      <c r="AA147" s="29">
        <f t="shared" si="30"/>
        <v>3.9588857757743103E-2</v>
      </c>
      <c r="AB147" s="30">
        <v>2.7286819650623836E-2</v>
      </c>
      <c r="AC147" s="29">
        <v>0.53131441335222529</v>
      </c>
      <c r="AD147" s="29">
        <f t="shared" si="31"/>
        <v>1.3282860333805633E-2</v>
      </c>
      <c r="AE147" s="30">
        <v>2.3666145896894192E-3</v>
      </c>
      <c r="AF147" s="29">
        <v>1.71626927738403</v>
      </c>
      <c r="AG147" s="29">
        <f t="shared" si="32"/>
        <v>4.2906731934600754E-2</v>
      </c>
      <c r="AH147" s="30">
        <v>2.7414765516999829E-2</v>
      </c>
      <c r="AI147" s="26">
        <v>1.821136631884603</v>
      </c>
      <c r="AJ147" s="26">
        <v>7.6621126186820421</v>
      </c>
      <c r="AK147" s="54">
        <v>0.5011270837527696</v>
      </c>
      <c r="AL147" s="55">
        <v>0.45490089121638139</v>
      </c>
      <c r="AM147" s="55">
        <v>0.4043466510871464</v>
      </c>
      <c r="AN147" s="55">
        <v>0.29871399280289612</v>
      </c>
      <c r="AO147" s="55">
        <v>1.32471531983575</v>
      </c>
      <c r="AP147" s="55">
        <v>1.1874020947755113</v>
      </c>
      <c r="AQ147" s="55">
        <v>1.0957054165487983</v>
      </c>
      <c r="AR147" s="55">
        <v>0.88115483580728515</v>
      </c>
    </row>
    <row r="148" spans="1:44" x14ac:dyDescent="0.25">
      <c r="A148" s="26" t="str">
        <f t="shared" si="22"/>
        <v>3610</v>
      </c>
      <c r="B148" s="26">
        <v>36</v>
      </c>
      <c r="C148" s="26">
        <v>49</v>
      </c>
      <c r="D148" s="26">
        <v>10</v>
      </c>
      <c r="E148" s="29">
        <v>0.71070407397086144</v>
      </c>
      <c r="F148" s="29">
        <f t="shared" si="23"/>
        <v>1.7767601849271536E-2</v>
      </c>
      <c r="G148" s="30">
        <v>1.0873718133829445E-3</v>
      </c>
      <c r="H148" s="29">
        <v>1.3470950612514647</v>
      </c>
      <c r="I148" s="29">
        <f t="shared" si="24"/>
        <v>3.3677376531286621E-2</v>
      </c>
      <c r="J148" s="30">
        <v>2.437483681006089E-2</v>
      </c>
      <c r="K148" s="29">
        <v>0.58858875815336542</v>
      </c>
      <c r="L148" s="31">
        <f t="shared" si="25"/>
        <v>1.1771775163067308E-2</v>
      </c>
      <c r="M148" s="30">
        <v>6.5505559885396542E-4</v>
      </c>
      <c r="N148" s="29">
        <v>1.5894826731131062</v>
      </c>
      <c r="O148" s="31">
        <f t="shared" si="26"/>
        <v>3.1789653462262125E-2</v>
      </c>
      <c r="P148" s="30">
        <v>1.0323340573773673E-2</v>
      </c>
      <c r="Q148" s="29">
        <v>0.64412341173954224</v>
      </c>
      <c r="R148" s="29">
        <f t="shared" si="27"/>
        <v>1.6103085293488556E-2</v>
      </c>
      <c r="S148" s="30">
        <v>1.0384144423642751E-3</v>
      </c>
      <c r="T148" s="32">
        <v>1.504575028093375</v>
      </c>
      <c r="U148" s="29">
        <f t="shared" si="28"/>
        <v>3.7614375702334377E-2</v>
      </c>
      <c r="V148" s="33">
        <v>2.6381555394518339E-2</v>
      </c>
      <c r="W148" s="29">
        <v>0.60225710102541441</v>
      </c>
      <c r="X148" s="29">
        <f t="shared" si="29"/>
        <v>1.5056427525635361E-2</v>
      </c>
      <c r="Y148" s="30">
        <v>1.4422986128596292E-3</v>
      </c>
      <c r="Z148" s="29">
        <v>1.583554310309724</v>
      </c>
      <c r="AA148" s="29">
        <f t="shared" si="30"/>
        <v>3.9588857757743103E-2</v>
      </c>
      <c r="AB148" s="30">
        <v>2.6968760372017227E-2</v>
      </c>
      <c r="AC148" s="29">
        <v>0.53131441335222529</v>
      </c>
      <c r="AD148" s="29">
        <f t="shared" si="31"/>
        <v>1.3282860333805633E-2</v>
      </c>
      <c r="AE148" s="30">
        <v>2.094309927918734E-3</v>
      </c>
      <c r="AF148" s="29">
        <v>1.71626927738403</v>
      </c>
      <c r="AG148" s="29">
        <f t="shared" si="32"/>
        <v>4.2906731934600754E-2</v>
      </c>
      <c r="AH148" s="30">
        <v>2.7262982724010336E-2</v>
      </c>
      <c r="AI148" s="26">
        <v>1.7566421606220992</v>
      </c>
      <c r="AJ148" s="26">
        <v>7.2205670078182616</v>
      </c>
      <c r="AK148" s="54">
        <v>0.48142839660356901</v>
      </c>
      <c r="AL148" s="55">
        <v>0.42908668331985073</v>
      </c>
      <c r="AM148" s="55">
        <v>0.37838437554097804</v>
      </c>
      <c r="AN148" s="55">
        <v>0.30664622261519608</v>
      </c>
      <c r="AO148" s="55">
        <v>1.2670475447755496</v>
      </c>
      <c r="AP148" s="55">
        <v>1.1089267595610486</v>
      </c>
      <c r="AQ148" s="55">
        <v>1.0132195386631939</v>
      </c>
      <c r="AR148" s="55">
        <v>0.88117666036305264</v>
      </c>
    </row>
    <row r="149" spans="1:44" x14ac:dyDescent="0.25">
      <c r="A149" s="26" t="str">
        <f t="shared" si="22"/>
        <v>3710</v>
      </c>
      <c r="B149" s="26">
        <v>37</v>
      </c>
      <c r="C149" s="26">
        <v>48</v>
      </c>
      <c r="D149" s="26">
        <v>10</v>
      </c>
      <c r="E149" s="29">
        <v>0.71070407397086144</v>
      </c>
      <c r="F149" s="29">
        <f t="shared" si="23"/>
        <v>1.7767601849271536E-2</v>
      </c>
      <c r="G149" s="30">
        <v>9.5063919523494245E-4</v>
      </c>
      <c r="H149" s="29">
        <v>1.3470950612514647</v>
      </c>
      <c r="I149" s="29">
        <f t="shared" si="24"/>
        <v>3.3677376531286621E-2</v>
      </c>
      <c r="J149" s="30">
        <v>2.4196058863060189E-2</v>
      </c>
      <c r="K149" s="29">
        <v>0.58858875815336542</v>
      </c>
      <c r="L149" s="31">
        <f t="shared" si="25"/>
        <v>1.1771775163067308E-2</v>
      </c>
      <c r="M149" s="30">
        <v>5.6444522929522192E-4</v>
      </c>
      <c r="N149" s="29">
        <v>1.5894826731131062</v>
      </c>
      <c r="O149" s="31">
        <f t="shared" si="26"/>
        <v>3.1789653462262125E-2</v>
      </c>
      <c r="P149" s="30">
        <v>1.0321978231091537E-2</v>
      </c>
      <c r="Q149" s="29">
        <v>0.64412341173954224</v>
      </c>
      <c r="R149" s="29">
        <f t="shared" si="27"/>
        <v>1.6103085293488556E-2</v>
      </c>
      <c r="S149" s="30">
        <v>8.9913671895957767E-4</v>
      </c>
      <c r="T149" s="32">
        <v>1.504575028093375</v>
      </c>
      <c r="U149" s="29">
        <f t="shared" si="28"/>
        <v>3.7614375702334377E-2</v>
      </c>
      <c r="V149" s="33">
        <v>2.598431805535744E-2</v>
      </c>
      <c r="W149" s="29">
        <v>0.60225710102541441</v>
      </c>
      <c r="X149" s="29">
        <f t="shared" si="29"/>
        <v>1.5056427525635361E-2</v>
      </c>
      <c r="Y149" s="30">
        <v>1.2537288573722955E-3</v>
      </c>
      <c r="Z149" s="29">
        <v>1.583554310309724</v>
      </c>
      <c r="AA149" s="29">
        <f t="shared" si="30"/>
        <v>3.9588857757743103E-2</v>
      </c>
      <c r="AB149" s="30">
        <v>2.6660766366098525E-2</v>
      </c>
      <c r="AC149" s="29">
        <v>0.53131441335222529</v>
      </c>
      <c r="AD149" s="29">
        <f t="shared" si="31"/>
        <v>1.3282860333805633E-2</v>
      </c>
      <c r="AE149" s="30">
        <v>1.8249034073569842E-3</v>
      </c>
      <c r="AF149" s="29">
        <v>1.71626927738403</v>
      </c>
      <c r="AG149" s="29">
        <f t="shared" si="32"/>
        <v>4.2906731934600754E-2</v>
      </c>
      <c r="AH149" s="30">
        <v>2.7118109154182904E-2</v>
      </c>
      <c r="AI149" s="26">
        <v>1.6937399183531954</v>
      </c>
      <c r="AJ149" s="26">
        <v>6.8035762230636365</v>
      </c>
      <c r="AK149" s="54">
        <v>0.46112969907274343</v>
      </c>
      <c r="AL149" s="55">
        <v>0.40279483880303663</v>
      </c>
      <c r="AM149" s="55">
        <v>0.35195698055944558</v>
      </c>
      <c r="AN149" s="55">
        <v>0.28001906791026182</v>
      </c>
      <c r="AO149" s="55">
        <v>1.2132147988342585</v>
      </c>
      <c r="AP149" s="55">
        <v>1.0354423490707991</v>
      </c>
      <c r="AQ149" s="55">
        <v>0.93598491481901736</v>
      </c>
      <c r="AR149" s="55">
        <v>0.79874163879871651</v>
      </c>
    </row>
    <row r="150" spans="1:44" x14ac:dyDescent="0.25">
      <c r="A150" s="26" t="str">
        <f t="shared" si="22"/>
        <v>3810</v>
      </c>
      <c r="B150" s="26">
        <v>38</v>
      </c>
      <c r="C150" s="26">
        <v>47</v>
      </c>
      <c r="D150" s="26">
        <v>10</v>
      </c>
      <c r="E150" s="29">
        <v>0.71070407397086144</v>
      </c>
      <c r="F150" s="29">
        <f t="shared" si="23"/>
        <v>1.7767601849271536E-2</v>
      </c>
      <c r="G150" s="30">
        <v>8.1497061274608644E-4</v>
      </c>
      <c r="H150" s="29">
        <v>1.3470950612514647</v>
      </c>
      <c r="I150" s="29">
        <f t="shared" si="24"/>
        <v>3.3677376531286621E-2</v>
      </c>
      <c r="J150" s="30">
        <v>2.4024753636654045E-2</v>
      </c>
      <c r="K150" s="29">
        <v>0.58858875815336542</v>
      </c>
      <c r="L150" s="31">
        <f t="shared" si="25"/>
        <v>1.1771775163067308E-2</v>
      </c>
      <c r="M150" s="30">
        <v>4.7628947866628149E-4</v>
      </c>
      <c r="N150" s="29">
        <v>1.5894826731131062</v>
      </c>
      <c r="O150" s="31">
        <f t="shared" si="26"/>
        <v>3.1789653462262125E-2</v>
      </c>
      <c r="P150" s="30">
        <v>1.0312795163681963E-2</v>
      </c>
      <c r="Q150" s="29">
        <v>0.64412341173954224</v>
      </c>
      <c r="R150" s="29">
        <f t="shared" si="27"/>
        <v>1.6103085293488556E-2</v>
      </c>
      <c r="S150" s="30">
        <v>7.628367218400333E-4</v>
      </c>
      <c r="T150" s="32">
        <v>1.504575028093375</v>
      </c>
      <c r="U150" s="29">
        <f t="shared" si="28"/>
        <v>3.7614375702334377E-2</v>
      </c>
      <c r="V150" s="33">
        <v>2.5596744310887067E-2</v>
      </c>
      <c r="W150" s="29">
        <v>0.60225710102541441</v>
      </c>
      <c r="X150" s="29">
        <f t="shared" si="29"/>
        <v>1.5056427525635361E-2</v>
      </c>
      <c r="Y150" s="30">
        <v>1.067899618700411E-3</v>
      </c>
      <c r="Z150" s="29">
        <v>1.583554310309724</v>
      </c>
      <c r="AA150" s="29">
        <f t="shared" si="30"/>
        <v>3.9588857757743103E-2</v>
      </c>
      <c r="AB150" s="30">
        <v>2.6361958865493709E-2</v>
      </c>
      <c r="AC150" s="29">
        <v>0.53131441335222529</v>
      </c>
      <c r="AD150" s="29">
        <f t="shared" si="31"/>
        <v>1.3282860333805633E-2</v>
      </c>
      <c r="AE150" s="30">
        <v>1.5581222517720757E-3</v>
      </c>
      <c r="AF150" s="29">
        <v>1.71626927738403</v>
      </c>
      <c r="AG150" s="29">
        <f t="shared" si="32"/>
        <v>4.2906731934600754E-2</v>
      </c>
      <c r="AH150" s="30">
        <v>2.6979348539245232E-2</v>
      </c>
      <c r="AI150" s="26">
        <v>1.6323960357269784</v>
      </c>
      <c r="AJ150" s="26">
        <v>6.4097429862288973</v>
      </c>
      <c r="AK150" s="54">
        <v>0.44020314292715512</v>
      </c>
      <c r="AL150" s="55">
        <v>0.37603323619378687</v>
      </c>
      <c r="AM150" s="55">
        <v>0.32507175840505909</v>
      </c>
      <c r="AN150" s="55">
        <v>0.25294130959830585</v>
      </c>
      <c r="AO150" s="55">
        <v>1.1629798195811978</v>
      </c>
      <c r="AP150" s="55">
        <v>0.96664270652740125</v>
      </c>
      <c r="AQ150" s="55">
        <v>0.8637005194259213</v>
      </c>
      <c r="AR150" s="55">
        <v>0.72164143209503284</v>
      </c>
    </row>
    <row r="151" spans="1:44" x14ac:dyDescent="0.25">
      <c r="A151" s="26" t="str">
        <f t="shared" si="22"/>
        <v>3910</v>
      </c>
      <c r="B151" s="26">
        <v>39</v>
      </c>
      <c r="C151" s="26">
        <v>46</v>
      </c>
      <c r="D151" s="26">
        <v>10</v>
      </c>
      <c r="E151" s="29">
        <v>0.71070407397086144</v>
      </c>
      <c r="F151" s="29">
        <f t="shared" si="23"/>
        <v>1.7767601849271536E-2</v>
      </c>
      <c r="G151" s="30">
        <v>6.8002999813083359E-4</v>
      </c>
      <c r="H151" s="29">
        <v>1.3470950612514647</v>
      </c>
      <c r="I151" s="29">
        <f t="shared" si="24"/>
        <v>3.3677376531286621E-2</v>
      </c>
      <c r="J151" s="30">
        <v>2.3861482738095491E-2</v>
      </c>
      <c r="K151" s="29">
        <v>0.58858875815336542</v>
      </c>
      <c r="L151" s="31">
        <f t="shared" si="25"/>
        <v>1.1771775163067308E-2</v>
      </c>
      <c r="M151" s="30">
        <v>3.9060318346596876E-4</v>
      </c>
      <c r="N151" s="29">
        <v>1.5894826731131062</v>
      </c>
      <c r="O151" s="31">
        <f t="shared" si="26"/>
        <v>3.1789653462262125E-2</v>
      </c>
      <c r="P151" s="30">
        <v>1.0295859250217122E-2</v>
      </c>
      <c r="Q151" s="29">
        <v>0.64412341173954224</v>
      </c>
      <c r="R151" s="29">
        <f t="shared" si="27"/>
        <v>1.6103085293488556E-2</v>
      </c>
      <c r="S151" s="30">
        <v>6.2936795960395579E-4</v>
      </c>
      <c r="T151" s="32">
        <v>1.504575028093375</v>
      </c>
      <c r="U151" s="29">
        <f t="shared" si="28"/>
        <v>3.7614375702334377E-2</v>
      </c>
      <c r="V151" s="33">
        <v>2.5218410107389684E-2</v>
      </c>
      <c r="W151" s="29">
        <v>0.60225710102541441</v>
      </c>
      <c r="X151" s="29">
        <f t="shared" si="29"/>
        <v>1.5056427525635361E-2</v>
      </c>
      <c r="Y151" s="30">
        <v>8.8460570505908241E-4</v>
      </c>
      <c r="Z151" s="29">
        <v>1.583554310309724</v>
      </c>
      <c r="AA151" s="29">
        <f t="shared" si="30"/>
        <v>3.9588857757743103E-2</v>
      </c>
      <c r="AB151" s="30">
        <v>2.6072017136236865E-2</v>
      </c>
      <c r="AC151" s="29">
        <v>0.53131441335222529</v>
      </c>
      <c r="AD151" s="29">
        <f t="shared" si="31"/>
        <v>1.3282860333805633E-2</v>
      </c>
      <c r="AE151" s="30">
        <v>1.2937219357555037E-3</v>
      </c>
      <c r="AF151" s="29">
        <v>1.71626927738403</v>
      </c>
      <c r="AG151" s="29">
        <f t="shared" si="32"/>
        <v>4.2906731934600754E-2</v>
      </c>
      <c r="AH151" s="30">
        <v>2.6846304070460569E-2</v>
      </c>
      <c r="AI151" s="26">
        <v>1.572577637754774</v>
      </c>
      <c r="AJ151" s="26">
        <v>6.037744057952378</v>
      </c>
      <c r="AK151" s="54">
        <v>0.41861616935557189</v>
      </c>
      <c r="AL151" s="55">
        <v>0.34880798746504038</v>
      </c>
      <c r="AM151" s="55">
        <v>0.2977343142498769</v>
      </c>
      <c r="AN151" s="55">
        <v>0.22541764569647374</v>
      </c>
      <c r="AO151" s="55">
        <v>1.116128079981052</v>
      </c>
      <c r="AP151" s="55">
        <v>0.90225345969594617</v>
      </c>
      <c r="AQ151" s="55">
        <v>0.79608086439982806</v>
      </c>
      <c r="AR151" s="55">
        <v>0.64958923399663515</v>
      </c>
    </row>
    <row r="152" spans="1:44" x14ac:dyDescent="0.25">
      <c r="A152" s="26" t="str">
        <f t="shared" si="22"/>
        <v>4010</v>
      </c>
      <c r="B152" s="26">
        <v>40</v>
      </c>
      <c r="C152" s="26">
        <v>45</v>
      </c>
      <c r="D152" s="26">
        <v>10</v>
      </c>
      <c r="E152" s="29">
        <v>0.71070407397086144</v>
      </c>
      <c r="F152" s="29">
        <f t="shared" si="23"/>
        <v>1.7767601849271536E-2</v>
      </c>
      <c r="G152" s="30">
        <v>5.454147326502453E-4</v>
      </c>
      <c r="H152" s="29">
        <v>1.3470950612514647</v>
      </c>
      <c r="I152" s="29">
        <f t="shared" si="24"/>
        <v>3.3677376531286621E-2</v>
      </c>
      <c r="J152" s="30">
        <v>2.3707252325973295E-2</v>
      </c>
      <c r="K152" s="29">
        <v>0.58858875815336542</v>
      </c>
      <c r="L152" s="31">
        <f t="shared" si="25"/>
        <v>1.1771775163067308E-2</v>
      </c>
      <c r="M152" s="30">
        <v>3.0741585202848955E-4</v>
      </c>
      <c r="N152" s="29">
        <v>1.5894826731131062</v>
      </c>
      <c r="O152" s="31">
        <f t="shared" si="26"/>
        <v>3.1789653462262125E-2</v>
      </c>
      <c r="P152" s="30">
        <v>1.0271294133192835E-2</v>
      </c>
      <c r="Q152" s="29">
        <v>0.64412341173954224</v>
      </c>
      <c r="R152" s="29">
        <f t="shared" si="27"/>
        <v>1.6103085293488556E-2</v>
      </c>
      <c r="S152" s="30">
        <v>4.985962788311496E-4</v>
      </c>
      <c r="T152" s="32">
        <v>1.504575028093375</v>
      </c>
      <c r="U152" s="29">
        <f t="shared" si="28"/>
        <v>3.7614375702334377E-2</v>
      </c>
      <c r="V152" s="33">
        <v>2.4849398194829241E-2</v>
      </c>
      <c r="W152" s="29">
        <v>0.60225710102541441</v>
      </c>
      <c r="X152" s="29">
        <f t="shared" si="29"/>
        <v>1.5056427525635361E-2</v>
      </c>
      <c r="Y152" s="30">
        <v>7.0366285096973291E-4</v>
      </c>
      <c r="Z152" s="29">
        <v>1.583554310309724</v>
      </c>
      <c r="AA152" s="29">
        <f t="shared" si="30"/>
        <v>3.9588857757743103E-2</v>
      </c>
      <c r="AB152" s="30">
        <v>2.5790985042866026E-2</v>
      </c>
      <c r="AC152" s="29">
        <v>0.53131441335222529</v>
      </c>
      <c r="AD152" s="29">
        <f t="shared" si="31"/>
        <v>1.3282860333805633E-2</v>
      </c>
      <c r="AE152" s="30">
        <v>1.03149098244836E-3</v>
      </c>
      <c r="AF152" s="29">
        <v>1.71626927738403</v>
      </c>
      <c r="AG152" s="29">
        <f t="shared" si="32"/>
        <v>4.2906731934600754E-2</v>
      </c>
      <c r="AH152" s="30">
        <v>2.6718890220336869E-2</v>
      </c>
      <c r="AI152" s="26">
        <v>1.5142527047746561</v>
      </c>
      <c r="AJ152" s="26">
        <v>5.6863325199213941</v>
      </c>
      <c r="AK152" s="54">
        <v>0.39632624125694516</v>
      </c>
      <c r="AL152" s="55">
        <v>0.3211206331201234</v>
      </c>
      <c r="AM152" s="55">
        <v>0.26994580050249201</v>
      </c>
      <c r="AN152" s="55">
        <v>0.19744860140452114</v>
      </c>
      <c r="AO152" s="55">
        <v>1.0724720200459485</v>
      </c>
      <c r="AP152" s="55">
        <v>0.8420227025546998</v>
      </c>
      <c r="AQ152" s="55">
        <v>0.73286711418855965</v>
      </c>
      <c r="AR152" s="55">
        <v>0.58233112682482591</v>
      </c>
    </row>
    <row r="153" spans="1:44" x14ac:dyDescent="0.25">
      <c r="A153" s="26" t="str">
        <f t="shared" si="22"/>
        <v>4110</v>
      </c>
      <c r="B153" s="26">
        <v>41</v>
      </c>
      <c r="C153" s="26">
        <v>44</v>
      </c>
      <c r="D153" s="26">
        <v>10</v>
      </c>
      <c r="E153" s="29">
        <v>0.71070407397086144</v>
      </c>
      <c r="F153" s="29">
        <f t="shared" si="23"/>
        <v>1.7767601849271536E-2</v>
      </c>
      <c r="G153" s="30">
        <v>4.1065494715537137E-4</v>
      </c>
      <c r="H153" s="29">
        <v>1.3470950612514647</v>
      </c>
      <c r="I153" s="29">
        <f t="shared" si="24"/>
        <v>3.3677376531286621E-2</v>
      </c>
      <c r="J153" s="30">
        <v>2.356371403476909E-2</v>
      </c>
      <c r="K153" s="29">
        <v>0.58858875815336542</v>
      </c>
      <c r="L153" s="31">
        <f t="shared" si="25"/>
        <v>1.1771775163067308E-2</v>
      </c>
      <c r="M153" s="30">
        <v>2.267351423023492E-4</v>
      </c>
      <c r="N153" s="29">
        <v>1.5894826731131062</v>
      </c>
      <c r="O153" s="31">
        <f t="shared" si="26"/>
        <v>3.1789653462262125E-2</v>
      </c>
      <c r="P153" s="30">
        <v>1.0239181183746908E-2</v>
      </c>
      <c r="Q153" s="29">
        <v>0.64412341173954224</v>
      </c>
      <c r="R153" s="29">
        <f t="shared" si="27"/>
        <v>1.6103085293488556E-2</v>
      </c>
      <c r="S153" s="30">
        <v>3.70396223269941E-4</v>
      </c>
      <c r="T153" s="32">
        <v>1.504575028093375</v>
      </c>
      <c r="U153" s="29">
        <f t="shared" si="28"/>
        <v>3.7614375702334377E-2</v>
      </c>
      <c r="V153" s="33">
        <v>2.4490054552613518E-2</v>
      </c>
      <c r="W153" s="29">
        <v>0.60225710102541441</v>
      </c>
      <c r="X153" s="29">
        <f t="shared" si="29"/>
        <v>1.5056427525635361E-2</v>
      </c>
      <c r="Y153" s="30">
        <v>5.2490005169346723E-4</v>
      </c>
      <c r="Z153" s="29">
        <v>1.583554310309724</v>
      </c>
      <c r="AA153" s="29">
        <f t="shared" si="30"/>
        <v>3.9588857757743103E-2</v>
      </c>
      <c r="AB153" s="30">
        <v>2.5519105653235757E-2</v>
      </c>
      <c r="AC153" s="29">
        <v>0.53131441335222529</v>
      </c>
      <c r="AD153" s="29">
        <f t="shared" si="31"/>
        <v>1.3282860333805633E-2</v>
      </c>
      <c r="AE153" s="30">
        <v>7.7123113527535758E-4</v>
      </c>
      <c r="AF153" s="29">
        <v>1.71626927738403</v>
      </c>
      <c r="AG153" s="29">
        <f t="shared" si="32"/>
        <v>4.2906731934600754E-2</v>
      </c>
      <c r="AH153" s="30">
        <v>2.659723713534258E-2</v>
      </c>
      <c r="AI153" s="26">
        <v>1.4573846441898641</v>
      </c>
      <c r="AJ153" s="26">
        <v>5.3543340343727008</v>
      </c>
      <c r="AK153" s="54">
        <v>0.37328132220297044</v>
      </c>
      <c r="AL153" s="55">
        <v>0.29296891143476267</v>
      </c>
      <c r="AM153" s="55">
        <v>0.24170371433803475</v>
      </c>
      <c r="AN153" s="55">
        <v>0.1690314060368262</v>
      </c>
      <c r="AO153" s="55">
        <v>1.0318339921295112</v>
      </c>
      <c r="AP153" s="55">
        <v>0.78571984132640482</v>
      </c>
      <c r="AQ153" s="55">
        <v>0.67382024663152817</v>
      </c>
      <c r="AR153" s="55">
        <v>0.51962588037287882</v>
      </c>
    </row>
    <row r="154" spans="1:44" x14ac:dyDescent="0.25">
      <c r="A154" s="26" t="str">
        <f t="shared" si="22"/>
        <v>4210</v>
      </c>
      <c r="B154" s="26">
        <v>42</v>
      </c>
      <c r="C154" s="26">
        <v>43</v>
      </c>
      <c r="D154" s="26">
        <v>10</v>
      </c>
      <c r="E154" s="29">
        <v>0.71070407397086144</v>
      </c>
      <c r="F154" s="29">
        <f t="shared" si="23"/>
        <v>1.7767601849271536E-2</v>
      </c>
      <c r="G154" s="30">
        <v>2.7521834218473956E-4</v>
      </c>
      <c r="H154" s="29">
        <v>1.3470950612514647</v>
      </c>
      <c r="I154" s="29">
        <f t="shared" si="24"/>
        <v>3.3677376531286621E-2</v>
      </c>
      <c r="J154" s="30">
        <v>2.3432861948874395E-2</v>
      </c>
      <c r="K154" s="29">
        <v>0.58858875815336542</v>
      </c>
      <c r="L154" s="31">
        <f t="shared" si="25"/>
        <v>1.1771775163067308E-2</v>
      </c>
      <c r="M154" s="30">
        <v>1.4859708938350091E-4</v>
      </c>
      <c r="N154" s="29">
        <v>1.5894826731131062</v>
      </c>
      <c r="O154" s="31">
        <f t="shared" si="26"/>
        <v>3.1789653462262125E-2</v>
      </c>
      <c r="P154" s="30">
        <v>1.0199695949522962E-2</v>
      </c>
      <c r="Q154" s="29">
        <v>0.64412341173954224</v>
      </c>
      <c r="R154" s="29">
        <f t="shared" si="27"/>
        <v>1.6103085293488556E-2</v>
      </c>
      <c r="S154" s="30">
        <v>2.4464641092714241E-4</v>
      </c>
      <c r="T154" s="32">
        <v>1.504575028093375</v>
      </c>
      <c r="U154" s="29">
        <f t="shared" si="28"/>
        <v>3.7614375702334377E-2</v>
      </c>
      <c r="V154" s="33">
        <v>2.414081365415989E-2</v>
      </c>
      <c r="W154" s="29">
        <v>0.60225710102541441</v>
      </c>
      <c r="X154" s="29">
        <f t="shared" si="29"/>
        <v>1.5056427525635361E-2</v>
      </c>
      <c r="Y154" s="30">
        <v>3.4815287267512748E-4</v>
      </c>
      <c r="Z154" s="29">
        <v>1.583554310309724</v>
      </c>
      <c r="AA154" s="29">
        <f t="shared" si="30"/>
        <v>3.9588857757743103E-2</v>
      </c>
      <c r="AB154" s="30">
        <v>2.5256761864376542E-2</v>
      </c>
      <c r="AC154" s="29">
        <v>0.53131441335222529</v>
      </c>
      <c r="AD154" s="29">
        <f t="shared" si="31"/>
        <v>1.3282860333805633E-2</v>
      </c>
      <c r="AE154" s="30">
        <v>5.1273680508400268E-4</v>
      </c>
      <c r="AF154" s="29">
        <v>1.71626927738403</v>
      </c>
      <c r="AG154" s="29">
        <f t="shared" si="32"/>
        <v>4.2906731934600754E-2</v>
      </c>
      <c r="AH154" s="30">
        <v>2.6481682998002777E-2</v>
      </c>
      <c r="AI154" s="26">
        <v>1.4019454748711326</v>
      </c>
      <c r="AJ154" s="26">
        <v>5.0406401750004939</v>
      </c>
      <c r="AK154" s="54">
        <v>0.34942066531578564</v>
      </c>
      <c r="AL154" s="55">
        <v>0.26434770970602345</v>
      </c>
      <c r="AM154" s="55">
        <v>0.21300285114806614</v>
      </c>
      <c r="AN154" s="55">
        <v>0.14016101843272283</v>
      </c>
      <c r="AO154" s="55">
        <v>0.99403362409162166</v>
      </c>
      <c r="AP154" s="55">
        <v>0.73312257034528483</v>
      </c>
      <c r="AQ154" s="55">
        <v>0.61871566673210077</v>
      </c>
      <c r="AR154" s="55">
        <v>0.46123915628508327</v>
      </c>
    </row>
    <row r="155" spans="1:44" x14ac:dyDescent="0.25">
      <c r="A155" s="26" t="str">
        <f t="shared" si="22"/>
        <v>4310</v>
      </c>
      <c r="B155" s="26">
        <v>43</v>
      </c>
      <c r="C155" s="26">
        <v>42</v>
      </c>
      <c r="D155" s="26">
        <v>10</v>
      </c>
      <c r="E155" s="29">
        <v>0.71070407397086144</v>
      </c>
      <c r="F155" s="29">
        <f t="shared" si="23"/>
        <v>1.7767601849271536E-2</v>
      </c>
      <c r="G155" s="30">
        <v>1.3853951380767351E-4</v>
      </c>
      <c r="H155" s="29">
        <v>1.3470950612514647</v>
      </c>
      <c r="I155" s="29">
        <f t="shared" si="24"/>
        <v>3.3677376531286621E-2</v>
      </c>
      <c r="J155" s="30">
        <v>2.3316811534228602E-2</v>
      </c>
      <c r="K155" s="29">
        <v>0.58858875815336542</v>
      </c>
      <c r="L155" s="31">
        <f t="shared" si="25"/>
        <v>1.1771775163067308E-2</v>
      </c>
      <c r="M155" s="30">
        <v>7.3004406710596402E-5</v>
      </c>
      <c r="N155" s="29">
        <v>1.5894826731131062</v>
      </c>
      <c r="O155" s="31">
        <f t="shared" si="26"/>
        <v>3.1789653462262125E-2</v>
      </c>
      <c r="P155" s="30">
        <v>1.0152947256554051E-2</v>
      </c>
      <c r="Q155" s="29">
        <v>0.64412341173954224</v>
      </c>
      <c r="R155" s="29">
        <f t="shared" si="27"/>
        <v>1.6103085293488556E-2</v>
      </c>
      <c r="S155" s="30">
        <v>1.2121885030663519E-4</v>
      </c>
      <c r="T155" s="32">
        <v>1.504575028093375</v>
      </c>
      <c r="U155" s="29">
        <f t="shared" si="28"/>
        <v>3.7614375702334377E-2</v>
      </c>
      <c r="V155" s="33">
        <v>2.3802266561426266E-2</v>
      </c>
      <c r="W155" s="29">
        <v>0.60225710102541441</v>
      </c>
      <c r="X155" s="29">
        <f t="shared" si="29"/>
        <v>1.5056427525635361E-2</v>
      </c>
      <c r="Y155" s="30">
        <v>1.7324487188193419E-4</v>
      </c>
      <c r="Z155" s="29">
        <v>1.583554310309724</v>
      </c>
      <c r="AA155" s="29">
        <f t="shared" si="30"/>
        <v>3.9588857757743103E-2</v>
      </c>
      <c r="AB155" s="30">
        <v>2.5004505565208272E-2</v>
      </c>
      <c r="AC155" s="29">
        <v>0.53131441335222529</v>
      </c>
      <c r="AD155" s="29">
        <f t="shared" si="31"/>
        <v>1.3282860333805633E-2</v>
      </c>
      <c r="AE155" s="30">
        <v>2.5575854536797824E-4</v>
      </c>
      <c r="AF155" s="29">
        <v>1.71626927738403</v>
      </c>
      <c r="AG155" s="29">
        <f t="shared" si="32"/>
        <v>4.2906731934600754E-2</v>
      </c>
      <c r="AH155" s="30">
        <v>2.6372860985211556E-2</v>
      </c>
      <c r="AI155" s="26">
        <v>1.3479040708050931</v>
      </c>
      <c r="AJ155" s="26">
        <v>4.7442050722661575</v>
      </c>
      <c r="AK155" s="54">
        <v>0.324678535888071</v>
      </c>
      <c r="AL155" s="55">
        <v>0.23525154869436188</v>
      </c>
      <c r="AM155" s="55">
        <v>0.18383780508858122</v>
      </c>
      <c r="AN155" s="55">
        <v>0.11083265036397071</v>
      </c>
      <c r="AO155" s="55">
        <v>0.95889948099653688</v>
      </c>
      <c r="AP155" s="55">
        <v>0.68401905270054697</v>
      </c>
      <c r="AQ155" s="55">
        <v>0.56733597187831464</v>
      </c>
      <c r="AR155" s="55">
        <v>0.4069385306454083</v>
      </c>
    </row>
    <row r="156" spans="1:44" x14ac:dyDescent="0.25">
      <c r="A156" s="26" t="str">
        <f t="shared" si="22"/>
        <v>4410</v>
      </c>
      <c r="B156" s="26">
        <v>44</v>
      </c>
      <c r="C156" s="26">
        <v>41</v>
      </c>
      <c r="D156" s="26">
        <v>10</v>
      </c>
      <c r="E156" s="31">
        <v>0.70750000000000002</v>
      </c>
      <c r="F156" s="29">
        <f t="shared" si="23"/>
        <v>1.7687500000000002E-2</v>
      </c>
      <c r="G156" s="34">
        <v>2.9039182251732213E-4</v>
      </c>
      <c r="H156" s="29">
        <v>1.3470950612514647</v>
      </c>
      <c r="I156" s="29">
        <f t="shared" si="24"/>
        <v>3.3677376531286621E-2</v>
      </c>
      <c r="J156" s="30">
        <v>2.3217515101603713E-2</v>
      </c>
      <c r="K156" s="29">
        <v>0.57999999999999996</v>
      </c>
      <c r="L156" s="31">
        <f t="shared" si="25"/>
        <v>1.1599999999999999E-2</v>
      </c>
      <c r="M156" s="30">
        <v>3.1997271300583576E-4</v>
      </c>
      <c r="N156" s="29">
        <v>1.5894826731131062</v>
      </c>
      <c r="O156" s="31">
        <f t="shared" si="26"/>
        <v>3.1789653462262125E-2</v>
      </c>
      <c r="P156" s="30">
        <v>1.0099168350688411E-2</v>
      </c>
      <c r="Q156" s="31">
        <v>0.64</v>
      </c>
      <c r="R156" s="29">
        <f t="shared" si="27"/>
        <v>1.6E-2</v>
      </c>
      <c r="S156" s="34">
        <v>2.8233197050462244E-4</v>
      </c>
      <c r="T156" s="32">
        <v>1.504575028093375</v>
      </c>
      <c r="U156" s="29">
        <f t="shared" si="28"/>
        <v>3.7614375702334377E-2</v>
      </c>
      <c r="V156" s="33">
        <v>2.3474855187961004E-2</v>
      </c>
      <c r="W156" s="31">
        <v>0.6</v>
      </c>
      <c r="X156" s="29">
        <f t="shared" si="29"/>
        <v>1.4999999999999999E-2</v>
      </c>
      <c r="Y156" s="34">
        <v>1.3716330453791381E-4</v>
      </c>
      <c r="Z156" s="29">
        <v>1.583554310309724</v>
      </c>
      <c r="AA156" s="29">
        <f t="shared" si="30"/>
        <v>3.9588857757743103E-2</v>
      </c>
      <c r="AB156" s="30">
        <v>2.4762675116244821E-2</v>
      </c>
      <c r="AC156" s="31">
        <v>0.52800000000000002</v>
      </c>
      <c r="AD156" s="29">
        <f t="shared" si="31"/>
        <v>1.3200000000000002E-2</v>
      </c>
      <c r="AE156" s="34">
        <v>1.668692371134614E-4</v>
      </c>
      <c r="AF156" s="29">
        <v>1.71626927738403</v>
      </c>
      <c r="AG156" s="29">
        <f t="shared" si="32"/>
        <v>4.2906731934600754E-2</v>
      </c>
      <c r="AH156" s="30">
        <v>2.6271462542656547E-2</v>
      </c>
      <c r="AI156" s="26">
        <v>1.283175355450237</v>
      </c>
      <c r="AJ156" s="26">
        <v>4.4640383805624486</v>
      </c>
      <c r="AK156" s="54">
        <v>0.29898034061228174</v>
      </c>
      <c r="AL156" s="55">
        <v>0.20567279994427076</v>
      </c>
      <c r="AM156" s="55">
        <v>0.15420120632505321</v>
      </c>
      <c r="AN156" s="55">
        <v>8.1040007928832522E-2</v>
      </c>
      <c r="AO156" s="55">
        <v>0.92628122177671557</v>
      </c>
      <c r="AP156" s="55">
        <v>0.63821029330057577</v>
      </c>
      <c r="AQ156" s="55">
        <v>0.51947868990955515</v>
      </c>
      <c r="AR156" s="55">
        <v>0.35649620375901336</v>
      </c>
    </row>
    <row r="157" spans="1:44" x14ac:dyDescent="0.25">
      <c r="A157" s="26" t="str">
        <f t="shared" si="22"/>
        <v>4510</v>
      </c>
      <c r="B157" s="26">
        <v>45</v>
      </c>
      <c r="C157" s="26">
        <v>40</v>
      </c>
      <c r="D157" s="26">
        <v>10</v>
      </c>
      <c r="E157" s="29">
        <v>0.70004030009920049</v>
      </c>
      <c r="F157" s="29">
        <f t="shared" si="23"/>
        <v>1.7501007502480011E-2</v>
      </c>
      <c r="G157" s="30">
        <v>8.1165727660825054E-4</v>
      </c>
      <c r="H157" s="29">
        <v>1.3688371124928094</v>
      </c>
      <c r="I157" s="29">
        <f t="shared" si="24"/>
        <v>3.4220927812320237E-2</v>
      </c>
      <c r="J157" s="30">
        <v>1.8156097291594848E-2</v>
      </c>
      <c r="K157" s="29">
        <v>0.57659895887520063</v>
      </c>
      <c r="L157" s="31">
        <f t="shared" si="25"/>
        <v>1.1531979177504013E-2</v>
      </c>
      <c r="M157" s="30">
        <v>3.6564553702005988E-4</v>
      </c>
      <c r="N157" s="29">
        <v>1.6270803186964544</v>
      </c>
      <c r="O157" s="31">
        <f t="shared" si="26"/>
        <v>3.254160637392909E-2</v>
      </c>
      <c r="P157" s="30">
        <v>7.8829407409656688E-3</v>
      </c>
      <c r="Q157" s="29">
        <v>0.63291989423384198</v>
      </c>
      <c r="R157" s="29">
        <f t="shared" si="27"/>
        <v>1.5822997355846049E-2</v>
      </c>
      <c r="S157" s="30">
        <v>6.3332724541894335E-4</v>
      </c>
      <c r="T157" s="32">
        <v>1.5333307175837623</v>
      </c>
      <c r="U157" s="29">
        <f t="shared" si="28"/>
        <v>3.833326793959406E-2</v>
      </c>
      <c r="V157" s="33">
        <v>1.8899768120031839E-2</v>
      </c>
      <c r="W157" s="29">
        <v>0.5832561037950118</v>
      </c>
      <c r="X157" s="29">
        <f t="shared" si="29"/>
        <v>1.4581402594875295E-2</v>
      </c>
      <c r="Y157" s="30">
        <v>9.5816566603219334E-4</v>
      </c>
      <c r="Z157" s="29">
        <v>1.6265801687420558</v>
      </c>
      <c r="AA157" s="29">
        <f t="shared" si="30"/>
        <v>4.0664504218551396E-2</v>
      </c>
      <c r="AB157" s="30">
        <v>1.9214381274395235E-2</v>
      </c>
      <c r="AC157" s="29">
        <v>0.49568697930136285</v>
      </c>
      <c r="AD157" s="29">
        <f t="shared" si="31"/>
        <v>1.2392174482534072E-2</v>
      </c>
      <c r="AE157" s="30">
        <v>1.4932347893894492E-3</v>
      </c>
      <c r="AF157" s="29">
        <v>1.7903899705888791</v>
      </c>
      <c r="AG157" s="29">
        <f t="shared" si="32"/>
        <v>4.4759749264721982E-2</v>
      </c>
      <c r="AH157" s="30">
        <v>1.9256763719220374E-2</v>
      </c>
      <c r="AI157" s="26">
        <v>1.2172591752208461</v>
      </c>
      <c r="AJ157" s="26">
        <v>4.3656976836346262</v>
      </c>
      <c r="AK157" s="54">
        <v>0.27224946465509758</v>
      </c>
      <c r="AL157" s="55">
        <v>0.17560575776043374</v>
      </c>
      <c r="AM157" s="55">
        <v>0.12408777827821338</v>
      </c>
      <c r="AN157" s="55">
        <v>5.0779291653268041E-2</v>
      </c>
      <c r="AO157" s="55">
        <v>1.0952652871884589</v>
      </c>
      <c r="AP157" s="55">
        <v>0.76586902035413185</v>
      </c>
      <c r="AQ157" s="55">
        <v>0.68763242520037815</v>
      </c>
      <c r="AR157" s="55">
        <v>0.58654517281407459</v>
      </c>
    </row>
    <row r="158" spans="1:44" x14ac:dyDescent="0.25">
      <c r="A158" s="26" t="str">
        <f t="shared" si="22"/>
        <v>4610</v>
      </c>
      <c r="B158" s="26">
        <v>46</v>
      </c>
      <c r="C158" s="26">
        <v>39</v>
      </c>
      <c r="D158" s="26">
        <v>10</v>
      </c>
      <c r="E158" s="29">
        <v>0.70004030009920049</v>
      </c>
      <c r="F158" s="29">
        <f t="shared" si="23"/>
        <v>1.7501007502480011E-2</v>
      </c>
      <c r="G158" s="30">
        <v>6.547501963900023E-4</v>
      </c>
      <c r="H158" s="29">
        <v>1.3688371124928094</v>
      </c>
      <c r="I158" s="29">
        <f t="shared" si="24"/>
        <v>3.4220927812320237E-2</v>
      </c>
      <c r="J158" s="30">
        <v>1.8262968308408144E-2</v>
      </c>
      <c r="K158" s="29">
        <v>0.57659895887520063</v>
      </c>
      <c r="L158" s="31">
        <f t="shared" si="25"/>
        <v>1.1531979177504013E-2</v>
      </c>
      <c r="M158" s="30">
        <v>2.869903478432247E-4</v>
      </c>
      <c r="N158" s="29">
        <v>1.6270803186964544</v>
      </c>
      <c r="O158" s="31">
        <f t="shared" si="26"/>
        <v>3.254160637392909E-2</v>
      </c>
      <c r="P158" s="30">
        <v>7.8887315596331449E-3</v>
      </c>
      <c r="Q158" s="29">
        <v>0.63291989423384198</v>
      </c>
      <c r="R158" s="29">
        <f t="shared" si="27"/>
        <v>1.5822997355846049E-2</v>
      </c>
      <c r="S158" s="30">
        <v>5.0214900411507148E-4</v>
      </c>
      <c r="T158" s="32">
        <v>1.5333307175837623</v>
      </c>
      <c r="U158" s="29">
        <f t="shared" si="28"/>
        <v>3.833326793959406E-2</v>
      </c>
      <c r="V158" s="33">
        <v>1.8757054120856924E-2</v>
      </c>
      <c r="W158" s="29">
        <v>0.5832561037950118</v>
      </c>
      <c r="X158" s="29">
        <f t="shared" si="29"/>
        <v>1.4581402594875295E-2</v>
      </c>
      <c r="Y158" s="30">
        <v>7.6378924227338968E-4</v>
      </c>
      <c r="Z158" s="29">
        <v>1.6265801687420558</v>
      </c>
      <c r="AA158" s="29">
        <f t="shared" si="30"/>
        <v>4.0664504218551396E-2</v>
      </c>
      <c r="AB158" s="30">
        <v>1.9207871864696399E-2</v>
      </c>
      <c r="AC158" s="29">
        <v>0.49568697930136285</v>
      </c>
      <c r="AD158" s="29">
        <f t="shared" si="31"/>
        <v>1.2392174482534072E-2</v>
      </c>
      <c r="AE158" s="30">
        <v>1.1944492492313771E-3</v>
      </c>
      <c r="AF158" s="29">
        <v>1.7903899705888791</v>
      </c>
      <c r="AG158" s="29">
        <f t="shared" si="32"/>
        <v>4.4759749264721982E-2</v>
      </c>
      <c r="AH158" s="30">
        <v>1.9475675042949697E-2</v>
      </c>
      <c r="AI158" s="26">
        <v>1.1685471785447497</v>
      </c>
      <c r="AJ158" s="26">
        <v>4.1019715585945198</v>
      </c>
      <c r="AK158" s="54">
        <v>0.23023351217397478</v>
      </c>
      <c r="AL158" s="55">
        <v>0.14505029648205636</v>
      </c>
      <c r="AM158" s="55">
        <v>9.3497977034255414E-2</v>
      </c>
      <c r="AN158" s="55">
        <v>2.0052650494963443E-2</v>
      </c>
      <c r="AO158" s="55">
        <v>1.0308531423988958</v>
      </c>
      <c r="AP158" s="55">
        <v>0.71552276840989626</v>
      </c>
      <c r="AQ158" s="55">
        <v>0.63258422233903999</v>
      </c>
      <c r="AR158" s="55">
        <v>0.524404769623664</v>
      </c>
    </row>
    <row r="159" spans="1:44" x14ac:dyDescent="0.25">
      <c r="A159" s="26" t="str">
        <f t="shared" si="22"/>
        <v>4710</v>
      </c>
      <c r="B159" s="26">
        <v>47</v>
      </c>
      <c r="C159" s="26">
        <v>38</v>
      </c>
      <c r="D159" s="26">
        <v>10</v>
      </c>
      <c r="E159" s="29">
        <v>0.70004030009920049</v>
      </c>
      <c r="F159" s="29">
        <f t="shared" si="23"/>
        <v>1.7501007502480011E-2</v>
      </c>
      <c r="G159" s="30">
        <v>4.953315781402387E-4</v>
      </c>
      <c r="H159" s="29">
        <v>1.3688371124928094</v>
      </c>
      <c r="I159" s="29">
        <f t="shared" si="24"/>
        <v>3.4220927812320237E-2</v>
      </c>
      <c r="J159" s="30">
        <v>1.838202571504171E-2</v>
      </c>
      <c r="K159" s="29">
        <v>0.57659895887520063</v>
      </c>
      <c r="L159" s="31">
        <f t="shared" si="25"/>
        <v>1.1531979177504013E-2</v>
      </c>
      <c r="M159" s="30">
        <v>2.1109100997378748E-4</v>
      </c>
      <c r="N159" s="29">
        <v>1.6270803186964544</v>
      </c>
      <c r="O159" s="31">
        <f t="shared" si="26"/>
        <v>3.254160637392909E-2</v>
      </c>
      <c r="P159" s="30">
        <v>7.8865680422205986E-3</v>
      </c>
      <c r="Q159" s="29">
        <v>0.63291989423384198</v>
      </c>
      <c r="R159" s="29">
        <f t="shared" si="27"/>
        <v>1.5822997355846049E-2</v>
      </c>
      <c r="S159" s="30">
        <v>3.7344522866691009E-4</v>
      </c>
      <c r="T159" s="32">
        <v>1.5333307175837623</v>
      </c>
      <c r="U159" s="29">
        <f t="shared" si="28"/>
        <v>3.833326793959406E-2</v>
      </c>
      <c r="V159" s="33">
        <v>1.8618296527711277E-2</v>
      </c>
      <c r="W159" s="29">
        <v>0.5832561037950118</v>
      </c>
      <c r="X159" s="29">
        <f t="shared" si="29"/>
        <v>1.4581402594875295E-2</v>
      </c>
      <c r="Y159" s="30">
        <v>5.712610291887868E-4</v>
      </c>
      <c r="Z159" s="29">
        <v>1.6265801687420558</v>
      </c>
      <c r="AA159" s="29">
        <f t="shared" si="30"/>
        <v>4.0664504218551396E-2</v>
      </c>
      <c r="AB159" s="30">
        <v>1.9202907827442963E-2</v>
      </c>
      <c r="AC159" s="29">
        <v>0.49568697930136285</v>
      </c>
      <c r="AD159" s="29">
        <f t="shared" si="31"/>
        <v>1.2392174482534072E-2</v>
      </c>
      <c r="AE159" s="30">
        <v>8.9671069186821398E-4</v>
      </c>
      <c r="AF159" s="29">
        <v>1.7903899705888791</v>
      </c>
      <c r="AG159" s="29">
        <f t="shared" si="32"/>
        <v>4.4759749264721982E-2</v>
      </c>
      <c r="AH159" s="30">
        <v>1.969126033347969E-2</v>
      </c>
      <c r="AI159" s="26">
        <v>1.1210566258433303</v>
      </c>
      <c r="AJ159" s="26">
        <v>3.8528828145125917</v>
      </c>
      <c r="AK159" s="54">
        <v>0.18687654626577441</v>
      </c>
      <c r="AL159" s="55">
        <v>0.11401080113406553</v>
      </c>
      <c r="AM159" s="55">
        <v>6.2436893124838536E-2</v>
      </c>
      <c r="AN159" s="55">
        <v>0</v>
      </c>
      <c r="AO159" s="55">
        <v>0.96999518615680469</v>
      </c>
      <c r="AP159" s="55">
        <v>0.66853920887695517</v>
      </c>
      <c r="AQ159" s="55">
        <v>0.58127573674728206</v>
      </c>
      <c r="AR159" s="55">
        <v>0.46656813420273358</v>
      </c>
    </row>
    <row r="160" spans="1:44" x14ac:dyDescent="0.25">
      <c r="A160" s="26" t="str">
        <f t="shared" si="22"/>
        <v>4810</v>
      </c>
      <c r="B160" s="26">
        <v>48</v>
      </c>
      <c r="C160" s="26">
        <v>37</v>
      </c>
      <c r="D160" s="26">
        <v>10</v>
      </c>
      <c r="E160" s="29">
        <v>0.70004030009920049</v>
      </c>
      <c r="F160" s="29">
        <f t="shared" si="23"/>
        <v>1.7501007502480011E-2</v>
      </c>
      <c r="G160" s="30">
        <v>3.3311958580906423E-4</v>
      </c>
      <c r="H160" s="29">
        <v>1.3688371124928094</v>
      </c>
      <c r="I160" s="29">
        <f t="shared" si="24"/>
        <v>3.4220927812320237E-2</v>
      </c>
      <c r="J160" s="30">
        <v>1.8514087536714047E-2</v>
      </c>
      <c r="K160" s="29">
        <v>0.57659895887520063</v>
      </c>
      <c r="L160" s="31">
        <f t="shared" si="25"/>
        <v>1.1531979177504013E-2</v>
      </c>
      <c r="M160" s="30">
        <v>1.3797115469091521E-4</v>
      </c>
      <c r="N160" s="29">
        <v>1.6270803186964544</v>
      </c>
      <c r="O160" s="31">
        <f t="shared" si="26"/>
        <v>3.254160637392909E-2</v>
      </c>
      <c r="P160" s="30">
        <v>7.8767121928280601E-3</v>
      </c>
      <c r="Q160" s="29">
        <v>0.63291989423384198</v>
      </c>
      <c r="R160" s="29">
        <f t="shared" si="27"/>
        <v>1.5822997355846049E-2</v>
      </c>
      <c r="S160" s="30">
        <v>2.4703458628851267E-4</v>
      </c>
      <c r="T160" s="32">
        <v>1.5333307175837623</v>
      </c>
      <c r="U160" s="29">
        <f t="shared" si="28"/>
        <v>3.833326793959406E-2</v>
      </c>
      <c r="V160" s="33">
        <v>1.8484298413780301E-2</v>
      </c>
      <c r="W160" s="29">
        <v>0.5832561037950118</v>
      </c>
      <c r="X160" s="29">
        <f t="shared" si="29"/>
        <v>1.4581402594875295E-2</v>
      </c>
      <c r="Y160" s="30">
        <v>3.8017686156513637E-4</v>
      </c>
      <c r="Z160" s="29">
        <v>1.6265801687420558</v>
      </c>
      <c r="AA160" s="29">
        <f t="shared" si="30"/>
        <v>4.0664504218551396E-2</v>
      </c>
      <c r="AB160" s="30">
        <v>1.9200772615585646E-2</v>
      </c>
      <c r="AC160" s="29">
        <v>0.49568697930136285</v>
      </c>
      <c r="AD160" s="29">
        <f t="shared" si="31"/>
        <v>1.2392174482534072E-2</v>
      </c>
      <c r="AE160" s="30">
        <v>5.9916282503601204E-4</v>
      </c>
      <c r="AF160" s="29">
        <v>1.7903899705888791</v>
      </c>
      <c r="AG160" s="29">
        <f t="shared" si="32"/>
        <v>4.4759749264721982E-2</v>
      </c>
      <c r="AH160" s="30">
        <v>1.9906167703322868E-2</v>
      </c>
      <c r="AI160" s="26">
        <v>1.0747574277459366</v>
      </c>
      <c r="AJ160" s="26">
        <v>3.6175687248840078</v>
      </c>
      <c r="AK160" s="54">
        <v>0.1421274839003884</v>
      </c>
      <c r="AL160" s="55">
        <v>8.2500011368832546E-2</v>
      </c>
      <c r="AM160" s="55">
        <v>3.091799883410672E-2</v>
      </c>
      <c r="AN160" s="55">
        <v>0</v>
      </c>
      <c r="AO160" s="55">
        <v>0.91248879267958605</v>
      </c>
      <c r="AP160" s="55">
        <v>0.62469572623149972</v>
      </c>
      <c r="AQ160" s="55">
        <v>0.53345741619798526</v>
      </c>
      <c r="AR160" s="55">
        <v>0.41272190505983419</v>
      </c>
    </row>
    <row r="161" spans="1:44" x14ac:dyDescent="0.25">
      <c r="A161" s="26" t="str">
        <f t="shared" si="22"/>
        <v>4910</v>
      </c>
      <c r="B161" s="26">
        <v>49</v>
      </c>
      <c r="C161" s="26">
        <v>36</v>
      </c>
      <c r="D161" s="26">
        <v>10</v>
      </c>
      <c r="E161" s="29">
        <v>0.70004030009920049</v>
      </c>
      <c r="F161" s="29">
        <f t="shared" si="23"/>
        <v>1.7501007502480011E-2</v>
      </c>
      <c r="G161" s="30">
        <v>1.6799839153164471E-4</v>
      </c>
      <c r="H161" s="29">
        <v>1.3688371124928094</v>
      </c>
      <c r="I161" s="29">
        <f t="shared" si="24"/>
        <v>3.4220927812320237E-2</v>
      </c>
      <c r="J161" s="30">
        <v>1.8659562520625984E-2</v>
      </c>
      <c r="K161" s="29">
        <v>0.57659895887520063</v>
      </c>
      <c r="L161" s="31">
        <f t="shared" si="25"/>
        <v>1.1531979177504013E-2</v>
      </c>
      <c r="M161" s="30">
        <v>6.7612759949487768E-5</v>
      </c>
      <c r="N161" s="29">
        <v>1.6270803186964544</v>
      </c>
      <c r="O161" s="31">
        <f t="shared" si="26"/>
        <v>3.254160637392909E-2</v>
      </c>
      <c r="P161" s="30">
        <v>7.8593526542462978E-3</v>
      </c>
      <c r="Q161" s="29">
        <v>0.63291989423384198</v>
      </c>
      <c r="R161" s="29">
        <f t="shared" si="27"/>
        <v>1.5822997355846049E-2</v>
      </c>
      <c r="S161" s="30">
        <v>1.2266450070120768E-4</v>
      </c>
      <c r="T161" s="32">
        <v>1.5333307175837623</v>
      </c>
      <c r="U161" s="29">
        <f t="shared" si="28"/>
        <v>3.833326793959406E-2</v>
      </c>
      <c r="V161" s="33">
        <v>1.8356000784503435E-2</v>
      </c>
      <c r="W161" s="29">
        <v>0.5832561037950118</v>
      </c>
      <c r="X161" s="29">
        <f t="shared" si="29"/>
        <v>1.4581402594875295E-2</v>
      </c>
      <c r="Y161" s="30">
        <v>1.899913202257509E-4</v>
      </c>
      <c r="Z161" s="29">
        <v>1.6265801687420558</v>
      </c>
      <c r="AA161" s="29">
        <f t="shared" si="30"/>
        <v>4.0664504218551396E-2</v>
      </c>
      <c r="AB161" s="30">
        <v>1.9203334653496842E-2</v>
      </c>
      <c r="AC161" s="29">
        <v>0.49568697930136285</v>
      </c>
      <c r="AD161" s="29">
        <f t="shared" si="31"/>
        <v>1.2392174482534072E-2</v>
      </c>
      <c r="AE161" s="30">
        <v>3.0070989339290102E-4</v>
      </c>
      <c r="AF161" s="29">
        <v>1.7903899705888791</v>
      </c>
      <c r="AG161" s="29">
        <f t="shared" si="32"/>
        <v>4.4759749264721982E-2</v>
      </c>
      <c r="AH161" s="30">
        <v>2.0123587287705479E-2</v>
      </c>
      <c r="AI161" s="26">
        <v>1.0296234753149642</v>
      </c>
      <c r="AJ161" s="26">
        <v>3.3952231907309653</v>
      </c>
      <c r="AK161" s="54">
        <v>9.5948750955452203E-2</v>
      </c>
      <c r="AL161" s="55">
        <v>5.0539155761812844E-2</v>
      </c>
      <c r="AM161" s="55">
        <v>0</v>
      </c>
      <c r="AN161" s="55">
        <v>0</v>
      </c>
      <c r="AO161" s="55">
        <v>0.85814768347007153</v>
      </c>
      <c r="AP161" s="55">
        <v>0.58377288814120887</v>
      </c>
      <c r="AQ161" s="55">
        <v>0.48886945389961478</v>
      </c>
      <c r="AR161" s="55">
        <v>0.36254988098305374</v>
      </c>
    </row>
    <row r="162" spans="1:44" x14ac:dyDescent="0.25">
      <c r="A162" s="26" t="str">
        <f t="shared" si="22"/>
        <v>5010</v>
      </c>
      <c r="B162" s="26">
        <v>50</v>
      </c>
      <c r="C162" s="26">
        <v>35</v>
      </c>
      <c r="D162" s="26">
        <v>10</v>
      </c>
      <c r="E162" s="31">
        <v>0.69750000000000001</v>
      </c>
      <c r="F162" s="29">
        <f t="shared" si="23"/>
        <v>1.7437500000000002E-2</v>
      </c>
      <c r="G162" s="34">
        <v>2.1407365861629188E-4</v>
      </c>
      <c r="H162" s="29">
        <v>1.3688371124928094</v>
      </c>
      <c r="I162" s="29">
        <f t="shared" si="24"/>
        <v>3.4220927812320237E-2</v>
      </c>
      <c r="J162" s="30">
        <v>1.8818144466808375E-2</v>
      </c>
      <c r="K162" s="29">
        <v>0.56999999999999995</v>
      </c>
      <c r="L162" s="31">
        <f t="shared" si="25"/>
        <v>1.1399999999999999E-2</v>
      </c>
      <c r="M162" s="30">
        <v>2.1181815063832821E-4</v>
      </c>
      <c r="N162" s="29">
        <v>1.6270803186964544</v>
      </c>
      <c r="O162" s="31">
        <f t="shared" si="26"/>
        <v>3.254160637392909E-2</v>
      </c>
      <c r="P162" s="30">
        <v>7.8347047515378698E-3</v>
      </c>
      <c r="Q162" s="31">
        <v>0.63</v>
      </c>
      <c r="R162" s="29">
        <f t="shared" si="27"/>
        <v>1.575E-2</v>
      </c>
      <c r="S162" s="34">
        <v>1.7971141194050399E-4</v>
      </c>
      <c r="T162" s="32">
        <v>1.5333307175837623</v>
      </c>
      <c r="U162" s="29">
        <f t="shared" si="28"/>
        <v>3.833326793959406E-2</v>
      </c>
      <c r="V162" s="33">
        <v>1.8234515458142142E-2</v>
      </c>
      <c r="W162" s="31">
        <v>0.57999999999999996</v>
      </c>
      <c r="X162" s="29">
        <f t="shared" si="29"/>
        <v>1.4499999999999999E-2</v>
      </c>
      <c r="Y162" s="34">
        <v>1.7497432037808937E-4</v>
      </c>
      <c r="Z162" s="29">
        <v>1.6265801687420558</v>
      </c>
      <c r="AA162" s="29">
        <f t="shared" si="30"/>
        <v>4.0664504218551396E-2</v>
      </c>
      <c r="AB162" s="30">
        <v>1.9212570355090421E-2</v>
      </c>
      <c r="AC162" s="31">
        <v>0.49</v>
      </c>
      <c r="AD162" s="29">
        <f t="shared" si="31"/>
        <v>1.225E-2</v>
      </c>
      <c r="AE162" s="34">
        <v>2.4605066022913313E-4</v>
      </c>
      <c r="AF162" s="29">
        <v>1.7903899705888791</v>
      </c>
      <c r="AG162" s="29">
        <f t="shared" si="32"/>
        <v>4.4759749264721982E-2</v>
      </c>
      <c r="AH162" s="30">
        <v>2.0346959417448837E-2</v>
      </c>
      <c r="AI162" s="26">
        <v>0.97911190432311324</v>
      </c>
      <c r="AJ162" s="26">
        <v>3.1850781303044706</v>
      </c>
      <c r="AK162" s="54">
        <v>4.8313284381384644E-2</v>
      </c>
      <c r="AL162" s="55">
        <v>1.81554491183239E-2</v>
      </c>
      <c r="AM162" s="55">
        <v>0</v>
      </c>
      <c r="AN162" s="55">
        <v>0</v>
      </c>
      <c r="AO162" s="55">
        <v>0.80679278322135473</v>
      </c>
      <c r="AP162" s="55">
        <v>0.54555139830328525</v>
      </c>
      <c r="AQ162" s="55">
        <v>0.44725417808160262</v>
      </c>
      <c r="AR162" s="55">
        <v>0.31573916694787185</v>
      </c>
    </row>
    <row r="163" spans="1:44" x14ac:dyDescent="0.25">
      <c r="A163" s="26" t="str">
        <f t="shared" si="22"/>
        <v>5110</v>
      </c>
      <c r="B163" s="26">
        <v>51</v>
      </c>
      <c r="C163" s="26">
        <v>34</v>
      </c>
      <c r="D163" s="26">
        <v>10</v>
      </c>
      <c r="E163" s="29">
        <v>0.68938760896213691</v>
      </c>
      <c r="F163" s="29">
        <f t="shared" si="23"/>
        <v>1.7234690224053422E-2</v>
      </c>
      <c r="G163" s="30">
        <v>7.1963584398870677E-4</v>
      </c>
      <c r="H163" s="29">
        <v>1.3854542020564595</v>
      </c>
      <c r="I163" s="29">
        <f t="shared" si="24"/>
        <v>3.4636355051411487E-2</v>
      </c>
      <c r="J163" s="30">
        <v>1.5841853490813167E-2</v>
      </c>
      <c r="K163" s="29">
        <v>0.56597904354905704</v>
      </c>
      <c r="L163" s="31">
        <f t="shared" si="25"/>
        <v>1.1319580870981141E-2</v>
      </c>
      <c r="M163" s="30">
        <v>2.6726638482192904E-4</v>
      </c>
      <c r="N163" s="29">
        <v>1.6531561399046608</v>
      </c>
      <c r="O163" s="31">
        <f t="shared" si="26"/>
        <v>3.3063122798093217E-2</v>
      </c>
      <c r="P163" s="30">
        <v>6.6151062850213146E-3</v>
      </c>
      <c r="Q163" s="29">
        <v>0.61012827783848078</v>
      </c>
      <c r="R163" s="29">
        <f t="shared" si="27"/>
        <v>1.5253206945962021E-2</v>
      </c>
      <c r="S163" s="30">
        <v>1.1735329877579515E-3</v>
      </c>
      <c r="T163" s="32">
        <v>1.555249780475914</v>
      </c>
      <c r="U163" s="29">
        <f t="shared" si="28"/>
        <v>3.8881244511897853E-2</v>
      </c>
      <c r="V163" s="33">
        <v>1.5793745532965905E-2</v>
      </c>
      <c r="W163" s="29">
        <v>0.56331644179814899</v>
      </c>
      <c r="X163" s="29">
        <f t="shared" si="29"/>
        <v>1.4082911044953725E-2</v>
      </c>
      <c r="Y163" s="30">
        <v>8.6125642550558684E-4</v>
      </c>
      <c r="Z163" s="29">
        <v>1.660013450832039</v>
      </c>
      <c r="AA163" s="29">
        <f t="shared" si="30"/>
        <v>4.1500336270800978E-2</v>
      </c>
      <c r="AB163" s="30">
        <v>1.5972693737036876E-2</v>
      </c>
      <c r="AC163" s="29">
        <v>0.45389947215353693</v>
      </c>
      <c r="AD163" s="29">
        <f t="shared" si="31"/>
        <v>1.1347486803838423E-2</v>
      </c>
      <c r="AE163" s="30">
        <v>1.459779014688958E-3</v>
      </c>
      <c r="AF163" s="29">
        <v>1.8547828286809276</v>
      </c>
      <c r="AG163" s="29">
        <f t="shared" si="32"/>
        <v>4.636957071702319E-2</v>
      </c>
      <c r="AH163" s="30">
        <v>1.5967581840254805E-2</v>
      </c>
      <c r="AI163" s="26">
        <v>0.92409204311254423</v>
      </c>
      <c r="AJ163" s="26">
        <v>3.0608427259907898</v>
      </c>
      <c r="AK163" s="54">
        <v>0</v>
      </c>
      <c r="AL163" s="55">
        <v>0</v>
      </c>
      <c r="AM163" s="55">
        <v>0</v>
      </c>
      <c r="AN163" s="55">
        <v>0</v>
      </c>
      <c r="AO163" s="55">
        <v>0.86527815316893619</v>
      </c>
      <c r="AP163" s="55">
        <v>0.59202629067907664</v>
      </c>
      <c r="AQ163" s="55">
        <v>0.51913433293984501</v>
      </c>
      <c r="AR163" s="55">
        <v>0.42881647760656216</v>
      </c>
    </row>
    <row r="164" spans="1:44" x14ac:dyDescent="0.25">
      <c r="A164" s="26" t="str">
        <f t="shared" si="22"/>
        <v>5210</v>
      </c>
      <c r="B164" s="26">
        <v>52</v>
      </c>
      <c r="C164" s="26">
        <v>33</v>
      </c>
      <c r="D164" s="26">
        <v>10</v>
      </c>
      <c r="E164" s="29">
        <v>0.68938760896213691</v>
      </c>
      <c r="F164" s="29">
        <f t="shared" si="23"/>
        <v>1.7234690224053422E-2</v>
      </c>
      <c r="G164" s="30">
        <v>5.40464939069377E-4</v>
      </c>
      <c r="H164" s="29">
        <v>1.3854542020564595</v>
      </c>
      <c r="I164" s="29">
        <f t="shared" si="24"/>
        <v>3.4636355051411487E-2</v>
      </c>
      <c r="J164" s="30">
        <v>1.611022115251427E-2</v>
      </c>
      <c r="K164" s="29">
        <v>0.56597904354905704</v>
      </c>
      <c r="L164" s="31">
        <f t="shared" si="25"/>
        <v>1.1319580870981141E-2</v>
      </c>
      <c r="M164" s="30">
        <v>1.9622969694514658E-4</v>
      </c>
      <c r="N164" s="29">
        <v>1.6531561399046608</v>
      </c>
      <c r="O164" s="31">
        <f t="shared" si="26"/>
        <v>3.3063122798093217E-2</v>
      </c>
      <c r="P164" s="30">
        <v>6.6196086643996212E-3</v>
      </c>
      <c r="Q164" s="29">
        <v>0.61012827783848078</v>
      </c>
      <c r="R164" s="29">
        <f t="shared" si="27"/>
        <v>1.5253206945962021E-2</v>
      </c>
      <c r="S164" s="30">
        <v>8.9387422943352883E-4</v>
      </c>
      <c r="T164" s="32">
        <v>1.555249780475914</v>
      </c>
      <c r="U164" s="29">
        <f t="shared" si="28"/>
        <v>3.8881244511897853E-2</v>
      </c>
      <c r="V164" s="33">
        <v>1.6204759076951836E-2</v>
      </c>
      <c r="W164" s="29">
        <v>0.56331644179814899</v>
      </c>
      <c r="X164" s="29">
        <f t="shared" si="29"/>
        <v>1.4082911044953725E-2</v>
      </c>
      <c r="Y164" s="30">
        <v>6.5035352038285248E-4</v>
      </c>
      <c r="Z164" s="29">
        <v>1.660013450832039</v>
      </c>
      <c r="AA164" s="29">
        <f t="shared" si="30"/>
        <v>4.1500336270800978E-2</v>
      </c>
      <c r="AB164" s="30">
        <v>1.6123064553629999E-2</v>
      </c>
      <c r="AC164" s="29">
        <v>0.45389947215353693</v>
      </c>
      <c r="AD164" s="29">
        <f t="shared" si="31"/>
        <v>1.1347486803838423E-2</v>
      </c>
      <c r="AE164" s="30">
        <v>1.1073218901110314E-3</v>
      </c>
      <c r="AF164" s="29">
        <v>1.8547828286809276</v>
      </c>
      <c r="AG164" s="29">
        <f t="shared" si="32"/>
        <v>4.636957071702319E-2</v>
      </c>
      <c r="AH164" s="30">
        <v>1.6412083145349754E-2</v>
      </c>
      <c r="AI164" s="26">
        <v>0.88325928750435867</v>
      </c>
      <c r="AJ164" s="26">
        <v>2.8667952747806846</v>
      </c>
      <c r="AK164" s="54">
        <v>0</v>
      </c>
      <c r="AL164" s="55">
        <v>0</v>
      </c>
      <c r="AM164" s="55">
        <v>0</v>
      </c>
      <c r="AN164" s="55">
        <v>0</v>
      </c>
      <c r="AO164" s="55">
        <v>0.7840604252555714</v>
      </c>
      <c r="AP164" s="55">
        <v>0.54380876932362343</v>
      </c>
      <c r="AQ164" s="55">
        <v>0.4754719149577411</v>
      </c>
      <c r="AR164" s="55">
        <v>0.37670701895343361</v>
      </c>
    </row>
    <row r="165" spans="1:44" x14ac:dyDescent="0.25">
      <c r="A165" s="26" t="str">
        <f t="shared" si="22"/>
        <v>5310</v>
      </c>
      <c r="B165" s="26">
        <v>53</v>
      </c>
      <c r="C165" s="26">
        <v>32</v>
      </c>
      <c r="D165" s="26">
        <v>10</v>
      </c>
      <c r="E165" s="29">
        <v>0.68938760896213691</v>
      </c>
      <c r="F165" s="29">
        <f t="shared" si="23"/>
        <v>1.7234690224053422E-2</v>
      </c>
      <c r="G165" s="30">
        <v>3.6057008341202311E-4</v>
      </c>
      <c r="H165" s="29">
        <v>1.3854542020564595</v>
      </c>
      <c r="I165" s="29">
        <f t="shared" si="24"/>
        <v>3.4636355051411487E-2</v>
      </c>
      <c r="J165" s="30">
        <v>1.6381744544577984E-2</v>
      </c>
      <c r="K165" s="29">
        <v>0.56597904354905704</v>
      </c>
      <c r="L165" s="31">
        <f t="shared" si="25"/>
        <v>1.1319580870981141E-2</v>
      </c>
      <c r="M165" s="30">
        <v>1.2802289597474295E-4</v>
      </c>
      <c r="N165" s="29">
        <v>1.6531561399046608</v>
      </c>
      <c r="O165" s="31">
        <f t="shared" si="26"/>
        <v>3.3063122798093217E-2</v>
      </c>
      <c r="P165" s="30">
        <v>6.6165795219902037E-3</v>
      </c>
      <c r="Q165" s="29">
        <v>0.61012827783848078</v>
      </c>
      <c r="R165" s="29">
        <f t="shared" si="27"/>
        <v>1.5253206945962021E-2</v>
      </c>
      <c r="S165" s="30">
        <v>6.0601548514409471E-4</v>
      </c>
      <c r="T165" s="32">
        <v>1.555249780475914</v>
      </c>
      <c r="U165" s="29">
        <f t="shared" si="28"/>
        <v>3.8881244511897853E-2</v>
      </c>
      <c r="V165" s="33">
        <v>1.6636773647364322E-2</v>
      </c>
      <c r="W165" s="29">
        <v>0.56331644179814899</v>
      </c>
      <c r="X165" s="29">
        <f t="shared" si="29"/>
        <v>1.4082911044953725E-2</v>
      </c>
      <c r="Y165" s="30">
        <v>4.3752610972990109E-4</v>
      </c>
      <c r="Z165" s="29">
        <v>1.660013450832039</v>
      </c>
      <c r="AA165" s="29">
        <f t="shared" si="30"/>
        <v>4.1500336270800978E-2</v>
      </c>
      <c r="AB165" s="30">
        <v>1.6281209293303574E-2</v>
      </c>
      <c r="AC165" s="29">
        <v>0.45389947215353693</v>
      </c>
      <c r="AD165" s="29">
        <f t="shared" si="31"/>
        <v>1.1347486803838423E-2</v>
      </c>
      <c r="AE165" s="30">
        <v>7.483181861565949E-4</v>
      </c>
      <c r="AF165" s="29">
        <v>1.8547828286809276</v>
      </c>
      <c r="AG165" s="29">
        <f t="shared" si="32"/>
        <v>4.636957071702319E-2</v>
      </c>
      <c r="AH165" s="30">
        <v>1.6865990401928731E-2</v>
      </c>
      <c r="AI165" s="26">
        <v>0.84344060196481729</v>
      </c>
      <c r="AJ165" s="26">
        <v>2.6833859243455933</v>
      </c>
      <c r="AK165" s="54">
        <v>0</v>
      </c>
      <c r="AL165" s="55">
        <v>0</v>
      </c>
      <c r="AM165" s="55">
        <v>0</v>
      </c>
      <c r="AN165" s="55">
        <v>0</v>
      </c>
      <c r="AO165" s="55">
        <v>0.68171341712753408</v>
      </c>
      <c r="AP165" s="55">
        <v>0.49821871228975834</v>
      </c>
      <c r="AQ165" s="55">
        <v>0.43448673654572789</v>
      </c>
      <c r="AR165" s="55">
        <v>0.3277596767525861</v>
      </c>
    </row>
    <row r="166" spans="1:44" x14ac:dyDescent="0.25">
      <c r="A166" s="26" t="str">
        <f t="shared" si="22"/>
        <v>5410</v>
      </c>
      <c r="B166" s="26">
        <v>54</v>
      </c>
      <c r="C166" s="26">
        <v>31</v>
      </c>
      <c r="D166" s="26">
        <v>10</v>
      </c>
      <c r="E166" s="29">
        <v>0.68938760896213691</v>
      </c>
      <c r="F166" s="29">
        <f t="shared" si="23"/>
        <v>1.7234690224053422E-2</v>
      </c>
      <c r="G166" s="30">
        <v>1.8033176869577429E-4</v>
      </c>
      <c r="H166" s="29">
        <v>1.3854542020564595</v>
      </c>
      <c r="I166" s="29">
        <f t="shared" si="24"/>
        <v>3.4636355051411487E-2</v>
      </c>
      <c r="J166" s="30">
        <v>1.66541519475535E-2</v>
      </c>
      <c r="K166" s="29">
        <v>0.56597904354905704</v>
      </c>
      <c r="L166" s="31">
        <f t="shared" si="25"/>
        <v>1.1319580870981141E-2</v>
      </c>
      <c r="M166" s="30">
        <v>6.2620334963063139E-5</v>
      </c>
      <c r="N166" s="29">
        <v>1.6531561399046608</v>
      </c>
      <c r="O166" s="31">
        <f t="shared" si="26"/>
        <v>3.3063122798093217E-2</v>
      </c>
      <c r="P166" s="30">
        <v>6.6062491733314566E-3</v>
      </c>
      <c r="Q166" s="29">
        <v>0.61012827783848078</v>
      </c>
      <c r="R166" s="29">
        <f t="shared" si="27"/>
        <v>1.5253206945962021E-2</v>
      </c>
      <c r="S166" s="30">
        <v>3.0863521244044179E-4</v>
      </c>
      <c r="T166" s="32">
        <v>1.555249780475914</v>
      </c>
      <c r="U166" s="29">
        <f t="shared" si="28"/>
        <v>3.8881244511897853E-2</v>
      </c>
      <c r="V166" s="33">
        <v>1.709017953924899E-2</v>
      </c>
      <c r="W166" s="29">
        <v>0.56331644179814899</v>
      </c>
      <c r="X166" s="29">
        <f t="shared" si="29"/>
        <v>1.4082911044953725E-2</v>
      </c>
      <c r="Y166" s="30">
        <v>2.2129290349920568E-4</v>
      </c>
      <c r="Z166" s="29">
        <v>1.660013450832039</v>
      </c>
      <c r="AA166" s="29">
        <f t="shared" si="30"/>
        <v>4.1500336270800978E-2</v>
      </c>
      <c r="AB166" s="30">
        <v>1.644969758852648E-2</v>
      </c>
      <c r="AC166" s="29">
        <v>0.45389947215353693</v>
      </c>
      <c r="AD166" s="29">
        <f t="shared" si="31"/>
        <v>1.1347486803838423E-2</v>
      </c>
      <c r="AE166" s="30">
        <v>3.801720234938178E-4</v>
      </c>
      <c r="AF166" s="29">
        <v>1.8547828286809276</v>
      </c>
      <c r="AG166" s="29">
        <f t="shared" si="32"/>
        <v>4.636957071702319E-2</v>
      </c>
      <c r="AH166" s="30">
        <v>1.7333662759317536E-2</v>
      </c>
      <c r="AI166" s="26">
        <v>0.80460557503268859</v>
      </c>
      <c r="AJ166" s="26">
        <v>2.5099862994431219</v>
      </c>
      <c r="AK166" s="54">
        <v>0</v>
      </c>
      <c r="AL166" s="55">
        <v>0</v>
      </c>
      <c r="AM166" s="55">
        <v>0</v>
      </c>
      <c r="AN166" s="55">
        <v>0</v>
      </c>
      <c r="AO166" s="55">
        <v>0.58054417183250318</v>
      </c>
      <c r="AP166" s="55">
        <v>0.45509959445149095</v>
      </c>
      <c r="AQ166" s="55">
        <v>0.39593274314276561</v>
      </c>
      <c r="AR166" s="55">
        <v>0.28168234709607298</v>
      </c>
    </row>
    <row r="167" spans="1:44" x14ac:dyDescent="0.25">
      <c r="A167" s="26" t="str">
        <f t="shared" si="22"/>
        <v>5510</v>
      </c>
      <c r="B167" s="26">
        <v>55</v>
      </c>
      <c r="C167" s="26">
        <v>30</v>
      </c>
      <c r="D167" s="26">
        <v>10</v>
      </c>
      <c r="E167" s="29">
        <v>0.68</v>
      </c>
      <c r="F167" s="29">
        <f t="shared" si="23"/>
        <v>1.7000000000000001E-2</v>
      </c>
      <c r="G167" s="30">
        <v>7.7049735662298481E-4</v>
      </c>
      <c r="H167" s="29">
        <v>1.3854542020564595</v>
      </c>
      <c r="I167" s="29">
        <f t="shared" si="24"/>
        <v>3.4636355051411487E-2</v>
      </c>
      <c r="J167" s="30">
        <v>1.6924469874740784E-2</v>
      </c>
      <c r="K167" s="29">
        <v>0.56000000000000005</v>
      </c>
      <c r="L167" s="31">
        <f t="shared" si="25"/>
        <v>1.1200000000000002E-2</v>
      </c>
      <c r="M167" s="30">
        <v>1.6789592194660393E-4</v>
      </c>
      <c r="N167" s="29">
        <v>1.6531561399046608</v>
      </c>
      <c r="O167" s="31">
        <f t="shared" si="26"/>
        <v>3.3063122798093217E-2</v>
      </c>
      <c r="P167" s="30">
        <v>6.5888528752468586E-3</v>
      </c>
      <c r="Q167" s="29">
        <v>0.60499999999999998</v>
      </c>
      <c r="R167" s="29">
        <f t="shared" si="27"/>
        <v>1.5125E-2</v>
      </c>
      <c r="S167" s="30">
        <v>2.9579182844734209E-4</v>
      </c>
      <c r="T167" s="32">
        <v>1.555249780475914</v>
      </c>
      <c r="U167" s="29">
        <f t="shared" si="28"/>
        <v>3.8881244511897853E-2</v>
      </c>
      <c r="V167" s="33">
        <v>1.7565710224567994E-2</v>
      </c>
      <c r="W167" s="29">
        <v>0.56000000000000005</v>
      </c>
      <c r="X167" s="29">
        <f t="shared" si="29"/>
        <v>1.4000000000000002E-2</v>
      </c>
      <c r="Y167" s="30">
        <v>1.6381394322178416E-4</v>
      </c>
      <c r="Z167" s="29">
        <v>1.660013450832039</v>
      </c>
      <c r="AA167" s="29">
        <f t="shared" si="30"/>
        <v>4.1500336270800978E-2</v>
      </c>
      <c r="AB167" s="30">
        <v>1.6630395244207005E-2</v>
      </c>
      <c r="AC167" s="29">
        <v>0.45</v>
      </c>
      <c r="AD167" s="29">
        <f t="shared" si="31"/>
        <v>1.1250000000000001E-2</v>
      </c>
      <c r="AE167" s="30">
        <v>1.4970654101363785E-4</v>
      </c>
      <c r="AF167" s="29">
        <v>1.8547828286809276</v>
      </c>
      <c r="AG167" s="29">
        <f t="shared" si="32"/>
        <v>4.636957071702319E-2</v>
      </c>
      <c r="AH167" s="30">
        <v>1.7818814796056286E-2</v>
      </c>
      <c r="AI167" s="26">
        <v>0.75462446180832399</v>
      </c>
      <c r="AJ167" s="26">
        <v>2.3460001063094666</v>
      </c>
      <c r="AK167" s="54">
        <v>0</v>
      </c>
      <c r="AL167" s="55">
        <v>0</v>
      </c>
      <c r="AM167" s="55">
        <v>0</v>
      </c>
      <c r="AN167" s="55">
        <v>0</v>
      </c>
      <c r="AO167" s="55">
        <v>0.48034054980452534</v>
      </c>
      <c r="AP167" s="55">
        <v>0.34233943948020551</v>
      </c>
      <c r="AQ167" s="55">
        <v>0.28825272718093031</v>
      </c>
      <c r="AR167" s="55">
        <v>0.10940612699113872</v>
      </c>
    </row>
    <row r="168" spans="1:44" x14ac:dyDescent="0.25">
      <c r="A168" s="26" t="str">
        <f t="shared" si="22"/>
        <v>012</v>
      </c>
      <c r="B168" s="26">
        <v>0</v>
      </c>
      <c r="C168" s="26">
        <v>85</v>
      </c>
      <c r="D168" s="26">
        <v>12</v>
      </c>
      <c r="E168" s="29">
        <v>0.75054907066310461</v>
      </c>
      <c r="F168" s="29">
        <f t="shared" si="23"/>
        <v>1.8763726766577615E-2</v>
      </c>
      <c r="G168" s="30">
        <v>1.6429477372387185E-3</v>
      </c>
      <c r="H168" s="29">
        <v>1.2821892331297691</v>
      </c>
      <c r="I168" s="29">
        <f t="shared" si="24"/>
        <v>3.2054730828244227E-2</v>
      </c>
      <c r="J168" s="30">
        <v>0.10444538856485321</v>
      </c>
      <c r="K168" s="29">
        <v>0.63427039621237313</v>
      </c>
      <c r="L168" s="31">
        <f t="shared" si="25"/>
        <v>1.2685407924247463E-2</v>
      </c>
      <c r="M168" s="30">
        <v>1.3752442295643843E-3</v>
      </c>
      <c r="N168" s="29">
        <v>1.5027440675653534</v>
      </c>
      <c r="O168" s="31">
        <f t="shared" si="26"/>
        <v>3.0054881351307069E-2</v>
      </c>
      <c r="P168" s="30">
        <v>2.2997829931424744E-2</v>
      </c>
      <c r="Q168" s="29">
        <v>0.69138248420718929</v>
      </c>
      <c r="R168" s="29">
        <f t="shared" si="27"/>
        <v>1.7284562105179733E-2</v>
      </c>
      <c r="S168" s="30">
        <v>2.0017096577328534E-3</v>
      </c>
      <c r="T168" s="32">
        <v>1.4217417249963087</v>
      </c>
      <c r="U168" s="29">
        <f t="shared" si="28"/>
        <v>3.554354312490772E-2</v>
      </c>
      <c r="V168" s="33">
        <v>0.12328065752187374</v>
      </c>
      <c r="W168" s="29">
        <v>0.66521770695389348</v>
      </c>
      <c r="X168" s="29">
        <f t="shared" si="29"/>
        <v>1.6630442673847338E-2</v>
      </c>
      <c r="Y168" s="30">
        <v>2.3509794224661883E-3</v>
      </c>
      <c r="Z168" s="29">
        <v>1.4827263203570817</v>
      </c>
      <c r="AA168" s="29">
        <f t="shared" si="30"/>
        <v>3.7068158008927043E-2</v>
      </c>
      <c r="AB168" s="30">
        <v>0.12674756994037564</v>
      </c>
      <c r="AC168" s="29">
        <v>0.62498391012470289</v>
      </c>
      <c r="AD168" s="29">
        <f t="shared" si="31"/>
        <v>1.5624597753117572E-2</v>
      </c>
      <c r="AE168" s="30">
        <v>2.8744483202236357E-3</v>
      </c>
      <c r="AF168" s="29">
        <v>1.5795707956485614</v>
      </c>
      <c r="AG168" s="29">
        <f t="shared" si="32"/>
        <v>3.9489269891214041E-2</v>
      </c>
      <c r="AH168" s="30">
        <v>0.12861308071948718</v>
      </c>
      <c r="AI168" s="26">
        <v>6.1306364424881004</v>
      </c>
      <c r="AJ168" s="26">
        <v>48.008575466939256</v>
      </c>
      <c r="AK168" s="54">
        <v>0.38010734731072238</v>
      </c>
      <c r="AL168" s="55">
        <v>0.19942263144211658</v>
      </c>
      <c r="AM168" s="55">
        <v>0.18561501216817447</v>
      </c>
      <c r="AN168" s="55">
        <v>0.17033111598910924</v>
      </c>
      <c r="AO168" s="55">
        <v>7.2830641459649286</v>
      </c>
      <c r="AP168" s="55">
        <v>5.4287595306854435</v>
      </c>
      <c r="AQ168" s="55">
        <v>5.3837195499570019</v>
      </c>
      <c r="AR168" s="55">
        <v>5.1790986074669014</v>
      </c>
    </row>
    <row r="169" spans="1:44" x14ac:dyDescent="0.25">
      <c r="A169" s="26" t="str">
        <f t="shared" si="22"/>
        <v>112</v>
      </c>
      <c r="B169" s="26">
        <v>1</v>
      </c>
      <c r="C169" s="26">
        <v>84</v>
      </c>
      <c r="D169" s="26">
        <v>12</v>
      </c>
      <c r="E169" s="29">
        <v>0.75054907066310461</v>
      </c>
      <c r="F169" s="29">
        <f t="shared" si="23"/>
        <v>1.8763726766577615E-2</v>
      </c>
      <c r="G169" s="30">
        <v>1.5159588387533163E-3</v>
      </c>
      <c r="H169" s="29">
        <v>1.2821892331297691</v>
      </c>
      <c r="I169" s="29">
        <f t="shared" si="24"/>
        <v>3.2054730828244227E-2</v>
      </c>
      <c r="J169" s="30">
        <v>0.10081113351516749</v>
      </c>
      <c r="K169" s="29">
        <v>0.63427039621237313</v>
      </c>
      <c r="L169" s="31">
        <f t="shared" si="25"/>
        <v>1.2685407924247463E-2</v>
      </c>
      <c r="M169" s="30">
        <v>1.2736772868786102E-3</v>
      </c>
      <c r="N169" s="29">
        <v>1.5027440675653534</v>
      </c>
      <c r="O169" s="31">
        <f t="shared" si="26"/>
        <v>3.0054881351307069E-2</v>
      </c>
      <c r="P169" s="30">
        <v>2.2887281420302809E-2</v>
      </c>
      <c r="Q169" s="29">
        <v>0.69138248420718929</v>
      </c>
      <c r="R169" s="29">
        <f t="shared" si="27"/>
        <v>1.7284562105179733E-2</v>
      </c>
      <c r="S169" s="30">
        <v>1.839109197090889E-3</v>
      </c>
      <c r="T169" s="32">
        <v>1.4217417249963087</v>
      </c>
      <c r="U169" s="29">
        <f t="shared" si="28"/>
        <v>3.554354312490772E-2</v>
      </c>
      <c r="V169" s="33">
        <v>0.11866321196788229</v>
      </c>
      <c r="W169" s="29">
        <v>0.66521770695389348</v>
      </c>
      <c r="X169" s="29">
        <f t="shared" si="29"/>
        <v>1.6630442673847338E-2</v>
      </c>
      <c r="Y169" s="30">
        <v>2.1610411592346227E-3</v>
      </c>
      <c r="Z169" s="29">
        <v>1.4827263203570817</v>
      </c>
      <c r="AA169" s="29">
        <f t="shared" si="30"/>
        <v>3.7068158008927043E-2</v>
      </c>
      <c r="AB169" s="30">
        <v>0.12202630681075595</v>
      </c>
      <c r="AC169" s="29">
        <v>0.62498391012470289</v>
      </c>
      <c r="AD169" s="29">
        <f t="shared" si="31"/>
        <v>1.5624597753117572E-2</v>
      </c>
      <c r="AE169" s="30">
        <v>2.6432526340692429E-3</v>
      </c>
      <c r="AF169" s="29">
        <v>1.5795707956485614</v>
      </c>
      <c r="AG169" s="29">
        <f t="shared" si="32"/>
        <v>3.9489269891214041E-2</v>
      </c>
      <c r="AH169" s="30">
        <v>0.12389635258386367</v>
      </c>
      <c r="AI169" s="26">
        <v>5.9553853274550805</v>
      </c>
      <c r="AJ169" s="26">
        <v>45.412745241678763</v>
      </c>
      <c r="AK169" s="54">
        <v>0.41706904044477333</v>
      </c>
      <c r="AL169" s="55">
        <v>0.22149617590856974</v>
      </c>
      <c r="AM169" s="55">
        <v>0.20618666865132204</v>
      </c>
      <c r="AN169" s="55">
        <v>0.18949810985228216</v>
      </c>
      <c r="AO169" s="55">
        <v>6.8634036739968227</v>
      </c>
      <c r="AP169" s="55">
        <v>5.0919831203523831</v>
      </c>
      <c r="AQ169" s="55">
        <v>5.0314117934521327</v>
      </c>
      <c r="AR169" s="55">
        <v>4.8199728661448162</v>
      </c>
    </row>
    <row r="170" spans="1:44" x14ac:dyDescent="0.25">
      <c r="A170" s="26" t="str">
        <f t="shared" si="22"/>
        <v>212</v>
      </c>
      <c r="B170" s="26">
        <v>2</v>
      </c>
      <c r="C170" s="26">
        <v>83</v>
      </c>
      <c r="D170" s="26">
        <v>12</v>
      </c>
      <c r="E170" s="29">
        <v>0.75054907066310461</v>
      </c>
      <c r="F170" s="29">
        <f t="shared" si="23"/>
        <v>1.8763726766577615E-2</v>
      </c>
      <c r="G170" s="30">
        <v>1.392161083005038E-3</v>
      </c>
      <c r="H170" s="29">
        <v>1.2821892331297691</v>
      </c>
      <c r="I170" s="29">
        <f t="shared" si="24"/>
        <v>3.2054730828244227E-2</v>
      </c>
      <c r="J170" s="30">
        <v>9.7313306750879597E-2</v>
      </c>
      <c r="K170" s="29">
        <v>0.63427039621237313</v>
      </c>
      <c r="L170" s="31">
        <f t="shared" si="25"/>
        <v>1.2685407924247463E-2</v>
      </c>
      <c r="M170" s="30">
        <v>1.1734181293714223E-3</v>
      </c>
      <c r="N170" s="29">
        <v>1.5027440675653534</v>
      </c>
      <c r="O170" s="31">
        <f t="shared" si="26"/>
        <v>3.0054881351307069E-2</v>
      </c>
      <c r="P170" s="30">
        <v>2.27750118560733E-2</v>
      </c>
      <c r="Q170" s="29">
        <v>0.69138248420718929</v>
      </c>
      <c r="R170" s="29">
        <f t="shared" si="27"/>
        <v>1.7284562105179733E-2</v>
      </c>
      <c r="S170" s="30">
        <v>1.6777978342835138E-3</v>
      </c>
      <c r="T170" s="32">
        <v>1.4217417249963087</v>
      </c>
      <c r="U170" s="29">
        <f t="shared" si="28"/>
        <v>3.554354312490772E-2</v>
      </c>
      <c r="V170" s="33">
        <v>0.11425568473783981</v>
      </c>
      <c r="W170" s="29">
        <v>0.66521770695389348</v>
      </c>
      <c r="X170" s="29">
        <f t="shared" si="29"/>
        <v>1.6630442673847338E-2</v>
      </c>
      <c r="Y170" s="30">
        <v>1.9728828245239288E-3</v>
      </c>
      <c r="Z170" s="29">
        <v>1.4827263203570817</v>
      </c>
      <c r="AA170" s="29">
        <f t="shared" si="30"/>
        <v>3.7068158008927043E-2</v>
      </c>
      <c r="AB170" s="30">
        <v>0.11751873968601055</v>
      </c>
      <c r="AC170" s="29">
        <v>0.62498391012470289</v>
      </c>
      <c r="AD170" s="29">
        <f t="shared" si="31"/>
        <v>1.5624597753117572E-2</v>
      </c>
      <c r="AE170" s="30">
        <v>2.4148655512473511E-3</v>
      </c>
      <c r="AF170" s="29">
        <v>1.5795707956485614</v>
      </c>
      <c r="AG170" s="29">
        <f t="shared" si="32"/>
        <v>3.9489269891214041E-2</v>
      </c>
      <c r="AH170" s="30">
        <v>0.119388784951177</v>
      </c>
      <c r="AI170" s="26">
        <v>5.7843266534801172</v>
      </c>
      <c r="AJ170" s="26">
        <v>42.956389482727616</v>
      </c>
      <c r="AK170" s="54">
        <v>0.45019654284650401</v>
      </c>
      <c r="AL170" s="55">
        <v>0.24205456552008686</v>
      </c>
      <c r="AM170" s="55">
        <v>0.22529616136377278</v>
      </c>
      <c r="AN170" s="55">
        <v>0.20724964478624092</v>
      </c>
      <c r="AO170" s="55">
        <v>6.4476908279441734</v>
      </c>
      <c r="AP170" s="55">
        <v>4.7633235031154726</v>
      </c>
      <c r="AQ170" s="55">
        <v>4.6889829518518571</v>
      </c>
      <c r="AR170" s="55">
        <v>4.4722795089707876</v>
      </c>
    </row>
    <row r="171" spans="1:44" x14ac:dyDescent="0.25">
      <c r="A171" s="26" t="str">
        <f t="shared" si="22"/>
        <v>312</v>
      </c>
      <c r="B171" s="26">
        <v>3</v>
      </c>
      <c r="C171" s="26">
        <v>82</v>
      </c>
      <c r="D171" s="26">
        <v>12</v>
      </c>
      <c r="E171" s="29">
        <v>0.75054907066310461</v>
      </c>
      <c r="F171" s="29">
        <f t="shared" si="23"/>
        <v>1.8763726766577615E-2</v>
      </c>
      <c r="G171" s="30">
        <v>1.2712186332256258E-3</v>
      </c>
      <c r="H171" s="29">
        <v>1.2821892331297691</v>
      </c>
      <c r="I171" s="29">
        <f t="shared" si="24"/>
        <v>3.2054730828244227E-2</v>
      </c>
      <c r="J171" s="30">
        <v>9.3962202965998928E-2</v>
      </c>
      <c r="K171" s="29">
        <v>0.63427039621237313</v>
      </c>
      <c r="L171" s="31">
        <f t="shared" si="25"/>
        <v>1.2685407924247463E-2</v>
      </c>
      <c r="M171" s="30">
        <v>1.0744773116673689E-3</v>
      </c>
      <c r="N171" s="29">
        <v>1.5027440675653534</v>
      </c>
      <c r="O171" s="31">
        <f t="shared" si="26"/>
        <v>3.0054881351307069E-2</v>
      </c>
      <c r="P171" s="30">
        <v>2.266066389669209E-2</v>
      </c>
      <c r="Q171" s="29">
        <v>0.69138248420718929</v>
      </c>
      <c r="R171" s="29">
        <f t="shared" si="27"/>
        <v>1.7284562105179733E-2</v>
      </c>
      <c r="S171" s="30">
        <v>1.5174922681953362E-3</v>
      </c>
      <c r="T171" s="32">
        <v>1.4217417249963087</v>
      </c>
      <c r="U171" s="29">
        <f t="shared" si="28"/>
        <v>3.554354312490772E-2</v>
      </c>
      <c r="V171" s="33">
        <v>0.11006741088303207</v>
      </c>
      <c r="W171" s="29">
        <v>0.66521770695389348</v>
      </c>
      <c r="X171" s="29">
        <f t="shared" si="29"/>
        <v>1.6630442673847338E-2</v>
      </c>
      <c r="Y171" s="30">
        <v>1.7863094065352723E-3</v>
      </c>
      <c r="Z171" s="29">
        <v>1.4827263203570817</v>
      </c>
      <c r="AA171" s="29">
        <f t="shared" si="30"/>
        <v>3.7068158008927043E-2</v>
      </c>
      <c r="AB171" s="30">
        <v>0.11323264407480237</v>
      </c>
      <c r="AC171" s="29">
        <v>0.62498391012470289</v>
      </c>
      <c r="AD171" s="29">
        <f t="shared" si="31"/>
        <v>1.5624597753117572E-2</v>
      </c>
      <c r="AE171" s="30">
        <v>2.1891768616648082E-3</v>
      </c>
      <c r="AF171" s="29">
        <v>1.5795707956485614</v>
      </c>
      <c r="AG171" s="29">
        <f t="shared" si="32"/>
        <v>3.9489269891214041E-2</v>
      </c>
      <c r="AH171" s="30">
        <v>0.1150968169465528</v>
      </c>
      <c r="AI171" s="26">
        <v>5.6173619574700471</v>
      </c>
      <c r="AJ171" s="26">
        <v>40.631997029696379</v>
      </c>
      <c r="AK171" s="54">
        <v>0.47966633918083451</v>
      </c>
      <c r="AL171" s="55">
        <v>0.26116293434054833</v>
      </c>
      <c r="AM171" s="55">
        <v>0.24300700599033612</v>
      </c>
      <c r="AN171" s="55">
        <v>0.22364807442639198</v>
      </c>
      <c r="AO171" s="55">
        <v>6.0378530983898475</v>
      </c>
      <c r="AP171" s="55">
        <v>4.4432232547508264</v>
      </c>
      <c r="AQ171" s="55">
        <v>4.35686034951385</v>
      </c>
      <c r="AR171" s="55">
        <v>4.1363963608851151</v>
      </c>
    </row>
    <row r="172" spans="1:44" x14ac:dyDescent="0.25">
      <c r="A172" s="26" t="str">
        <f t="shared" si="22"/>
        <v>412</v>
      </c>
      <c r="B172" s="26">
        <v>4</v>
      </c>
      <c r="C172" s="26">
        <v>81</v>
      </c>
      <c r="D172" s="26">
        <v>12</v>
      </c>
      <c r="E172" s="29">
        <v>0.75054907066310461</v>
      </c>
      <c r="F172" s="29">
        <f t="shared" si="23"/>
        <v>1.8763726766577615E-2</v>
      </c>
      <c r="G172" s="30">
        <v>1.1517327226888991E-3</v>
      </c>
      <c r="H172" s="29">
        <v>1.2821892331297691</v>
      </c>
      <c r="I172" s="29">
        <f t="shared" si="24"/>
        <v>3.2054730828244227E-2</v>
      </c>
      <c r="J172" s="30">
        <v>9.0582821767346763E-2</v>
      </c>
      <c r="K172" s="29">
        <v>0.63427039621237313</v>
      </c>
      <c r="L172" s="31">
        <f t="shared" si="25"/>
        <v>1.2685407924247463E-2</v>
      </c>
      <c r="M172" s="30">
        <v>9.7699254009677577E-4</v>
      </c>
      <c r="N172" s="29">
        <v>1.5027440675653534</v>
      </c>
      <c r="O172" s="31">
        <f t="shared" si="26"/>
        <v>3.0054881351307069E-2</v>
      </c>
      <c r="P172" s="30">
        <v>2.2544504857245726E-2</v>
      </c>
      <c r="Q172" s="29">
        <v>0.69138248420718929</v>
      </c>
      <c r="R172" s="29">
        <f t="shared" si="27"/>
        <v>1.7284562105179733E-2</v>
      </c>
      <c r="S172" s="30">
        <v>1.365680788378924E-3</v>
      </c>
      <c r="T172" s="32">
        <v>1.4217417249963087</v>
      </c>
      <c r="U172" s="29">
        <f t="shared" si="28"/>
        <v>3.554354312490772E-2</v>
      </c>
      <c r="V172" s="33">
        <v>0.10586476492568625</v>
      </c>
      <c r="W172" s="29">
        <v>0.66521770695389348</v>
      </c>
      <c r="X172" s="29">
        <f t="shared" si="29"/>
        <v>1.6630442673847338E-2</v>
      </c>
      <c r="Y172" s="30">
        <v>1.6088602567943741E-3</v>
      </c>
      <c r="Z172" s="29">
        <v>1.4827263203570817</v>
      </c>
      <c r="AA172" s="29">
        <f t="shared" si="30"/>
        <v>3.7068158008927043E-2</v>
      </c>
      <c r="AB172" s="30">
        <v>0.10893406262400414</v>
      </c>
      <c r="AC172" s="29">
        <v>0.62498391012470289</v>
      </c>
      <c r="AD172" s="29">
        <f t="shared" si="31"/>
        <v>1.5624597753117572E-2</v>
      </c>
      <c r="AE172" s="30">
        <v>1.9737402314311554E-3</v>
      </c>
      <c r="AF172" s="29">
        <v>1.5795707956485614</v>
      </c>
      <c r="AG172" s="29">
        <f t="shared" si="32"/>
        <v>3.9489269891214041E-2</v>
      </c>
      <c r="AH172" s="30">
        <v>0.11078684340382841</v>
      </c>
      <c r="AI172" s="26">
        <v>5.454456242304687</v>
      </c>
      <c r="AJ172" s="26">
        <v>38.433210097250431</v>
      </c>
      <c r="AK172" s="54">
        <v>0.50559969732416998</v>
      </c>
      <c r="AL172" s="55">
        <v>0.27881468866905706</v>
      </c>
      <c r="AM172" s="55">
        <v>0.25931623021169997</v>
      </c>
      <c r="AN172" s="55">
        <v>0.23869466126017269</v>
      </c>
      <c r="AO172" s="55">
        <v>5.6439650972494455</v>
      </c>
      <c r="AP172" s="55">
        <v>4.1438687690580505</v>
      </c>
      <c r="AQ172" s="55">
        <v>4.0470759117191903</v>
      </c>
      <c r="AR172" s="55">
        <v>3.8241437792346051</v>
      </c>
    </row>
    <row r="173" spans="1:44" x14ac:dyDescent="0.25">
      <c r="A173" s="26" t="str">
        <f t="shared" si="22"/>
        <v>512</v>
      </c>
      <c r="B173" s="26">
        <v>5</v>
      </c>
      <c r="C173" s="26">
        <v>80</v>
      </c>
      <c r="D173" s="26">
        <v>12</v>
      </c>
      <c r="E173" s="29">
        <v>0.75054907066310461</v>
      </c>
      <c r="F173" s="29">
        <f t="shared" si="23"/>
        <v>1.8763726766577615E-2</v>
      </c>
      <c r="G173" s="30">
        <v>1.0343022746512973E-3</v>
      </c>
      <c r="H173" s="29">
        <v>1.2821892331297691</v>
      </c>
      <c r="I173" s="29">
        <f t="shared" si="24"/>
        <v>3.2054730828244227E-2</v>
      </c>
      <c r="J173" s="30">
        <v>8.7259832535119125E-2</v>
      </c>
      <c r="K173" s="29">
        <v>0.63427039621237313</v>
      </c>
      <c r="L173" s="31">
        <f t="shared" si="25"/>
        <v>1.2685407924247463E-2</v>
      </c>
      <c r="M173" s="30">
        <v>8.8096152190376021E-4</v>
      </c>
      <c r="N173" s="29">
        <v>1.5027440675653534</v>
      </c>
      <c r="O173" s="31">
        <f t="shared" si="26"/>
        <v>3.0054881351307069E-2</v>
      </c>
      <c r="P173" s="30">
        <v>2.2426295977705797E-2</v>
      </c>
      <c r="Q173" s="29">
        <v>0.69138248420718929</v>
      </c>
      <c r="R173" s="29">
        <f t="shared" si="27"/>
        <v>1.7284562105179733E-2</v>
      </c>
      <c r="S173" s="30">
        <v>1.2199331061577192E-3</v>
      </c>
      <c r="T173" s="32">
        <v>1.4217417249963087</v>
      </c>
      <c r="U173" s="29">
        <f t="shared" si="28"/>
        <v>3.554354312490772E-2</v>
      </c>
      <c r="V173" s="33">
        <v>0.10174238274038153</v>
      </c>
      <c r="W173" s="29">
        <v>0.66521770695389348</v>
      </c>
      <c r="X173" s="29">
        <f t="shared" si="29"/>
        <v>1.6630442673847338E-2</v>
      </c>
      <c r="Y173" s="30">
        <v>1.4381407717023488E-3</v>
      </c>
      <c r="Z173" s="29">
        <v>1.4827263203570817</v>
      </c>
      <c r="AA173" s="29">
        <f t="shared" si="30"/>
        <v>3.7068158008927043E-2</v>
      </c>
      <c r="AB173" s="30">
        <v>0.10471735735680723</v>
      </c>
      <c r="AC173" s="29">
        <v>0.62498391012470289</v>
      </c>
      <c r="AD173" s="29">
        <f t="shared" si="31"/>
        <v>1.5624597753117572E-2</v>
      </c>
      <c r="AE173" s="30">
        <v>1.7661345348831022E-3</v>
      </c>
      <c r="AF173" s="29">
        <v>1.5795707956485614</v>
      </c>
      <c r="AG173" s="29">
        <f t="shared" si="32"/>
        <v>3.9489269891214041E-2</v>
      </c>
      <c r="AH173" s="30">
        <v>0.10655414994469728</v>
      </c>
      <c r="AI173" s="26">
        <v>5.2955388474521996</v>
      </c>
      <c r="AJ173" s="26">
        <v>36.353529827744943</v>
      </c>
      <c r="AK173" s="54">
        <v>0.52820149416593265</v>
      </c>
      <c r="AL173" s="55">
        <v>0.29511474139624128</v>
      </c>
      <c r="AM173" s="55">
        <v>0.27432397297325589</v>
      </c>
      <c r="AN173" s="55">
        <v>0.25248556595635852</v>
      </c>
      <c r="AO173" s="55">
        <v>5.2652038063069408</v>
      </c>
      <c r="AP173" s="55">
        <v>3.8617014881432219</v>
      </c>
      <c r="AQ173" s="55">
        <v>3.7559562537815729</v>
      </c>
      <c r="AR173" s="55">
        <v>3.5316893963767129</v>
      </c>
    </row>
    <row r="174" spans="1:44" x14ac:dyDescent="0.25">
      <c r="A174" s="26" t="str">
        <f t="shared" si="22"/>
        <v>612</v>
      </c>
      <c r="B174" s="26">
        <v>6</v>
      </c>
      <c r="C174" s="26">
        <v>79</v>
      </c>
      <c r="D174" s="26">
        <v>12</v>
      </c>
      <c r="E174" s="29">
        <v>0.75054907066310461</v>
      </c>
      <c r="F174" s="29">
        <f t="shared" si="23"/>
        <v>1.8763726766577615E-2</v>
      </c>
      <c r="G174" s="30">
        <v>9.1918327072702463E-4</v>
      </c>
      <c r="H174" s="29">
        <v>1.2821892331297691</v>
      </c>
      <c r="I174" s="29">
        <f t="shared" si="24"/>
        <v>3.2054730828244227E-2</v>
      </c>
      <c r="J174" s="30">
        <v>8.4029979829126411E-2</v>
      </c>
      <c r="K174" s="29">
        <v>0.63427039621237313</v>
      </c>
      <c r="L174" s="31">
        <f t="shared" si="25"/>
        <v>1.2685407924247463E-2</v>
      </c>
      <c r="M174" s="30">
        <v>7.8636730720751339E-4</v>
      </c>
      <c r="N174" s="29">
        <v>1.5027440675653534</v>
      </c>
      <c r="O174" s="31">
        <f t="shared" si="26"/>
        <v>3.0054881351307069E-2</v>
      </c>
      <c r="P174" s="30">
        <v>2.2305821797417982E-2</v>
      </c>
      <c r="Q174" s="29">
        <v>0.69138248420718929</v>
      </c>
      <c r="R174" s="29">
        <f t="shared" si="27"/>
        <v>1.7284562105179733E-2</v>
      </c>
      <c r="S174" s="30">
        <v>1.0792202195169763E-3</v>
      </c>
      <c r="T174" s="32">
        <v>1.4217417249963087</v>
      </c>
      <c r="U174" s="29">
        <f t="shared" si="28"/>
        <v>3.554354312490772E-2</v>
      </c>
      <c r="V174" s="33">
        <v>9.7740284729803451E-2</v>
      </c>
      <c r="W174" s="29">
        <v>0.66521770695389348</v>
      </c>
      <c r="X174" s="29">
        <f t="shared" si="29"/>
        <v>1.6630442673847338E-2</v>
      </c>
      <c r="Y174" s="30">
        <v>1.2731453595309587E-3</v>
      </c>
      <c r="Z174" s="29">
        <v>1.4827263203570817</v>
      </c>
      <c r="AA174" s="29">
        <f t="shared" si="30"/>
        <v>3.7068158008927043E-2</v>
      </c>
      <c r="AB174" s="30">
        <v>0.10062231177938272</v>
      </c>
      <c r="AC174" s="29">
        <v>0.62498391012470289</v>
      </c>
      <c r="AD174" s="29">
        <f t="shared" si="31"/>
        <v>1.5624597753117572E-2</v>
      </c>
      <c r="AE174" s="30">
        <v>1.5652985837271149E-3</v>
      </c>
      <c r="AF174" s="29">
        <v>1.5795707956485614</v>
      </c>
      <c r="AG174" s="29">
        <f t="shared" si="32"/>
        <v>3.9489269891214041E-2</v>
      </c>
      <c r="AH174" s="30">
        <v>0.10243951984442712</v>
      </c>
      <c r="AI174" s="26">
        <v>5.1405306199472616</v>
      </c>
      <c r="AJ174" s="26">
        <v>34.386627455499166</v>
      </c>
      <c r="AK174" s="54">
        <v>0.54764220013608034</v>
      </c>
      <c r="AL174" s="55">
        <v>0.31014675240342382</v>
      </c>
      <c r="AM174" s="55">
        <v>0.28810316201689756</v>
      </c>
      <c r="AN174" s="55">
        <v>0.26509132986585993</v>
      </c>
      <c r="AO174" s="55">
        <v>4.9018706969641714</v>
      </c>
      <c r="AP174" s="55">
        <v>3.5953688350803636</v>
      </c>
      <c r="AQ174" s="55">
        <v>3.4820318101306205</v>
      </c>
      <c r="AR174" s="55">
        <v>3.2573867337982172</v>
      </c>
    </row>
    <row r="175" spans="1:44" x14ac:dyDescent="0.25">
      <c r="A175" s="26" t="str">
        <f t="shared" si="22"/>
        <v>712</v>
      </c>
      <c r="B175" s="26">
        <v>7</v>
      </c>
      <c r="C175" s="26">
        <v>78</v>
      </c>
      <c r="D175" s="26">
        <v>12</v>
      </c>
      <c r="E175" s="29">
        <v>0.75054907066310461</v>
      </c>
      <c r="F175" s="29">
        <f t="shared" si="23"/>
        <v>1.8763726766577615E-2</v>
      </c>
      <c r="G175" s="30">
        <v>8.0648099004222533E-4</v>
      </c>
      <c r="H175" s="29">
        <v>1.2821892331297691</v>
      </c>
      <c r="I175" s="29">
        <f t="shared" si="24"/>
        <v>3.2054730828244227E-2</v>
      </c>
      <c r="J175" s="30">
        <v>8.090835437232069E-2</v>
      </c>
      <c r="K175" s="29">
        <v>0.63427039621237313</v>
      </c>
      <c r="L175" s="31">
        <f t="shared" si="25"/>
        <v>1.2685407924247463E-2</v>
      </c>
      <c r="M175" s="30">
        <v>6.932202650350534E-4</v>
      </c>
      <c r="N175" s="29">
        <v>1.5027440675653534</v>
      </c>
      <c r="O175" s="31">
        <f t="shared" si="26"/>
        <v>3.0054881351307069E-2</v>
      </c>
      <c r="P175" s="30">
        <v>2.2183051266115403E-2</v>
      </c>
      <c r="Q175" s="29">
        <v>0.69138248420718929</v>
      </c>
      <c r="R175" s="29">
        <f t="shared" si="27"/>
        <v>1.7284562105179733E-2</v>
      </c>
      <c r="S175" s="30">
        <v>9.4314743677320623E-4</v>
      </c>
      <c r="T175" s="32">
        <v>1.4217417249963087</v>
      </c>
      <c r="U175" s="29">
        <f t="shared" si="28"/>
        <v>3.554354312490772E-2</v>
      </c>
      <c r="V175" s="33">
        <v>9.3873591833525477E-2</v>
      </c>
      <c r="W175" s="29">
        <v>0.66521770695389348</v>
      </c>
      <c r="X175" s="29">
        <f t="shared" si="29"/>
        <v>1.6630442673847338E-2</v>
      </c>
      <c r="Y175" s="30">
        <v>1.113479196357155E-3</v>
      </c>
      <c r="Z175" s="29">
        <v>1.4827263203570817</v>
      </c>
      <c r="AA175" s="29">
        <f t="shared" si="30"/>
        <v>3.7068158008927043E-2</v>
      </c>
      <c r="AB175" s="30">
        <v>9.6664046918535501E-2</v>
      </c>
      <c r="AC175" s="29">
        <v>0.62498391012470289</v>
      </c>
      <c r="AD175" s="29">
        <f t="shared" si="31"/>
        <v>1.5624597753117572E-2</v>
      </c>
      <c r="AE175" s="30">
        <v>1.3707532968162336E-3</v>
      </c>
      <c r="AF175" s="29">
        <v>1.5795707956485614</v>
      </c>
      <c r="AG175" s="29">
        <f t="shared" si="32"/>
        <v>3.9489269891214041E-2</v>
      </c>
      <c r="AH175" s="30">
        <v>9.8459242717844564E-2</v>
      </c>
      <c r="AI175" s="26">
        <v>4.9893452629818551</v>
      </c>
      <c r="AJ175" s="26">
        <v>32.526400200685678</v>
      </c>
      <c r="AK175" s="54">
        <v>0.56403874809345067</v>
      </c>
      <c r="AL175" s="55">
        <v>0.3239643380588223</v>
      </c>
      <c r="AM175" s="55">
        <v>0.30071416341919383</v>
      </c>
      <c r="AN175" s="55">
        <v>0.27657060885982498</v>
      </c>
      <c r="AO175" s="55">
        <v>4.5544720323598735</v>
      </c>
      <c r="AP175" s="55">
        <v>3.3443202864411834</v>
      </c>
      <c r="AQ175" s="55">
        <v>3.2246249207873525</v>
      </c>
      <c r="AR175" s="55">
        <v>3.0003766368850817</v>
      </c>
    </row>
    <row r="176" spans="1:44" x14ac:dyDescent="0.25">
      <c r="A176" s="26" t="str">
        <f t="shared" si="22"/>
        <v>812</v>
      </c>
      <c r="B176" s="26">
        <v>8</v>
      </c>
      <c r="C176" s="26">
        <v>77</v>
      </c>
      <c r="D176" s="26">
        <v>12</v>
      </c>
      <c r="E176" s="29">
        <v>0.75054907066310461</v>
      </c>
      <c r="F176" s="29">
        <f t="shared" si="23"/>
        <v>1.8763726766577615E-2</v>
      </c>
      <c r="G176" s="30">
        <v>6.9625830833299276E-4</v>
      </c>
      <c r="H176" s="29">
        <v>1.2821892331297691</v>
      </c>
      <c r="I176" s="29">
        <f t="shared" si="24"/>
        <v>3.2054730828244227E-2</v>
      </c>
      <c r="J176" s="30">
        <v>7.7902349419310485E-2</v>
      </c>
      <c r="K176" s="29">
        <v>0.63427039621237313</v>
      </c>
      <c r="L176" s="31">
        <f t="shared" si="25"/>
        <v>1.2685407924247463E-2</v>
      </c>
      <c r="M176" s="30">
        <v>6.0152521486388048E-4</v>
      </c>
      <c r="N176" s="29">
        <v>1.5027440675653534</v>
      </c>
      <c r="O176" s="31">
        <f t="shared" si="26"/>
        <v>3.0054881351307069E-2</v>
      </c>
      <c r="P176" s="30">
        <v>2.205794928212141E-2</v>
      </c>
      <c r="Q176" s="29">
        <v>0.69138248420718929</v>
      </c>
      <c r="R176" s="29">
        <f t="shared" si="27"/>
        <v>1.7284562105179733E-2</v>
      </c>
      <c r="S176" s="30">
        <v>8.1154812619718165E-4</v>
      </c>
      <c r="T176" s="32">
        <v>1.4217417249963087</v>
      </c>
      <c r="U176" s="29">
        <f t="shared" si="28"/>
        <v>3.554354312490772E-2</v>
      </c>
      <c r="V176" s="33">
        <v>9.0148903542187631E-2</v>
      </c>
      <c r="W176" s="29">
        <v>0.66521770695389348</v>
      </c>
      <c r="X176" s="29">
        <f t="shared" si="29"/>
        <v>1.6630442673847338E-2</v>
      </c>
      <c r="Y176" s="30">
        <v>9.589500933328346E-4</v>
      </c>
      <c r="Z176" s="29">
        <v>1.4827263203570817</v>
      </c>
      <c r="AA176" s="29">
        <f t="shared" si="30"/>
        <v>3.7068158008927043E-2</v>
      </c>
      <c r="AB176" s="30">
        <v>9.2849472275888217E-2</v>
      </c>
      <c r="AC176" s="29">
        <v>0.62498391012470289</v>
      </c>
      <c r="AD176" s="29">
        <f t="shared" si="31"/>
        <v>1.5624597753117572E-2</v>
      </c>
      <c r="AE176" s="30">
        <v>1.1822023323920672E-3</v>
      </c>
      <c r="AF176" s="29">
        <v>1.5795707956485614</v>
      </c>
      <c r="AG176" s="29">
        <f t="shared" si="32"/>
        <v>3.9489269891214041E-2</v>
      </c>
      <c r="AH176" s="30">
        <v>9.4621518712825009E-2</v>
      </c>
      <c r="AI176" s="26">
        <v>4.8418943863210755</v>
      </c>
      <c r="AJ176" s="26">
        <v>30.767044217311049</v>
      </c>
      <c r="AK176" s="54">
        <v>0.57755169931304473</v>
      </c>
      <c r="AL176" s="55">
        <v>0.33662336557841166</v>
      </c>
      <c r="AM176" s="55">
        <v>0.31221133473605794</v>
      </c>
      <c r="AN176" s="55">
        <v>0.28697630052649237</v>
      </c>
      <c r="AO176" s="55">
        <v>4.2234594198504638</v>
      </c>
      <c r="AP176" s="55">
        <v>3.1082380129136764</v>
      </c>
      <c r="AQ176" s="55">
        <v>2.9832771555115469</v>
      </c>
      <c r="AR176" s="55">
        <v>2.7600204972196858</v>
      </c>
    </row>
    <row r="177" spans="1:44" x14ac:dyDescent="0.25">
      <c r="A177" s="26" t="str">
        <f t="shared" si="22"/>
        <v>912</v>
      </c>
      <c r="B177" s="26">
        <v>9</v>
      </c>
      <c r="C177" s="26">
        <v>76</v>
      </c>
      <c r="D177" s="26">
        <v>12</v>
      </c>
      <c r="E177" s="29">
        <v>0.75054907066310461</v>
      </c>
      <c r="F177" s="29">
        <f t="shared" si="23"/>
        <v>1.8763726766577615E-2</v>
      </c>
      <c r="G177" s="30">
        <v>5.8857168176179933E-4</v>
      </c>
      <c r="H177" s="29">
        <v>1.2821892331297691</v>
      </c>
      <c r="I177" s="29">
        <f t="shared" si="24"/>
        <v>3.2054730828244227E-2</v>
      </c>
      <c r="J177" s="30">
        <v>7.5014269248436682E-2</v>
      </c>
      <c r="K177" s="29">
        <v>0.63427039621237313</v>
      </c>
      <c r="L177" s="31">
        <f t="shared" si="25"/>
        <v>1.2685407924247463E-2</v>
      </c>
      <c r="M177" s="30">
        <v>5.1127148224126753E-4</v>
      </c>
      <c r="N177" s="29">
        <v>1.5027440675653534</v>
      </c>
      <c r="O177" s="31">
        <f t="shared" si="26"/>
        <v>3.0054881351307069E-2</v>
      </c>
      <c r="P177" s="30">
        <v>2.1930420782224069E-2</v>
      </c>
      <c r="Q177" s="29">
        <v>0.69138248420718929</v>
      </c>
      <c r="R177" s="29">
        <f t="shared" si="27"/>
        <v>1.7284562105179733E-2</v>
      </c>
      <c r="S177" s="30">
        <v>6.8431573611404777E-4</v>
      </c>
      <c r="T177" s="32">
        <v>1.4217417249963087</v>
      </c>
      <c r="U177" s="29">
        <f t="shared" si="28"/>
        <v>3.554354312490772E-2</v>
      </c>
      <c r="V177" s="33">
        <v>8.6567490854683307E-2</v>
      </c>
      <c r="W177" s="29">
        <v>0.66521770695389348</v>
      </c>
      <c r="X177" s="29">
        <f t="shared" si="29"/>
        <v>1.6630442673847338E-2</v>
      </c>
      <c r="Y177" s="30">
        <v>8.094008511630689E-4</v>
      </c>
      <c r="Z177" s="29">
        <v>1.4827263203570817</v>
      </c>
      <c r="AA177" s="29">
        <f t="shared" si="30"/>
        <v>3.7068158008927043E-2</v>
      </c>
      <c r="AB177" s="30">
        <v>8.9180366088797702E-2</v>
      </c>
      <c r="AC177" s="29">
        <v>0.62498391012470289</v>
      </c>
      <c r="AD177" s="29">
        <f t="shared" si="31"/>
        <v>1.5624597753117572E-2</v>
      </c>
      <c r="AE177" s="30">
        <v>9.9937399706582358E-4</v>
      </c>
      <c r="AF177" s="29">
        <v>1.5795707956485614</v>
      </c>
      <c r="AG177" s="29">
        <f t="shared" si="32"/>
        <v>3.9489269891214041E-2</v>
      </c>
      <c r="AH177" s="30">
        <v>9.0929356511872825E-2</v>
      </c>
      <c r="AI177" s="26">
        <v>4.6980911105853851</v>
      </c>
      <c r="AJ177" s="26">
        <v>29.103051840517047</v>
      </c>
      <c r="AK177" s="54">
        <v>0.58834419391974879</v>
      </c>
      <c r="AL177" s="55">
        <v>0.34817601254643998</v>
      </c>
      <c r="AM177" s="55">
        <v>0.32265361081257243</v>
      </c>
      <c r="AN177" s="55">
        <v>0.29636121871140969</v>
      </c>
      <c r="AO177" s="55">
        <v>3.9089389136842563</v>
      </c>
      <c r="AP177" s="55">
        <v>2.8866872786727926</v>
      </c>
      <c r="AQ177" s="55">
        <v>2.7574105943898219</v>
      </c>
      <c r="AR177" s="55">
        <v>2.5355818184527665</v>
      </c>
    </row>
    <row r="178" spans="1:44" x14ac:dyDescent="0.25">
      <c r="A178" s="26" t="str">
        <f t="shared" si="22"/>
        <v>1012</v>
      </c>
      <c r="B178" s="26">
        <v>10</v>
      </c>
      <c r="C178" s="26">
        <v>75</v>
      </c>
      <c r="D178" s="26">
        <v>12</v>
      </c>
      <c r="E178" s="29">
        <v>0.75054907066310461</v>
      </c>
      <c r="F178" s="29">
        <f t="shared" si="23"/>
        <v>1.8763726766577615E-2</v>
      </c>
      <c r="G178" s="30">
        <v>4.8350350524177174E-4</v>
      </c>
      <c r="H178" s="29">
        <v>1.2821892331297691</v>
      </c>
      <c r="I178" s="29">
        <f t="shared" si="24"/>
        <v>3.2054730828244227E-2</v>
      </c>
      <c r="J178" s="30">
        <v>7.2246790637286729E-2</v>
      </c>
      <c r="K178" s="29">
        <v>0.63427039621237313</v>
      </c>
      <c r="L178" s="31">
        <f t="shared" si="25"/>
        <v>1.2685407924247463E-2</v>
      </c>
      <c r="M178" s="30">
        <v>4.2246338852381E-4</v>
      </c>
      <c r="N178" s="29">
        <v>1.5027440675653534</v>
      </c>
      <c r="O178" s="31">
        <f t="shared" si="26"/>
        <v>3.0054881351307069E-2</v>
      </c>
      <c r="P178" s="30">
        <v>2.1800453224794188E-2</v>
      </c>
      <c r="Q178" s="29">
        <v>0.69138248420718929</v>
      </c>
      <c r="R178" s="29">
        <f t="shared" si="27"/>
        <v>1.7284562105179733E-2</v>
      </c>
      <c r="S178" s="30">
        <v>5.6128436987082364E-4</v>
      </c>
      <c r="T178" s="32">
        <v>1.4217417249963087</v>
      </c>
      <c r="U178" s="29">
        <f t="shared" si="28"/>
        <v>3.554354312490772E-2</v>
      </c>
      <c r="V178" s="33">
        <v>8.3131972464418391E-2</v>
      </c>
      <c r="W178" s="29">
        <v>0.66521770695389348</v>
      </c>
      <c r="X178" s="29">
        <f t="shared" si="29"/>
        <v>1.6630442673847338E-2</v>
      </c>
      <c r="Y178" s="30">
        <v>6.6459620005494303E-4</v>
      </c>
      <c r="Z178" s="29">
        <v>1.4827263203570817</v>
      </c>
      <c r="AA178" s="29">
        <f t="shared" si="30"/>
        <v>3.7068158008927043E-2</v>
      </c>
      <c r="AB178" s="30">
        <v>8.5660046955457939E-2</v>
      </c>
      <c r="AC178" s="29">
        <v>0.62498391012470289</v>
      </c>
      <c r="AD178" s="29">
        <f t="shared" si="31"/>
        <v>1.5624597753117572E-2</v>
      </c>
      <c r="AE178" s="30">
        <v>8.2191808215109456E-4</v>
      </c>
      <c r="AF178" s="29">
        <v>1.5795707956485614</v>
      </c>
      <c r="AG178" s="29">
        <f t="shared" si="32"/>
        <v>3.9489269891214041E-2</v>
      </c>
      <c r="AH178" s="30">
        <v>8.7387203925144097E-2</v>
      </c>
      <c r="AI178" s="26">
        <v>4.5578489476355841</v>
      </c>
      <c r="AJ178" s="26">
        <v>27.529182480426794</v>
      </c>
      <c r="AK178" s="54">
        <v>0.59654395323604914</v>
      </c>
      <c r="AL178" s="55">
        <v>0.35867200180918157</v>
      </c>
      <c r="AM178" s="55">
        <v>0.33208135530950944</v>
      </c>
      <c r="AN178" s="55">
        <v>0.30477448316578171</v>
      </c>
      <c r="AO178" s="55">
        <v>3.6108721205173131</v>
      </c>
      <c r="AP178" s="55">
        <v>2.6791545064300193</v>
      </c>
      <c r="AQ178" s="55">
        <v>2.5463642003709834</v>
      </c>
      <c r="AR178" s="55">
        <v>2.326257266104987</v>
      </c>
    </row>
    <row r="179" spans="1:44" x14ac:dyDescent="0.25">
      <c r="A179" s="26" t="str">
        <f t="shared" si="22"/>
        <v>1112</v>
      </c>
      <c r="B179" s="26">
        <v>11</v>
      </c>
      <c r="C179" s="26">
        <v>74</v>
      </c>
      <c r="D179" s="26">
        <v>12</v>
      </c>
      <c r="E179" s="29">
        <v>0.75054907066310461</v>
      </c>
      <c r="F179" s="29">
        <f t="shared" si="23"/>
        <v>1.8763726766577615E-2</v>
      </c>
      <c r="G179" s="30">
        <v>3.8114539709665878E-4</v>
      </c>
      <c r="H179" s="29">
        <v>1.2821892331297691</v>
      </c>
      <c r="I179" s="29">
        <f t="shared" si="24"/>
        <v>3.2054730828244227E-2</v>
      </c>
      <c r="J179" s="30">
        <v>6.960061641451229E-2</v>
      </c>
      <c r="K179" s="29">
        <v>0.63427039621237313</v>
      </c>
      <c r="L179" s="31">
        <f t="shared" si="25"/>
        <v>1.2685407924247463E-2</v>
      </c>
      <c r="M179" s="30">
        <v>3.3510027430414414E-4</v>
      </c>
      <c r="N179" s="29">
        <v>1.5027440675653534</v>
      </c>
      <c r="O179" s="31">
        <f t="shared" si="26"/>
        <v>3.0054881351307069E-2</v>
      </c>
      <c r="P179" s="30">
        <v>2.166801297672355E-2</v>
      </c>
      <c r="Q179" s="29">
        <v>0.69138248420718929</v>
      </c>
      <c r="R179" s="29">
        <f t="shared" si="27"/>
        <v>1.7284562105179733E-2</v>
      </c>
      <c r="S179" s="30">
        <v>4.4222014576542415E-4</v>
      </c>
      <c r="T179" s="32">
        <v>1.4217417249963087</v>
      </c>
      <c r="U179" s="29">
        <f t="shared" si="28"/>
        <v>3.554354312490772E-2</v>
      </c>
      <c r="V179" s="33">
        <v>7.9843548926803981E-2</v>
      </c>
      <c r="W179" s="29">
        <v>0.66521770695389348</v>
      </c>
      <c r="X179" s="29">
        <f t="shared" si="29"/>
        <v>1.6630442673847338E-2</v>
      </c>
      <c r="Y179" s="30">
        <v>5.2422491215286214E-4</v>
      </c>
      <c r="Z179" s="29">
        <v>1.4827263203570817</v>
      </c>
      <c r="AA179" s="29">
        <f t="shared" si="30"/>
        <v>3.7068158008927043E-2</v>
      </c>
      <c r="AB179" s="30">
        <v>8.2290365149383357E-2</v>
      </c>
      <c r="AC179" s="29">
        <v>0.62498391012470289</v>
      </c>
      <c r="AD179" s="29">
        <f t="shared" si="31"/>
        <v>1.5624597753117572E-2</v>
      </c>
      <c r="AE179" s="30">
        <v>6.4941225777708465E-4</v>
      </c>
      <c r="AF179" s="29">
        <v>1.5795707956485614</v>
      </c>
      <c r="AG179" s="29">
        <f t="shared" si="32"/>
        <v>3.9489269891214041E-2</v>
      </c>
      <c r="AH179" s="30">
        <v>8.3997828661354704E-2</v>
      </c>
      <c r="AI179" s="26">
        <v>4.4210807260970597</v>
      </c>
      <c r="AJ179" s="26">
        <v>26.040469134139361</v>
      </c>
      <c r="AK179" s="54">
        <v>0.60227242802194447</v>
      </c>
      <c r="AL179" s="55">
        <v>0.36815864157459682</v>
      </c>
      <c r="AM179" s="55">
        <v>0.3405393891063449</v>
      </c>
      <c r="AN179" s="55">
        <v>0.31225422259009206</v>
      </c>
      <c r="AO179" s="55">
        <v>3.3289199123739568</v>
      </c>
      <c r="AP179" s="55">
        <v>2.4849410996977861</v>
      </c>
      <c r="AQ179" s="55">
        <v>2.3493064331141857</v>
      </c>
      <c r="AR179" s="55">
        <v>2.131102151494038</v>
      </c>
    </row>
    <row r="180" spans="1:44" x14ac:dyDescent="0.25">
      <c r="A180" s="26" t="str">
        <f t="shared" si="22"/>
        <v>1212</v>
      </c>
      <c r="B180" s="26">
        <v>12</v>
      </c>
      <c r="C180" s="26">
        <v>73</v>
      </c>
      <c r="D180" s="26">
        <v>12</v>
      </c>
      <c r="E180" s="29">
        <v>0.75054907066310461</v>
      </c>
      <c r="F180" s="29">
        <f t="shared" si="23"/>
        <v>1.8763726766577615E-2</v>
      </c>
      <c r="G180" s="30">
        <v>2.8156542745043887E-4</v>
      </c>
      <c r="H180" s="29">
        <v>1.2821892331297691</v>
      </c>
      <c r="I180" s="29">
        <f t="shared" si="24"/>
        <v>3.2054730828244227E-2</v>
      </c>
      <c r="J180" s="30">
        <v>6.7076382293169756E-2</v>
      </c>
      <c r="K180" s="29">
        <v>0.63427039621237313</v>
      </c>
      <c r="L180" s="31">
        <f t="shared" si="25"/>
        <v>1.2685407924247463E-2</v>
      </c>
      <c r="M180" s="30">
        <v>2.4917025990219346E-4</v>
      </c>
      <c r="N180" s="29">
        <v>1.5027440675653534</v>
      </c>
      <c r="O180" s="31">
        <f t="shared" si="26"/>
        <v>3.0054881351307069E-2</v>
      </c>
      <c r="P180" s="30">
        <v>2.1533011420934473E-2</v>
      </c>
      <c r="Q180" s="29">
        <v>0.69138248420718929</v>
      </c>
      <c r="R180" s="29">
        <f t="shared" si="27"/>
        <v>1.7284562105179733E-2</v>
      </c>
      <c r="S180" s="30">
        <v>3.268461570984614E-4</v>
      </c>
      <c r="T180" s="32">
        <v>1.4217417249963087</v>
      </c>
      <c r="U180" s="29">
        <f t="shared" si="28"/>
        <v>3.554354312490772E-2</v>
      </c>
      <c r="V180" s="33">
        <v>7.6703960427824805E-2</v>
      </c>
      <c r="W180" s="29">
        <v>0.66521770695389348</v>
      </c>
      <c r="X180" s="29">
        <f t="shared" si="29"/>
        <v>1.6630442673847338E-2</v>
      </c>
      <c r="Y180" s="30">
        <v>3.8793203724494033E-4</v>
      </c>
      <c r="Z180" s="29">
        <v>1.4827263203570817</v>
      </c>
      <c r="AA180" s="29">
        <f t="shared" si="30"/>
        <v>3.7068158008927043E-2</v>
      </c>
      <c r="AB180" s="30">
        <v>7.9073657650882895E-2</v>
      </c>
      <c r="AC180" s="29">
        <v>0.62498391012470289</v>
      </c>
      <c r="AD180" s="29">
        <f t="shared" si="31"/>
        <v>1.5624597753117572E-2</v>
      </c>
      <c r="AE180" s="30">
        <v>4.8140178316962053E-4</v>
      </c>
      <c r="AF180" s="29">
        <v>1.5795707956485614</v>
      </c>
      <c r="AG180" s="29">
        <f t="shared" si="32"/>
        <v>3.9489269891214041E-2</v>
      </c>
      <c r="AH180" s="30">
        <v>8.0764272850098656E-2</v>
      </c>
      <c r="AI180" s="26">
        <v>4.2876970235795664</v>
      </c>
      <c r="AJ180" s="26">
        <v>24.632209717608674</v>
      </c>
      <c r="AK180" s="54">
        <v>0.60564524196544245</v>
      </c>
      <c r="AL180" s="55">
        <v>0.37668082484281129</v>
      </c>
      <c r="AM180" s="55">
        <v>0.34807121922826423</v>
      </c>
      <c r="AN180" s="55">
        <v>0.31884271457265728</v>
      </c>
      <c r="AO180" s="55">
        <v>3.0626806569805716</v>
      </c>
      <c r="AP180" s="55">
        <v>2.3033411704652869</v>
      </c>
      <c r="AQ180" s="55">
        <v>2.1654103170723165</v>
      </c>
      <c r="AR180" s="55">
        <v>1.9491974937392422</v>
      </c>
    </row>
    <row r="181" spans="1:44" x14ac:dyDescent="0.25">
      <c r="A181" s="26" t="str">
        <f t="shared" si="22"/>
        <v>1312</v>
      </c>
      <c r="B181" s="26">
        <v>13</v>
      </c>
      <c r="C181" s="26">
        <v>72</v>
      </c>
      <c r="D181" s="26">
        <v>12</v>
      </c>
      <c r="E181" s="29">
        <v>0.75054907066310461</v>
      </c>
      <c r="F181" s="29">
        <f t="shared" si="23"/>
        <v>1.8763726766577615E-2</v>
      </c>
      <c r="G181" s="30">
        <v>1.8482084188397793E-4</v>
      </c>
      <c r="H181" s="29">
        <v>1.2821892331297691</v>
      </c>
      <c r="I181" s="29">
        <f t="shared" si="24"/>
        <v>3.2054730828244227E-2</v>
      </c>
      <c r="J181" s="30">
        <v>6.4672766234412274E-2</v>
      </c>
      <c r="K181" s="29">
        <v>0.63427039621237313</v>
      </c>
      <c r="L181" s="31">
        <f t="shared" si="25"/>
        <v>1.2685407924247463E-2</v>
      </c>
      <c r="M181" s="30">
        <v>1.6468098250904759E-4</v>
      </c>
      <c r="N181" s="29">
        <v>1.5027440675653534</v>
      </c>
      <c r="O181" s="31">
        <f t="shared" si="26"/>
        <v>3.0054881351307069E-2</v>
      </c>
      <c r="P181" s="30">
        <v>2.1395439867012284E-2</v>
      </c>
      <c r="Q181" s="29">
        <v>0.69138248420718929</v>
      </c>
      <c r="R181" s="29">
        <f t="shared" si="27"/>
        <v>1.7284562105179733E-2</v>
      </c>
      <c r="S181" s="30">
        <v>2.1486647638139372E-4</v>
      </c>
      <c r="T181" s="32">
        <v>1.4217417249963087</v>
      </c>
      <c r="U181" s="29">
        <f t="shared" si="28"/>
        <v>3.554354312490772E-2</v>
      </c>
      <c r="V181" s="33">
        <v>7.3713009072588792E-2</v>
      </c>
      <c r="W181" s="29">
        <v>0.66521770695389348</v>
      </c>
      <c r="X181" s="29">
        <f t="shared" si="29"/>
        <v>1.6630442673847338E-2</v>
      </c>
      <c r="Y181" s="30">
        <v>2.5534885006929173E-4</v>
      </c>
      <c r="Z181" s="29">
        <v>1.4827263203570817</v>
      </c>
      <c r="AA181" s="29">
        <f t="shared" si="30"/>
        <v>3.7068158008927043E-2</v>
      </c>
      <c r="AB181" s="30">
        <v>7.6010198888822808E-2</v>
      </c>
      <c r="AC181" s="29">
        <v>0.62498391012470289</v>
      </c>
      <c r="AD181" s="29">
        <f t="shared" si="31"/>
        <v>1.5624597753117572E-2</v>
      </c>
      <c r="AE181" s="30">
        <v>3.1743159611663692E-4</v>
      </c>
      <c r="AF181" s="29">
        <v>1.5795707956485614</v>
      </c>
      <c r="AG181" s="29">
        <f t="shared" si="32"/>
        <v>3.9489269891214041E-2</v>
      </c>
      <c r="AH181" s="30">
        <v>7.7687258092611761E-2</v>
      </c>
      <c r="AI181" s="26">
        <v>4.1576160350746134</v>
      </c>
      <c r="AJ181" s="26">
        <v>23.299944393081756</v>
      </c>
      <c r="AK181" s="54">
        <v>0.60677843438180534</v>
      </c>
      <c r="AL181" s="55">
        <v>0.38428108808443368</v>
      </c>
      <c r="AM181" s="55">
        <v>0.35471807035515207</v>
      </c>
      <c r="AN181" s="55">
        <v>0.32458002450982326</v>
      </c>
      <c r="AO181" s="55">
        <v>2.8116053979088278</v>
      </c>
      <c r="AP181" s="55">
        <v>2.1336009663281317</v>
      </c>
      <c r="AQ181" s="55">
        <v>1.9938187081561916</v>
      </c>
      <c r="AR181" s="55">
        <v>1.7796212539018104</v>
      </c>
    </row>
    <row r="182" spans="1:44" x14ac:dyDescent="0.25">
      <c r="A182" s="26" t="str">
        <f t="shared" si="22"/>
        <v>1412</v>
      </c>
      <c r="B182" s="26">
        <v>14</v>
      </c>
      <c r="C182" s="26">
        <v>71</v>
      </c>
      <c r="D182" s="26">
        <v>12</v>
      </c>
      <c r="E182" s="29">
        <v>0.75054907066310461</v>
      </c>
      <c r="F182" s="29">
        <f t="shared" si="23"/>
        <v>1.8763726766577615E-2</v>
      </c>
      <c r="G182" s="30">
        <v>9.0969573810576951E-5</v>
      </c>
      <c r="H182" s="29">
        <v>1.2821892331297691</v>
      </c>
      <c r="I182" s="29">
        <f t="shared" si="24"/>
        <v>3.2054730828244227E-2</v>
      </c>
      <c r="J182" s="30">
        <v>6.238736129832681E-2</v>
      </c>
      <c r="K182" s="29">
        <v>0.63427039621237313</v>
      </c>
      <c r="L182" s="31">
        <f t="shared" si="25"/>
        <v>1.2685407924247463E-2</v>
      </c>
      <c r="M182" s="30">
        <v>8.1627154208768066E-5</v>
      </c>
      <c r="N182" s="29">
        <v>1.5027440675653534</v>
      </c>
      <c r="O182" s="31">
        <f t="shared" si="26"/>
        <v>3.0054881351307069E-2</v>
      </c>
      <c r="P182" s="30">
        <v>2.1255214523581888E-2</v>
      </c>
      <c r="Q182" s="29">
        <v>0.69138248420718929</v>
      </c>
      <c r="R182" s="29">
        <f t="shared" si="27"/>
        <v>1.7284562105179733E-2</v>
      </c>
      <c r="S182" s="30">
        <v>1.0598401724769974E-4</v>
      </c>
      <c r="T182" s="32">
        <v>1.4217417249963087</v>
      </c>
      <c r="U182" s="29">
        <f t="shared" si="28"/>
        <v>3.554354312490772E-2</v>
      </c>
      <c r="V182" s="33">
        <v>7.0869191019860556E-2</v>
      </c>
      <c r="W182" s="29">
        <v>0.66521770695389348</v>
      </c>
      <c r="X182" s="29">
        <f t="shared" si="29"/>
        <v>1.6630442673847338E-2</v>
      </c>
      <c r="Y182" s="30">
        <v>1.2613782705721624E-4</v>
      </c>
      <c r="Z182" s="29">
        <v>1.4827263203570817</v>
      </c>
      <c r="AA182" s="29">
        <f t="shared" si="30"/>
        <v>3.7068158008927043E-2</v>
      </c>
      <c r="AB182" s="30">
        <v>7.309883830567751E-2</v>
      </c>
      <c r="AC182" s="29">
        <v>0.62498391012470289</v>
      </c>
      <c r="AD182" s="29">
        <f t="shared" si="31"/>
        <v>1.5624597753117572E-2</v>
      </c>
      <c r="AE182" s="30">
        <v>1.5709233179254239E-4</v>
      </c>
      <c r="AF182" s="29">
        <v>1.5795707956485614</v>
      </c>
      <c r="AG182" s="29">
        <f t="shared" si="32"/>
        <v>3.9489269891214041E-2</v>
      </c>
      <c r="AH182" s="30">
        <v>7.4765875660805087E-2</v>
      </c>
      <c r="AI182" s="26">
        <v>4.0307508906920981</v>
      </c>
      <c r="AJ182" s="26">
        <v>22.039471545266125</v>
      </c>
      <c r="AK182" s="54">
        <v>0.60577696296354644</v>
      </c>
      <c r="AL182" s="55">
        <v>0.39100217239891916</v>
      </c>
      <c r="AM182" s="55">
        <v>0.36051899403098614</v>
      </c>
      <c r="AN182" s="55">
        <v>0.32950412318208877</v>
      </c>
      <c r="AO182" s="55">
        <v>2.5751256316651991</v>
      </c>
      <c r="AP182" s="55">
        <v>1.9750243947796973</v>
      </c>
      <c r="AQ182" s="55">
        <v>1.8337475509405845</v>
      </c>
      <c r="AR182" s="55">
        <v>1.6215432685006794</v>
      </c>
    </row>
    <row r="183" spans="1:44" x14ac:dyDescent="0.25">
      <c r="A183" s="26" t="str">
        <f t="shared" si="22"/>
        <v>1512</v>
      </c>
      <c r="B183" s="26">
        <v>15</v>
      </c>
      <c r="C183" s="26">
        <v>70</v>
      </c>
      <c r="D183" s="26">
        <v>12</v>
      </c>
      <c r="E183" s="31">
        <v>0.74750000000000005</v>
      </c>
      <c r="F183" s="29">
        <f t="shared" si="23"/>
        <v>1.8687500000000003E-2</v>
      </c>
      <c r="G183" s="34">
        <v>5.0584913122673591E-4</v>
      </c>
      <c r="H183" s="29">
        <v>1.2821892331297691</v>
      </c>
      <c r="I183" s="29">
        <f t="shared" si="24"/>
        <v>3.2054730828244227E-2</v>
      </c>
      <c r="J183" s="30">
        <v>6.0216342978353099E-2</v>
      </c>
      <c r="K183" s="29">
        <v>0.63</v>
      </c>
      <c r="L183" s="31">
        <f t="shared" si="25"/>
        <v>1.26E-2</v>
      </c>
      <c r="M183" s="30">
        <v>2.8359563462373761E-4</v>
      </c>
      <c r="N183" s="29">
        <v>1.5027440675653534</v>
      </c>
      <c r="O183" s="31">
        <f t="shared" si="26"/>
        <v>3.0054881351307069E-2</v>
      </c>
      <c r="P183" s="30">
        <v>2.1112218174297294E-2</v>
      </c>
      <c r="Q183" s="31">
        <v>0.68799999999999994</v>
      </c>
      <c r="R183" s="29">
        <f t="shared" si="27"/>
        <v>1.72E-2</v>
      </c>
      <c r="S183" s="34">
        <v>4.549639208495525E-4</v>
      </c>
      <c r="T183" s="32">
        <v>1.4217417249963087</v>
      </c>
      <c r="U183" s="29">
        <f t="shared" si="28"/>
        <v>3.554354312490772E-2</v>
      </c>
      <c r="V183" s="33">
        <v>6.8169183147845314E-2</v>
      </c>
      <c r="W183" s="31">
        <v>0.66</v>
      </c>
      <c r="X183" s="29">
        <f t="shared" si="29"/>
        <v>1.6500000000000001E-2</v>
      </c>
      <c r="Y183" s="34">
        <v>6.4429007464567381E-4</v>
      </c>
      <c r="Z183" s="29">
        <v>1.4827263203570817</v>
      </c>
      <c r="AA183" s="29">
        <f t="shared" si="30"/>
        <v>3.7068158008927043E-2</v>
      </c>
      <c r="AB183" s="30">
        <v>7.0336434827044977E-2</v>
      </c>
      <c r="AC183" s="31">
        <v>0.62</v>
      </c>
      <c r="AD183" s="29">
        <f t="shared" si="31"/>
        <v>1.55E-2</v>
      </c>
      <c r="AE183" s="34">
        <v>5.4027512202274564E-4</v>
      </c>
      <c r="AF183" s="29">
        <v>1.5795707956485614</v>
      </c>
      <c r="AG183" s="29">
        <f t="shared" si="32"/>
        <v>3.9489269891214041E-2</v>
      </c>
      <c r="AH183" s="30">
        <v>7.1997057158449132E-2</v>
      </c>
      <c r="AI183" s="26">
        <v>3.8711772280099956</v>
      </c>
      <c r="AJ183" s="26">
        <v>20.84683295417339</v>
      </c>
      <c r="AK183" s="54">
        <v>0.60273541809882614</v>
      </c>
      <c r="AL183" s="55">
        <v>0.396869663695884</v>
      </c>
      <c r="AM183" s="55">
        <v>0.36551114950507729</v>
      </c>
      <c r="AN183" s="55">
        <v>0.33365352709098561</v>
      </c>
      <c r="AO183" s="55">
        <v>2.3526169596120532</v>
      </c>
      <c r="AP183" s="55">
        <v>1.8269410332701144</v>
      </c>
      <c r="AQ183" s="55">
        <v>1.6844572170444199</v>
      </c>
      <c r="AR183" s="55">
        <v>1.4741949214810486</v>
      </c>
    </row>
    <row r="184" spans="1:44" x14ac:dyDescent="0.25">
      <c r="A184" s="26" t="str">
        <f t="shared" si="22"/>
        <v>1612</v>
      </c>
      <c r="B184" s="26">
        <v>16</v>
      </c>
      <c r="C184" s="26">
        <v>69</v>
      </c>
      <c r="D184" s="26">
        <v>12</v>
      </c>
      <c r="E184" s="29">
        <v>0.74523099967652251</v>
      </c>
      <c r="F184" s="29">
        <f t="shared" si="23"/>
        <v>1.8630774991913065E-2</v>
      </c>
      <c r="G184" s="30">
        <v>7.7213730368469111E-4</v>
      </c>
      <c r="H184" s="29">
        <v>1.2948356809600197</v>
      </c>
      <c r="I184" s="29">
        <f t="shared" si="24"/>
        <v>3.2370892024000494E-2</v>
      </c>
      <c r="J184" s="30">
        <v>4.8153213060904268E-2</v>
      </c>
      <c r="K184" s="29">
        <v>0.62236897995514051</v>
      </c>
      <c r="L184" s="31">
        <f t="shared" si="25"/>
        <v>1.244737959910281E-2</v>
      </c>
      <c r="M184" s="30">
        <v>6.9902306291727383E-4</v>
      </c>
      <c r="N184" s="29">
        <v>1.5350879103367483</v>
      </c>
      <c r="O184" s="31">
        <f t="shared" si="26"/>
        <v>3.0701758206734965E-2</v>
      </c>
      <c r="P184" s="30">
        <v>1.6214769424137791E-2</v>
      </c>
      <c r="Q184" s="29">
        <v>0.68249621817228134</v>
      </c>
      <c r="R184" s="29">
        <f t="shared" si="27"/>
        <v>1.7062405454307036E-2</v>
      </c>
      <c r="S184" s="30">
        <v>1.0609045038152097E-3</v>
      </c>
      <c r="T184" s="32">
        <v>1.4393136668762669</v>
      </c>
      <c r="U184" s="29">
        <f t="shared" si="28"/>
        <v>3.5982841671906678E-2</v>
      </c>
      <c r="V184" s="33">
        <v>5.6105609747866027E-2</v>
      </c>
      <c r="W184" s="29">
        <v>0.65335766929023009</v>
      </c>
      <c r="X184" s="29">
        <f t="shared" si="29"/>
        <v>1.6333941732255754E-2</v>
      </c>
      <c r="Y184" s="30">
        <v>1.3023136166883595E-3</v>
      </c>
      <c r="Z184" s="29">
        <v>1.5044760899799055</v>
      </c>
      <c r="AA184" s="29">
        <f t="shared" si="30"/>
        <v>3.761190224949764E-2</v>
      </c>
      <c r="AB184" s="30">
        <v>5.7626214140231231E-2</v>
      </c>
      <c r="AC184" s="29">
        <v>0.60759630967921641</v>
      </c>
      <c r="AD184" s="29">
        <f t="shared" si="31"/>
        <v>1.518990774198041E-2</v>
      </c>
      <c r="AE184" s="30">
        <v>1.6791200173815468E-3</v>
      </c>
      <c r="AF184" s="29">
        <v>1.6092956719533911</v>
      </c>
      <c r="AG184" s="29">
        <f t="shared" si="32"/>
        <v>4.0232391798834782E-2</v>
      </c>
      <c r="AH184" s="30">
        <v>5.8426593866204551E-2</v>
      </c>
      <c r="AI184" s="26">
        <v>3.707127755040994</v>
      </c>
      <c r="AJ184" s="26">
        <v>20.818056820808462</v>
      </c>
      <c r="AK184" s="54">
        <v>0.59775166906814281</v>
      </c>
      <c r="AL184" s="55">
        <v>0.40192566866652496</v>
      </c>
      <c r="AM184" s="55">
        <v>0.3697192224066434</v>
      </c>
      <c r="AN184" s="55">
        <v>0.33705644208261054</v>
      </c>
      <c r="AO184" s="55">
        <v>2.8335573341573581</v>
      </c>
      <c r="AP184" s="55">
        <v>2.344406177241503</v>
      </c>
      <c r="AQ184" s="55">
        <v>2.2416206765043145</v>
      </c>
      <c r="AR184" s="55">
        <v>2.0923917549552735</v>
      </c>
    </row>
    <row r="185" spans="1:44" x14ac:dyDescent="0.25">
      <c r="A185" s="26" t="str">
        <f t="shared" si="22"/>
        <v>1712</v>
      </c>
      <c r="B185" s="26">
        <v>17</v>
      </c>
      <c r="C185" s="26">
        <v>68</v>
      </c>
      <c r="D185" s="26">
        <v>12</v>
      </c>
      <c r="E185" s="29">
        <v>0.74523099967652251</v>
      </c>
      <c r="F185" s="29">
        <f t="shared" si="23"/>
        <v>1.8630774991913065E-2</v>
      </c>
      <c r="G185" s="30">
        <v>6.6538969199687707E-4</v>
      </c>
      <c r="H185" s="29">
        <v>1.2948356809600197</v>
      </c>
      <c r="I185" s="29">
        <f t="shared" si="24"/>
        <v>3.2370892024000494E-2</v>
      </c>
      <c r="J185" s="30">
        <v>4.6691811017810544E-2</v>
      </c>
      <c r="K185" s="29">
        <v>0.62236897995514051</v>
      </c>
      <c r="L185" s="31">
        <f t="shared" si="25"/>
        <v>1.244737959910281E-2</v>
      </c>
      <c r="M185" s="30">
        <v>6.0582696017183121E-4</v>
      </c>
      <c r="N185" s="29">
        <v>1.5350879103367483</v>
      </c>
      <c r="O185" s="31">
        <f t="shared" si="26"/>
        <v>3.0701758206734965E-2</v>
      </c>
      <c r="P185" s="30">
        <v>1.6187130218210895E-2</v>
      </c>
      <c r="Q185" s="29">
        <v>0.68249621817228134</v>
      </c>
      <c r="R185" s="29">
        <f t="shared" si="27"/>
        <v>1.7062405454307036E-2</v>
      </c>
      <c r="S185" s="30">
        <v>9.3007853882962413E-4</v>
      </c>
      <c r="T185" s="32">
        <v>1.4393136668762669</v>
      </c>
      <c r="U185" s="29">
        <f t="shared" si="28"/>
        <v>3.5982841671906678E-2</v>
      </c>
      <c r="V185" s="33">
        <v>5.4152282456298738E-2</v>
      </c>
      <c r="W185" s="29">
        <v>0.65335766929023009</v>
      </c>
      <c r="X185" s="29">
        <f t="shared" si="29"/>
        <v>1.6333941732255754E-2</v>
      </c>
      <c r="Y185" s="30">
        <v>1.1439759838291121E-3</v>
      </c>
      <c r="Z185" s="29">
        <v>1.5044760899799055</v>
      </c>
      <c r="AA185" s="29">
        <f t="shared" si="30"/>
        <v>3.761190224949764E-2</v>
      </c>
      <c r="AB185" s="30">
        <v>5.5653115684394815E-2</v>
      </c>
      <c r="AC185" s="29">
        <v>0.60759630967921641</v>
      </c>
      <c r="AD185" s="29">
        <f t="shared" si="31"/>
        <v>1.518990774198041E-2</v>
      </c>
      <c r="AE185" s="30">
        <v>1.4776671188702802E-3</v>
      </c>
      <c r="AF185" s="29">
        <v>1.6092956719533911</v>
      </c>
      <c r="AG185" s="29">
        <f t="shared" si="32"/>
        <v>4.0232391798834782E-2</v>
      </c>
      <c r="AH185" s="30">
        <v>5.6502697511083499E-2</v>
      </c>
      <c r="AI185" s="26">
        <v>3.5929523144640165</v>
      </c>
      <c r="AJ185" s="26">
        <v>19.671285661986939</v>
      </c>
      <c r="AK185" s="54">
        <v>0.59092000867208339</v>
      </c>
      <c r="AL185" s="55">
        <v>0.40621091394651149</v>
      </c>
      <c r="AM185" s="55">
        <v>0.37318946552553867</v>
      </c>
      <c r="AN185" s="55">
        <v>0.33974396144484981</v>
      </c>
      <c r="AO185" s="55">
        <v>2.5933766783435548</v>
      </c>
      <c r="AP185" s="55">
        <v>2.1737441743219263</v>
      </c>
      <c r="AQ185" s="55">
        <v>2.0673913912400117</v>
      </c>
      <c r="AR185" s="55">
        <v>1.9157948305951593</v>
      </c>
    </row>
    <row r="186" spans="1:44" x14ac:dyDescent="0.25">
      <c r="A186" s="26" t="str">
        <f t="shared" si="22"/>
        <v>1812</v>
      </c>
      <c r="B186" s="26">
        <v>18</v>
      </c>
      <c r="C186" s="26">
        <v>67</v>
      </c>
      <c r="D186" s="26">
        <v>12</v>
      </c>
      <c r="E186" s="29">
        <v>0.74523099967652251</v>
      </c>
      <c r="F186" s="29">
        <f t="shared" si="23"/>
        <v>1.8630774991913065E-2</v>
      </c>
      <c r="G186" s="30">
        <v>5.619112406276168E-4</v>
      </c>
      <c r="H186" s="29">
        <v>1.2948356809600197</v>
      </c>
      <c r="I186" s="29">
        <f t="shared" si="24"/>
        <v>3.2370892024000494E-2</v>
      </c>
      <c r="J186" s="30">
        <v>4.5302385021541082E-2</v>
      </c>
      <c r="K186" s="29">
        <v>0.62236897995514051</v>
      </c>
      <c r="L186" s="31">
        <f t="shared" si="25"/>
        <v>1.244737959910281E-2</v>
      </c>
      <c r="M186" s="30">
        <v>5.1426249446213761E-4</v>
      </c>
      <c r="N186" s="29">
        <v>1.5350879103367483</v>
      </c>
      <c r="O186" s="31">
        <f t="shared" si="26"/>
        <v>3.0701758206734965E-2</v>
      </c>
      <c r="P186" s="30">
        <v>1.6154619658057569E-2</v>
      </c>
      <c r="Q186" s="29">
        <v>0.68249621817228134</v>
      </c>
      <c r="R186" s="29">
        <f t="shared" si="27"/>
        <v>1.7062405454307036E-2</v>
      </c>
      <c r="S186" s="30">
        <v>8.0265562454462196E-4</v>
      </c>
      <c r="T186" s="32">
        <v>1.4393136668762669</v>
      </c>
      <c r="U186" s="29">
        <f t="shared" si="28"/>
        <v>3.5982841671906678E-2</v>
      </c>
      <c r="V186" s="33">
        <v>5.2299910477031919E-2</v>
      </c>
      <c r="W186" s="29">
        <v>0.65335766929023009</v>
      </c>
      <c r="X186" s="29">
        <f t="shared" si="29"/>
        <v>1.6333941732255754E-2</v>
      </c>
      <c r="Y186" s="30">
        <v>9.8929086005559823E-4</v>
      </c>
      <c r="Z186" s="29">
        <v>1.5044760899799055</v>
      </c>
      <c r="AA186" s="29">
        <f t="shared" si="30"/>
        <v>3.761190224949764E-2</v>
      </c>
      <c r="AB186" s="30">
        <v>5.378435666593636E-2</v>
      </c>
      <c r="AC186" s="29">
        <v>0.60759630967921641</v>
      </c>
      <c r="AD186" s="29">
        <f t="shared" si="31"/>
        <v>1.518990774198041E-2</v>
      </c>
      <c r="AE186" s="30">
        <v>1.2802678522274933E-3</v>
      </c>
      <c r="AF186" s="29">
        <v>1.6092956719533911</v>
      </c>
      <c r="AG186" s="29">
        <f t="shared" si="32"/>
        <v>4.0232391798834782E-2</v>
      </c>
      <c r="AH186" s="30">
        <v>5.4683920951597895E-2</v>
      </c>
      <c r="AI186" s="26">
        <v>3.4815525632955122</v>
      </c>
      <c r="AJ186" s="26">
        <v>18.587211414943216</v>
      </c>
      <c r="AK186" s="54">
        <v>0.58233115949624381</v>
      </c>
      <c r="AL186" s="55">
        <v>0.4097590788292651</v>
      </c>
      <c r="AM186" s="55">
        <v>0.37595379244169075</v>
      </c>
      <c r="AN186" s="55">
        <v>0.34175437687218119</v>
      </c>
      <c r="AO186" s="55">
        <v>2.368123753035011</v>
      </c>
      <c r="AP186" s="55">
        <v>2.0146237357061874</v>
      </c>
      <c r="AQ186" s="55">
        <v>1.9050355615794476</v>
      </c>
      <c r="AR186" s="55">
        <v>1.7512528374885084</v>
      </c>
    </row>
    <row r="187" spans="1:44" x14ac:dyDescent="0.25">
      <c r="A187" s="26" t="str">
        <f t="shared" si="22"/>
        <v>1912</v>
      </c>
      <c r="B187" s="26">
        <v>19</v>
      </c>
      <c r="C187" s="26">
        <v>66</v>
      </c>
      <c r="D187" s="26">
        <v>12</v>
      </c>
      <c r="E187" s="29">
        <v>0.74523099967652251</v>
      </c>
      <c r="F187" s="29">
        <f t="shared" si="23"/>
        <v>1.8630774991913065E-2</v>
      </c>
      <c r="G187" s="30">
        <v>4.6153613545169003E-4</v>
      </c>
      <c r="H187" s="29">
        <v>1.2948356809600197</v>
      </c>
      <c r="I187" s="29">
        <f t="shared" si="24"/>
        <v>3.2370892024000494E-2</v>
      </c>
      <c r="J187" s="30">
        <v>4.3981277290783813E-2</v>
      </c>
      <c r="K187" s="29">
        <v>0.62236897995514051</v>
      </c>
      <c r="L187" s="31">
        <f t="shared" si="25"/>
        <v>1.244737959910281E-2</v>
      </c>
      <c r="M187" s="30">
        <v>4.2434455386870882E-4</v>
      </c>
      <c r="N187" s="29">
        <v>1.5350879103367483</v>
      </c>
      <c r="O187" s="31">
        <f t="shared" si="26"/>
        <v>3.0701758206734965E-2</v>
      </c>
      <c r="P187" s="30">
        <v>1.6117183245016556E-2</v>
      </c>
      <c r="Q187" s="29">
        <v>0.68249621817228134</v>
      </c>
      <c r="R187" s="29">
        <f t="shared" si="27"/>
        <v>1.7062405454307036E-2</v>
      </c>
      <c r="S187" s="30">
        <v>6.785300129107056E-4</v>
      </c>
      <c r="T187" s="32">
        <v>1.4393136668762669</v>
      </c>
      <c r="U187" s="29">
        <f t="shared" si="28"/>
        <v>3.5982841671906678E-2</v>
      </c>
      <c r="V187" s="33">
        <v>5.0543492633199495E-2</v>
      </c>
      <c r="W187" s="29">
        <v>0.65335766929023009</v>
      </c>
      <c r="X187" s="29">
        <f t="shared" si="29"/>
        <v>1.6333941732255754E-2</v>
      </c>
      <c r="Y187" s="30">
        <v>8.3812544845610765E-4</v>
      </c>
      <c r="Z187" s="29">
        <v>1.5044760899799055</v>
      </c>
      <c r="AA187" s="29">
        <f t="shared" si="30"/>
        <v>3.761190224949764E-2</v>
      </c>
      <c r="AB187" s="30">
        <v>5.2014857662977629E-2</v>
      </c>
      <c r="AC187" s="29">
        <v>0.60759630967921641</v>
      </c>
      <c r="AD187" s="29">
        <f t="shared" si="31"/>
        <v>1.518990774198041E-2</v>
      </c>
      <c r="AE187" s="30">
        <v>1.0867546312547452E-3</v>
      </c>
      <c r="AF187" s="29">
        <v>1.6092956719533911</v>
      </c>
      <c r="AG187" s="29">
        <f t="shared" si="32"/>
        <v>4.0232391798834782E-2</v>
      </c>
      <c r="AH187" s="30">
        <v>5.2965131919590513E-2</v>
      </c>
      <c r="AI187" s="26">
        <v>3.3728670735813679</v>
      </c>
      <c r="AJ187" s="26">
        <v>17.562354179877719</v>
      </c>
      <c r="AK187" s="54">
        <v>0.5720723728670859</v>
      </c>
      <c r="AL187" s="55">
        <v>0.41260259626448248</v>
      </c>
      <c r="AM187" s="55">
        <v>0.37804364903029186</v>
      </c>
      <c r="AN187" s="55">
        <v>0.34311829925263304</v>
      </c>
      <c r="AO187" s="55">
        <v>2.1570064217013458</v>
      </c>
      <c r="AP187" s="55">
        <v>1.8664083159877372</v>
      </c>
      <c r="AQ187" s="55">
        <v>1.7538794918582901</v>
      </c>
      <c r="AR187" s="55">
        <v>1.5980749345559304</v>
      </c>
    </row>
    <row r="188" spans="1:44" x14ac:dyDescent="0.25">
      <c r="A188" s="26" t="str">
        <f t="shared" si="22"/>
        <v>2012</v>
      </c>
      <c r="B188" s="26">
        <v>20</v>
      </c>
      <c r="C188" s="26">
        <v>65</v>
      </c>
      <c r="D188" s="26">
        <v>12</v>
      </c>
      <c r="E188" s="29">
        <v>0.74523099967652251</v>
      </c>
      <c r="F188" s="29">
        <f t="shared" si="23"/>
        <v>1.8630774991913065E-2</v>
      </c>
      <c r="G188" s="30">
        <v>3.640899903891489E-4</v>
      </c>
      <c r="H188" s="29">
        <v>1.2948356809600197</v>
      </c>
      <c r="I188" s="29">
        <f t="shared" si="24"/>
        <v>3.2370892024000494E-2</v>
      </c>
      <c r="J188" s="30">
        <v>4.2725308103265636E-2</v>
      </c>
      <c r="K188" s="29">
        <v>0.62236897995514051</v>
      </c>
      <c r="L188" s="31">
        <f t="shared" si="25"/>
        <v>1.244737959910281E-2</v>
      </c>
      <c r="M188" s="30">
        <v>3.3608531386416802E-4</v>
      </c>
      <c r="N188" s="29">
        <v>1.5350879103367483</v>
      </c>
      <c r="O188" s="31">
        <f t="shared" si="26"/>
        <v>3.0701758206734965E-2</v>
      </c>
      <c r="P188" s="30">
        <v>1.6074738414057509E-2</v>
      </c>
      <c r="Q188" s="29">
        <v>0.68249621817228134</v>
      </c>
      <c r="R188" s="29">
        <f t="shared" si="27"/>
        <v>1.7062405454307036E-2</v>
      </c>
      <c r="S188" s="30">
        <v>5.5764204959811263E-4</v>
      </c>
      <c r="T188" s="32">
        <v>1.4393136668762669</v>
      </c>
      <c r="U188" s="29">
        <f t="shared" si="28"/>
        <v>3.5982841671906678E-2</v>
      </c>
      <c r="V188" s="33">
        <v>4.8878238173432231E-2</v>
      </c>
      <c r="W188" s="29">
        <v>0.65335766929023009</v>
      </c>
      <c r="X188" s="29">
        <f t="shared" si="29"/>
        <v>1.6333941732255754E-2</v>
      </c>
      <c r="Y188" s="30">
        <v>6.9036808581953227E-4</v>
      </c>
      <c r="Z188" s="29">
        <v>1.5044760899799055</v>
      </c>
      <c r="AA188" s="29">
        <f t="shared" si="30"/>
        <v>3.761190224949764E-2</v>
      </c>
      <c r="AB188" s="30">
        <v>5.0339725417759759E-2</v>
      </c>
      <c r="AC188" s="29">
        <v>0.60759630967921641</v>
      </c>
      <c r="AD188" s="29">
        <f t="shared" si="31"/>
        <v>1.518990774198041E-2</v>
      </c>
      <c r="AE188" s="30">
        <v>8.9699583392878306E-4</v>
      </c>
      <c r="AF188" s="29">
        <v>1.6092956719533911</v>
      </c>
      <c r="AG188" s="29">
        <f t="shared" si="32"/>
        <v>4.0232391798834782E-2</v>
      </c>
      <c r="AH188" s="30">
        <v>5.1341386851740702E-2</v>
      </c>
      <c r="AI188" s="26">
        <v>3.2668334814799591</v>
      </c>
      <c r="AJ188" s="26">
        <v>16.593441129271206</v>
      </c>
      <c r="AK188" s="54">
        <v>0.56022743860753599</v>
      </c>
      <c r="AL188" s="55">
        <v>0.41477271184125641</v>
      </c>
      <c r="AM188" s="55">
        <v>0.37948932669443652</v>
      </c>
      <c r="AN188" s="55">
        <v>0.34386519971425267</v>
      </c>
      <c r="AO188" s="55">
        <v>1.9592547837372525</v>
      </c>
      <c r="AP188" s="55">
        <v>1.7285069590626758</v>
      </c>
      <c r="AQ188" s="55">
        <v>1.6133002994759496</v>
      </c>
      <c r="AR188" s="55">
        <v>1.4556226628786564</v>
      </c>
    </row>
    <row r="189" spans="1:44" x14ac:dyDescent="0.25">
      <c r="A189" s="26" t="str">
        <f t="shared" si="22"/>
        <v>2112</v>
      </c>
      <c r="B189" s="26">
        <v>21</v>
      </c>
      <c r="C189" s="26">
        <v>64</v>
      </c>
      <c r="D189" s="26">
        <v>12</v>
      </c>
      <c r="E189" s="29">
        <v>0.74523099967652251</v>
      </c>
      <c r="F189" s="29">
        <f t="shared" si="23"/>
        <v>1.8630774991913065E-2</v>
      </c>
      <c r="G189" s="30">
        <v>2.6936264901170417E-4</v>
      </c>
      <c r="H189" s="29">
        <v>1.2948356809600197</v>
      </c>
      <c r="I189" s="29">
        <f t="shared" si="24"/>
        <v>3.2370892024000494E-2</v>
      </c>
      <c r="J189" s="30">
        <v>4.1532023084750708E-2</v>
      </c>
      <c r="K189" s="29">
        <v>0.62236897995514051</v>
      </c>
      <c r="L189" s="31">
        <f t="shared" si="25"/>
        <v>1.244737959910281E-2</v>
      </c>
      <c r="M189" s="30">
        <v>2.4950298065793287E-4</v>
      </c>
      <c r="N189" s="29">
        <v>1.5350879103367483</v>
      </c>
      <c r="O189" s="31">
        <f t="shared" si="26"/>
        <v>3.0701758206734965E-2</v>
      </c>
      <c r="P189" s="30">
        <v>1.6027215206249605E-2</v>
      </c>
      <c r="Q189" s="29">
        <v>0.68249621817228134</v>
      </c>
      <c r="R189" s="29">
        <f t="shared" si="27"/>
        <v>1.7062405454307036E-2</v>
      </c>
      <c r="S189" s="30">
        <v>4.3995682634534808E-4</v>
      </c>
      <c r="T189" s="32">
        <v>1.4393136668762669</v>
      </c>
      <c r="U189" s="29">
        <f t="shared" si="28"/>
        <v>3.5982841671906678E-2</v>
      </c>
      <c r="V189" s="33">
        <v>4.7300102523649919E-2</v>
      </c>
      <c r="W189" s="29">
        <v>0.65335766929023009</v>
      </c>
      <c r="X189" s="29">
        <f t="shared" si="29"/>
        <v>1.6333941732255754E-2</v>
      </c>
      <c r="Y189" s="30">
        <v>5.4596283706122989E-4</v>
      </c>
      <c r="Z189" s="29">
        <v>1.5044760899799055</v>
      </c>
      <c r="AA189" s="29">
        <f t="shared" si="30"/>
        <v>3.761190224949764E-2</v>
      </c>
      <c r="AB189" s="30">
        <v>4.8754830737950387E-2</v>
      </c>
      <c r="AC189" s="29">
        <v>0.60759630967921641</v>
      </c>
      <c r="AD189" s="29">
        <f t="shared" si="31"/>
        <v>1.518990774198041E-2</v>
      </c>
      <c r="AE189" s="30">
        <v>7.108724946346557E-4</v>
      </c>
      <c r="AF189" s="29">
        <v>1.6092956719533911</v>
      </c>
      <c r="AG189" s="29">
        <f t="shared" si="32"/>
        <v>4.0232391798834782E-2</v>
      </c>
      <c r="AH189" s="30">
        <v>4.9808521324388053E-2</v>
      </c>
      <c r="AI189" s="26">
        <v>3.1633923100818833</v>
      </c>
      <c r="AJ189" s="26">
        <v>15.677391064070065</v>
      </c>
      <c r="AK189" s="54">
        <v>0.54688157674019888</v>
      </c>
      <c r="AL189" s="55">
        <v>0.41629955163223098</v>
      </c>
      <c r="AM189" s="55">
        <v>0.3803200158803039</v>
      </c>
      <c r="AN189" s="55">
        <v>0.34402818086661674</v>
      </c>
      <c r="AO189" s="55">
        <v>1.7741269426379365</v>
      </c>
      <c r="AP189" s="55">
        <v>1.6003601624693018</v>
      </c>
      <c r="AQ189" s="55">
        <v>1.4827086692291203</v>
      </c>
      <c r="AR189" s="55">
        <v>1.3232914582562323</v>
      </c>
    </row>
    <row r="190" spans="1:44" x14ac:dyDescent="0.25">
      <c r="A190" s="26" t="str">
        <f t="shared" si="22"/>
        <v>2212</v>
      </c>
      <c r="B190" s="26">
        <v>22</v>
      </c>
      <c r="C190" s="26">
        <v>63</v>
      </c>
      <c r="D190" s="26">
        <v>12</v>
      </c>
      <c r="E190" s="29">
        <v>0.74523099967652251</v>
      </c>
      <c r="F190" s="29">
        <f t="shared" si="23"/>
        <v>1.8630774991913065E-2</v>
      </c>
      <c r="G190" s="30">
        <v>1.7718389053748493E-4</v>
      </c>
      <c r="H190" s="29">
        <v>1.2948356809600197</v>
      </c>
      <c r="I190" s="29">
        <f t="shared" si="24"/>
        <v>3.2370892024000494E-2</v>
      </c>
      <c r="J190" s="30">
        <v>4.0399538259746605E-2</v>
      </c>
      <c r="K190" s="29">
        <v>0.62236897995514051</v>
      </c>
      <c r="L190" s="31">
        <f t="shared" si="25"/>
        <v>1.244737959910281E-2</v>
      </c>
      <c r="M190" s="30">
        <v>1.6461714943353731E-4</v>
      </c>
      <c r="N190" s="29">
        <v>1.5350879103367483</v>
      </c>
      <c r="O190" s="31">
        <f t="shared" si="26"/>
        <v>3.0701758206734965E-2</v>
      </c>
      <c r="P190" s="30">
        <v>1.5974540971022251E-2</v>
      </c>
      <c r="Q190" s="29">
        <v>0.68249621817228134</v>
      </c>
      <c r="R190" s="29">
        <f t="shared" si="27"/>
        <v>1.7062405454307036E-2</v>
      </c>
      <c r="S190" s="30">
        <v>3.254152632029203E-4</v>
      </c>
      <c r="T190" s="32">
        <v>1.4393136668762669</v>
      </c>
      <c r="U190" s="29">
        <f t="shared" si="28"/>
        <v>3.5982841671906678E-2</v>
      </c>
      <c r="V190" s="33">
        <v>4.5805493083604265E-2</v>
      </c>
      <c r="W190" s="29">
        <v>0.65335766929023009</v>
      </c>
      <c r="X190" s="29">
        <f t="shared" si="29"/>
        <v>1.6333941732255754E-2</v>
      </c>
      <c r="Y190" s="30">
        <v>4.0482012538123335E-4</v>
      </c>
      <c r="Z190" s="29">
        <v>1.5044760899799055</v>
      </c>
      <c r="AA190" s="29">
        <f t="shared" si="30"/>
        <v>3.761190224949764E-2</v>
      </c>
      <c r="AB190" s="30">
        <v>4.7256493374892364E-2</v>
      </c>
      <c r="AC190" s="29">
        <v>0.60759630967921641</v>
      </c>
      <c r="AD190" s="29">
        <f t="shared" si="31"/>
        <v>1.518990774198041E-2</v>
      </c>
      <c r="AE190" s="30">
        <v>5.2825605804609002E-4</v>
      </c>
      <c r="AF190" s="29">
        <v>1.6092956719533911</v>
      </c>
      <c r="AG190" s="29">
        <f t="shared" si="32"/>
        <v>4.0232391798834782E-2</v>
      </c>
      <c r="AH190" s="30">
        <v>4.836284988836826E-2</v>
      </c>
      <c r="AI190" s="26">
        <v>3.0624867769462183</v>
      </c>
      <c r="AJ190" s="26">
        <v>14.81129605707887</v>
      </c>
      <c r="AK190" s="54">
        <v>0.53210686380547634</v>
      </c>
      <c r="AL190" s="55">
        <v>0.41721573157999631</v>
      </c>
      <c r="AM190" s="55">
        <v>0.38056496334139722</v>
      </c>
      <c r="AN190" s="55">
        <v>0.34362958782208497</v>
      </c>
      <c r="AO190" s="55">
        <v>1.6008609044494051</v>
      </c>
      <c r="AP190" s="55">
        <v>1.4814076984485571</v>
      </c>
      <c r="AQ190" s="55">
        <v>1.3615181555086422</v>
      </c>
      <c r="AR190" s="55">
        <v>1.2004601012758407</v>
      </c>
    </row>
    <row r="191" spans="1:44" x14ac:dyDescent="0.25">
      <c r="A191" s="26" t="str">
        <f t="shared" si="22"/>
        <v>2312</v>
      </c>
      <c r="B191" s="26">
        <v>23</v>
      </c>
      <c r="C191" s="26">
        <v>62</v>
      </c>
      <c r="D191" s="26">
        <v>12</v>
      </c>
      <c r="E191" s="29">
        <v>0.74523099967652251</v>
      </c>
      <c r="F191" s="29">
        <f t="shared" si="23"/>
        <v>1.8630774991913065E-2</v>
      </c>
      <c r="G191" s="30">
        <v>8.7449741480720433E-5</v>
      </c>
      <c r="H191" s="29">
        <v>1.2948356809600197</v>
      </c>
      <c r="I191" s="29">
        <f t="shared" si="24"/>
        <v>3.2370892024000494E-2</v>
      </c>
      <c r="J191" s="30">
        <v>3.9326150300021498E-2</v>
      </c>
      <c r="K191" s="29">
        <v>0.62236897995514051</v>
      </c>
      <c r="L191" s="31">
        <f t="shared" si="25"/>
        <v>1.244737959910281E-2</v>
      </c>
      <c r="M191" s="30">
        <v>8.1445820727782045E-5</v>
      </c>
      <c r="N191" s="29">
        <v>1.5350879103367483</v>
      </c>
      <c r="O191" s="31">
        <f t="shared" si="26"/>
        <v>3.0701758206734965E-2</v>
      </c>
      <c r="P191" s="30">
        <v>1.5916689425073242E-2</v>
      </c>
      <c r="Q191" s="29">
        <v>0.68249621817228134</v>
      </c>
      <c r="R191" s="29">
        <f t="shared" si="27"/>
        <v>1.7062405454307036E-2</v>
      </c>
      <c r="S191" s="30">
        <v>2.1395891969028594E-4</v>
      </c>
      <c r="T191" s="32">
        <v>1.4393136668762669</v>
      </c>
      <c r="U191" s="29">
        <f t="shared" si="28"/>
        <v>3.5982841671906678E-2</v>
      </c>
      <c r="V191" s="33">
        <v>4.439125690831501E-2</v>
      </c>
      <c r="W191" s="29">
        <v>0.65335766929023009</v>
      </c>
      <c r="X191" s="29">
        <f t="shared" si="29"/>
        <v>1.6333941732255754E-2</v>
      </c>
      <c r="Y191" s="30">
        <v>2.6685119022384213E-4</v>
      </c>
      <c r="Z191" s="29">
        <v>1.5044760899799055</v>
      </c>
      <c r="AA191" s="29">
        <f t="shared" si="30"/>
        <v>3.761190224949764E-2</v>
      </c>
      <c r="AB191" s="30">
        <v>4.5841480360041452E-2</v>
      </c>
      <c r="AC191" s="29">
        <v>0.60759630967921641</v>
      </c>
      <c r="AD191" s="29">
        <f t="shared" si="31"/>
        <v>1.518990774198041E-2</v>
      </c>
      <c r="AE191" s="30">
        <v>3.4901627607588671E-4</v>
      </c>
      <c r="AF191" s="29">
        <v>1.6092956719533911</v>
      </c>
      <c r="AG191" s="29">
        <f t="shared" si="32"/>
        <v>4.0232391798834782E-2</v>
      </c>
      <c r="AH191" s="30">
        <v>4.7001165524960198E-2</v>
      </c>
      <c r="AI191" s="26">
        <v>2.9640625646542804</v>
      </c>
      <c r="AJ191" s="26">
        <v>13.992415621853493</v>
      </c>
      <c r="AK191" s="54">
        <v>0.5159752080034341</v>
      </c>
      <c r="AL191" s="55">
        <v>0.41754600756235916</v>
      </c>
      <c r="AM191" s="55">
        <v>0.3802532010779891</v>
      </c>
      <c r="AN191" s="55">
        <v>0.34269535142114799</v>
      </c>
      <c r="AO191" s="55">
        <v>1.438720175748172</v>
      </c>
      <c r="AP191" s="55">
        <v>1.3711056681793488</v>
      </c>
      <c r="AQ191" s="55">
        <v>1.2491610840784668</v>
      </c>
      <c r="AR191" s="55">
        <v>1.0865668494852772</v>
      </c>
    </row>
    <row r="192" spans="1:44" x14ac:dyDescent="0.25">
      <c r="A192" s="26" t="str">
        <f t="shared" si="22"/>
        <v>2412</v>
      </c>
      <c r="B192" s="26">
        <v>24</v>
      </c>
      <c r="C192" s="26">
        <v>61</v>
      </c>
      <c r="D192" s="26">
        <v>12</v>
      </c>
      <c r="E192" s="31">
        <v>0.74</v>
      </c>
      <c r="F192" s="29">
        <f t="shared" si="23"/>
        <v>1.8499999999999999E-2</v>
      </c>
      <c r="G192" s="34">
        <v>6.9622941286460473E-4</v>
      </c>
      <c r="H192" s="29">
        <v>1.2948356809600197</v>
      </c>
      <c r="I192" s="29">
        <f t="shared" si="24"/>
        <v>3.2370892024000494E-2</v>
      </c>
      <c r="J192" s="30">
        <v>3.8310717854188811E-2</v>
      </c>
      <c r="K192" s="29">
        <v>0.61499999999999999</v>
      </c>
      <c r="L192" s="31">
        <f t="shared" si="25"/>
        <v>1.23E-2</v>
      </c>
      <c r="M192" s="30">
        <v>4.1753329135086681E-4</v>
      </c>
      <c r="N192" s="29">
        <v>1.5350879103367483</v>
      </c>
      <c r="O192" s="31">
        <f t="shared" si="26"/>
        <v>3.0701758206734965E-2</v>
      </c>
      <c r="P192" s="30">
        <v>1.5853571682380635E-2</v>
      </c>
      <c r="Q192" s="29">
        <v>0.68249621817228134</v>
      </c>
      <c r="R192" s="29">
        <f t="shared" si="27"/>
        <v>1.7062405454307036E-2</v>
      </c>
      <c r="S192" s="30">
        <v>1.0551419029740383E-4</v>
      </c>
      <c r="T192" s="32">
        <v>1.4393136668762669</v>
      </c>
      <c r="U192" s="29">
        <f t="shared" si="28"/>
        <v>3.5982841671906678E-2</v>
      </c>
      <c r="V192" s="33">
        <v>4.3054629834577238E-2</v>
      </c>
      <c r="W192" s="29">
        <v>0.65335766929023009</v>
      </c>
      <c r="X192" s="29">
        <f t="shared" si="29"/>
        <v>1.6333941732255754E-2</v>
      </c>
      <c r="Y192" s="30">
        <v>1.3195023263107633E-4</v>
      </c>
      <c r="Z192" s="29">
        <v>1.5044760899799055</v>
      </c>
      <c r="AA192" s="29">
        <f t="shared" si="30"/>
        <v>3.761190224949764E-2</v>
      </c>
      <c r="AB192" s="30">
        <v>4.4506897575846055E-2</v>
      </c>
      <c r="AC192" s="29">
        <v>0.60759630967921641</v>
      </c>
      <c r="AD192" s="29">
        <f t="shared" si="31"/>
        <v>1.518990774198041E-2</v>
      </c>
      <c r="AE192" s="30">
        <v>1.7299697341751144E-4</v>
      </c>
      <c r="AF192" s="29">
        <v>1.6092956719533911</v>
      </c>
      <c r="AG192" s="29">
        <f t="shared" si="32"/>
        <v>4.0232391798834782E-2</v>
      </c>
      <c r="AH192" s="30">
        <v>4.5720713136350975E-2</v>
      </c>
      <c r="AI192" s="26">
        <v>2.8273172266220499</v>
      </c>
      <c r="AJ192" s="26">
        <v>13.218166545100059</v>
      </c>
      <c r="AK192" s="54">
        <v>0.49855652315476573</v>
      </c>
      <c r="AL192" s="55">
        <v>0.41731626308858122</v>
      </c>
      <c r="AM192" s="55">
        <v>0.3794070005692301</v>
      </c>
      <c r="AN192" s="55">
        <v>0.3412507046755619</v>
      </c>
      <c r="AO192" s="55">
        <v>1.286955641434028</v>
      </c>
      <c r="AP192" s="55">
        <v>1.2689106908780929</v>
      </c>
      <c r="AQ192" s="55">
        <v>1.1450762562700723</v>
      </c>
      <c r="AR192" s="55">
        <v>0.9810344033584224</v>
      </c>
    </row>
    <row r="193" spans="1:44" x14ac:dyDescent="0.25">
      <c r="A193" s="26" t="str">
        <f t="shared" si="22"/>
        <v>2512</v>
      </c>
      <c r="B193" s="26">
        <v>25</v>
      </c>
      <c r="C193" s="26">
        <v>60</v>
      </c>
      <c r="D193" s="26">
        <v>12</v>
      </c>
      <c r="E193" s="29">
        <v>0.7379936965519025</v>
      </c>
      <c r="F193" s="29">
        <f t="shared" si="23"/>
        <v>1.8449842413797563E-2</v>
      </c>
      <c r="G193" s="30">
        <v>8.5587870673577496E-4</v>
      </c>
      <c r="H193" s="29">
        <v>1.305103970284891</v>
      </c>
      <c r="I193" s="29">
        <f t="shared" si="24"/>
        <v>3.2627599257122275E-2</v>
      </c>
      <c r="J193" s="30">
        <v>3.2126076294759665E-2</v>
      </c>
      <c r="K193" s="29">
        <v>0.60688603776633232</v>
      </c>
      <c r="L193" s="31">
        <f t="shared" si="25"/>
        <v>1.2137720755326646E-2</v>
      </c>
      <c r="M193" s="30">
        <v>7.8332779450728147E-4</v>
      </c>
      <c r="N193" s="29">
        <v>1.5584583373106116</v>
      </c>
      <c r="O193" s="31">
        <f t="shared" si="26"/>
        <v>3.1169166746212233E-2</v>
      </c>
      <c r="P193" s="30">
        <v>1.3182914484205829E-2</v>
      </c>
      <c r="Q193" s="31">
        <v>0.68</v>
      </c>
      <c r="R193" s="29">
        <f t="shared" si="27"/>
        <v>1.7000000000000001E-2</v>
      </c>
      <c r="S193" s="34">
        <v>2.5960221286260618E-4</v>
      </c>
      <c r="T193" s="32">
        <v>1.4393136668762669</v>
      </c>
      <c r="U193" s="29">
        <f t="shared" si="28"/>
        <v>3.5982841671906678E-2</v>
      </c>
      <c r="V193" s="33">
        <v>4.1792652664417715E-2</v>
      </c>
      <c r="W193" s="31">
        <v>0.65</v>
      </c>
      <c r="X193" s="29">
        <f t="shared" si="29"/>
        <v>1.6250000000000001E-2</v>
      </c>
      <c r="Y193" s="34">
        <v>3.1847700796019431E-4</v>
      </c>
      <c r="Z193" s="29">
        <v>1.5044760899799055</v>
      </c>
      <c r="AA193" s="29">
        <f t="shared" si="30"/>
        <v>3.761190224949764E-2</v>
      </c>
      <c r="AB193" s="30">
        <v>4.324972396364074E-2</v>
      </c>
      <c r="AC193" s="31">
        <v>0.6</v>
      </c>
      <c r="AD193" s="29">
        <f t="shared" si="31"/>
        <v>1.4999999999999999E-2</v>
      </c>
      <c r="AE193" s="34">
        <v>6.2543860656679893E-4</v>
      </c>
      <c r="AF193" s="29">
        <v>1.6092956719533911</v>
      </c>
      <c r="AG193" s="29">
        <f t="shared" si="32"/>
        <v>4.0232391798834782E-2</v>
      </c>
      <c r="AH193" s="30">
        <v>4.4518570165890912E-2</v>
      </c>
      <c r="AI193" s="26">
        <v>2.7068731553708494</v>
      </c>
      <c r="AJ193" s="26">
        <v>12.917128383589278</v>
      </c>
      <c r="AK193" s="54">
        <v>0.47991747535640977</v>
      </c>
      <c r="AL193" s="55">
        <v>0.41655227517716609</v>
      </c>
      <c r="AM193" s="55">
        <v>0.3780512938341814</v>
      </c>
      <c r="AN193" s="55">
        <v>0.33932194207767941</v>
      </c>
      <c r="AO193" s="55">
        <v>1.4583715486596549</v>
      </c>
      <c r="AP193" s="55">
        <v>1.1742795788330156</v>
      </c>
      <c r="AQ193" s="55">
        <v>1.0487014455340211</v>
      </c>
      <c r="AR193" s="55">
        <v>0.88328644281152169</v>
      </c>
    </row>
    <row r="194" spans="1:44" x14ac:dyDescent="0.25">
      <c r="A194" s="26" t="str">
        <f t="shared" si="22"/>
        <v>2612</v>
      </c>
      <c r="B194" s="26">
        <v>26</v>
      </c>
      <c r="C194" s="26">
        <v>59</v>
      </c>
      <c r="D194" s="26">
        <v>12</v>
      </c>
      <c r="E194" s="29">
        <v>0.7379936965519025</v>
      </c>
      <c r="F194" s="29">
        <f t="shared" si="23"/>
        <v>1.8449842413797563E-2</v>
      </c>
      <c r="G194" s="30">
        <v>7.5135991130358126E-4</v>
      </c>
      <c r="H194" s="29">
        <v>1.305103970284891</v>
      </c>
      <c r="I194" s="29">
        <f t="shared" si="24"/>
        <v>3.2627599257122275E-2</v>
      </c>
      <c r="J194" s="30">
        <v>3.1458701639323711E-2</v>
      </c>
      <c r="K194" s="29">
        <v>0.60688603776633232</v>
      </c>
      <c r="L194" s="31">
        <f t="shared" si="25"/>
        <v>1.2137720755326646E-2</v>
      </c>
      <c r="M194" s="30">
        <v>6.8806601242289885E-4</v>
      </c>
      <c r="N194" s="29">
        <v>1.5584583373106116</v>
      </c>
      <c r="O194" s="31">
        <f t="shared" si="26"/>
        <v>3.1169166746212233E-2</v>
      </c>
      <c r="P194" s="30">
        <v>1.3179796255028067E-2</v>
      </c>
      <c r="Q194" s="29">
        <v>0.67259830081850736</v>
      </c>
      <c r="R194" s="29">
        <f t="shared" si="27"/>
        <v>1.6814957520462685E-2</v>
      </c>
      <c r="S194" s="30">
        <v>9.0166120674803514E-4</v>
      </c>
      <c r="T194" s="32">
        <v>1.455222247635243</v>
      </c>
      <c r="U194" s="29">
        <f t="shared" si="28"/>
        <v>3.6380556190881076E-2</v>
      </c>
      <c r="V194" s="33">
        <v>3.5361209995612257E-2</v>
      </c>
      <c r="W194" s="29">
        <v>0.63919211992395319</v>
      </c>
      <c r="X194" s="29">
        <f t="shared" si="29"/>
        <v>1.5979802998098831E-2</v>
      </c>
      <c r="Y194" s="30">
        <v>1.1806566976796818E-3</v>
      </c>
      <c r="Z194" s="29">
        <v>1.5250349212810519</v>
      </c>
      <c r="AA194" s="29">
        <f t="shared" si="30"/>
        <v>3.8125873032026303E-2</v>
      </c>
      <c r="AB194" s="30">
        <v>3.6280286003987937E-2</v>
      </c>
      <c r="AC194" s="29">
        <v>0.58523469791013127</v>
      </c>
      <c r="AD194" s="29">
        <f t="shared" si="31"/>
        <v>1.4630867447753283E-2</v>
      </c>
      <c r="AE194" s="30">
        <v>1.6221096280642743E-3</v>
      </c>
      <c r="AF194" s="29">
        <v>1.6392701151183051</v>
      </c>
      <c r="AG194" s="29">
        <f t="shared" si="32"/>
        <v>4.0981752877957633E-2</v>
      </c>
      <c r="AH194" s="30">
        <v>3.6744900739932029E-2</v>
      </c>
      <c r="AI194" s="26">
        <v>2.61872161594252</v>
      </c>
      <c r="AJ194" s="26">
        <v>12.192979437472083</v>
      </c>
      <c r="AK194" s="54">
        <v>0.46012151664005663</v>
      </c>
      <c r="AL194" s="55">
        <v>0.42296505986600869</v>
      </c>
      <c r="AM194" s="55">
        <v>0.38388405867056735</v>
      </c>
      <c r="AN194" s="55">
        <v>0.34458598069104762</v>
      </c>
      <c r="AO194" s="55">
        <v>1.3059712679916597</v>
      </c>
      <c r="AP194" s="55">
        <v>1.4217319033281783</v>
      </c>
      <c r="AQ194" s="55">
        <v>1.3274240068443404</v>
      </c>
      <c r="AR194" s="55">
        <v>1.2118482815849188</v>
      </c>
    </row>
    <row r="195" spans="1:44" x14ac:dyDescent="0.25">
      <c r="A195" s="26" t="str">
        <f t="shared" si="22"/>
        <v>2712</v>
      </c>
      <c r="B195" s="26">
        <v>27</v>
      </c>
      <c r="C195" s="26">
        <v>58</v>
      </c>
      <c r="D195" s="26">
        <v>12</v>
      </c>
      <c r="E195" s="29">
        <v>0.7379936965519025</v>
      </c>
      <c r="F195" s="29">
        <f t="shared" si="23"/>
        <v>1.8449842413797563E-2</v>
      </c>
      <c r="G195" s="30">
        <v>6.4952037646169927E-4</v>
      </c>
      <c r="H195" s="29">
        <v>1.305103970284891</v>
      </c>
      <c r="I195" s="29">
        <f t="shared" si="24"/>
        <v>3.2627599257122275E-2</v>
      </c>
      <c r="J195" s="30">
        <v>3.0830315317223751E-2</v>
      </c>
      <c r="K195" s="29">
        <v>0.60688603776633232</v>
      </c>
      <c r="L195" s="31">
        <f t="shared" si="25"/>
        <v>1.2137720755326646E-2</v>
      </c>
      <c r="M195" s="30">
        <v>5.9481591780760536E-4</v>
      </c>
      <c r="N195" s="29">
        <v>1.5584583373106116</v>
      </c>
      <c r="O195" s="31">
        <f t="shared" si="26"/>
        <v>3.1169166746212233E-2</v>
      </c>
      <c r="P195" s="30">
        <v>1.317011771933348E-2</v>
      </c>
      <c r="Q195" s="29">
        <v>0.67259830081850736</v>
      </c>
      <c r="R195" s="29">
        <f t="shared" si="27"/>
        <v>1.6814957520462685E-2</v>
      </c>
      <c r="S195" s="30">
        <v>7.7766680368930412E-4</v>
      </c>
      <c r="T195" s="32">
        <v>1.455222247635243</v>
      </c>
      <c r="U195" s="29">
        <f t="shared" si="28"/>
        <v>3.6380556190881076E-2</v>
      </c>
      <c r="V195" s="33">
        <v>3.4476456022454818E-2</v>
      </c>
      <c r="W195" s="29">
        <v>0.63919211992395319</v>
      </c>
      <c r="X195" s="29">
        <f t="shared" si="29"/>
        <v>1.5979802998098831E-2</v>
      </c>
      <c r="Y195" s="30">
        <v>1.0216993932292424E-3</v>
      </c>
      <c r="Z195" s="29">
        <v>1.5250349212810519</v>
      </c>
      <c r="AA195" s="29">
        <f t="shared" si="30"/>
        <v>3.8125873032026303E-2</v>
      </c>
      <c r="AB195" s="30">
        <v>3.5434154812979596E-2</v>
      </c>
      <c r="AC195" s="29">
        <v>0.58523469791013127</v>
      </c>
      <c r="AD195" s="29">
        <f t="shared" si="31"/>
        <v>1.4630867447753283E-2</v>
      </c>
      <c r="AE195" s="30">
        <v>1.4075001877984043E-3</v>
      </c>
      <c r="AF195" s="29">
        <v>1.6392701151183051</v>
      </c>
      <c r="AG195" s="29">
        <f t="shared" si="32"/>
        <v>4.0981752877957633E-2</v>
      </c>
      <c r="AH195" s="30">
        <v>3.6002266227729701E-2</v>
      </c>
      <c r="AI195" s="26">
        <v>2.5327194371029491</v>
      </c>
      <c r="AJ195" s="26">
        <v>11.508784806242634</v>
      </c>
      <c r="AK195" s="54">
        <v>0.43923234169662301</v>
      </c>
      <c r="AL195" s="55">
        <v>0.42911592912324803</v>
      </c>
      <c r="AM195" s="55">
        <v>0.38947880367298227</v>
      </c>
      <c r="AN195" s="55">
        <v>0.34963313380821603</v>
      </c>
      <c r="AO195" s="55">
        <v>1.16305514150324</v>
      </c>
      <c r="AP195" s="55">
        <v>1.3459064544791508</v>
      </c>
      <c r="AQ195" s="55">
        <v>1.2485154632327946</v>
      </c>
      <c r="AR195" s="55">
        <v>1.1284784521053068</v>
      </c>
    </row>
    <row r="196" spans="1:44" x14ac:dyDescent="0.25">
      <c r="A196" s="26" t="str">
        <f t="shared" si="22"/>
        <v>2812</v>
      </c>
      <c r="B196" s="26">
        <v>28</v>
      </c>
      <c r="C196" s="26">
        <v>57</v>
      </c>
      <c r="D196" s="26">
        <v>12</v>
      </c>
      <c r="E196" s="29">
        <v>0.7379936965519025</v>
      </c>
      <c r="F196" s="29">
        <f t="shared" si="23"/>
        <v>1.8449842413797563E-2</v>
      </c>
      <c r="G196" s="30">
        <v>5.5020074662268277E-4</v>
      </c>
      <c r="H196" s="29">
        <v>1.305103970284891</v>
      </c>
      <c r="I196" s="29">
        <f t="shared" si="24"/>
        <v>3.2627599257122275E-2</v>
      </c>
      <c r="J196" s="30">
        <v>3.0239072086380079E-2</v>
      </c>
      <c r="K196" s="29">
        <v>0.60688603776633232</v>
      </c>
      <c r="L196" s="31">
        <f t="shared" si="25"/>
        <v>1.2137720755326646E-2</v>
      </c>
      <c r="M196" s="30">
        <v>5.0360278141852073E-4</v>
      </c>
      <c r="N196" s="29">
        <v>1.5584583373106116</v>
      </c>
      <c r="O196" s="31">
        <f t="shared" si="26"/>
        <v>3.1169166746212233E-2</v>
      </c>
      <c r="P196" s="30">
        <v>1.3153852034624857E-2</v>
      </c>
      <c r="Q196" s="29">
        <v>0.67259830081850736</v>
      </c>
      <c r="R196" s="29">
        <f t="shared" si="27"/>
        <v>1.6814957520462685E-2</v>
      </c>
      <c r="S196" s="30">
        <v>6.571828399230123E-4</v>
      </c>
      <c r="T196" s="32">
        <v>1.455222247635243</v>
      </c>
      <c r="U196" s="29">
        <f t="shared" si="28"/>
        <v>3.6380556190881076E-2</v>
      </c>
      <c r="V196" s="33">
        <v>3.3641163997275084E-2</v>
      </c>
      <c r="W196" s="29">
        <v>0.63919211992395319</v>
      </c>
      <c r="X196" s="29">
        <f t="shared" si="29"/>
        <v>1.5979802998098831E-2</v>
      </c>
      <c r="Y196" s="30">
        <v>8.6640870550249056E-4</v>
      </c>
      <c r="Z196" s="29">
        <v>1.5250349212810519</v>
      </c>
      <c r="AA196" s="29">
        <f t="shared" si="30"/>
        <v>3.8125873032026303E-2</v>
      </c>
      <c r="AB196" s="30">
        <v>3.4638597173450227E-2</v>
      </c>
      <c r="AC196" s="29">
        <v>0.58523469791013127</v>
      </c>
      <c r="AD196" s="29">
        <f t="shared" si="31"/>
        <v>1.4630867447753283E-2</v>
      </c>
      <c r="AE196" s="30">
        <v>1.196871396561246E-3</v>
      </c>
      <c r="AF196" s="29">
        <v>1.6392701151183051</v>
      </c>
      <c r="AG196" s="29">
        <f t="shared" si="32"/>
        <v>4.0981752877957633E-2</v>
      </c>
      <c r="AH196" s="30">
        <v>3.530887349995377E-2</v>
      </c>
      <c r="AI196" s="26">
        <v>2.4488229604481826</v>
      </c>
      <c r="AJ196" s="26">
        <v>10.862318118135976</v>
      </c>
      <c r="AK196" s="54">
        <v>0.41730417584509127</v>
      </c>
      <c r="AL196" s="55">
        <v>0.43501687411406498</v>
      </c>
      <c r="AM196" s="55">
        <v>0.39484575490569063</v>
      </c>
      <c r="AN196" s="55">
        <v>0.35447075009645307</v>
      </c>
      <c r="AO196" s="55">
        <v>1.0288447399887957</v>
      </c>
      <c r="AP196" s="55">
        <v>1.275946019412751</v>
      </c>
      <c r="AQ196" s="55">
        <v>1.1756396165872385</v>
      </c>
      <c r="AR196" s="55">
        <v>1.0513832778952077</v>
      </c>
    </row>
    <row r="197" spans="1:44" x14ac:dyDescent="0.25">
      <c r="A197" s="26" t="str">
        <f t="shared" si="22"/>
        <v>2912</v>
      </c>
      <c r="B197" s="26">
        <v>29</v>
      </c>
      <c r="C197" s="26">
        <v>56</v>
      </c>
      <c r="D197" s="26">
        <v>12</v>
      </c>
      <c r="E197" s="29">
        <v>0.7379936965519025</v>
      </c>
      <c r="F197" s="29">
        <f t="shared" si="23"/>
        <v>1.8449842413797563E-2</v>
      </c>
      <c r="G197" s="30">
        <v>4.5325282578131433E-4</v>
      </c>
      <c r="H197" s="29">
        <v>1.305103970284891</v>
      </c>
      <c r="I197" s="29">
        <f t="shared" si="24"/>
        <v>3.2627599257122275E-2</v>
      </c>
      <c r="J197" s="30">
        <v>2.9682692708386388E-2</v>
      </c>
      <c r="K197" s="29">
        <v>0.60688603776633232</v>
      </c>
      <c r="L197" s="31">
        <f t="shared" si="25"/>
        <v>1.2137720755326646E-2</v>
      </c>
      <c r="M197" s="30">
        <v>4.1444295431254229E-4</v>
      </c>
      <c r="N197" s="29">
        <v>1.5584583373106116</v>
      </c>
      <c r="O197" s="31">
        <f t="shared" si="26"/>
        <v>3.1169166746212233E-2</v>
      </c>
      <c r="P197" s="30">
        <v>1.313095081485501E-2</v>
      </c>
      <c r="Q197" s="29">
        <v>0.67259830081850736</v>
      </c>
      <c r="R197" s="29">
        <f t="shared" si="27"/>
        <v>1.6814957520462685E-2</v>
      </c>
      <c r="S197" s="30">
        <v>5.4006609788869592E-4</v>
      </c>
      <c r="T197" s="32">
        <v>1.455222247635243</v>
      </c>
      <c r="U197" s="29">
        <f t="shared" si="28"/>
        <v>3.6380556190881076E-2</v>
      </c>
      <c r="V197" s="33">
        <v>3.2851716248116856E-2</v>
      </c>
      <c r="W197" s="29">
        <v>0.63919211992395319</v>
      </c>
      <c r="X197" s="29">
        <f t="shared" si="29"/>
        <v>1.5979802998098831E-2</v>
      </c>
      <c r="Y197" s="30">
        <v>7.1456476774596489E-4</v>
      </c>
      <c r="Z197" s="29">
        <v>1.5250349212810519</v>
      </c>
      <c r="AA197" s="29">
        <f t="shared" si="30"/>
        <v>3.8125873032026303E-2</v>
      </c>
      <c r="AB197" s="30">
        <v>3.3889914733375152E-2</v>
      </c>
      <c r="AC197" s="29">
        <v>0.58523469791013127</v>
      </c>
      <c r="AD197" s="29">
        <f t="shared" si="31"/>
        <v>1.4630867447753283E-2</v>
      </c>
      <c r="AE197" s="30">
        <v>9.8991968779263591E-4</v>
      </c>
      <c r="AF197" s="29">
        <v>1.6392701151183051</v>
      </c>
      <c r="AG197" s="29">
        <f t="shared" si="32"/>
        <v>4.0981752877957633E-2</v>
      </c>
      <c r="AH197" s="30">
        <v>3.4661424839262475E-2</v>
      </c>
      <c r="AI197" s="26">
        <v>2.3669872273055179</v>
      </c>
      <c r="AJ197" s="26">
        <v>10.251483594889518</v>
      </c>
      <c r="AK197" s="54">
        <v>0.39439136183757267</v>
      </c>
      <c r="AL197" s="55">
        <v>0.44067354654180757</v>
      </c>
      <c r="AM197" s="55">
        <v>0.39998957496372173</v>
      </c>
      <c r="AN197" s="55">
        <v>0.35910912753852348</v>
      </c>
      <c r="AO197" s="55">
        <v>0.90261556175854962</v>
      </c>
      <c r="AP197" s="55">
        <v>1.2113752809857623</v>
      </c>
      <c r="AQ197" s="55">
        <v>1.1083178582954245</v>
      </c>
      <c r="AR197" s="55">
        <v>0.98006179969999341</v>
      </c>
    </row>
    <row r="198" spans="1:44" x14ac:dyDescent="0.25">
      <c r="A198" s="26" t="str">
        <f t="shared" ref="A198:A261" si="33">B198&amp;D198</f>
        <v>3012</v>
      </c>
      <c r="B198" s="26">
        <v>30</v>
      </c>
      <c r="C198" s="26">
        <v>55</v>
      </c>
      <c r="D198" s="26">
        <v>12</v>
      </c>
      <c r="E198" s="29">
        <v>0.7379936965519025</v>
      </c>
      <c r="F198" s="29">
        <f t="shared" ref="F198:F261" si="34">E198*$F$1</f>
        <v>1.8449842413797563E-2</v>
      </c>
      <c r="G198" s="30">
        <v>3.5852172687847461E-4</v>
      </c>
      <c r="H198" s="29">
        <v>1.305103970284891</v>
      </c>
      <c r="I198" s="29">
        <f t="shared" ref="I198:I261" si="35">H198*$F$1</f>
        <v>3.2627599257122275E-2</v>
      </c>
      <c r="J198" s="30">
        <v>2.9158256334318892E-2</v>
      </c>
      <c r="K198" s="29">
        <v>0.60688603776633232</v>
      </c>
      <c r="L198" s="31">
        <f t="shared" ref="L198:L261" si="36">K198*$L$1</f>
        <v>1.2137720755326646E-2</v>
      </c>
      <c r="M198" s="30">
        <v>3.2734148358309813E-4</v>
      </c>
      <c r="N198" s="29">
        <v>1.5584583373106116</v>
      </c>
      <c r="O198" s="31">
        <f t="shared" ref="O198:O261" si="37">N198*$L$1</f>
        <v>3.1169166746212233E-2</v>
      </c>
      <c r="P198" s="30">
        <v>1.3101339687310788E-2</v>
      </c>
      <c r="Q198" s="29">
        <v>0.67259830081850736</v>
      </c>
      <c r="R198" s="29">
        <f t="shared" ref="R198:R261" si="38">Q198*$F$1</f>
        <v>1.6814957520462685E-2</v>
      </c>
      <c r="S198" s="30">
        <v>4.2617103370046899E-4</v>
      </c>
      <c r="T198" s="32">
        <v>1.455222247635243</v>
      </c>
      <c r="U198" s="29">
        <f t="shared" ref="U198:U261" si="39">T198*$F$1</f>
        <v>3.6380556190881076E-2</v>
      </c>
      <c r="V198" s="33">
        <v>3.2103913231403478E-2</v>
      </c>
      <c r="W198" s="29">
        <v>0.63919211992395319</v>
      </c>
      <c r="X198" s="29">
        <f t="shared" ref="X198:X261" si="40">W198*$F$1</f>
        <v>1.5979802998098831E-2</v>
      </c>
      <c r="Y198" s="30">
        <v>5.6595790763102477E-4</v>
      </c>
      <c r="Z198" s="29">
        <v>1.5250349212810519</v>
      </c>
      <c r="AA198" s="29">
        <f t="shared" ref="AA198:AA261" si="41">Z198*$F$1</f>
        <v>3.8125873032026303E-2</v>
      </c>
      <c r="AB198" s="30">
        <v>3.3184047455163498E-2</v>
      </c>
      <c r="AC198" s="29">
        <v>0.58523469791013127</v>
      </c>
      <c r="AD198" s="29">
        <f t="shared" ref="AD198:AD261" si="42">AC198*$F$1</f>
        <v>1.4630867447753283E-2</v>
      </c>
      <c r="AE198" s="30">
        <v>7.8635221777572165E-4</v>
      </c>
      <c r="AF198" s="29">
        <v>1.6392701151183051</v>
      </c>
      <c r="AG198" s="29">
        <f t="shared" ref="AG198:AG261" si="43">AF198*$F$1</f>
        <v>4.0981752877957633E-2</v>
      </c>
      <c r="AH198" s="30">
        <v>3.4056001772206031E-2</v>
      </c>
      <c r="AI198" s="26">
        <v>2.2871705426356588</v>
      </c>
      <c r="AJ198" s="26">
        <v>9.6742952783650455</v>
      </c>
      <c r="AK198" s="54">
        <v>0.37054628112400179</v>
      </c>
      <c r="AL198" s="55">
        <v>0.44609384690640097</v>
      </c>
      <c r="AM198" s="55">
        <v>0.40491785671001446</v>
      </c>
      <c r="AN198" s="55">
        <v>0.36355157720473968</v>
      </c>
      <c r="AO198" s="55">
        <v>0.78369073618408391</v>
      </c>
      <c r="AP198" s="55">
        <v>1.1517353109726292</v>
      </c>
      <c r="AQ198" s="55">
        <v>1.0460771806121316</v>
      </c>
      <c r="AR198" s="55">
        <v>0.91403589587748302</v>
      </c>
    </row>
    <row r="199" spans="1:44" x14ac:dyDescent="0.25">
      <c r="A199" s="26" t="str">
        <f t="shared" si="33"/>
        <v>3112</v>
      </c>
      <c r="B199" s="26">
        <v>31</v>
      </c>
      <c r="C199" s="26">
        <v>54</v>
      </c>
      <c r="D199" s="26">
        <v>12</v>
      </c>
      <c r="E199" s="29">
        <v>0.7379936965519025</v>
      </c>
      <c r="F199" s="29">
        <f t="shared" si="34"/>
        <v>1.8449842413797563E-2</v>
      </c>
      <c r="G199" s="30">
        <v>2.6587842633754924E-4</v>
      </c>
      <c r="H199" s="29">
        <v>1.305103970284891</v>
      </c>
      <c r="I199" s="29">
        <f t="shared" si="35"/>
        <v>3.2627599257122275E-2</v>
      </c>
      <c r="J199" s="30">
        <v>2.866249980114538E-2</v>
      </c>
      <c r="K199" s="29">
        <v>0.60688603776633232</v>
      </c>
      <c r="L199" s="31">
        <f t="shared" si="36"/>
        <v>1.2137720755326646E-2</v>
      </c>
      <c r="M199" s="30">
        <v>2.4233281144502624E-4</v>
      </c>
      <c r="N199" s="29">
        <v>1.5584583373106116</v>
      </c>
      <c r="O199" s="31">
        <f t="shared" si="37"/>
        <v>3.1169166746212233E-2</v>
      </c>
      <c r="P199" s="30">
        <v>1.3065050950746959E-2</v>
      </c>
      <c r="Q199" s="29">
        <v>0.67259830081850736</v>
      </c>
      <c r="R199" s="29">
        <f t="shared" si="38"/>
        <v>1.6814957520462685E-2</v>
      </c>
      <c r="S199" s="30">
        <v>3.1533978894322107E-4</v>
      </c>
      <c r="T199" s="32">
        <v>1.455222247635243</v>
      </c>
      <c r="U199" s="29">
        <f t="shared" si="39"/>
        <v>3.6380556190881076E-2</v>
      </c>
      <c r="V199" s="33">
        <v>3.1393354092769034E-2</v>
      </c>
      <c r="W199" s="29">
        <v>0.63919211992395319</v>
      </c>
      <c r="X199" s="29">
        <f t="shared" si="40"/>
        <v>1.5979802998098831E-2</v>
      </c>
      <c r="Y199" s="30">
        <v>4.2039182062739676E-4</v>
      </c>
      <c r="Z199" s="29">
        <v>1.5250349212810519</v>
      </c>
      <c r="AA199" s="29">
        <f t="shared" si="41"/>
        <v>3.8125873032026303E-2</v>
      </c>
      <c r="AB199" s="30">
        <v>3.2516617638116599E-2</v>
      </c>
      <c r="AC199" s="29">
        <v>0.58523469791013127</v>
      </c>
      <c r="AD199" s="29">
        <f t="shared" si="42"/>
        <v>1.4630867447753283E-2</v>
      </c>
      <c r="AE199" s="30">
        <v>5.8585488913451451E-4</v>
      </c>
      <c r="AF199" s="29">
        <v>1.6392701151183051</v>
      </c>
      <c r="AG199" s="29">
        <f t="shared" si="43"/>
        <v>4.0981752877957633E-2</v>
      </c>
      <c r="AH199" s="30">
        <v>3.3488421389659018E-2</v>
      </c>
      <c r="AI199" s="26">
        <v>2.2093281588843565</v>
      </c>
      <c r="AJ199" s="26">
        <v>9.128875972420234</v>
      </c>
      <c r="AK199" s="54">
        <v>0.37497401089693522</v>
      </c>
      <c r="AL199" s="55">
        <v>0.45128585344119421</v>
      </c>
      <c r="AM199" s="55">
        <v>0.40963847720518548</v>
      </c>
      <c r="AN199" s="55">
        <v>0.36780449143556326</v>
      </c>
      <c r="AO199" s="55">
        <v>0.74273012726824916</v>
      </c>
      <c r="AP199" s="55">
        <v>1.0965964596167568</v>
      </c>
      <c r="AQ199" s="55">
        <v>0.98848780035447392</v>
      </c>
      <c r="AR199" s="55">
        <v>0.85286277126926069</v>
      </c>
    </row>
    <row r="200" spans="1:44" x14ac:dyDescent="0.25">
      <c r="A200" s="26" t="str">
        <f t="shared" si="33"/>
        <v>3212</v>
      </c>
      <c r="B200" s="26">
        <v>32</v>
      </c>
      <c r="C200" s="26">
        <v>53</v>
      </c>
      <c r="D200" s="26">
        <v>12</v>
      </c>
      <c r="E200" s="29">
        <v>0.7379936965519025</v>
      </c>
      <c r="F200" s="29">
        <f t="shared" si="34"/>
        <v>1.8449842413797563E-2</v>
      </c>
      <c r="G200" s="30">
        <v>1.7523729442465649E-4</v>
      </c>
      <c r="H200" s="29">
        <v>1.305103970284891</v>
      </c>
      <c r="I200" s="29">
        <f t="shared" si="35"/>
        <v>3.2627599257122275E-2</v>
      </c>
      <c r="J200" s="30">
        <v>2.8191866819902517E-2</v>
      </c>
      <c r="K200" s="29">
        <v>0.60688603776633232</v>
      </c>
      <c r="L200" s="31">
        <f t="shared" si="36"/>
        <v>1.2137720755326646E-2</v>
      </c>
      <c r="M200" s="30">
        <v>1.5942519160936936E-4</v>
      </c>
      <c r="N200" s="29">
        <v>1.5584583373106116</v>
      </c>
      <c r="O200" s="31">
        <f t="shared" si="37"/>
        <v>3.1169166746212233E-2</v>
      </c>
      <c r="P200" s="30">
        <v>1.3022044283624124E-2</v>
      </c>
      <c r="Q200" s="29">
        <v>0.67259830081850736</v>
      </c>
      <c r="R200" s="29">
        <f t="shared" si="38"/>
        <v>1.6814957520462685E-2</v>
      </c>
      <c r="S200" s="30">
        <v>2.0743986036037346E-4</v>
      </c>
      <c r="T200" s="32">
        <v>1.455222247635243</v>
      </c>
      <c r="U200" s="29">
        <f t="shared" si="39"/>
        <v>3.6380556190881076E-2</v>
      </c>
      <c r="V200" s="33">
        <v>3.0715416662844365E-2</v>
      </c>
      <c r="W200" s="29">
        <v>0.63919211992395319</v>
      </c>
      <c r="X200" s="29">
        <f t="shared" si="40"/>
        <v>1.5979802998098831E-2</v>
      </c>
      <c r="Y200" s="30">
        <v>2.7766836119937077E-4</v>
      </c>
      <c r="Z200" s="29">
        <v>1.5250349212810519</v>
      </c>
      <c r="AA200" s="29">
        <f t="shared" si="41"/>
        <v>3.8125873032026303E-2</v>
      </c>
      <c r="AB200" s="30">
        <v>3.1882990455724007E-2</v>
      </c>
      <c r="AC200" s="29">
        <v>0.58523469791013127</v>
      </c>
      <c r="AD200" s="29">
        <f t="shared" si="42"/>
        <v>1.4630867447753283E-2</v>
      </c>
      <c r="AE200" s="30">
        <v>3.881277815433494E-4</v>
      </c>
      <c r="AF200" s="29">
        <v>1.6392701151183051</v>
      </c>
      <c r="AG200" s="29">
        <f t="shared" si="43"/>
        <v>4.0981752877957633E-2</v>
      </c>
      <c r="AH200" s="30">
        <v>3.2954220830675784E-2</v>
      </c>
      <c r="AI200" s="26">
        <v>2.133419429103331</v>
      </c>
      <c r="AJ200" s="26">
        <v>8.6134536779295807</v>
      </c>
      <c r="AK200" s="54">
        <v>0.37181298900687099</v>
      </c>
      <c r="AL200" s="55">
        <v>0.45625819778869492</v>
      </c>
      <c r="AM200" s="55">
        <v>0.41415998197936404</v>
      </c>
      <c r="AN200" s="55">
        <v>0.37187680553935226</v>
      </c>
      <c r="AO200" s="55">
        <v>0.70507973066602858</v>
      </c>
      <c r="AP200" s="55">
        <v>1.0455679028928941</v>
      </c>
      <c r="AQ200" s="55">
        <v>0.93514948360320793</v>
      </c>
      <c r="AR200" s="55">
        <v>0.79614337902576704</v>
      </c>
    </row>
    <row r="201" spans="1:44" x14ac:dyDescent="0.25">
      <c r="A201" s="26" t="str">
        <f t="shared" si="33"/>
        <v>3312</v>
      </c>
      <c r="B201" s="26">
        <v>33</v>
      </c>
      <c r="C201" s="26">
        <v>52</v>
      </c>
      <c r="D201" s="26">
        <v>12</v>
      </c>
      <c r="E201" s="29">
        <v>0.7379936965519025</v>
      </c>
      <c r="F201" s="29">
        <f t="shared" si="34"/>
        <v>1.8449842413797563E-2</v>
      </c>
      <c r="G201" s="30">
        <v>8.6614395656808146E-5</v>
      </c>
      <c r="H201" s="29">
        <v>1.305103970284891</v>
      </c>
      <c r="I201" s="29">
        <f t="shared" si="35"/>
        <v>3.2627599257122275E-2</v>
      </c>
      <c r="J201" s="30">
        <v>2.7742990173084021E-2</v>
      </c>
      <c r="K201" s="29">
        <v>0.60688603776633232</v>
      </c>
      <c r="L201" s="31">
        <f t="shared" si="36"/>
        <v>1.2137720755326646E-2</v>
      </c>
      <c r="M201" s="30">
        <v>7.8639458944759072E-5</v>
      </c>
      <c r="N201" s="29">
        <v>1.5584583373106116</v>
      </c>
      <c r="O201" s="31">
        <f t="shared" si="37"/>
        <v>3.1169166746212233E-2</v>
      </c>
      <c r="P201" s="30">
        <v>1.2972331226638356E-2</v>
      </c>
      <c r="Q201" s="29">
        <v>0.67259830081850736</v>
      </c>
      <c r="R201" s="29">
        <f t="shared" si="38"/>
        <v>1.6814957520462685E-2</v>
      </c>
      <c r="S201" s="30">
        <v>1.0235650055565558E-4</v>
      </c>
      <c r="T201" s="32">
        <v>1.455222247635243</v>
      </c>
      <c r="U201" s="29">
        <f t="shared" si="39"/>
        <v>3.6380556190881076E-2</v>
      </c>
      <c r="V201" s="33">
        <v>3.0065928592706528E-2</v>
      </c>
      <c r="W201" s="29">
        <v>0.63919211992395319</v>
      </c>
      <c r="X201" s="29">
        <f t="shared" si="40"/>
        <v>1.5979802998098831E-2</v>
      </c>
      <c r="Y201" s="30">
        <v>1.3758861869190599E-4</v>
      </c>
      <c r="Z201" s="29">
        <v>1.5250349212810519</v>
      </c>
      <c r="AA201" s="29">
        <f t="shared" si="41"/>
        <v>3.8125873032026303E-2</v>
      </c>
      <c r="AB201" s="30">
        <v>3.1278967981959657E-2</v>
      </c>
      <c r="AC201" s="29">
        <v>0.58523469791013127</v>
      </c>
      <c r="AD201" s="29">
        <f t="shared" si="42"/>
        <v>1.4630867447753283E-2</v>
      </c>
      <c r="AE201" s="30">
        <v>1.9288594061418578E-4</v>
      </c>
      <c r="AF201" s="29">
        <v>1.6392701151183051</v>
      </c>
      <c r="AG201" s="29">
        <f t="shared" si="43"/>
        <v>4.0981752877957633E-2</v>
      </c>
      <c r="AH201" s="30">
        <v>3.2449314226249276E-2</v>
      </c>
      <c r="AI201" s="26">
        <v>2.0594029547121395</v>
      </c>
      <c r="AJ201" s="26">
        <v>8.1263506146579267</v>
      </c>
      <c r="AK201" s="54">
        <v>0.35202707582066139</v>
      </c>
      <c r="AL201" s="55">
        <v>0.46101901213980201</v>
      </c>
      <c r="AM201" s="55">
        <v>0.41848665515056555</v>
      </c>
      <c r="AN201" s="55">
        <v>0.36430844920254329</v>
      </c>
      <c r="AO201" s="55">
        <v>0.67046168218308644</v>
      </c>
      <c r="AP201" s="55">
        <v>0.99829611299543619</v>
      </c>
      <c r="AQ201" s="55">
        <v>0.88570621692479579</v>
      </c>
      <c r="AR201" s="55">
        <v>0.74352009628743732</v>
      </c>
    </row>
    <row r="202" spans="1:44" x14ac:dyDescent="0.25">
      <c r="A202" s="26" t="str">
        <f t="shared" si="33"/>
        <v>3412</v>
      </c>
      <c r="B202" s="26">
        <v>34</v>
      </c>
      <c r="C202" s="26">
        <v>51</v>
      </c>
      <c r="D202" s="26">
        <v>12</v>
      </c>
      <c r="E202" s="31">
        <v>0.73</v>
      </c>
      <c r="F202" s="29">
        <f t="shared" si="34"/>
        <v>1.8249999999999999E-2</v>
      </c>
      <c r="G202" s="34">
        <v>8.6048197311226629E-4</v>
      </c>
      <c r="H202" s="29">
        <v>1.305103970284891</v>
      </c>
      <c r="I202" s="29">
        <f t="shared" si="35"/>
        <v>3.2627599257122275E-2</v>
      </c>
      <c r="J202" s="30">
        <v>2.7312584806533154E-2</v>
      </c>
      <c r="K202" s="29">
        <v>0.6</v>
      </c>
      <c r="L202" s="31">
        <f t="shared" si="36"/>
        <v>1.2E-2</v>
      </c>
      <c r="M202" s="30">
        <v>3.2026073151915455E-4</v>
      </c>
      <c r="N202" s="29">
        <v>1.5584583373106116</v>
      </c>
      <c r="O202" s="31">
        <f t="shared" si="37"/>
        <v>3.1169166746212233E-2</v>
      </c>
      <c r="P202" s="30">
        <v>1.2915946563227823E-2</v>
      </c>
      <c r="Q202" s="31">
        <v>0.67</v>
      </c>
      <c r="R202" s="29">
        <f t="shared" si="38"/>
        <v>1.6750000000000001E-2</v>
      </c>
      <c r="S202" s="34">
        <v>2.1916968330402704E-4</v>
      </c>
      <c r="T202" s="32">
        <v>1.455222247635243</v>
      </c>
      <c r="U202" s="29">
        <f t="shared" si="39"/>
        <v>3.6380556190881076E-2</v>
      </c>
      <c r="V202" s="33">
        <v>2.9440625536955325E-2</v>
      </c>
      <c r="W202" s="31">
        <v>0.63</v>
      </c>
      <c r="X202" s="29">
        <f t="shared" si="40"/>
        <v>1.575E-2</v>
      </c>
      <c r="Y202" s="34">
        <v>7.0044465745908407E-4</v>
      </c>
      <c r="Z202" s="29">
        <v>1.5250349212810519</v>
      </c>
      <c r="AA202" s="29">
        <f t="shared" si="41"/>
        <v>3.8125873032026303E-2</v>
      </c>
      <c r="AB202" s="30">
        <v>3.0700391591850375E-2</v>
      </c>
      <c r="AC202" s="31">
        <v>0.57999999999999996</v>
      </c>
      <c r="AD202" s="29">
        <f t="shared" si="42"/>
        <v>1.4499999999999999E-2</v>
      </c>
      <c r="AE202" s="34">
        <v>3.4069605233090153E-4</v>
      </c>
      <c r="AF202" s="29">
        <v>1.6392701151183051</v>
      </c>
      <c r="AG202" s="29">
        <f t="shared" si="43"/>
        <v>4.0981752877957633E-2</v>
      </c>
      <c r="AH202" s="30">
        <v>3.1969458518512642E-2</v>
      </c>
      <c r="AI202" s="26">
        <v>1.9554144581597011</v>
      </c>
      <c r="AJ202" s="26">
        <v>7.6659822984729926</v>
      </c>
      <c r="AK202" s="54">
        <v>0.33179162449828437</v>
      </c>
      <c r="AL202" s="55">
        <v>0.45545699864118344</v>
      </c>
      <c r="AM202" s="55">
        <v>0.40724416967375326</v>
      </c>
      <c r="AN202" s="55">
        <v>0.34722334262115911</v>
      </c>
      <c r="AO202" s="55">
        <v>0.63863855405691683</v>
      </c>
      <c r="AP202" s="55">
        <v>0.95449247552469352</v>
      </c>
      <c r="AQ202" s="55">
        <v>0.83985531026298688</v>
      </c>
      <c r="AR202" s="55">
        <v>0.69469772657782802</v>
      </c>
    </row>
    <row r="203" spans="1:44" x14ac:dyDescent="0.25">
      <c r="A203" s="26" t="str">
        <f t="shared" si="33"/>
        <v>3512</v>
      </c>
      <c r="B203" s="26">
        <v>35</v>
      </c>
      <c r="C203" s="26">
        <v>50</v>
      </c>
      <c r="D203" s="26">
        <v>12</v>
      </c>
      <c r="E203" s="29">
        <v>0.72872582666228158</v>
      </c>
      <c r="F203" s="29">
        <f t="shared" si="34"/>
        <v>1.821814566655704E-2</v>
      </c>
      <c r="G203" s="30">
        <v>8.9340921580038923E-4</v>
      </c>
      <c r="H203" s="29">
        <v>1.3194143030509276</v>
      </c>
      <c r="I203" s="29">
        <f t="shared" si="35"/>
        <v>3.2985357576273189E-2</v>
      </c>
      <c r="J203" s="30">
        <v>2.2134341955104213E-2</v>
      </c>
      <c r="K203" s="29">
        <v>0.5889305368869574</v>
      </c>
      <c r="L203" s="31">
        <f t="shared" si="36"/>
        <v>1.1778610737739148E-2</v>
      </c>
      <c r="M203" s="30">
        <v>7.4339664154000288E-4</v>
      </c>
      <c r="N203" s="29">
        <v>1.5897697827823121</v>
      </c>
      <c r="O203" s="31">
        <f t="shared" si="37"/>
        <v>3.1795395655646243E-2</v>
      </c>
      <c r="P203" s="30">
        <v>1.0313015253336303E-2</v>
      </c>
      <c r="Q203" s="29">
        <v>0.65963425726552949</v>
      </c>
      <c r="R203" s="29">
        <f t="shared" si="38"/>
        <v>1.6490856431638237E-2</v>
      </c>
      <c r="S203" s="30">
        <v>9.703390071450161E-4</v>
      </c>
      <c r="T203" s="32">
        <v>1.4733769088005053</v>
      </c>
      <c r="U203" s="29">
        <f t="shared" si="39"/>
        <v>3.6834422720012631E-2</v>
      </c>
      <c r="V203" s="33">
        <v>2.4803764736904925E-2</v>
      </c>
      <c r="W203" s="29">
        <v>0.61836529824424491</v>
      </c>
      <c r="X203" s="29">
        <f t="shared" si="40"/>
        <v>1.5459132456106124E-2</v>
      </c>
      <c r="Y203" s="30">
        <v>1.4155784008606492E-3</v>
      </c>
      <c r="Z203" s="29">
        <v>1.5501474784959204</v>
      </c>
      <c r="AA203" s="29">
        <f t="shared" si="41"/>
        <v>3.8753686962398011E-2</v>
      </c>
      <c r="AB203" s="30">
        <v>2.5414228620117378E-2</v>
      </c>
      <c r="AC203" s="29">
        <v>0.54858376101288031</v>
      </c>
      <c r="AD203" s="29">
        <f t="shared" si="42"/>
        <v>1.3714594025322008E-2</v>
      </c>
      <c r="AE203" s="30">
        <v>2.1346044544404974E-3</v>
      </c>
      <c r="AF203" s="29">
        <v>1.6789729716234605</v>
      </c>
      <c r="AG203" s="29">
        <f t="shared" si="43"/>
        <v>4.1974324290586514E-2</v>
      </c>
      <c r="AH203" s="30">
        <v>2.5699595390189997E-2</v>
      </c>
      <c r="AI203" s="26">
        <v>1.8677884658710977</v>
      </c>
      <c r="AJ203" s="26">
        <v>7.5064948641278386</v>
      </c>
      <c r="AK203" s="54">
        <v>0.31106406110712631</v>
      </c>
      <c r="AL203" s="55">
        <v>0.43833019160392328</v>
      </c>
      <c r="AM203" s="55">
        <v>0.38996040708298257</v>
      </c>
      <c r="AN203" s="55">
        <v>0.32980675007249249</v>
      </c>
      <c r="AO203" s="55">
        <v>0.84758381548444062</v>
      </c>
      <c r="AP203" s="55">
        <v>1.1155194435478537</v>
      </c>
      <c r="AQ203" s="55">
        <v>1.0338097978283172</v>
      </c>
      <c r="AR203" s="55">
        <v>0.93999232170426272</v>
      </c>
    </row>
    <row r="204" spans="1:44" x14ac:dyDescent="0.25">
      <c r="A204" s="26" t="str">
        <f t="shared" si="33"/>
        <v>3612</v>
      </c>
      <c r="B204" s="26">
        <v>36</v>
      </c>
      <c r="C204" s="26">
        <v>49</v>
      </c>
      <c r="D204" s="26">
        <v>12</v>
      </c>
      <c r="E204" s="29">
        <v>0.72872582666228158</v>
      </c>
      <c r="F204" s="29">
        <f t="shared" si="34"/>
        <v>1.821814566655704E-2</v>
      </c>
      <c r="G204" s="30">
        <v>7.8860493265930573E-4</v>
      </c>
      <c r="H204" s="29">
        <v>1.3194143030509276</v>
      </c>
      <c r="I204" s="29">
        <f t="shared" si="35"/>
        <v>3.2985357576273189E-2</v>
      </c>
      <c r="J204" s="30">
        <v>2.1910358743839543E-2</v>
      </c>
      <c r="K204" s="29">
        <v>0.5889305368869574</v>
      </c>
      <c r="L204" s="31">
        <f t="shared" si="36"/>
        <v>1.1778610737739148E-2</v>
      </c>
      <c r="M204" s="30">
        <v>6.50868752594457E-4</v>
      </c>
      <c r="N204" s="29">
        <v>1.5897697827823121</v>
      </c>
      <c r="O204" s="31">
        <f t="shared" si="37"/>
        <v>3.1795395655646243E-2</v>
      </c>
      <c r="P204" s="30">
        <v>1.032019478163753E-2</v>
      </c>
      <c r="Q204" s="29">
        <v>0.65963425726552949</v>
      </c>
      <c r="R204" s="29">
        <f t="shared" si="38"/>
        <v>1.6490856431638237E-2</v>
      </c>
      <c r="S204" s="30">
        <v>8.5053552712196535E-4</v>
      </c>
      <c r="T204" s="32">
        <v>1.4733769088005053</v>
      </c>
      <c r="U204" s="29">
        <f t="shared" si="39"/>
        <v>3.6834422720012631E-2</v>
      </c>
      <c r="V204" s="33">
        <v>2.4382244561441557E-2</v>
      </c>
      <c r="W204" s="29">
        <v>0.61836529824424491</v>
      </c>
      <c r="X204" s="29">
        <f t="shared" si="40"/>
        <v>1.5459132456106124E-2</v>
      </c>
      <c r="Y204" s="30">
        <v>1.2474483199615711E-3</v>
      </c>
      <c r="Z204" s="29">
        <v>1.5501474784959204</v>
      </c>
      <c r="AA204" s="29">
        <f t="shared" si="41"/>
        <v>3.8753686962398011E-2</v>
      </c>
      <c r="AB204" s="30">
        <v>2.5075201925873151E-2</v>
      </c>
      <c r="AC204" s="29">
        <v>0.54858376101288031</v>
      </c>
      <c r="AD204" s="29">
        <f t="shared" si="42"/>
        <v>1.3714594025322008E-2</v>
      </c>
      <c r="AE204" s="30">
        <v>1.8871524289211846E-3</v>
      </c>
      <c r="AF204" s="29">
        <v>1.6789729716234605</v>
      </c>
      <c r="AG204" s="29">
        <f t="shared" si="43"/>
        <v>4.1974324290586514E-2</v>
      </c>
      <c r="AH204" s="30">
        <v>2.5515803644315379E-2</v>
      </c>
      <c r="AI204" s="26">
        <v>1.8016304988101128</v>
      </c>
      <c r="AJ204" s="26">
        <v>7.0738636260655063</v>
      </c>
      <c r="AK204" s="54">
        <v>0.28972960422546501</v>
      </c>
      <c r="AL204" s="55">
        <v>0.41223017787176697</v>
      </c>
      <c r="AM204" s="55">
        <v>0.36373039966058379</v>
      </c>
      <c r="AN204" s="55">
        <v>0.30347089091723872</v>
      </c>
      <c r="AO204" s="55">
        <v>0.80734891537452946</v>
      </c>
      <c r="AP204" s="55">
        <v>1.0460090790254504</v>
      </c>
      <c r="AQ204" s="55">
        <v>0.95978396583747672</v>
      </c>
      <c r="AR204" s="55">
        <v>0.859311980135961</v>
      </c>
    </row>
    <row r="205" spans="1:44" x14ac:dyDescent="0.25">
      <c r="A205" s="26" t="str">
        <f t="shared" si="33"/>
        <v>3712</v>
      </c>
      <c r="B205" s="26">
        <v>37</v>
      </c>
      <c r="C205" s="26">
        <v>48</v>
      </c>
      <c r="D205" s="26">
        <v>12</v>
      </c>
      <c r="E205" s="29">
        <v>0.72872582666228158</v>
      </c>
      <c r="F205" s="29">
        <f t="shared" si="34"/>
        <v>1.821814566655704E-2</v>
      </c>
      <c r="G205" s="30">
        <v>6.8574294045787611E-4</v>
      </c>
      <c r="H205" s="29">
        <v>1.3194143030509276</v>
      </c>
      <c r="I205" s="29">
        <f t="shared" si="35"/>
        <v>3.2985357576273189E-2</v>
      </c>
      <c r="J205" s="30">
        <v>2.1690564927375276E-2</v>
      </c>
      <c r="K205" s="29">
        <v>0.5889305368869574</v>
      </c>
      <c r="L205" s="31">
        <f t="shared" si="36"/>
        <v>1.1778610737739148E-2</v>
      </c>
      <c r="M205" s="30">
        <v>5.6077787938405618E-4</v>
      </c>
      <c r="N205" s="29">
        <v>1.5897697827823121</v>
      </c>
      <c r="O205" s="31">
        <f t="shared" si="37"/>
        <v>3.1795395655646243E-2</v>
      </c>
      <c r="P205" s="30">
        <v>1.031948732967863E-2</v>
      </c>
      <c r="Q205" s="29">
        <v>0.65963425726552949</v>
      </c>
      <c r="R205" s="29">
        <f t="shared" si="38"/>
        <v>1.6490856431638237E-2</v>
      </c>
      <c r="S205" s="30">
        <v>7.3397412251962647E-4</v>
      </c>
      <c r="T205" s="32">
        <v>1.4733769088005053</v>
      </c>
      <c r="U205" s="29">
        <f t="shared" si="39"/>
        <v>3.6834422720012631E-2</v>
      </c>
      <c r="V205" s="33">
        <v>2.3969509597317869E-2</v>
      </c>
      <c r="W205" s="29">
        <v>0.61836529824424491</v>
      </c>
      <c r="X205" s="29">
        <f t="shared" si="40"/>
        <v>1.5459132456106124E-2</v>
      </c>
      <c r="Y205" s="30">
        <v>1.0824031673541644E-3</v>
      </c>
      <c r="Z205" s="29">
        <v>1.5501474784959204</v>
      </c>
      <c r="AA205" s="29">
        <f t="shared" si="41"/>
        <v>3.8753686962398011E-2</v>
      </c>
      <c r="AB205" s="30">
        <v>2.4744756106898108E-2</v>
      </c>
      <c r="AC205" s="29">
        <v>0.54858376101288031</v>
      </c>
      <c r="AD205" s="29">
        <f t="shared" si="42"/>
        <v>1.3714594025322008E-2</v>
      </c>
      <c r="AE205" s="30">
        <v>1.6427395432624583E-3</v>
      </c>
      <c r="AF205" s="29">
        <v>1.6789729716234605</v>
      </c>
      <c r="AG205" s="29">
        <f t="shared" si="43"/>
        <v>4.1974324290586514E-2</v>
      </c>
      <c r="AH205" s="30">
        <v>2.5337873940523579E-2</v>
      </c>
      <c r="AI205" s="26">
        <v>1.7371051408046239</v>
      </c>
      <c r="AJ205" s="26">
        <v>6.6652979733980002</v>
      </c>
      <c r="AK205" s="54">
        <v>0.26787157799895434</v>
      </c>
      <c r="AL205" s="55">
        <v>0.38562745049720837</v>
      </c>
      <c r="AM205" s="55">
        <v>0.33701208790471071</v>
      </c>
      <c r="AN205" s="55">
        <v>0.276653947841695</v>
      </c>
      <c r="AO205" s="55">
        <v>0.77011669931671278</v>
      </c>
      <c r="AP205" s="55">
        <v>0.98089622867161763</v>
      </c>
      <c r="AQ205" s="55">
        <v>0.89045969267617053</v>
      </c>
      <c r="AR205" s="55">
        <v>0.78378053883266841</v>
      </c>
    </row>
    <row r="206" spans="1:44" x14ac:dyDescent="0.25">
      <c r="A206" s="26" t="str">
        <f t="shared" si="33"/>
        <v>3812</v>
      </c>
      <c r="B206" s="26">
        <v>38</v>
      </c>
      <c r="C206" s="26">
        <v>47</v>
      </c>
      <c r="D206" s="26">
        <v>12</v>
      </c>
      <c r="E206" s="29">
        <v>0.72872582666228158</v>
      </c>
      <c r="F206" s="29">
        <f t="shared" si="34"/>
        <v>1.821814566655704E-2</v>
      </c>
      <c r="G206" s="30">
        <v>5.8462427312059792E-4</v>
      </c>
      <c r="H206" s="29">
        <v>1.3194143030509276</v>
      </c>
      <c r="I206" s="29">
        <f t="shared" si="35"/>
        <v>3.2985357576273189E-2</v>
      </c>
      <c r="J206" s="30">
        <v>2.1474880341402474E-2</v>
      </c>
      <c r="K206" s="29">
        <v>0.5889305368869574</v>
      </c>
      <c r="L206" s="31">
        <f t="shared" si="36"/>
        <v>1.1778610737739148E-2</v>
      </c>
      <c r="M206" s="30">
        <v>4.7314260918240869E-4</v>
      </c>
      <c r="N206" s="29">
        <v>1.5897697827823121</v>
      </c>
      <c r="O206" s="31">
        <f t="shared" si="37"/>
        <v>3.1795395655646243E-2</v>
      </c>
      <c r="P206" s="30">
        <v>1.0310955482545965E-2</v>
      </c>
      <c r="Q206" s="29">
        <v>0.65963425726552949</v>
      </c>
      <c r="R206" s="29">
        <f t="shared" si="38"/>
        <v>1.6490856431638237E-2</v>
      </c>
      <c r="S206" s="30">
        <v>6.2053524102757308E-4</v>
      </c>
      <c r="T206" s="32">
        <v>1.4733769088005053</v>
      </c>
      <c r="U206" s="29">
        <f t="shared" si="39"/>
        <v>3.6834422720012631E-2</v>
      </c>
      <c r="V206" s="33">
        <v>2.3564853203959259E-2</v>
      </c>
      <c r="W206" s="29">
        <v>0.61836529824424491</v>
      </c>
      <c r="X206" s="29">
        <f t="shared" si="40"/>
        <v>1.5459132456106124E-2</v>
      </c>
      <c r="Y206" s="30">
        <v>9.2025699507581812E-4</v>
      </c>
      <c r="Z206" s="29">
        <v>1.5501474784959204</v>
      </c>
      <c r="AA206" s="29">
        <f t="shared" si="41"/>
        <v>3.8753686962398011E-2</v>
      </c>
      <c r="AB206" s="30">
        <v>2.4422073355072765E-2</v>
      </c>
      <c r="AC206" s="29">
        <v>0.54858376101288031</v>
      </c>
      <c r="AD206" s="29">
        <f t="shared" si="42"/>
        <v>1.3714594025322008E-2</v>
      </c>
      <c r="AE206" s="30">
        <v>1.401125498968191E-3</v>
      </c>
      <c r="AF206" s="29">
        <v>1.6789729716234605</v>
      </c>
      <c r="AG206" s="29">
        <f t="shared" si="43"/>
        <v>4.1974324290586514E-2</v>
      </c>
      <c r="AH206" s="30">
        <v>2.5164815464510906E-2</v>
      </c>
      <c r="AI206" s="26">
        <v>1.6741783124394469</v>
      </c>
      <c r="AJ206" s="26">
        <v>6.2794251489973867</v>
      </c>
      <c r="AK206" s="54">
        <v>0.24546113804313649</v>
      </c>
      <c r="AL206" s="55">
        <v>0.35852598503217475</v>
      </c>
      <c r="AM206" s="55">
        <v>0.30980911532812699</v>
      </c>
      <c r="AN206" s="55">
        <v>0.24935890637567507</v>
      </c>
      <c r="AO206" s="55">
        <v>0.73569056831756696</v>
      </c>
      <c r="AP206" s="55">
        <v>0.91990345735336776</v>
      </c>
      <c r="AQ206" s="55">
        <v>0.82555471858993301</v>
      </c>
      <c r="AR206" s="55">
        <v>0.71311771656486544</v>
      </c>
    </row>
    <row r="207" spans="1:44" x14ac:dyDescent="0.25">
      <c r="A207" s="26" t="str">
        <f t="shared" si="33"/>
        <v>3912</v>
      </c>
      <c r="B207" s="26">
        <v>39</v>
      </c>
      <c r="C207" s="26">
        <v>46</v>
      </c>
      <c r="D207" s="26">
        <v>12</v>
      </c>
      <c r="E207" s="29">
        <v>0.72872582666228158</v>
      </c>
      <c r="F207" s="29">
        <f t="shared" si="34"/>
        <v>1.821814566655704E-2</v>
      </c>
      <c r="G207" s="30">
        <v>4.8503683806936683E-4</v>
      </c>
      <c r="H207" s="29">
        <v>1.3194143030509276</v>
      </c>
      <c r="I207" s="29">
        <f t="shared" si="35"/>
        <v>3.2985357576273189E-2</v>
      </c>
      <c r="J207" s="30">
        <v>2.1263651496428497E-2</v>
      </c>
      <c r="K207" s="29">
        <v>0.5889305368869574</v>
      </c>
      <c r="L207" s="31">
        <f t="shared" si="36"/>
        <v>1.1778610737739148E-2</v>
      </c>
      <c r="M207" s="30">
        <v>3.87977747001572E-4</v>
      </c>
      <c r="N207" s="29">
        <v>1.5897697827823121</v>
      </c>
      <c r="O207" s="31">
        <f t="shared" si="37"/>
        <v>3.1795395655646243E-2</v>
      </c>
      <c r="P207" s="30">
        <v>1.0294666245075955E-2</v>
      </c>
      <c r="Q207" s="29">
        <v>0.65963425726552949</v>
      </c>
      <c r="R207" s="29">
        <f t="shared" si="38"/>
        <v>1.6490856431638237E-2</v>
      </c>
      <c r="S207" s="30">
        <v>5.1009838841228373E-4</v>
      </c>
      <c r="T207" s="32">
        <v>1.4733769088005053</v>
      </c>
      <c r="U207" s="29">
        <f t="shared" si="39"/>
        <v>3.6834422720012631E-2</v>
      </c>
      <c r="V207" s="33">
        <v>2.3167977381209046E-2</v>
      </c>
      <c r="W207" s="29">
        <v>0.61836529824424491</v>
      </c>
      <c r="X207" s="29">
        <f t="shared" si="40"/>
        <v>1.5459132456106124E-2</v>
      </c>
      <c r="Y207" s="30">
        <v>7.6083331671681145E-4</v>
      </c>
      <c r="Z207" s="29">
        <v>1.5501474784959204</v>
      </c>
      <c r="AA207" s="29">
        <f t="shared" si="41"/>
        <v>3.8753686962398011E-2</v>
      </c>
      <c r="AB207" s="30">
        <v>2.4106856182415551E-2</v>
      </c>
      <c r="AC207" s="29">
        <v>0.54858376101288031</v>
      </c>
      <c r="AD207" s="29">
        <f t="shared" si="42"/>
        <v>1.3714594025322008E-2</v>
      </c>
      <c r="AE207" s="30">
        <v>1.162097478887807E-3</v>
      </c>
      <c r="AF207" s="29">
        <v>1.6789729716234605</v>
      </c>
      <c r="AG207" s="29">
        <f t="shared" si="43"/>
        <v>4.1974324290586514E-2</v>
      </c>
      <c r="AH207" s="30">
        <v>2.4996275100811829E-2</v>
      </c>
      <c r="AI207" s="26">
        <v>1.6128188974632307</v>
      </c>
      <c r="AJ207" s="26">
        <v>5.9149477441393437</v>
      </c>
      <c r="AK207" s="54">
        <v>0.22246521619274404</v>
      </c>
      <c r="AL207" s="55">
        <v>0.33092771867669496</v>
      </c>
      <c r="AM207" s="55">
        <v>0.28212316514204178</v>
      </c>
      <c r="AN207" s="55">
        <v>0.22158696061712893</v>
      </c>
      <c r="AO207" s="55">
        <v>0.70389083738297564</v>
      </c>
      <c r="AP207" s="55">
        <v>0.86278409499318265</v>
      </c>
      <c r="AQ207" s="55">
        <v>0.7648133501513501</v>
      </c>
      <c r="AR207" s="55">
        <v>0.64707063676481669</v>
      </c>
    </row>
    <row r="208" spans="1:44" x14ac:dyDescent="0.25">
      <c r="A208" s="26" t="str">
        <f t="shared" si="33"/>
        <v>4012</v>
      </c>
      <c r="B208" s="26">
        <v>40</v>
      </c>
      <c r="C208" s="26">
        <v>45</v>
      </c>
      <c r="D208" s="26">
        <v>12</v>
      </c>
      <c r="E208" s="29">
        <v>0.72872582666228158</v>
      </c>
      <c r="F208" s="29">
        <f t="shared" si="34"/>
        <v>1.821814566655704E-2</v>
      </c>
      <c r="G208" s="30">
        <v>3.8672663952248228E-4</v>
      </c>
      <c r="H208" s="29">
        <v>1.3194143030509276</v>
      </c>
      <c r="I208" s="29">
        <f t="shared" si="35"/>
        <v>3.2985357576273189E-2</v>
      </c>
      <c r="J208" s="30">
        <v>2.105765306933598E-2</v>
      </c>
      <c r="K208" s="29">
        <v>0.5889305368869574</v>
      </c>
      <c r="L208" s="31">
        <f t="shared" si="36"/>
        <v>1.1778610737739148E-2</v>
      </c>
      <c r="M208" s="30">
        <v>3.0531278646431237E-4</v>
      </c>
      <c r="N208" s="29">
        <v>1.5897697827823121</v>
      </c>
      <c r="O208" s="31">
        <f t="shared" si="37"/>
        <v>3.1795395655646243E-2</v>
      </c>
      <c r="P208" s="30">
        <v>1.0270742438662311E-2</v>
      </c>
      <c r="Q208" s="29">
        <v>0.65963425726552949</v>
      </c>
      <c r="R208" s="29">
        <f t="shared" si="38"/>
        <v>1.6490856431638237E-2</v>
      </c>
      <c r="S208" s="30">
        <v>4.0256241711822231E-4</v>
      </c>
      <c r="T208" s="32">
        <v>1.4733769088005053</v>
      </c>
      <c r="U208" s="29">
        <f t="shared" si="39"/>
        <v>3.6834422720012631E-2</v>
      </c>
      <c r="V208" s="33">
        <v>2.277889062987238E-2</v>
      </c>
      <c r="W208" s="29">
        <v>0.61836529824424491</v>
      </c>
      <c r="X208" s="29">
        <f t="shared" si="40"/>
        <v>1.5459132456106124E-2</v>
      </c>
      <c r="Y208" s="30">
        <v>6.0398325188624515E-4</v>
      </c>
      <c r="Z208" s="29">
        <v>1.5501474784959204</v>
      </c>
      <c r="AA208" s="29">
        <f t="shared" si="41"/>
        <v>3.8753686962398011E-2</v>
      </c>
      <c r="AB208" s="30">
        <v>2.3799087111477438E-2</v>
      </c>
      <c r="AC208" s="29">
        <v>0.54858376101288031</v>
      </c>
      <c r="AD208" s="29">
        <f t="shared" si="42"/>
        <v>1.3714594025322008E-2</v>
      </c>
      <c r="AE208" s="30">
        <v>9.2548190912421051E-4</v>
      </c>
      <c r="AF208" s="29">
        <v>1.6789729716234605</v>
      </c>
      <c r="AG208" s="29">
        <f t="shared" si="43"/>
        <v>4.1974324290586514E-2</v>
      </c>
      <c r="AH208" s="30">
        <v>2.4832149014954629E-2</v>
      </c>
      <c r="AI208" s="26">
        <v>1.5529882479924817</v>
      </c>
      <c r="AJ208" s="26">
        <v>5.5706432432935395</v>
      </c>
      <c r="AK208" s="54">
        <v>0.19884201612265076</v>
      </c>
      <c r="AL208" s="55">
        <v>0.30282993222982546</v>
      </c>
      <c r="AM208" s="55">
        <v>0.25395136401533086</v>
      </c>
      <c r="AN208" s="55">
        <v>0.19333499211788488</v>
      </c>
      <c r="AO208" s="55">
        <v>0.67455929606803233</v>
      </c>
      <c r="AP208" s="55">
        <v>0.80932068582068695</v>
      </c>
      <c r="AQ208" s="55">
        <v>0.70800758387931029</v>
      </c>
      <c r="AR208" s="55">
        <v>0.58540182667017882</v>
      </c>
    </row>
    <row r="209" spans="1:44" x14ac:dyDescent="0.25">
      <c r="A209" s="26" t="str">
        <f t="shared" si="33"/>
        <v>4112</v>
      </c>
      <c r="B209" s="26">
        <v>41</v>
      </c>
      <c r="C209" s="26">
        <v>44</v>
      </c>
      <c r="D209" s="26">
        <v>12</v>
      </c>
      <c r="E209" s="29">
        <v>0.72872582666228158</v>
      </c>
      <c r="F209" s="29">
        <f t="shared" si="34"/>
        <v>1.821814566655704E-2</v>
      </c>
      <c r="G209" s="30">
        <v>2.8939914590546227E-4</v>
      </c>
      <c r="H209" s="29">
        <v>1.3194143030509276</v>
      </c>
      <c r="I209" s="29">
        <f t="shared" si="35"/>
        <v>3.2985357576273189E-2</v>
      </c>
      <c r="J209" s="30">
        <v>2.0857970800531422E-2</v>
      </c>
      <c r="K209" s="29">
        <v>0.5889305368869574</v>
      </c>
      <c r="L209" s="31">
        <f t="shared" si="36"/>
        <v>1.1778610737739148E-2</v>
      </c>
      <c r="M209" s="30">
        <v>2.2515546694417809E-4</v>
      </c>
      <c r="N209" s="29">
        <v>1.5897697827823121</v>
      </c>
      <c r="O209" s="31">
        <f t="shared" si="37"/>
        <v>3.1795395655646243E-2</v>
      </c>
      <c r="P209" s="30">
        <v>1.0239264824350464E-2</v>
      </c>
      <c r="Q209" s="29">
        <v>0.65963425726552949</v>
      </c>
      <c r="R209" s="29">
        <f t="shared" si="38"/>
        <v>1.6490856431638237E-2</v>
      </c>
      <c r="S209" s="30">
        <v>2.9784417634697892E-4</v>
      </c>
      <c r="T209" s="32">
        <v>1.4733769088005053</v>
      </c>
      <c r="U209" s="29">
        <f t="shared" si="39"/>
        <v>3.6834422720012631E-2</v>
      </c>
      <c r="V209" s="33">
        <v>2.2397747730259036E-2</v>
      </c>
      <c r="W209" s="29">
        <v>0.61836529824424491</v>
      </c>
      <c r="X209" s="29">
        <f t="shared" si="40"/>
        <v>1.5459132456106124E-2</v>
      </c>
      <c r="Y209" s="30">
        <v>4.4958007650166415E-4</v>
      </c>
      <c r="Z209" s="29">
        <v>1.5501474784959204</v>
      </c>
      <c r="AA209" s="29">
        <f t="shared" si="41"/>
        <v>3.8753686962398011E-2</v>
      </c>
      <c r="AB209" s="30">
        <v>2.34988791528273E-2</v>
      </c>
      <c r="AC209" s="29">
        <v>0.54858376101288031</v>
      </c>
      <c r="AD209" s="29">
        <f t="shared" si="42"/>
        <v>1.3714594025322008E-2</v>
      </c>
      <c r="AE209" s="30">
        <v>6.9112688028581323E-4</v>
      </c>
      <c r="AF209" s="29">
        <v>1.6789729716234605</v>
      </c>
      <c r="AG209" s="29">
        <f t="shared" si="43"/>
        <v>4.1974324290586514E-2</v>
      </c>
      <c r="AH209" s="30">
        <v>2.4672430510241088E-2</v>
      </c>
      <c r="AI209" s="26">
        <v>1.4946575165188427</v>
      </c>
      <c r="AJ209" s="26">
        <v>5.2453641272443212</v>
      </c>
      <c r="AK209" s="54">
        <v>0.16085181748833674</v>
      </c>
      <c r="AL209" s="55">
        <v>0.27422628020795287</v>
      </c>
      <c r="AM209" s="55">
        <v>0.22528731887153161</v>
      </c>
      <c r="AN209" s="55">
        <v>0.1645966628322999</v>
      </c>
      <c r="AO209" s="55">
        <v>0.62215208413329393</v>
      </c>
      <c r="AP209" s="55">
        <v>0.75931337785201924</v>
      </c>
      <c r="AQ209" s="55">
        <v>0.65492818470929426</v>
      </c>
      <c r="AR209" s="55">
        <v>0.52789418252783493</v>
      </c>
    </row>
    <row r="210" spans="1:44" x14ac:dyDescent="0.25">
      <c r="A210" s="26" t="str">
        <f t="shared" si="33"/>
        <v>4212</v>
      </c>
      <c r="B210" s="26">
        <v>42</v>
      </c>
      <c r="C210" s="26">
        <v>43</v>
      </c>
      <c r="D210" s="26">
        <v>12</v>
      </c>
      <c r="E210" s="29">
        <v>0.72872582666228158</v>
      </c>
      <c r="F210" s="29">
        <f t="shared" si="34"/>
        <v>1.821814566655704E-2</v>
      </c>
      <c r="G210" s="30">
        <v>1.9272637624643922E-4</v>
      </c>
      <c r="H210" s="29">
        <v>1.3194143030509276</v>
      </c>
      <c r="I210" s="29">
        <f t="shared" si="35"/>
        <v>3.2985357576273189E-2</v>
      </c>
      <c r="J210" s="30">
        <v>2.0665750882588055E-2</v>
      </c>
      <c r="K210" s="29">
        <v>0.5889305368869574</v>
      </c>
      <c r="L210" s="31">
        <f t="shared" si="36"/>
        <v>1.1778610737739148E-2</v>
      </c>
      <c r="M210" s="30">
        <v>1.4754205384994931E-4</v>
      </c>
      <c r="N210" s="29">
        <v>1.5897697827823121</v>
      </c>
      <c r="O210" s="31">
        <f t="shared" si="37"/>
        <v>3.1795395655646243E-2</v>
      </c>
      <c r="P210" s="30">
        <v>1.0200408630564949E-2</v>
      </c>
      <c r="Q210" s="29">
        <v>0.65963425726552949</v>
      </c>
      <c r="R210" s="29">
        <f t="shared" si="38"/>
        <v>1.6490856431638237E-2</v>
      </c>
      <c r="S210" s="30">
        <v>1.9587823977042923E-4</v>
      </c>
      <c r="T210" s="32">
        <v>1.4733769088005053</v>
      </c>
      <c r="U210" s="29">
        <f t="shared" si="39"/>
        <v>3.6834422720012631E-2</v>
      </c>
      <c r="V210" s="33">
        <v>2.20247833070264E-2</v>
      </c>
      <c r="W210" s="29">
        <v>0.61836529824424491</v>
      </c>
      <c r="X210" s="29">
        <f t="shared" si="40"/>
        <v>1.5459132456106124E-2</v>
      </c>
      <c r="Y210" s="30">
        <v>2.9751660373677352E-4</v>
      </c>
      <c r="Z210" s="29">
        <v>1.5501474784959204</v>
      </c>
      <c r="AA210" s="29">
        <f t="shared" si="41"/>
        <v>3.8753686962398011E-2</v>
      </c>
      <c r="AB210" s="30">
        <v>2.3206413825112404E-2</v>
      </c>
      <c r="AC210" s="29">
        <v>0.54858376101288031</v>
      </c>
      <c r="AD210" s="29">
        <f t="shared" si="42"/>
        <v>1.3714594025322008E-2</v>
      </c>
      <c r="AE210" s="30">
        <v>4.5888549924124646E-4</v>
      </c>
      <c r="AF210" s="29">
        <v>1.6789729716234605</v>
      </c>
      <c r="AG210" s="29">
        <f t="shared" si="43"/>
        <v>4.1974324290586514E-2</v>
      </c>
      <c r="AH210" s="30">
        <v>2.4517254773118446E-2</v>
      </c>
      <c r="AI210" s="26">
        <v>1.4377905547254743</v>
      </c>
      <c r="AJ210" s="26">
        <v>4.9380212963138082</v>
      </c>
      <c r="AK210" s="54">
        <v>0.12193324743743419</v>
      </c>
      <c r="AL210" s="55">
        <v>0.245108294991153</v>
      </c>
      <c r="AM210" s="55">
        <v>0.19612257909122266</v>
      </c>
      <c r="AN210" s="55">
        <v>0.13536390227909534</v>
      </c>
      <c r="AO210" s="55">
        <v>0.57275595072938301</v>
      </c>
      <c r="AP210" s="55">
        <v>0.71257524263761762</v>
      </c>
      <c r="AQ210" s="55">
        <v>0.60537979881557136</v>
      </c>
      <c r="AR210" s="55">
        <v>0.47433696648935553</v>
      </c>
    </row>
    <row r="211" spans="1:44" x14ac:dyDescent="0.25">
      <c r="A211" s="26" t="str">
        <f t="shared" si="33"/>
        <v>4312</v>
      </c>
      <c r="B211" s="26">
        <v>43</v>
      </c>
      <c r="C211" s="26">
        <v>42</v>
      </c>
      <c r="D211" s="26">
        <v>12</v>
      </c>
      <c r="E211" s="29">
        <v>0.72872582666228158</v>
      </c>
      <c r="F211" s="29">
        <f t="shared" si="34"/>
        <v>1.821814566655704E-2</v>
      </c>
      <c r="G211" s="30">
        <v>9.6375639938361957E-5</v>
      </c>
      <c r="H211" s="29">
        <v>1.3194143030509276</v>
      </c>
      <c r="I211" s="29">
        <f t="shared" si="35"/>
        <v>3.2985357576273189E-2</v>
      </c>
      <c r="J211" s="30">
        <v>2.0482653692386388E-2</v>
      </c>
      <c r="K211" s="29">
        <v>0.5889305368869574</v>
      </c>
      <c r="L211" s="31">
        <f t="shared" si="36"/>
        <v>1.1778610737739148E-2</v>
      </c>
      <c r="M211" s="30">
        <v>7.2475703226434346E-5</v>
      </c>
      <c r="N211" s="29">
        <v>1.5897697827823121</v>
      </c>
      <c r="O211" s="31">
        <f t="shared" si="37"/>
        <v>3.1795395655646243E-2</v>
      </c>
      <c r="P211" s="30">
        <v>1.0154282761113981E-2</v>
      </c>
      <c r="Q211" s="29">
        <v>0.65963425726552949</v>
      </c>
      <c r="R211" s="29">
        <f t="shared" si="38"/>
        <v>1.6490856431638237E-2</v>
      </c>
      <c r="S211" s="30">
        <v>9.6605569239811145E-5</v>
      </c>
      <c r="T211" s="32">
        <v>1.4733769088005053</v>
      </c>
      <c r="U211" s="29">
        <f t="shared" si="39"/>
        <v>3.6834422720012631E-2</v>
      </c>
      <c r="V211" s="33">
        <v>2.166034258432474E-2</v>
      </c>
      <c r="W211" s="29">
        <v>0.61836529824424491</v>
      </c>
      <c r="X211" s="29">
        <f t="shared" si="40"/>
        <v>1.5459132456106124E-2</v>
      </c>
      <c r="Y211" s="30">
        <v>1.4768604749989915E-4</v>
      </c>
      <c r="Z211" s="29">
        <v>1.5501474784959204</v>
      </c>
      <c r="AA211" s="29">
        <f t="shared" si="41"/>
        <v>3.8753686962398011E-2</v>
      </c>
      <c r="AB211" s="30">
        <v>2.2921853787195398E-2</v>
      </c>
      <c r="AC211" s="29">
        <v>0.54858376101288031</v>
      </c>
      <c r="AD211" s="29">
        <f t="shared" si="42"/>
        <v>1.3714594025322008E-2</v>
      </c>
      <c r="AE211" s="30">
        <v>2.2857908707220841E-4</v>
      </c>
      <c r="AF211" s="29">
        <v>1.6789729716234605</v>
      </c>
      <c r="AG211" s="29">
        <f t="shared" si="43"/>
        <v>4.1974324290586514E-2</v>
      </c>
      <c r="AH211" s="30">
        <v>2.4367012485818511E-2</v>
      </c>
      <c r="AI211" s="26">
        <v>1.3823581612731468</v>
      </c>
      <c r="AJ211" s="26">
        <v>4.6475888036672242</v>
      </c>
      <c r="AK211" s="54">
        <v>8.2034256248452592E-2</v>
      </c>
      <c r="AL211" s="55">
        <v>0.21546814901689668</v>
      </c>
      <c r="AM211" s="55">
        <v>0.16644939983544074</v>
      </c>
      <c r="AN211" s="55">
        <v>0.10562968079242148</v>
      </c>
      <c r="AO211" s="55">
        <v>0.52618040035548541</v>
      </c>
      <c r="AP211" s="55">
        <v>0.66892570724369316</v>
      </c>
      <c r="AQ211" s="55">
        <v>0.55917939150708729</v>
      </c>
      <c r="AR211" s="55">
        <v>0.42452345267678915</v>
      </c>
    </row>
    <row r="212" spans="1:44" x14ac:dyDescent="0.25">
      <c r="A212" s="26" t="str">
        <f t="shared" si="33"/>
        <v>4412</v>
      </c>
      <c r="B212" s="26">
        <v>44</v>
      </c>
      <c r="C212" s="26">
        <v>41</v>
      </c>
      <c r="D212" s="26">
        <v>12</v>
      </c>
      <c r="E212" s="31">
        <v>0.72</v>
      </c>
      <c r="F212" s="29">
        <f t="shared" si="34"/>
        <v>1.7999999999999999E-2</v>
      </c>
      <c r="G212" s="34">
        <v>7.9056740709735696E-4</v>
      </c>
      <c r="H212" s="29">
        <v>1.3194143030509276</v>
      </c>
      <c r="I212" s="29">
        <f t="shared" si="35"/>
        <v>3.2985357576273189E-2</v>
      </c>
      <c r="J212" s="30">
        <v>2.0310061832004574E-2</v>
      </c>
      <c r="K212" s="29">
        <v>0.57999999999999996</v>
      </c>
      <c r="L212" s="31">
        <f t="shared" si="36"/>
        <v>1.1599999999999999E-2</v>
      </c>
      <c r="M212" s="30">
        <v>3.3259435557766103E-4</v>
      </c>
      <c r="N212" s="29">
        <v>1.5897697827823121</v>
      </c>
      <c r="O212" s="31">
        <f t="shared" si="37"/>
        <v>3.1795395655646243E-2</v>
      </c>
      <c r="P212" s="30">
        <v>1.0101120941422939E-2</v>
      </c>
      <c r="Q212" s="31">
        <v>0.65</v>
      </c>
      <c r="R212" s="29">
        <f t="shared" si="38"/>
        <v>1.6250000000000001E-2</v>
      </c>
      <c r="S212" s="34">
        <v>6.5940961680410726E-4</v>
      </c>
      <c r="T212" s="32">
        <v>1.4733769088005053</v>
      </c>
      <c r="U212" s="29">
        <f t="shared" si="39"/>
        <v>3.6834422720012631E-2</v>
      </c>
      <c r="V212" s="33">
        <v>2.1304543359594294E-2</v>
      </c>
      <c r="W212" s="31">
        <v>0.61</v>
      </c>
      <c r="X212" s="29">
        <f t="shared" si="40"/>
        <v>1.525E-2</v>
      </c>
      <c r="Y212" s="34">
        <v>5.0815384814345999E-4</v>
      </c>
      <c r="Z212" s="29">
        <v>1.5501474784959204</v>
      </c>
      <c r="AA212" s="29">
        <f t="shared" si="41"/>
        <v>3.8753686962398011E-2</v>
      </c>
      <c r="AB212" s="30">
        <v>2.2645468451812228E-2</v>
      </c>
      <c r="AC212" s="31">
        <v>0.54</v>
      </c>
      <c r="AD212" s="29">
        <f t="shared" si="42"/>
        <v>1.3500000000000002E-2</v>
      </c>
      <c r="AE212" s="34">
        <v>4.3198037451189642E-4</v>
      </c>
      <c r="AF212" s="29">
        <v>1.6789729716234605</v>
      </c>
      <c r="AG212" s="29">
        <f t="shared" si="43"/>
        <v>4.1974324290586514E-2</v>
      </c>
      <c r="AH212" s="30">
        <v>2.4222092212374147E-2</v>
      </c>
      <c r="AI212" s="26">
        <v>1.3058456723987759</v>
      </c>
      <c r="AJ212" s="26">
        <v>4.3730990388246989</v>
      </c>
      <c r="AK212" s="54">
        <v>4.1094287260957159E-2</v>
      </c>
      <c r="AL212" s="55">
        <v>0.18529689887625159</v>
      </c>
      <c r="AM212" s="55">
        <v>0.13625900784437198</v>
      </c>
      <c r="AN212" s="55">
        <v>7.5386288545311805E-2</v>
      </c>
      <c r="AO212" s="55">
        <v>0.48223680304747041</v>
      </c>
      <c r="AP212" s="55">
        <v>0.62819629628713303</v>
      </c>
      <c r="AQ212" s="55">
        <v>0.51614245012626436</v>
      </c>
      <c r="AR212" s="55">
        <v>0.37825152971069831</v>
      </c>
    </row>
    <row r="213" spans="1:44" x14ac:dyDescent="0.25">
      <c r="A213" s="26" t="str">
        <f t="shared" si="33"/>
        <v>4512</v>
      </c>
      <c r="B213" s="26">
        <v>45</v>
      </c>
      <c r="C213" s="26">
        <v>40</v>
      </c>
      <c r="D213" s="26">
        <v>12</v>
      </c>
      <c r="E213" s="29">
        <v>0.72173698649552476</v>
      </c>
      <c r="F213" s="29">
        <f t="shared" si="34"/>
        <v>1.8043424662388119E-2</v>
      </c>
      <c r="G213" s="30">
        <v>5.2743763320827614E-4</v>
      </c>
      <c r="H213" s="29">
        <v>1.336414876988989</v>
      </c>
      <c r="I213" s="29">
        <f t="shared" si="35"/>
        <v>3.3410371924724729E-2</v>
      </c>
      <c r="J213" s="30">
        <v>1.6255773787318881E-2</v>
      </c>
      <c r="K213" s="29">
        <v>0.57703906261132798</v>
      </c>
      <c r="L213" s="31">
        <f t="shared" si="36"/>
        <v>1.1540781252226559E-2</v>
      </c>
      <c r="M213" s="30">
        <v>3.6241287318091505E-4</v>
      </c>
      <c r="N213" s="29">
        <v>1.6274738467237302</v>
      </c>
      <c r="O213" s="31">
        <f t="shared" si="37"/>
        <v>3.2549476934474603E-2</v>
      </c>
      <c r="P213" s="30">
        <v>7.8801968525321498E-3</v>
      </c>
      <c r="Q213" s="29">
        <v>0.65108908456382131</v>
      </c>
      <c r="R213" s="29">
        <f t="shared" si="38"/>
        <v>1.6277227114095533E-2</v>
      </c>
      <c r="S213" s="30">
        <v>4.7974148347754153E-4</v>
      </c>
      <c r="T213" s="32">
        <v>1.4972674462673234</v>
      </c>
      <c r="U213" s="29">
        <f t="shared" si="39"/>
        <v>3.7431686156683089E-2</v>
      </c>
      <c r="V213" s="33">
        <v>1.7420462578732313E-2</v>
      </c>
      <c r="W213" s="29">
        <v>0.60252177436241838</v>
      </c>
      <c r="X213" s="29">
        <f t="shared" si="40"/>
        <v>1.506304435906046E-2</v>
      </c>
      <c r="Y213" s="30">
        <v>7.9616503653290663E-4</v>
      </c>
      <c r="Z213" s="29">
        <v>1.5871066747108991</v>
      </c>
      <c r="AA213" s="29">
        <f t="shared" si="41"/>
        <v>3.9677666867772479E-2</v>
      </c>
      <c r="AB213" s="30">
        <v>1.7812179550747233E-2</v>
      </c>
      <c r="AC213" s="29">
        <v>0.51711390897810183</v>
      </c>
      <c r="AD213" s="29">
        <f t="shared" si="42"/>
        <v>1.2927847724452546E-2</v>
      </c>
      <c r="AE213" s="30">
        <v>1.3163712300986886E-3</v>
      </c>
      <c r="AF213" s="29">
        <v>1.7445726662109646</v>
      </c>
      <c r="AG213" s="29">
        <f t="shared" si="43"/>
        <v>4.361431665527412E-2</v>
      </c>
      <c r="AH213" s="30">
        <v>1.7960359455555189E-2</v>
      </c>
      <c r="AI213" s="26">
        <v>1.2552869590614808</v>
      </c>
      <c r="AJ213" s="26">
        <v>4.2633130506741956</v>
      </c>
      <c r="AK213" s="54">
        <v>0</v>
      </c>
      <c r="AL213" s="55">
        <v>0.15458879535925582</v>
      </c>
      <c r="AM213" s="55">
        <v>0.10554588889791748</v>
      </c>
      <c r="AN213" s="55">
        <v>4.4629563547175885E-2</v>
      </c>
      <c r="AO213" s="55">
        <v>0.59648931186182563</v>
      </c>
      <c r="AP213" s="55">
        <v>0.73169973399454935</v>
      </c>
      <c r="AQ213" s="55">
        <v>0.65869945483547354</v>
      </c>
      <c r="AR213" s="55">
        <v>0.58022249150000016</v>
      </c>
    </row>
    <row r="214" spans="1:44" x14ac:dyDescent="0.25">
      <c r="A214" s="26" t="str">
        <f t="shared" si="33"/>
        <v>4612</v>
      </c>
      <c r="B214" s="26">
        <v>46</v>
      </c>
      <c r="C214" s="26">
        <v>39</v>
      </c>
      <c r="D214" s="26">
        <v>12</v>
      </c>
      <c r="E214" s="29">
        <v>0.72173698649552476</v>
      </c>
      <c r="F214" s="29">
        <f t="shared" si="34"/>
        <v>1.8043424662388119E-2</v>
      </c>
      <c r="G214" s="30">
        <v>4.2173364238397466E-4</v>
      </c>
      <c r="H214" s="29">
        <v>1.336414876988989</v>
      </c>
      <c r="I214" s="29">
        <f t="shared" si="35"/>
        <v>3.3410371924724729E-2</v>
      </c>
      <c r="J214" s="30">
        <v>1.6237717480656392E-2</v>
      </c>
      <c r="K214" s="29">
        <v>0.57703906261132798</v>
      </c>
      <c r="L214" s="31">
        <f t="shared" si="36"/>
        <v>1.1540781252226559E-2</v>
      </c>
      <c r="M214" s="30">
        <v>2.8439196442954506E-4</v>
      </c>
      <c r="N214" s="29">
        <v>1.6274738467237302</v>
      </c>
      <c r="O214" s="31">
        <f t="shared" si="37"/>
        <v>3.2549476934474603E-2</v>
      </c>
      <c r="P214" s="30">
        <v>7.8867566025899883E-3</v>
      </c>
      <c r="Q214" s="29">
        <v>0.65108908456382131</v>
      </c>
      <c r="R214" s="29">
        <f t="shared" si="38"/>
        <v>1.6277227114095533E-2</v>
      </c>
      <c r="S214" s="30">
        <v>3.7773933848779702E-4</v>
      </c>
      <c r="T214" s="32">
        <v>1.4972674462673234</v>
      </c>
      <c r="U214" s="29">
        <f t="shared" si="39"/>
        <v>3.7431686156683089E-2</v>
      </c>
      <c r="V214" s="33">
        <v>1.7216117158111888E-2</v>
      </c>
      <c r="W214" s="29">
        <v>0.60252177436241838</v>
      </c>
      <c r="X214" s="29">
        <f t="shared" si="40"/>
        <v>1.506304435906046E-2</v>
      </c>
      <c r="Y214" s="30">
        <v>6.3259143261820694E-4</v>
      </c>
      <c r="Z214" s="29">
        <v>1.5871066747108991</v>
      </c>
      <c r="AA214" s="29">
        <f t="shared" si="41"/>
        <v>3.9677666867772479E-2</v>
      </c>
      <c r="AB214" s="30">
        <v>1.7735322590450402E-2</v>
      </c>
      <c r="AC214" s="29">
        <v>0.51711390897810183</v>
      </c>
      <c r="AD214" s="29">
        <f t="shared" si="42"/>
        <v>1.2927847724452546E-2</v>
      </c>
      <c r="AE214" s="30">
        <v>1.0512759389082089E-3</v>
      </c>
      <c r="AF214" s="29">
        <v>1.7445726662109646</v>
      </c>
      <c r="AG214" s="29">
        <f t="shared" si="43"/>
        <v>4.361431665527412E-2</v>
      </c>
      <c r="AH214" s="30">
        <v>1.8095688501112116E-2</v>
      </c>
      <c r="AI214" s="26">
        <v>1.2050434861370094</v>
      </c>
      <c r="AJ214" s="26">
        <v>4.0057377678625929</v>
      </c>
      <c r="AK214" s="54">
        <v>0</v>
      </c>
      <c r="AL214" s="55">
        <v>0.1233447981982726</v>
      </c>
      <c r="AM214" s="55">
        <v>7.4311313945043381E-2</v>
      </c>
      <c r="AN214" s="55">
        <v>1.3362259097727815E-2</v>
      </c>
      <c r="AO214" s="55">
        <v>0.54833825797026914</v>
      </c>
      <c r="AP214" s="55">
        <v>0.68755371470664672</v>
      </c>
      <c r="AQ214" s="55">
        <v>0.60977168687592376</v>
      </c>
      <c r="AR214" s="55">
        <v>0.52385126918636116</v>
      </c>
    </row>
    <row r="215" spans="1:44" x14ac:dyDescent="0.25">
      <c r="A215" s="26" t="str">
        <f t="shared" si="33"/>
        <v>4712</v>
      </c>
      <c r="B215" s="26">
        <v>47</v>
      </c>
      <c r="C215" s="26">
        <v>38</v>
      </c>
      <c r="D215" s="26">
        <v>12</v>
      </c>
      <c r="E215" s="29">
        <v>0.72173698649552476</v>
      </c>
      <c r="F215" s="29">
        <f t="shared" si="34"/>
        <v>1.8043424662388119E-2</v>
      </c>
      <c r="G215" s="30">
        <v>3.159885832077769E-4</v>
      </c>
      <c r="H215" s="29">
        <v>1.336414876988989</v>
      </c>
      <c r="I215" s="29">
        <f t="shared" si="35"/>
        <v>3.3410371924724729E-2</v>
      </c>
      <c r="J215" s="30">
        <v>1.6225093933024487E-2</v>
      </c>
      <c r="K215" s="29">
        <v>0.57703906261132798</v>
      </c>
      <c r="L215" s="31">
        <f t="shared" si="36"/>
        <v>1.1540781252226559E-2</v>
      </c>
      <c r="M215" s="30">
        <v>2.0913133298827973E-4</v>
      </c>
      <c r="N215" s="29">
        <v>1.6274738467237302</v>
      </c>
      <c r="O215" s="31">
        <f t="shared" si="37"/>
        <v>3.2549476934474603E-2</v>
      </c>
      <c r="P215" s="30">
        <v>7.8853581167510536E-3</v>
      </c>
      <c r="Q215" s="29">
        <v>0.65108908456382131</v>
      </c>
      <c r="R215" s="29">
        <f t="shared" si="38"/>
        <v>1.6277227114095533E-2</v>
      </c>
      <c r="S215" s="30">
        <v>2.788513336117425E-4</v>
      </c>
      <c r="T215" s="32">
        <v>1.4972674462673234</v>
      </c>
      <c r="U215" s="29">
        <f t="shared" si="39"/>
        <v>3.7431686156683089E-2</v>
      </c>
      <c r="V215" s="33">
        <v>1.7013589106709196E-2</v>
      </c>
      <c r="W215" s="29">
        <v>0.60252177436241838</v>
      </c>
      <c r="X215" s="29">
        <f t="shared" si="40"/>
        <v>1.506304435906046E-2</v>
      </c>
      <c r="Y215" s="30">
        <v>4.7152901294885557E-4</v>
      </c>
      <c r="Z215" s="29">
        <v>1.5871066747108991</v>
      </c>
      <c r="AA215" s="29">
        <f t="shared" si="41"/>
        <v>3.9677666867772479E-2</v>
      </c>
      <c r="AB215" s="30">
        <v>1.7658298481711496E-2</v>
      </c>
      <c r="AC215" s="29">
        <v>0.51711390897810183</v>
      </c>
      <c r="AD215" s="29">
        <f t="shared" si="42"/>
        <v>1.2927847724452546E-2</v>
      </c>
      <c r="AE215" s="30">
        <v>7.8792194993386813E-4</v>
      </c>
      <c r="AF215" s="29">
        <v>1.7445726662109646</v>
      </c>
      <c r="AG215" s="29">
        <f t="shared" si="43"/>
        <v>4.361431665527412E-2</v>
      </c>
      <c r="AH215" s="30">
        <v>1.8226330763717907E-2</v>
      </c>
      <c r="AI215" s="26">
        <v>1.1560592503432623</v>
      </c>
      <c r="AJ215" s="26">
        <v>3.762460567194696</v>
      </c>
      <c r="AK215" s="54">
        <v>0</v>
      </c>
      <c r="AL215" s="55">
        <v>9.1571072125649439E-2</v>
      </c>
      <c r="AM215" s="55">
        <v>4.2561847361220199E-2</v>
      </c>
      <c r="AN215" s="55">
        <v>0</v>
      </c>
      <c r="AO215" s="55">
        <v>0.50290023071137457</v>
      </c>
      <c r="AP215" s="55">
        <v>0.64637497759198492</v>
      </c>
      <c r="AQ215" s="55">
        <v>0.56418433222795961</v>
      </c>
      <c r="AR215" s="55">
        <v>0.4713993770398468</v>
      </c>
    </row>
    <row r="216" spans="1:44" x14ac:dyDescent="0.25">
      <c r="A216" s="26" t="str">
        <f t="shared" si="33"/>
        <v>4812</v>
      </c>
      <c r="B216" s="26">
        <v>48</v>
      </c>
      <c r="C216" s="26">
        <v>37</v>
      </c>
      <c r="D216" s="26">
        <v>12</v>
      </c>
      <c r="E216" s="29">
        <v>0.72173698649552476</v>
      </c>
      <c r="F216" s="29">
        <f t="shared" si="34"/>
        <v>1.8043424662388119E-2</v>
      </c>
      <c r="G216" s="30">
        <v>2.1026337329229511E-4</v>
      </c>
      <c r="H216" s="29">
        <v>1.336414876988989</v>
      </c>
      <c r="I216" s="29">
        <f t="shared" si="35"/>
        <v>3.3410371924724729E-2</v>
      </c>
      <c r="J216" s="30">
        <v>1.6218236506066686E-2</v>
      </c>
      <c r="K216" s="29">
        <v>0.57703906261132798</v>
      </c>
      <c r="L216" s="31">
        <f t="shared" si="36"/>
        <v>1.1540781252226559E-2</v>
      </c>
      <c r="M216" s="30">
        <v>1.3665625163836528E-4</v>
      </c>
      <c r="N216" s="29">
        <v>1.6274738467237302</v>
      </c>
      <c r="O216" s="31">
        <f t="shared" si="37"/>
        <v>3.2549476934474603E-2</v>
      </c>
      <c r="P216" s="30">
        <v>7.8762650162087604E-3</v>
      </c>
      <c r="Q216" s="29">
        <v>0.65108908456382131</v>
      </c>
      <c r="R216" s="29">
        <f t="shared" si="38"/>
        <v>1.6277227114095533E-2</v>
      </c>
      <c r="S216" s="30">
        <v>1.8302294538718837E-4</v>
      </c>
      <c r="T216" s="32">
        <v>1.4972674462673234</v>
      </c>
      <c r="U216" s="29">
        <f t="shared" si="39"/>
        <v>3.7431686156683089E-2</v>
      </c>
      <c r="V216" s="33">
        <v>1.6813573251087177E-2</v>
      </c>
      <c r="W216" s="29">
        <v>0.60252177436241838</v>
      </c>
      <c r="X216" s="29">
        <f t="shared" si="40"/>
        <v>1.506304435906046E-2</v>
      </c>
      <c r="Y216" s="30">
        <v>3.1270408073514992E-4</v>
      </c>
      <c r="Z216" s="29">
        <v>1.5871066747108991</v>
      </c>
      <c r="AA216" s="29">
        <f t="shared" si="41"/>
        <v>3.9677666867772479E-2</v>
      </c>
      <c r="AB216" s="30">
        <v>1.7582197387844369E-2</v>
      </c>
      <c r="AC216" s="29">
        <v>0.51711390897810183</v>
      </c>
      <c r="AD216" s="29">
        <f t="shared" si="42"/>
        <v>1.2927847724452546E-2</v>
      </c>
      <c r="AE216" s="30">
        <v>5.2559297485683248E-4</v>
      </c>
      <c r="AF216" s="29">
        <v>1.7445726662109646</v>
      </c>
      <c r="AG216" s="29">
        <f t="shared" si="43"/>
        <v>4.361431665527412E-2</v>
      </c>
      <c r="AH216" s="30">
        <v>1.835459882367857E-2</v>
      </c>
      <c r="AI216" s="26">
        <v>1.1083075121872445</v>
      </c>
      <c r="AJ216" s="26">
        <v>3.532639610815612</v>
      </c>
      <c r="AK216" s="54">
        <v>0</v>
      </c>
      <c r="AL216" s="55">
        <v>5.9282420914837555E-2</v>
      </c>
      <c r="AM216" s="55">
        <v>1.031272699202134E-2</v>
      </c>
      <c r="AN216" s="55">
        <v>0</v>
      </c>
      <c r="AO216" s="55">
        <v>0.46000803896008369</v>
      </c>
      <c r="AP216" s="55">
        <v>0.60795841909202708</v>
      </c>
      <c r="AQ216" s="55">
        <v>0.52170912761611943</v>
      </c>
      <c r="AR216" s="55">
        <v>0.42258317029706727</v>
      </c>
    </row>
    <row r="217" spans="1:44" x14ac:dyDescent="0.25">
      <c r="A217" s="26" t="str">
        <f t="shared" si="33"/>
        <v>4912</v>
      </c>
      <c r="B217" s="26">
        <v>49</v>
      </c>
      <c r="C217" s="26">
        <v>36</v>
      </c>
      <c r="D217" s="26">
        <v>12</v>
      </c>
      <c r="E217" s="29">
        <v>0.72173698649552476</v>
      </c>
      <c r="F217" s="29">
        <f t="shared" si="34"/>
        <v>1.8043424662388119E-2</v>
      </c>
      <c r="G217" s="30">
        <v>1.0479652555576459E-4</v>
      </c>
      <c r="H217" s="29">
        <v>1.336414876988989</v>
      </c>
      <c r="I217" s="29">
        <f t="shared" si="35"/>
        <v>3.3410371924724729E-2</v>
      </c>
      <c r="J217" s="30">
        <v>1.62166646828589E-2</v>
      </c>
      <c r="K217" s="29">
        <v>0.57703906261132798</v>
      </c>
      <c r="L217" s="31">
        <f t="shared" si="36"/>
        <v>1.1540781252226559E-2</v>
      </c>
      <c r="M217" s="30">
        <v>6.6950473685361417E-5</v>
      </c>
      <c r="N217" s="29">
        <v>1.6274738467237302</v>
      </c>
      <c r="O217" s="31">
        <f t="shared" si="37"/>
        <v>3.2549476934474603E-2</v>
      </c>
      <c r="P217" s="30">
        <v>7.8596676428684554E-3</v>
      </c>
      <c r="Q217" s="29">
        <v>0.65108908456382131</v>
      </c>
      <c r="R217" s="29">
        <f t="shared" si="38"/>
        <v>1.6277227114095533E-2</v>
      </c>
      <c r="S217" s="30">
        <v>9.0136092789031008E-5</v>
      </c>
      <c r="T217" s="32">
        <v>1.4972674462673234</v>
      </c>
      <c r="U217" s="29">
        <f t="shared" si="39"/>
        <v>3.7431686156683089E-2</v>
      </c>
      <c r="V217" s="33">
        <v>1.6616859086650084E-2</v>
      </c>
      <c r="W217" s="29">
        <v>0.60252177436241838</v>
      </c>
      <c r="X217" s="29">
        <f t="shared" si="40"/>
        <v>1.506304435906046E-2</v>
      </c>
      <c r="Y217" s="30">
        <v>1.5571158071593476E-4</v>
      </c>
      <c r="Z217" s="29">
        <v>1.5871066747108991</v>
      </c>
      <c r="AA217" s="29">
        <f t="shared" si="41"/>
        <v>3.9677666867772479E-2</v>
      </c>
      <c r="AB217" s="30">
        <v>1.750850443560242E-2</v>
      </c>
      <c r="AC217" s="29">
        <v>0.51711390897810183</v>
      </c>
      <c r="AD217" s="29">
        <f t="shared" si="42"/>
        <v>1.2927847724452546E-2</v>
      </c>
      <c r="AE217" s="30">
        <v>2.633464387364233E-4</v>
      </c>
      <c r="AF217" s="29">
        <v>1.7445726662109646</v>
      </c>
      <c r="AG217" s="29">
        <f t="shared" si="43"/>
        <v>4.361431665527412E-2</v>
      </c>
      <c r="AH217" s="30">
        <v>1.8483367718093481E-2</v>
      </c>
      <c r="AI217" s="26">
        <v>1.0617548469481723</v>
      </c>
      <c r="AJ217" s="26">
        <v>3.3154844492467124</v>
      </c>
      <c r="AK217" s="54">
        <v>0</v>
      </c>
      <c r="AL217" s="55">
        <v>2.6502000394057916E-2</v>
      </c>
      <c r="AM217" s="55">
        <v>0</v>
      </c>
      <c r="AN217" s="55">
        <v>0</v>
      </c>
      <c r="AO217" s="55">
        <v>0.41952986403192505</v>
      </c>
      <c r="AP217" s="55">
        <v>0.57210496034788427</v>
      </c>
      <c r="AQ217" s="55">
        <v>0.48211452277950417</v>
      </c>
      <c r="AR217" s="55">
        <v>0.37711100825792399</v>
      </c>
    </row>
    <row r="218" spans="1:44" x14ac:dyDescent="0.25">
      <c r="A218" s="26" t="str">
        <f t="shared" si="33"/>
        <v>5012</v>
      </c>
      <c r="B218" s="26">
        <v>50</v>
      </c>
      <c r="C218" s="26">
        <v>35</v>
      </c>
      <c r="D218" s="26">
        <v>12</v>
      </c>
      <c r="E218" s="31">
        <v>0.71750000000000003</v>
      </c>
      <c r="F218" s="29">
        <f t="shared" si="34"/>
        <v>1.7937500000000002E-2</v>
      </c>
      <c r="G218" s="34">
        <v>3.5693526860354317E-4</v>
      </c>
      <c r="H218" s="29">
        <v>1.336414876988989</v>
      </c>
      <c r="I218" s="29">
        <f t="shared" si="35"/>
        <v>3.3410371924724729E-2</v>
      </c>
      <c r="J218" s="30">
        <v>1.6219571289396613E-2</v>
      </c>
      <c r="K218" s="29">
        <v>0.56999999999999995</v>
      </c>
      <c r="L218" s="31">
        <f t="shared" si="36"/>
        <v>1.1399999999999999E-2</v>
      </c>
      <c r="M218" s="30">
        <v>2.2587295855607632E-4</v>
      </c>
      <c r="N218" s="29">
        <v>1.6274738467237302</v>
      </c>
      <c r="O218" s="31">
        <f t="shared" si="37"/>
        <v>3.2549476934474603E-2</v>
      </c>
      <c r="P218" s="30">
        <v>7.835782949011872E-3</v>
      </c>
      <c r="Q218" s="31">
        <v>0.64800000000000002</v>
      </c>
      <c r="R218" s="29">
        <f t="shared" si="38"/>
        <v>1.6200000000000003E-2</v>
      </c>
      <c r="S218" s="34">
        <v>1.9005275892105251E-4</v>
      </c>
      <c r="T218" s="32">
        <v>1.4972674462673234</v>
      </c>
      <c r="U218" s="29">
        <f t="shared" si="39"/>
        <v>3.7431686156683089E-2</v>
      </c>
      <c r="V218" s="33">
        <v>1.6424367319808501E-2</v>
      </c>
      <c r="W218" s="31">
        <v>0.6</v>
      </c>
      <c r="X218" s="29">
        <f t="shared" si="40"/>
        <v>1.4999999999999999E-2</v>
      </c>
      <c r="Y218" s="34">
        <v>1.3545983923889262E-4</v>
      </c>
      <c r="Z218" s="29">
        <v>1.5871066747108991</v>
      </c>
      <c r="AA218" s="29">
        <f t="shared" si="41"/>
        <v>3.9677666867772479E-2</v>
      </c>
      <c r="AB218" s="30">
        <v>1.7438973714925584E-2</v>
      </c>
      <c r="AC218" s="31">
        <v>0.51</v>
      </c>
      <c r="AD218" s="29">
        <f t="shared" si="42"/>
        <v>1.2750000000000001E-2</v>
      </c>
      <c r="AE218" s="34">
        <v>3.0765798260949759E-4</v>
      </c>
      <c r="AF218" s="29">
        <v>1.7445726662109646</v>
      </c>
      <c r="AG218" s="29">
        <f t="shared" si="43"/>
        <v>4.361431665527412E-2</v>
      </c>
      <c r="AH218" s="30">
        <v>1.8615718171289958E-2</v>
      </c>
      <c r="AI218" s="26">
        <v>1.0071864916382542</v>
      </c>
      <c r="AJ218" s="26">
        <v>3.1102517037030886</v>
      </c>
      <c r="AK218" s="54">
        <v>0</v>
      </c>
      <c r="AL218" s="55">
        <v>0</v>
      </c>
      <c r="AM218" s="55">
        <v>0</v>
      </c>
      <c r="AN218" s="55">
        <v>0</v>
      </c>
      <c r="AO218" s="55">
        <v>0.38133690772312956</v>
      </c>
      <c r="AP218" s="55">
        <v>0.53861667022082682</v>
      </c>
      <c r="AQ218" s="55">
        <v>0.44516735218161518</v>
      </c>
      <c r="AR218" s="55">
        <v>0.33469787201069434</v>
      </c>
    </row>
    <row r="219" spans="1:44" x14ac:dyDescent="0.25">
      <c r="A219" s="26" t="str">
        <f t="shared" si="33"/>
        <v>5112</v>
      </c>
      <c r="B219" s="26">
        <v>51</v>
      </c>
      <c r="C219" s="26">
        <v>34</v>
      </c>
      <c r="D219" s="26">
        <v>12</v>
      </c>
      <c r="E219" s="29">
        <v>0.71578804227109949</v>
      </c>
      <c r="F219" s="29">
        <f t="shared" si="34"/>
        <v>1.7894701056777488E-2</v>
      </c>
      <c r="G219" s="30">
        <v>3.9350037930679753E-4</v>
      </c>
      <c r="H219" s="29">
        <v>1.3478678025705151</v>
      </c>
      <c r="I219" s="29">
        <f t="shared" si="35"/>
        <v>3.3696695064262878E-2</v>
      </c>
      <c r="J219" s="30">
        <v>1.405712711380178E-2</v>
      </c>
      <c r="K219" s="29">
        <v>0.56654090392361411</v>
      </c>
      <c r="L219" s="31">
        <f t="shared" si="36"/>
        <v>1.1330818078472282E-2</v>
      </c>
      <c r="M219" s="30">
        <v>2.6399426704786649E-4</v>
      </c>
      <c r="N219" s="29">
        <v>1.653648262691326</v>
      </c>
      <c r="O219" s="31">
        <f t="shared" si="37"/>
        <v>3.3072965253826518E-2</v>
      </c>
      <c r="P219" s="30">
        <v>6.6128887149513723E-3</v>
      </c>
      <c r="Q219" s="29">
        <v>0.63487243086162148</v>
      </c>
      <c r="R219" s="29">
        <f t="shared" si="38"/>
        <v>1.5871810771540536E-2</v>
      </c>
      <c r="S219" s="30">
        <v>8.3632291231267725E-4</v>
      </c>
      <c r="T219" s="32">
        <v>1.5138946161792941</v>
      </c>
      <c r="U219" s="29">
        <f t="shared" si="39"/>
        <v>3.7847365404482358E-2</v>
      </c>
      <c r="V219" s="33">
        <v>1.4467168891807585E-2</v>
      </c>
      <c r="W219" s="29">
        <v>0.58651507698614236</v>
      </c>
      <c r="X219" s="29">
        <f t="shared" si="40"/>
        <v>1.466287692465356E-2</v>
      </c>
      <c r="Y219" s="30">
        <v>6.8896804619052524E-4</v>
      </c>
      <c r="Z219" s="29">
        <v>1.6143141360076674</v>
      </c>
      <c r="AA219" s="29">
        <f t="shared" si="41"/>
        <v>4.0357853400191684E-2</v>
      </c>
      <c r="AB219" s="30">
        <v>1.4725550176664669E-2</v>
      </c>
      <c r="AC219" s="29">
        <v>0.4808310873796654</v>
      </c>
      <c r="AD219" s="29">
        <f t="shared" si="42"/>
        <v>1.2020777184491635E-2</v>
      </c>
      <c r="AE219" s="30">
        <v>1.2654203741999694E-3</v>
      </c>
      <c r="AF219" s="29">
        <v>1.7997504769300952</v>
      </c>
      <c r="AG219" s="29">
        <f t="shared" si="43"/>
        <v>4.4993761923252384E-2</v>
      </c>
      <c r="AH219" s="30">
        <v>1.4805104614919431E-2</v>
      </c>
      <c r="AI219" s="26">
        <v>0.95971449055330638</v>
      </c>
      <c r="AJ219" s="26">
        <v>2.9785108805668017</v>
      </c>
      <c r="AK219" s="54">
        <v>0</v>
      </c>
      <c r="AL219" s="55">
        <v>0</v>
      </c>
      <c r="AM219" s="55">
        <v>0</v>
      </c>
      <c r="AN219" s="55">
        <v>0</v>
      </c>
      <c r="AO219" s="55">
        <v>0.38099131716462503</v>
      </c>
      <c r="AP219" s="55">
        <v>0.56965727923217924</v>
      </c>
      <c r="AQ219" s="55">
        <v>0.50074080323276593</v>
      </c>
      <c r="AR219" s="55">
        <v>0.42936443109124656</v>
      </c>
    </row>
    <row r="220" spans="1:44" x14ac:dyDescent="0.25">
      <c r="A220" s="26" t="str">
        <f t="shared" si="33"/>
        <v>5212</v>
      </c>
      <c r="B220" s="26">
        <v>52</v>
      </c>
      <c r="C220" s="26">
        <v>33</v>
      </c>
      <c r="D220" s="26">
        <v>12</v>
      </c>
      <c r="E220" s="29">
        <v>0.71578804227109949</v>
      </c>
      <c r="F220" s="29">
        <f t="shared" si="34"/>
        <v>1.7894701056777488E-2</v>
      </c>
      <c r="G220" s="30">
        <v>2.8859668018671632E-4</v>
      </c>
      <c r="H220" s="29">
        <v>1.3478678025705151</v>
      </c>
      <c r="I220" s="29">
        <f t="shared" si="35"/>
        <v>3.3696695064262878E-2</v>
      </c>
      <c r="J220" s="30">
        <v>1.4124154715142707E-2</v>
      </c>
      <c r="K220" s="29">
        <v>0.56654090392361411</v>
      </c>
      <c r="L220" s="31">
        <f t="shared" si="36"/>
        <v>1.1330818078472282E-2</v>
      </c>
      <c r="M220" s="30">
        <v>1.9375390824559555E-4</v>
      </c>
      <c r="N220" s="29">
        <v>1.653648262691326</v>
      </c>
      <c r="O220" s="31">
        <f t="shared" si="37"/>
        <v>3.3072965253826518E-2</v>
      </c>
      <c r="P220" s="30">
        <v>6.6182946037269758E-3</v>
      </c>
      <c r="Q220" s="29">
        <v>0.63487243086162148</v>
      </c>
      <c r="R220" s="29">
        <f t="shared" si="38"/>
        <v>1.5871810771540536E-2</v>
      </c>
      <c r="S220" s="30">
        <v>6.2790508031046813E-4</v>
      </c>
      <c r="T220" s="32">
        <v>1.5138946161792941</v>
      </c>
      <c r="U220" s="29">
        <f t="shared" si="39"/>
        <v>3.7847365404482358E-2</v>
      </c>
      <c r="V220" s="33">
        <v>1.4718915760254723E-2</v>
      </c>
      <c r="W220" s="29">
        <v>0.58651507698614236</v>
      </c>
      <c r="X220" s="29">
        <f t="shared" si="40"/>
        <v>1.466287692465356E-2</v>
      </c>
      <c r="Y220" s="30">
        <v>5.1868397671140862E-4</v>
      </c>
      <c r="Z220" s="29">
        <v>1.6143141360076674</v>
      </c>
      <c r="AA220" s="29">
        <f t="shared" si="41"/>
        <v>4.0357853400191684E-2</v>
      </c>
      <c r="AB220" s="30">
        <v>1.4769003221162339E-2</v>
      </c>
      <c r="AC220" s="29">
        <v>0.4808310873796654</v>
      </c>
      <c r="AD220" s="29">
        <f t="shared" si="42"/>
        <v>1.2020777184491635E-2</v>
      </c>
      <c r="AE220" s="30">
        <v>9.5878650664154262E-4</v>
      </c>
      <c r="AF220" s="29">
        <v>1.7997504769300952</v>
      </c>
      <c r="AG220" s="29">
        <f t="shared" si="43"/>
        <v>4.4993761923252384E-2</v>
      </c>
      <c r="AH220" s="30">
        <v>1.5124884445028401E-2</v>
      </c>
      <c r="AI220" s="26">
        <v>0.91730012965721208</v>
      </c>
      <c r="AJ220" s="26">
        <v>2.7896531401690901</v>
      </c>
      <c r="AK220" s="54">
        <v>0</v>
      </c>
      <c r="AL220" s="55">
        <v>0</v>
      </c>
      <c r="AM220" s="55">
        <v>0</v>
      </c>
      <c r="AN220" s="55">
        <v>0</v>
      </c>
      <c r="AO220" s="55">
        <v>0.29192441620284476</v>
      </c>
      <c r="AP220" s="55">
        <v>0.52803323496346211</v>
      </c>
      <c r="AQ220" s="55">
        <v>0.46250631706284806</v>
      </c>
      <c r="AR220" s="55">
        <v>0.38269033852846063</v>
      </c>
    </row>
    <row r="221" spans="1:44" x14ac:dyDescent="0.25">
      <c r="A221" s="26" t="str">
        <f t="shared" si="33"/>
        <v>5312</v>
      </c>
      <c r="B221" s="26">
        <v>53</v>
      </c>
      <c r="C221" s="26">
        <v>32</v>
      </c>
      <c r="D221" s="26">
        <v>12</v>
      </c>
      <c r="E221" s="29">
        <v>0.71578804227109949</v>
      </c>
      <c r="F221" s="29">
        <f t="shared" si="34"/>
        <v>1.7894701056777488E-2</v>
      </c>
      <c r="G221" s="30">
        <v>1.8734598528445841E-4</v>
      </c>
      <c r="H221" s="29">
        <v>1.3478678025705151</v>
      </c>
      <c r="I221" s="29">
        <f t="shared" si="35"/>
        <v>3.3696695064262878E-2</v>
      </c>
      <c r="J221" s="30">
        <v>1.4185579401788955E-2</v>
      </c>
      <c r="K221" s="29">
        <v>0.56654090392361411</v>
      </c>
      <c r="L221" s="31">
        <f t="shared" si="36"/>
        <v>1.1330818078472282E-2</v>
      </c>
      <c r="M221" s="30">
        <v>1.2635673378163159E-4</v>
      </c>
      <c r="N221" s="29">
        <v>1.653648262691326</v>
      </c>
      <c r="O221" s="31">
        <f t="shared" si="37"/>
        <v>3.3072965253826518E-2</v>
      </c>
      <c r="P221" s="30">
        <v>6.6161717248475575E-3</v>
      </c>
      <c r="Q221" s="29">
        <v>0.63487243086162148</v>
      </c>
      <c r="R221" s="29">
        <f t="shared" si="38"/>
        <v>1.5871810771540536E-2</v>
      </c>
      <c r="S221" s="30">
        <v>4.1917130600080919E-4</v>
      </c>
      <c r="T221" s="32">
        <v>1.5138946161792941</v>
      </c>
      <c r="U221" s="29">
        <f t="shared" si="39"/>
        <v>3.7847365404482358E-2</v>
      </c>
      <c r="V221" s="33">
        <v>1.4973985534135236E-2</v>
      </c>
      <c r="W221" s="29">
        <v>0.58651507698614236</v>
      </c>
      <c r="X221" s="29">
        <f t="shared" si="40"/>
        <v>1.466287692465356E-2</v>
      </c>
      <c r="Y221" s="30">
        <v>3.4792217567688848E-4</v>
      </c>
      <c r="Z221" s="29">
        <v>1.6143141360076674</v>
      </c>
      <c r="AA221" s="29">
        <f t="shared" si="41"/>
        <v>4.0357853400191684E-2</v>
      </c>
      <c r="AB221" s="30">
        <v>1.4818031930019827E-2</v>
      </c>
      <c r="AC221" s="29">
        <v>0.4808310873796654</v>
      </c>
      <c r="AD221" s="29">
        <f t="shared" si="42"/>
        <v>1.2020777184491635E-2</v>
      </c>
      <c r="AE221" s="30">
        <v>6.4722987347545259E-4</v>
      </c>
      <c r="AF221" s="29">
        <v>1.7997504769300952</v>
      </c>
      <c r="AG221" s="29">
        <f t="shared" si="43"/>
        <v>4.4993761923252384E-2</v>
      </c>
      <c r="AH221" s="30">
        <v>1.545207215222108E-2</v>
      </c>
      <c r="AI221" s="26">
        <v>0.8759376287502425</v>
      </c>
      <c r="AJ221" s="26">
        <v>2.6111562834478144</v>
      </c>
      <c r="AK221" s="54">
        <v>0</v>
      </c>
      <c r="AL221" s="55">
        <v>0</v>
      </c>
      <c r="AM221" s="55">
        <v>0</v>
      </c>
      <c r="AN221" s="55">
        <v>0</v>
      </c>
      <c r="AO221" s="55">
        <v>0.20369450140252326</v>
      </c>
      <c r="AP221" s="55">
        <v>0.48895144749863578</v>
      </c>
      <c r="AQ221" s="55">
        <v>0.42660622545335092</v>
      </c>
      <c r="AR221" s="55">
        <v>0.33883348903629407</v>
      </c>
    </row>
    <row r="222" spans="1:44" x14ac:dyDescent="0.25">
      <c r="A222" s="26" t="str">
        <f t="shared" si="33"/>
        <v>5412</v>
      </c>
      <c r="B222" s="26">
        <v>54</v>
      </c>
      <c r="C222" s="26">
        <v>31</v>
      </c>
      <c r="D222" s="26">
        <v>12</v>
      </c>
      <c r="E222" s="29">
        <v>0.71578804227109949</v>
      </c>
      <c r="F222" s="29">
        <f t="shared" si="34"/>
        <v>1.7894701056777488E-2</v>
      </c>
      <c r="G222" s="30">
        <v>9.0781340316979306E-5</v>
      </c>
      <c r="H222" s="29">
        <v>1.3478678025705151</v>
      </c>
      <c r="I222" s="29">
        <f t="shared" si="35"/>
        <v>3.3696695064262878E-2</v>
      </c>
      <c r="J222" s="30">
        <v>1.4237949411052712E-2</v>
      </c>
      <c r="K222" s="29">
        <v>0.56654090392361411</v>
      </c>
      <c r="L222" s="31">
        <f t="shared" si="36"/>
        <v>1.1330818078472282E-2</v>
      </c>
      <c r="M222" s="30">
        <v>6.177885741193807E-5</v>
      </c>
      <c r="N222" s="29">
        <v>1.653648262691326</v>
      </c>
      <c r="O222" s="31">
        <f t="shared" si="37"/>
        <v>3.3072965253826518E-2</v>
      </c>
      <c r="P222" s="30">
        <v>6.6067512423126805E-3</v>
      </c>
      <c r="Q222" s="29">
        <v>0.63487243086162148</v>
      </c>
      <c r="R222" s="29">
        <f t="shared" si="38"/>
        <v>1.5871810771540536E-2</v>
      </c>
      <c r="S222" s="30">
        <v>2.099616166170281E-4</v>
      </c>
      <c r="T222" s="32">
        <v>1.5138946161792941</v>
      </c>
      <c r="U222" s="29">
        <f t="shared" si="39"/>
        <v>3.7847365404482358E-2</v>
      </c>
      <c r="V222" s="33">
        <v>1.5231389866070973E-2</v>
      </c>
      <c r="W222" s="29">
        <v>0.58651507698614236</v>
      </c>
      <c r="X222" s="29">
        <f t="shared" si="40"/>
        <v>1.466287692465356E-2</v>
      </c>
      <c r="Y222" s="30">
        <v>1.7546976739086714E-4</v>
      </c>
      <c r="Z222" s="29">
        <v>1.6143141360076674</v>
      </c>
      <c r="AA222" s="29">
        <f t="shared" si="41"/>
        <v>4.0357853400191684E-2</v>
      </c>
      <c r="AB222" s="30">
        <v>1.4874971423196864E-2</v>
      </c>
      <c r="AC222" s="29">
        <v>0.4808310873796654</v>
      </c>
      <c r="AD222" s="29">
        <f t="shared" si="42"/>
        <v>1.2020777184491635E-2</v>
      </c>
      <c r="AE222" s="30">
        <v>3.2846909243155163E-4</v>
      </c>
      <c r="AF222" s="29">
        <v>1.7997504769300952</v>
      </c>
      <c r="AG222" s="29">
        <f t="shared" si="43"/>
        <v>4.4993761923252384E-2</v>
      </c>
      <c r="AH222" s="30">
        <v>1.5790609843663362E-2</v>
      </c>
      <c r="AI222" s="26">
        <v>0.83560017486746241</v>
      </c>
      <c r="AJ222" s="26">
        <v>2.442399146078686</v>
      </c>
      <c r="AK222" s="54">
        <v>0</v>
      </c>
      <c r="AL222" s="55">
        <v>0</v>
      </c>
      <c r="AM222" s="55">
        <v>0</v>
      </c>
      <c r="AN222" s="55">
        <v>0</v>
      </c>
      <c r="AO222" s="55">
        <v>0.11616101781968435</v>
      </c>
      <c r="AP222" s="55">
        <v>0.4522639185923768</v>
      </c>
      <c r="AQ222" s="55">
        <v>0.3928127494256714</v>
      </c>
      <c r="AR222" s="55">
        <v>0.29752209046715489</v>
      </c>
    </row>
    <row r="223" spans="1:44" x14ac:dyDescent="0.25">
      <c r="A223" s="26" t="str">
        <f t="shared" si="33"/>
        <v>5512</v>
      </c>
      <c r="B223" s="26">
        <v>55</v>
      </c>
      <c r="C223" s="26">
        <v>30</v>
      </c>
      <c r="D223" s="26">
        <v>12</v>
      </c>
      <c r="E223" s="29">
        <v>0.71</v>
      </c>
      <c r="F223" s="29">
        <f t="shared" si="34"/>
        <v>1.7749999999999998E-2</v>
      </c>
      <c r="G223" s="30">
        <v>4.7490439693835713E-4</v>
      </c>
      <c r="H223" s="29">
        <v>1.3478678025705151</v>
      </c>
      <c r="I223" s="29">
        <f t="shared" si="35"/>
        <v>3.3696695064262878E-2</v>
      </c>
      <c r="J223" s="30">
        <v>1.4277017303240221E-2</v>
      </c>
      <c r="K223" s="29">
        <v>0.56000000000000005</v>
      </c>
      <c r="L223" s="31">
        <f t="shared" si="36"/>
        <v>1.1200000000000002E-2</v>
      </c>
      <c r="M223" s="30">
        <v>1.8361787888629007E-4</v>
      </c>
      <c r="N223" s="29">
        <v>1.653648262691326</v>
      </c>
      <c r="O223" s="31">
        <f t="shared" si="37"/>
        <v>3.3072965253826518E-2</v>
      </c>
      <c r="P223" s="30">
        <v>6.5902691171397625E-3</v>
      </c>
      <c r="Q223" s="29">
        <v>0.63</v>
      </c>
      <c r="R223" s="29">
        <f t="shared" si="38"/>
        <v>1.575E-2</v>
      </c>
      <c r="S223" s="30">
        <v>2.8093036488213013E-4</v>
      </c>
      <c r="T223" s="32">
        <v>1.5138946161792941</v>
      </c>
      <c r="U223" s="29">
        <f t="shared" si="39"/>
        <v>3.7847365404482358E-2</v>
      </c>
      <c r="V223" s="33">
        <v>1.5489475850995443E-2</v>
      </c>
      <c r="W223" s="29">
        <v>0.57999999999999996</v>
      </c>
      <c r="X223" s="29">
        <f t="shared" si="40"/>
        <v>1.4499999999999999E-2</v>
      </c>
      <c r="Y223" s="30">
        <v>3.2168289403568945E-4</v>
      </c>
      <c r="Z223" s="29">
        <v>1.6143141360076674</v>
      </c>
      <c r="AA223" s="29">
        <f t="shared" si="41"/>
        <v>4.0357853400191684E-2</v>
      </c>
      <c r="AB223" s="30">
        <v>1.494132753075301E-2</v>
      </c>
      <c r="AC223" s="29">
        <v>0.47499999999999998</v>
      </c>
      <c r="AD223" s="29">
        <f t="shared" si="42"/>
        <v>1.1875E-2</v>
      </c>
      <c r="AE223" s="30">
        <v>2.2376992437027343E-4</v>
      </c>
      <c r="AF223" s="29">
        <v>1.7997504769300952</v>
      </c>
      <c r="AG223" s="29">
        <f t="shared" si="43"/>
        <v>4.4993761923252384E-2</v>
      </c>
      <c r="AH223" s="30">
        <v>1.6143526726205705E-2</v>
      </c>
      <c r="AI223" s="26">
        <v>0.78791695022937491</v>
      </c>
      <c r="AJ223" s="26">
        <v>2.2828082995507462</v>
      </c>
      <c r="AK223" s="54">
        <v>0</v>
      </c>
      <c r="AL223" s="55">
        <v>0</v>
      </c>
      <c r="AM223" s="55">
        <v>0</v>
      </c>
      <c r="AN223" s="55">
        <v>0</v>
      </c>
      <c r="AO223" s="55">
        <v>2.9163845112267162E-2</v>
      </c>
      <c r="AP223" s="55">
        <v>0.34849100757090606</v>
      </c>
      <c r="AQ223" s="55">
        <v>0.29185814581798336</v>
      </c>
      <c r="AR223" s="55">
        <v>0.18912132657020614</v>
      </c>
    </row>
    <row r="224" spans="1:44" x14ac:dyDescent="0.25">
      <c r="A224" s="26" t="str">
        <f t="shared" si="33"/>
        <v>015</v>
      </c>
      <c r="B224" s="26">
        <v>0</v>
      </c>
      <c r="C224" s="26">
        <v>85</v>
      </c>
      <c r="D224" s="26">
        <v>15</v>
      </c>
      <c r="E224" s="29">
        <v>0.76198467168696671</v>
      </c>
      <c r="F224" s="29">
        <f t="shared" si="34"/>
        <v>1.9049616792174168E-2</v>
      </c>
      <c r="G224" s="30">
        <v>1.700767801969278E-3</v>
      </c>
      <c r="H224" s="29">
        <v>1.2520102644322526</v>
      </c>
      <c r="I224" s="29">
        <f t="shared" si="35"/>
        <v>3.1300256610806314E-2</v>
      </c>
      <c r="J224" s="30">
        <v>8.9886971955230863E-2</v>
      </c>
      <c r="K224" s="29">
        <v>0.63458013386445888</v>
      </c>
      <c r="L224" s="31">
        <f t="shared" si="36"/>
        <v>1.2691602677289178E-2</v>
      </c>
      <c r="M224" s="30">
        <v>1.3676594747740172E-3</v>
      </c>
      <c r="N224" s="29">
        <v>1.5030530849361434</v>
      </c>
      <c r="O224" s="31">
        <f t="shared" si="37"/>
        <v>3.0061061698722868E-2</v>
      </c>
      <c r="P224" s="30">
        <v>2.297596248980192E-2</v>
      </c>
      <c r="Q224" s="29">
        <v>0.70637675358027674</v>
      </c>
      <c r="R224" s="29">
        <f t="shared" si="38"/>
        <v>1.7659418839506918E-2</v>
      </c>
      <c r="S224" s="30">
        <v>1.7685477244722622E-3</v>
      </c>
      <c r="T224" s="32">
        <v>1.386140381031467</v>
      </c>
      <c r="U224" s="29">
        <f t="shared" si="39"/>
        <v>3.4653509525786677E-2</v>
      </c>
      <c r="V224" s="33">
        <v>0.11040387807188588</v>
      </c>
      <c r="W224" s="29">
        <v>0.68012842624185699</v>
      </c>
      <c r="X224" s="29">
        <f t="shared" si="40"/>
        <v>1.7003210656046427E-2</v>
      </c>
      <c r="Y224" s="30">
        <v>2.116397100235928E-3</v>
      </c>
      <c r="Z224" s="29">
        <v>1.4455116578558076</v>
      </c>
      <c r="AA224" s="29">
        <f t="shared" si="41"/>
        <v>3.6137791446395194E-2</v>
      </c>
      <c r="AB224" s="30">
        <v>0.11466682878963359</v>
      </c>
      <c r="AC224" s="29">
        <v>0.63981186512669508</v>
      </c>
      <c r="AD224" s="29">
        <f t="shared" si="42"/>
        <v>1.5995296628167378E-2</v>
      </c>
      <c r="AE224" s="30">
        <v>2.6375885540276681E-3</v>
      </c>
      <c r="AF224" s="29">
        <v>1.5397352834901736</v>
      </c>
      <c r="AG224" s="29">
        <f t="shared" si="43"/>
        <v>3.8493382087254342E-2</v>
      </c>
      <c r="AH224" s="30">
        <v>0.11765494473161492</v>
      </c>
      <c r="AI224" s="26">
        <v>6.2271250240387337</v>
      </c>
      <c r="AJ224" s="26">
        <v>46.9058261405672</v>
      </c>
      <c r="AK224" s="54">
        <v>0.41033204112038973</v>
      </c>
      <c r="AL224" s="55">
        <v>0.21225797442798333</v>
      </c>
      <c r="AM224" s="55">
        <v>0.19768068267890293</v>
      </c>
      <c r="AN224" s="55">
        <v>0.18171324503742411</v>
      </c>
      <c r="AO224" s="55">
        <v>5.6103468034752231</v>
      </c>
      <c r="AP224" s="55">
        <v>4.6238700838929656</v>
      </c>
      <c r="AQ224" s="55">
        <v>4.6889909442988174</v>
      </c>
      <c r="AR224" s="55">
        <v>4.6119542210764504</v>
      </c>
    </row>
    <row r="225" spans="1:44" x14ac:dyDescent="0.25">
      <c r="A225" s="26" t="str">
        <f t="shared" si="33"/>
        <v>115</v>
      </c>
      <c r="B225" s="26">
        <v>1</v>
      </c>
      <c r="C225" s="26">
        <v>84</v>
      </c>
      <c r="D225" s="26">
        <v>15</v>
      </c>
      <c r="E225" s="29">
        <v>0.76198467168696671</v>
      </c>
      <c r="F225" s="29">
        <f t="shared" si="34"/>
        <v>1.9049616792174168E-2</v>
      </c>
      <c r="G225" s="30">
        <v>1.5658611657266355E-3</v>
      </c>
      <c r="H225" s="29">
        <v>1.2520102644322526</v>
      </c>
      <c r="I225" s="29">
        <f t="shared" si="35"/>
        <v>3.1300256610806314E-2</v>
      </c>
      <c r="J225" s="30">
        <v>8.7051068555068889E-2</v>
      </c>
      <c r="K225" s="29">
        <v>0.63458013386445888</v>
      </c>
      <c r="L225" s="31">
        <f t="shared" si="36"/>
        <v>1.2691602677289178E-2</v>
      </c>
      <c r="M225" s="30">
        <v>1.266613136776177E-3</v>
      </c>
      <c r="N225" s="29">
        <v>1.5030530849361434</v>
      </c>
      <c r="O225" s="31">
        <f t="shared" si="37"/>
        <v>3.0061061698722868E-2</v>
      </c>
      <c r="P225" s="30">
        <v>2.2866535646751045E-2</v>
      </c>
      <c r="Q225" s="29">
        <v>0.70637675358027674</v>
      </c>
      <c r="R225" s="29">
        <f t="shared" si="38"/>
        <v>1.7659418839506918E-2</v>
      </c>
      <c r="S225" s="30">
        <v>1.6203894612698989E-3</v>
      </c>
      <c r="T225" s="32">
        <v>1.386140381031467</v>
      </c>
      <c r="U225" s="29">
        <f t="shared" si="39"/>
        <v>3.4653509525786677E-2</v>
      </c>
      <c r="V225" s="33">
        <v>0.10636272125278948</v>
      </c>
      <c r="W225" s="29">
        <v>0.68012842624185699</v>
      </c>
      <c r="X225" s="29">
        <f t="shared" si="40"/>
        <v>1.7003210656046427E-2</v>
      </c>
      <c r="Y225" s="30">
        <v>1.9410227687406446E-3</v>
      </c>
      <c r="Z225" s="29">
        <v>1.4455116578558076</v>
      </c>
      <c r="AA225" s="29">
        <f t="shared" si="41"/>
        <v>3.6137791446395194E-2</v>
      </c>
      <c r="AB225" s="30">
        <v>0.1104825491412007</v>
      </c>
      <c r="AC225" s="29">
        <v>0.63981186512669508</v>
      </c>
      <c r="AD225" s="29">
        <f t="shared" si="42"/>
        <v>1.5995296628167378E-2</v>
      </c>
      <c r="AE225" s="30">
        <v>2.4211520300657487E-3</v>
      </c>
      <c r="AF225" s="29">
        <v>1.5397352834901736</v>
      </c>
      <c r="AG225" s="29">
        <f t="shared" si="43"/>
        <v>3.8493382087254342E-2</v>
      </c>
      <c r="AH225" s="30">
        <v>0.1134194443475625</v>
      </c>
      <c r="AI225" s="26">
        <v>6.0490654205607477</v>
      </c>
      <c r="AJ225" s="26">
        <v>44.369170193025731</v>
      </c>
      <c r="AK225" s="54">
        <v>0.4459693593243102</v>
      </c>
      <c r="AL225" s="55">
        <v>0.23376374899754457</v>
      </c>
      <c r="AM225" s="55">
        <v>0.2176967202396731</v>
      </c>
      <c r="AN225" s="55">
        <v>0.20033513620277124</v>
      </c>
      <c r="AO225" s="55">
        <v>5.3163516936610806</v>
      </c>
      <c r="AP225" s="55">
        <v>4.344405940083794</v>
      </c>
      <c r="AQ225" s="55">
        <v>4.3870401805559691</v>
      </c>
      <c r="AR225" s="55">
        <v>4.294929946984853</v>
      </c>
    </row>
    <row r="226" spans="1:44" x14ac:dyDescent="0.25">
      <c r="A226" s="26" t="str">
        <f t="shared" si="33"/>
        <v>215</v>
      </c>
      <c r="B226" s="26">
        <v>2</v>
      </c>
      <c r="C226" s="26">
        <v>83</v>
      </c>
      <c r="D226" s="26">
        <v>15</v>
      </c>
      <c r="E226" s="29">
        <v>0.76198467168696671</v>
      </c>
      <c r="F226" s="29">
        <f t="shared" si="34"/>
        <v>1.9049616792174168E-2</v>
      </c>
      <c r="G226" s="30">
        <v>1.434092967240435E-3</v>
      </c>
      <c r="H226" s="29">
        <v>1.2520102644322526</v>
      </c>
      <c r="I226" s="29">
        <f t="shared" si="35"/>
        <v>3.1300256610806314E-2</v>
      </c>
      <c r="J226" s="30">
        <v>8.4324197482272725E-2</v>
      </c>
      <c r="K226" s="29">
        <v>0.63458013386445888</v>
      </c>
      <c r="L226" s="31">
        <f t="shared" si="36"/>
        <v>1.2691602677289178E-2</v>
      </c>
      <c r="M226" s="30">
        <v>1.1668696389074088E-3</v>
      </c>
      <c r="N226" s="29">
        <v>1.5030530849361434</v>
      </c>
      <c r="O226" s="31">
        <f t="shared" si="37"/>
        <v>3.0061061698722868E-2</v>
      </c>
      <c r="P226" s="30">
        <v>2.2755236696024923E-2</v>
      </c>
      <c r="Q226" s="29">
        <v>0.70637675358027674</v>
      </c>
      <c r="R226" s="29">
        <f t="shared" si="38"/>
        <v>1.7659418839506918E-2</v>
      </c>
      <c r="S226" s="30">
        <v>1.4730661558551086E-3</v>
      </c>
      <c r="T226" s="32">
        <v>1.386140381031467</v>
      </c>
      <c r="U226" s="29">
        <f t="shared" si="39"/>
        <v>3.4653509525786677E-2</v>
      </c>
      <c r="V226" s="33">
        <v>0.10251255312527427</v>
      </c>
      <c r="W226" s="29">
        <v>0.68012842624185699</v>
      </c>
      <c r="X226" s="29">
        <f t="shared" si="40"/>
        <v>1.7003210656046427E-2</v>
      </c>
      <c r="Y226" s="30">
        <v>1.7669910680971485E-3</v>
      </c>
      <c r="Z226" s="29">
        <v>1.4455116578558076</v>
      </c>
      <c r="AA226" s="29">
        <f t="shared" si="41"/>
        <v>3.6137791446395194E-2</v>
      </c>
      <c r="AB226" s="30">
        <v>0.10649417272312145</v>
      </c>
      <c r="AC226" s="29">
        <v>0.63981186512669508</v>
      </c>
      <c r="AD226" s="29">
        <f t="shared" si="42"/>
        <v>1.5995296628167378E-2</v>
      </c>
      <c r="AE226" s="30">
        <v>2.2071086422489348E-3</v>
      </c>
      <c r="AF226" s="29">
        <v>1.5397352834901736</v>
      </c>
      <c r="AG226" s="29">
        <f t="shared" si="43"/>
        <v>3.8493382087254342E-2</v>
      </c>
      <c r="AH226" s="30">
        <v>0.10937699815687299</v>
      </c>
      <c r="AI226" s="26">
        <v>5.8752652336036126</v>
      </c>
      <c r="AJ226" s="26">
        <v>41.968836819799584</v>
      </c>
      <c r="AK226" s="54">
        <v>0.47782033061940837</v>
      </c>
      <c r="AL226" s="55">
        <v>0.25377744543620129</v>
      </c>
      <c r="AM226" s="55">
        <v>0.23627431496589768</v>
      </c>
      <c r="AN226" s="55">
        <v>0.21756587942168637</v>
      </c>
      <c r="AO226" s="55">
        <v>5.0176835454724555</v>
      </c>
      <c r="AP226" s="55">
        <v>4.0698646253195125</v>
      </c>
      <c r="AQ226" s="55">
        <v>4.0921594876029506</v>
      </c>
      <c r="AR226" s="55">
        <v>3.9870061961114267</v>
      </c>
    </row>
    <row r="227" spans="1:44" x14ac:dyDescent="0.25">
      <c r="A227" s="26" t="str">
        <f t="shared" si="33"/>
        <v>315</v>
      </c>
      <c r="B227" s="26">
        <v>3</v>
      </c>
      <c r="C227" s="26">
        <v>82</v>
      </c>
      <c r="D227" s="26">
        <v>15</v>
      </c>
      <c r="E227" s="29">
        <v>0.76198467168696671</v>
      </c>
      <c r="F227" s="29">
        <f t="shared" si="34"/>
        <v>1.9049616792174168E-2</v>
      </c>
      <c r="G227" s="30">
        <v>1.3051909009329388E-3</v>
      </c>
      <c r="H227" s="29">
        <v>1.2520102644322526</v>
      </c>
      <c r="I227" s="29">
        <f t="shared" si="35"/>
        <v>3.1300256610806314E-2</v>
      </c>
      <c r="J227" s="30">
        <v>8.1713514340715915E-2</v>
      </c>
      <c r="K227" s="29">
        <v>0.63458013386445888</v>
      </c>
      <c r="L227" s="31">
        <f t="shared" si="36"/>
        <v>1.2691602677289178E-2</v>
      </c>
      <c r="M227" s="30">
        <v>1.0684401255473463E-3</v>
      </c>
      <c r="N227" s="29">
        <v>1.5030530849361434</v>
      </c>
      <c r="O227" s="31">
        <f t="shared" si="37"/>
        <v>3.0061061698722868E-2</v>
      </c>
      <c r="P227" s="30">
        <v>2.2641845591929416E-2</v>
      </c>
      <c r="Q227" s="29">
        <v>0.70637675358027674</v>
      </c>
      <c r="R227" s="29">
        <f t="shared" si="38"/>
        <v>1.7659418839506918E-2</v>
      </c>
      <c r="S227" s="30">
        <v>1.3263790041626242E-3</v>
      </c>
      <c r="T227" s="32">
        <v>1.386140381031467</v>
      </c>
      <c r="U227" s="29">
        <f t="shared" si="39"/>
        <v>3.4653509525786677E-2</v>
      </c>
      <c r="V227" s="33">
        <v>9.8860891293613321E-2</v>
      </c>
      <c r="W227" s="29">
        <v>0.68012842624185699</v>
      </c>
      <c r="X227" s="29">
        <f t="shared" si="40"/>
        <v>1.7003210656046427E-2</v>
      </c>
      <c r="Y227" s="30">
        <v>1.5941848950684397E-3</v>
      </c>
      <c r="Z227" s="29">
        <v>1.4455116578558076</v>
      </c>
      <c r="AA227" s="29">
        <f t="shared" si="41"/>
        <v>3.6137791446395194E-2</v>
      </c>
      <c r="AB227" s="30">
        <v>0.10270783566341821</v>
      </c>
      <c r="AC227" s="29">
        <v>0.63981186512669508</v>
      </c>
      <c r="AD227" s="29">
        <f t="shared" si="42"/>
        <v>1.5995296628167378E-2</v>
      </c>
      <c r="AE227" s="30">
        <v>1.9954172249054773E-3</v>
      </c>
      <c r="AF227" s="29">
        <v>1.5397352834901736</v>
      </c>
      <c r="AG227" s="29">
        <f t="shared" si="43"/>
        <v>3.8493382087254342E-2</v>
      </c>
      <c r="AH227" s="30">
        <v>0.10553263959185435</v>
      </c>
      <c r="AI227" s="26">
        <v>5.705628765220049</v>
      </c>
      <c r="AJ227" s="26">
        <v>39.697480751218876</v>
      </c>
      <c r="AK227" s="54">
        <v>0.50605898470666977</v>
      </c>
      <c r="AL227" s="55">
        <v>0.27236291150679065</v>
      </c>
      <c r="AM227" s="55">
        <v>0.25347559389005747</v>
      </c>
      <c r="AN227" s="55">
        <v>0.23346635412573838</v>
      </c>
      <c r="AO227" s="55">
        <v>4.7166256317136721</v>
      </c>
      <c r="AP227" s="55">
        <v>3.800796399241376</v>
      </c>
      <c r="AQ227" s="55">
        <v>3.8048705972817327</v>
      </c>
      <c r="AR227" s="55">
        <v>3.6886556384944669</v>
      </c>
    </row>
    <row r="228" spans="1:44" x14ac:dyDescent="0.25">
      <c r="A228" s="26" t="str">
        <f t="shared" si="33"/>
        <v>415</v>
      </c>
      <c r="B228" s="26">
        <v>4</v>
      </c>
      <c r="C228" s="26">
        <v>81</v>
      </c>
      <c r="D228" s="26">
        <v>15</v>
      </c>
      <c r="E228" s="29">
        <v>0.76198467168696671</v>
      </c>
      <c r="F228" s="29">
        <f t="shared" si="34"/>
        <v>1.9049616792174168E-2</v>
      </c>
      <c r="G228" s="30">
        <v>1.1796439503604737E-3</v>
      </c>
      <c r="H228" s="29">
        <v>1.2520102644322526</v>
      </c>
      <c r="I228" s="29">
        <f t="shared" si="35"/>
        <v>3.1300256610806314E-2</v>
      </c>
      <c r="J228" s="30">
        <v>7.9002516349109903E-2</v>
      </c>
      <c r="K228" s="29">
        <v>0.63458013386445888</v>
      </c>
      <c r="L228" s="31">
        <f t="shared" si="36"/>
        <v>1.2691602677289178E-2</v>
      </c>
      <c r="M228" s="30">
        <v>9.714630723971357E-4</v>
      </c>
      <c r="N228" s="29">
        <v>1.5030530849361434</v>
      </c>
      <c r="O228" s="31">
        <f t="shared" si="37"/>
        <v>3.0061061698722868E-2</v>
      </c>
      <c r="P228" s="30">
        <v>2.2526631828798171E-2</v>
      </c>
      <c r="Q228" s="29">
        <v>0.70637675358027674</v>
      </c>
      <c r="R228" s="29">
        <f t="shared" si="38"/>
        <v>1.7659418839506918E-2</v>
      </c>
      <c r="S228" s="30">
        <v>1.189928695289437E-3</v>
      </c>
      <c r="T228" s="32">
        <v>1.386140381031467</v>
      </c>
      <c r="U228" s="29">
        <f t="shared" si="39"/>
        <v>3.4653509525786677E-2</v>
      </c>
      <c r="V228" s="33">
        <v>9.5132293898981896E-2</v>
      </c>
      <c r="W228" s="29">
        <v>0.68012842624185699</v>
      </c>
      <c r="X228" s="29">
        <f t="shared" si="40"/>
        <v>1.7003210656046427E-2</v>
      </c>
      <c r="Y228" s="30">
        <v>1.4322444970035902E-3</v>
      </c>
      <c r="Z228" s="29">
        <v>1.4455116578558076</v>
      </c>
      <c r="AA228" s="29">
        <f t="shared" si="41"/>
        <v>3.6137791446395194E-2</v>
      </c>
      <c r="AB228" s="30">
        <v>9.8847870872725813E-2</v>
      </c>
      <c r="AC228" s="29">
        <v>0.63981186512669508</v>
      </c>
      <c r="AD228" s="29">
        <f t="shared" si="42"/>
        <v>1.5995296628167378E-2</v>
      </c>
      <c r="AE228" s="30">
        <v>1.7957169935448342E-3</v>
      </c>
      <c r="AF228" s="29">
        <v>1.5397352834901736</v>
      </c>
      <c r="AG228" s="29">
        <f t="shared" si="43"/>
        <v>3.8493382087254342E-2</v>
      </c>
      <c r="AH228" s="30">
        <v>0.10161149488447499</v>
      </c>
      <c r="AI228" s="26">
        <v>5.5401167129487368</v>
      </c>
      <c r="AJ228" s="26">
        <v>37.54888788504865</v>
      </c>
      <c r="AK228" s="54">
        <v>0.53082704589335017</v>
      </c>
      <c r="AL228" s="55">
        <v>0.28952078078493954</v>
      </c>
      <c r="AM228" s="55">
        <v>0.26930151800357949</v>
      </c>
      <c r="AN228" s="55">
        <v>0.24804079889348407</v>
      </c>
      <c r="AO228" s="55">
        <v>4.4264986160572173</v>
      </c>
      <c r="AP228" s="55">
        <v>3.5514019261782046</v>
      </c>
      <c r="AQ228" s="55">
        <v>3.5392339850868773</v>
      </c>
      <c r="AR228" s="55">
        <v>3.4136103548100802</v>
      </c>
    </row>
    <row r="229" spans="1:44" x14ac:dyDescent="0.25">
      <c r="A229" s="26" t="str">
        <f t="shared" si="33"/>
        <v>515</v>
      </c>
      <c r="B229" s="26">
        <v>5</v>
      </c>
      <c r="C229" s="26">
        <v>80</v>
      </c>
      <c r="D229" s="26">
        <v>15</v>
      </c>
      <c r="E229" s="29">
        <v>0.76198467168696671</v>
      </c>
      <c r="F229" s="29">
        <f t="shared" si="34"/>
        <v>1.9049616792174168E-2</v>
      </c>
      <c r="G229" s="30">
        <v>1.0572144145541557E-3</v>
      </c>
      <c r="H229" s="29">
        <v>1.2520102644322526</v>
      </c>
      <c r="I229" s="29">
        <f t="shared" si="35"/>
        <v>3.1300256610806314E-2</v>
      </c>
      <c r="J229" s="30">
        <v>7.6299260354190546E-2</v>
      </c>
      <c r="K229" s="29">
        <v>0.63458013386445888</v>
      </c>
      <c r="L229" s="31">
        <f t="shared" si="36"/>
        <v>1.2691602677289178E-2</v>
      </c>
      <c r="M229" s="30">
        <v>8.75936982021569E-4</v>
      </c>
      <c r="N229" s="29">
        <v>1.5030530849361434</v>
      </c>
      <c r="O229" s="31">
        <f t="shared" si="37"/>
        <v>3.0061061698722868E-2</v>
      </c>
      <c r="P229" s="30">
        <v>2.2409358877323003E-2</v>
      </c>
      <c r="Q229" s="29">
        <v>0.70637675358027674</v>
      </c>
      <c r="R229" s="29">
        <f t="shared" si="38"/>
        <v>1.7659418839506918E-2</v>
      </c>
      <c r="S229" s="30">
        <v>1.0602554499711155E-3</v>
      </c>
      <c r="T229" s="32">
        <v>1.386140381031467</v>
      </c>
      <c r="U229" s="29">
        <f t="shared" si="39"/>
        <v>3.4653509525786677E-2</v>
      </c>
      <c r="V229" s="33">
        <v>9.1445442445071856E-2</v>
      </c>
      <c r="W229" s="29">
        <v>0.68012842624185699</v>
      </c>
      <c r="X229" s="29">
        <f t="shared" si="40"/>
        <v>1.7003210656046427E-2</v>
      </c>
      <c r="Y229" s="30">
        <v>1.277739779654374E-3</v>
      </c>
      <c r="Z229" s="29">
        <v>1.4455116578558076</v>
      </c>
      <c r="AA229" s="29">
        <f t="shared" si="41"/>
        <v>3.6137791446395194E-2</v>
      </c>
      <c r="AB229" s="30">
        <v>9.5032826004561949E-2</v>
      </c>
      <c r="AC229" s="29">
        <v>0.63981186512669508</v>
      </c>
      <c r="AD229" s="29">
        <f t="shared" si="42"/>
        <v>1.5995296628167378E-2</v>
      </c>
      <c r="AE229" s="30">
        <v>1.6045433280464528E-3</v>
      </c>
      <c r="AF229" s="29">
        <v>1.5397352834901736</v>
      </c>
      <c r="AG229" s="29">
        <f t="shared" si="43"/>
        <v>3.8493382087254342E-2</v>
      </c>
      <c r="AH229" s="30">
        <v>9.7733031210947965E-2</v>
      </c>
      <c r="AI229" s="26">
        <v>5.3786594979639526</v>
      </c>
      <c r="AJ229" s="26">
        <v>35.516705232472411</v>
      </c>
      <c r="AK229" s="54">
        <v>0.55231269014797113</v>
      </c>
      <c r="AL229" s="55">
        <v>0.30535056049825132</v>
      </c>
      <c r="AM229" s="55">
        <v>0.28385668183703555</v>
      </c>
      <c r="AN229" s="55">
        <v>0.26138241588580347</v>
      </c>
      <c r="AO229" s="55">
        <v>4.1454952105469687</v>
      </c>
      <c r="AP229" s="55">
        <v>3.3170271414138712</v>
      </c>
      <c r="AQ229" s="55">
        <v>3.2904409319022161</v>
      </c>
      <c r="AR229" s="55">
        <v>3.1569215732535802</v>
      </c>
    </row>
    <row r="230" spans="1:44" x14ac:dyDescent="0.25">
      <c r="A230" s="26" t="str">
        <f t="shared" si="33"/>
        <v>615</v>
      </c>
      <c r="B230" s="26">
        <v>6</v>
      </c>
      <c r="C230" s="26">
        <v>79</v>
      </c>
      <c r="D230" s="26">
        <v>15</v>
      </c>
      <c r="E230" s="29">
        <v>0.76198467168696671</v>
      </c>
      <c r="F230" s="29">
        <f t="shared" si="34"/>
        <v>1.9049616792174168E-2</v>
      </c>
      <c r="G230" s="30">
        <v>9.3781566182950422E-4</v>
      </c>
      <c r="H230" s="29">
        <v>1.2520102644322526</v>
      </c>
      <c r="I230" s="29">
        <f t="shared" si="35"/>
        <v>3.1300256610806314E-2</v>
      </c>
      <c r="J230" s="30">
        <v>7.3650685380510617E-2</v>
      </c>
      <c r="K230" s="29">
        <v>0.63458013386445888</v>
      </c>
      <c r="L230" s="31">
        <f t="shared" si="36"/>
        <v>1.2691602677289178E-2</v>
      </c>
      <c r="M230" s="30">
        <v>7.818456594656702E-4</v>
      </c>
      <c r="N230" s="29">
        <v>1.5030530849361434</v>
      </c>
      <c r="O230" s="31">
        <f t="shared" si="37"/>
        <v>3.0061061698722868E-2</v>
      </c>
      <c r="P230" s="30">
        <v>2.2289813297071661E-2</v>
      </c>
      <c r="Q230" s="29">
        <v>0.70637675358027674</v>
      </c>
      <c r="R230" s="29">
        <f t="shared" si="38"/>
        <v>1.7659418839506918E-2</v>
      </c>
      <c r="S230" s="30">
        <v>9.358961952731816E-4</v>
      </c>
      <c r="T230" s="32">
        <v>1.386140381031467</v>
      </c>
      <c r="U230" s="29">
        <f t="shared" si="39"/>
        <v>3.4653509525786677E-2</v>
      </c>
      <c r="V230" s="33">
        <v>8.7850693402180102E-2</v>
      </c>
      <c r="W230" s="29">
        <v>0.68012842624185699</v>
      </c>
      <c r="X230" s="29">
        <f t="shared" si="40"/>
        <v>1.7003210656046427E-2</v>
      </c>
      <c r="Y230" s="30">
        <v>1.1292268607500881E-3</v>
      </c>
      <c r="Z230" s="29">
        <v>1.4455116578558076</v>
      </c>
      <c r="AA230" s="29">
        <f t="shared" si="41"/>
        <v>3.6137791446395194E-2</v>
      </c>
      <c r="AB230" s="30">
        <v>9.1312891886328976E-2</v>
      </c>
      <c r="AC230" s="29">
        <v>0.63981186512669508</v>
      </c>
      <c r="AD230" s="29">
        <f t="shared" si="42"/>
        <v>1.5995296628167378E-2</v>
      </c>
      <c r="AE230" s="30">
        <v>1.420391149631264E-3</v>
      </c>
      <c r="AF230" s="29">
        <v>1.5397352834901736</v>
      </c>
      <c r="AG230" s="29">
        <f t="shared" si="43"/>
        <v>3.8493382087254342E-2</v>
      </c>
      <c r="AH230" s="30">
        <v>9.3948440253697918E-2</v>
      </c>
      <c r="AI230" s="26">
        <v>5.2211753780353947</v>
      </c>
      <c r="AJ230" s="26">
        <v>33.594744921070159</v>
      </c>
      <c r="AK230" s="54">
        <v>0.57061581521934257</v>
      </c>
      <c r="AL230" s="55">
        <v>0.31992524590721183</v>
      </c>
      <c r="AM230" s="55">
        <v>0.29720436229917918</v>
      </c>
      <c r="AN230" s="55">
        <v>0.27355994221769869</v>
      </c>
      <c r="AO230" s="55">
        <v>3.873680310239263</v>
      </c>
      <c r="AP230" s="55">
        <v>3.09591286522536</v>
      </c>
      <c r="AQ230" s="55">
        <v>3.0565949546503992</v>
      </c>
      <c r="AR230" s="55">
        <v>2.9165127762091076</v>
      </c>
    </row>
    <row r="231" spans="1:44" x14ac:dyDescent="0.25">
      <c r="A231" s="26" t="str">
        <f t="shared" si="33"/>
        <v>715</v>
      </c>
      <c r="B231" s="26">
        <v>7</v>
      </c>
      <c r="C231" s="26">
        <v>78</v>
      </c>
      <c r="D231" s="26">
        <v>15</v>
      </c>
      <c r="E231" s="29">
        <v>0.76198467168696671</v>
      </c>
      <c r="F231" s="29">
        <f t="shared" si="34"/>
        <v>1.9049616792174168E-2</v>
      </c>
      <c r="G231" s="30">
        <v>8.2142157752118465E-4</v>
      </c>
      <c r="H231" s="29">
        <v>1.2520102644322526</v>
      </c>
      <c r="I231" s="29">
        <f t="shared" si="35"/>
        <v>3.1300256610806314E-2</v>
      </c>
      <c r="J231" s="30">
        <v>7.1076646081075168E-2</v>
      </c>
      <c r="K231" s="29">
        <v>0.63458013386445888</v>
      </c>
      <c r="L231" s="31">
        <f t="shared" si="36"/>
        <v>1.2691602677289178E-2</v>
      </c>
      <c r="M231" s="30">
        <v>6.8920015080903545E-4</v>
      </c>
      <c r="N231" s="29">
        <v>1.5030530849361434</v>
      </c>
      <c r="O231" s="31">
        <f t="shared" si="37"/>
        <v>3.0061061698722868E-2</v>
      </c>
      <c r="P231" s="30">
        <v>2.2167965688255485E-2</v>
      </c>
      <c r="Q231" s="29">
        <v>0.70637675358027674</v>
      </c>
      <c r="R231" s="29">
        <f t="shared" si="38"/>
        <v>1.7659418839506918E-2</v>
      </c>
      <c r="S231" s="30">
        <v>8.1623987457322099E-4</v>
      </c>
      <c r="T231" s="32">
        <v>1.386140381031467</v>
      </c>
      <c r="U231" s="29">
        <f t="shared" si="39"/>
        <v>3.4653509525786677E-2</v>
      </c>
      <c r="V231" s="33">
        <v>8.4367839951149284E-2</v>
      </c>
      <c r="W231" s="29">
        <v>0.68012842624185699</v>
      </c>
      <c r="X231" s="29">
        <f t="shared" si="40"/>
        <v>1.7003210656046427E-2</v>
      </c>
      <c r="Y231" s="30">
        <v>9.8613063936061132E-4</v>
      </c>
      <c r="Z231" s="29">
        <v>1.4455116578558076</v>
      </c>
      <c r="AA231" s="29">
        <f t="shared" si="41"/>
        <v>3.6137791446395194E-2</v>
      </c>
      <c r="AB231" s="30">
        <v>8.7707881195183024E-2</v>
      </c>
      <c r="AC231" s="29">
        <v>0.63981186512669508</v>
      </c>
      <c r="AD231" s="29">
        <f t="shared" si="42"/>
        <v>1.5995296628167378E-2</v>
      </c>
      <c r="AE231" s="30">
        <v>1.2425972923209936E-3</v>
      </c>
      <c r="AF231" s="29">
        <v>1.5397352834901736</v>
      </c>
      <c r="AG231" s="29">
        <f t="shared" si="43"/>
        <v>3.8493382087254342E-2</v>
      </c>
      <c r="AH231" s="30">
        <v>9.0278678168718637E-2</v>
      </c>
      <c r="AI231" s="26">
        <v>5.0675759286889761</v>
      </c>
      <c r="AJ231" s="26">
        <v>31.777042105877015</v>
      </c>
      <c r="AK231" s="54">
        <v>0.58596327585380981</v>
      </c>
      <c r="AL231" s="55">
        <v>0.33330557653716503</v>
      </c>
      <c r="AM231" s="55">
        <v>0.30940331797169113</v>
      </c>
      <c r="AN231" s="55">
        <v>0.28463558610528977</v>
      </c>
      <c r="AO231" s="55">
        <v>3.6116546538544103</v>
      </c>
      <c r="AP231" s="55">
        <v>2.8874017067236402</v>
      </c>
      <c r="AQ231" s="55">
        <v>2.8368897992464559</v>
      </c>
      <c r="AR231" s="55">
        <v>2.6913915477432946</v>
      </c>
    </row>
    <row r="232" spans="1:44" x14ac:dyDescent="0.25">
      <c r="A232" s="26" t="str">
        <f t="shared" si="33"/>
        <v>815</v>
      </c>
      <c r="B232" s="26">
        <v>8</v>
      </c>
      <c r="C232" s="26">
        <v>77</v>
      </c>
      <c r="D232" s="26">
        <v>15</v>
      </c>
      <c r="E232" s="29">
        <v>0.76198467168696671</v>
      </c>
      <c r="F232" s="29">
        <f t="shared" si="34"/>
        <v>1.9049616792174168E-2</v>
      </c>
      <c r="G232" s="30">
        <v>7.0803632287521658E-4</v>
      </c>
      <c r="H232" s="29">
        <v>1.2520102644322526</v>
      </c>
      <c r="I232" s="29">
        <f t="shared" si="35"/>
        <v>3.1300256610806314E-2</v>
      </c>
      <c r="J232" s="30">
        <v>6.8587140359464963E-2</v>
      </c>
      <c r="K232" s="29">
        <v>0.63458013386445888</v>
      </c>
      <c r="L232" s="31">
        <f t="shared" si="36"/>
        <v>1.2691602677289178E-2</v>
      </c>
      <c r="M232" s="30">
        <v>5.9800587944340219E-4</v>
      </c>
      <c r="N232" s="29">
        <v>1.5030530849361434</v>
      </c>
      <c r="O232" s="31">
        <f t="shared" si="37"/>
        <v>3.0061061698722868E-2</v>
      </c>
      <c r="P232" s="30">
        <v>2.204378229238773E-2</v>
      </c>
      <c r="Q232" s="29">
        <v>0.70637675358027674</v>
      </c>
      <c r="R232" s="29">
        <f t="shared" si="38"/>
        <v>1.7659418839506918E-2</v>
      </c>
      <c r="S232" s="30">
        <v>7.0106607556491042E-4</v>
      </c>
      <c r="T232" s="32">
        <v>1.386140381031467</v>
      </c>
      <c r="U232" s="29">
        <f t="shared" si="39"/>
        <v>3.4653509525786677E-2</v>
      </c>
      <c r="V232" s="33">
        <v>8.1006067295433817E-2</v>
      </c>
      <c r="W232" s="29">
        <v>0.68012842624185699</v>
      </c>
      <c r="X232" s="29">
        <f t="shared" si="40"/>
        <v>1.7003210656046427E-2</v>
      </c>
      <c r="Y232" s="30">
        <v>8.481690946134917E-4</v>
      </c>
      <c r="Z232" s="29">
        <v>1.4455116578558076</v>
      </c>
      <c r="AA232" s="29">
        <f t="shared" si="41"/>
        <v>3.6137791446395194E-2</v>
      </c>
      <c r="AB232" s="30">
        <v>8.4227275316260952E-2</v>
      </c>
      <c r="AC232" s="29">
        <v>0.63981186512669508</v>
      </c>
      <c r="AD232" s="29">
        <f t="shared" si="42"/>
        <v>1.5995296628167378E-2</v>
      </c>
      <c r="AE232" s="30">
        <v>1.0707734932306999E-3</v>
      </c>
      <c r="AF232" s="29">
        <v>1.5397352834901736</v>
      </c>
      <c r="AG232" s="29">
        <f t="shared" si="43"/>
        <v>3.8493382087254342E-2</v>
      </c>
      <c r="AH232" s="30">
        <v>8.6734466631332136E-2</v>
      </c>
      <c r="AI232" s="26">
        <v>4.9177734745145649</v>
      </c>
      <c r="AJ232" s="26">
        <v>30.05792306278347</v>
      </c>
      <c r="AK232" s="54">
        <v>0.59849398664569942</v>
      </c>
      <c r="AL232" s="55">
        <v>0.34554638569204738</v>
      </c>
      <c r="AM232" s="55">
        <v>0.32050668911708041</v>
      </c>
      <c r="AN232" s="55">
        <v>0.29466087954645254</v>
      </c>
      <c r="AO232" s="55">
        <v>3.3600924594622867</v>
      </c>
      <c r="AP232" s="55">
        <v>2.6911769859626311</v>
      </c>
      <c r="AQ232" s="55">
        <v>2.6308539970092299</v>
      </c>
      <c r="AR232" s="55">
        <v>2.480895725588347</v>
      </c>
    </row>
    <row r="233" spans="1:44" x14ac:dyDescent="0.25">
      <c r="A233" s="26" t="str">
        <f t="shared" si="33"/>
        <v>915</v>
      </c>
      <c r="B233" s="26">
        <v>9</v>
      </c>
      <c r="C233" s="26">
        <v>76</v>
      </c>
      <c r="D233" s="26">
        <v>15</v>
      </c>
      <c r="E233" s="29">
        <v>0.76198467168696671</v>
      </c>
      <c r="F233" s="29">
        <f t="shared" si="34"/>
        <v>1.9049616792174168E-2</v>
      </c>
      <c r="G233" s="30">
        <v>5.9762392608494162E-4</v>
      </c>
      <c r="H233" s="29">
        <v>1.2520102644322526</v>
      </c>
      <c r="I233" s="29">
        <f t="shared" si="35"/>
        <v>3.1300256610806314E-2</v>
      </c>
      <c r="J233" s="30">
        <v>6.6186840933282642E-2</v>
      </c>
      <c r="K233" s="29">
        <v>0.63458013386445888</v>
      </c>
      <c r="L233" s="31">
        <f t="shared" si="36"/>
        <v>1.2691602677289178E-2</v>
      </c>
      <c r="M233" s="30">
        <v>5.0825270078164349E-4</v>
      </c>
      <c r="N233" s="29">
        <v>1.5030530849361434</v>
      </c>
      <c r="O233" s="31">
        <f t="shared" si="37"/>
        <v>3.0061061698722868E-2</v>
      </c>
      <c r="P233" s="30">
        <v>2.1917169100087668E-2</v>
      </c>
      <c r="Q233" s="29">
        <v>0.70637675358027674</v>
      </c>
      <c r="R233" s="29">
        <f t="shared" si="38"/>
        <v>1.7659418839506918E-2</v>
      </c>
      <c r="S233" s="30">
        <v>5.9021350290648297E-4</v>
      </c>
      <c r="T233" s="32">
        <v>1.386140381031467</v>
      </c>
      <c r="U233" s="29">
        <f t="shared" si="39"/>
        <v>3.4653509525786677E-2</v>
      </c>
      <c r="V233" s="33">
        <v>7.7768556121646487E-2</v>
      </c>
      <c r="W233" s="29">
        <v>0.68012842624185699</v>
      </c>
      <c r="X233" s="29">
        <f t="shared" si="40"/>
        <v>1.7003210656046427E-2</v>
      </c>
      <c r="Y233" s="30">
        <v>7.1512537093952264E-4</v>
      </c>
      <c r="Z233" s="29">
        <v>1.4455116578558076</v>
      </c>
      <c r="AA233" s="29">
        <f t="shared" si="41"/>
        <v>3.6137791446395194E-2</v>
      </c>
      <c r="AB233" s="30">
        <v>8.0874850159180847E-2</v>
      </c>
      <c r="AC233" s="29">
        <v>0.63981186512669508</v>
      </c>
      <c r="AD233" s="29">
        <f t="shared" si="42"/>
        <v>1.5995296628167378E-2</v>
      </c>
      <c r="AE233" s="30">
        <v>9.0458787191017263E-4</v>
      </c>
      <c r="AF233" s="29">
        <v>1.5397352834901736</v>
      </c>
      <c r="AG233" s="29">
        <f t="shared" si="43"/>
        <v>3.8493382087254342E-2</v>
      </c>
      <c r="AH233" s="30">
        <v>8.3320719708582652E-2</v>
      </c>
      <c r="AI233" s="26">
        <v>4.7716796345206651</v>
      </c>
      <c r="AJ233" s="26">
        <v>28.432003711899494</v>
      </c>
      <c r="AK233" s="54">
        <v>0.60833969897672791</v>
      </c>
      <c r="AL233" s="55">
        <v>0.3566989089007841</v>
      </c>
      <c r="AM233" s="55">
        <v>0.33056415761556579</v>
      </c>
      <c r="AN233" s="55">
        <v>0.30367898328170784</v>
      </c>
      <c r="AO233" s="55">
        <v>3.1193690756171755</v>
      </c>
      <c r="AP233" s="55">
        <v>2.5068719469593645</v>
      </c>
      <c r="AQ233" s="55">
        <v>2.4379532805455568</v>
      </c>
      <c r="AR233" s="55">
        <v>2.2843192486298465</v>
      </c>
    </row>
    <row r="234" spans="1:44" x14ac:dyDescent="0.25">
      <c r="A234" s="26" t="str">
        <f t="shared" si="33"/>
        <v>1015</v>
      </c>
      <c r="B234" s="26">
        <v>10</v>
      </c>
      <c r="C234" s="26">
        <v>75</v>
      </c>
      <c r="D234" s="26">
        <v>15</v>
      </c>
      <c r="E234" s="29">
        <v>0.76198467168696671</v>
      </c>
      <c r="F234" s="29">
        <f t="shared" si="34"/>
        <v>1.9049616792174168E-2</v>
      </c>
      <c r="G234" s="30">
        <v>4.9026338003102521E-4</v>
      </c>
      <c r="H234" s="29">
        <v>1.2520102644322526</v>
      </c>
      <c r="I234" s="29">
        <f t="shared" si="35"/>
        <v>3.1300256610806314E-2</v>
      </c>
      <c r="J234" s="30">
        <v>6.3880723254264277E-2</v>
      </c>
      <c r="K234" s="29">
        <v>0.63458013386445888</v>
      </c>
      <c r="L234" s="31">
        <f t="shared" si="36"/>
        <v>1.2691602677289178E-2</v>
      </c>
      <c r="M234" s="30">
        <v>4.1994537608394666E-4</v>
      </c>
      <c r="N234" s="29">
        <v>1.5030530849361434</v>
      </c>
      <c r="O234" s="31">
        <f t="shared" si="37"/>
        <v>3.0061061698722868E-2</v>
      </c>
      <c r="P234" s="30">
        <v>2.1788114274598931E-2</v>
      </c>
      <c r="Q234" s="29">
        <v>0.70637675358027674</v>
      </c>
      <c r="R234" s="29">
        <f t="shared" si="38"/>
        <v>1.7659418839506918E-2</v>
      </c>
      <c r="S234" s="30">
        <v>4.8345005493763415E-4</v>
      </c>
      <c r="T234" s="32">
        <v>1.386140381031467</v>
      </c>
      <c r="U234" s="29">
        <f t="shared" si="39"/>
        <v>3.4653509525786677E-2</v>
      </c>
      <c r="V234" s="33">
        <v>7.4659894041732511E-2</v>
      </c>
      <c r="W234" s="29">
        <v>0.68012842624185699</v>
      </c>
      <c r="X234" s="29">
        <f t="shared" si="40"/>
        <v>1.7003210656046427E-2</v>
      </c>
      <c r="Y234" s="30">
        <v>5.8669761423071898E-4</v>
      </c>
      <c r="Z234" s="29">
        <v>1.4455116578558076</v>
      </c>
      <c r="AA234" s="29">
        <f t="shared" si="41"/>
        <v>3.6137791446395194E-2</v>
      </c>
      <c r="AB234" s="30">
        <v>7.7655757474230647E-2</v>
      </c>
      <c r="AC234" s="29">
        <v>0.63981186512669508</v>
      </c>
      <c r="AD234" s="29">
        <f t="shared" si="42"/>
        <v>1.5995296628167378E-2</v>
      </c>
      <c r="AE234" s="30">
        <v>7.4362447936452726E-4</v>
      </c>
      <c r="AF234" s="29">
        <v>1.5397352834901736</v>
      </c>
      <c r="AG234" s="29">
        <f t="shared" si="43"/>
        <v>3.8493382087254342E-2</v>
      </c>
      <c r="AH234" s="30">
        <v>8.0043614447768571E-2</v>
      </c>
      <c r="AI234" s="26">
        <v>4.6292030195221807</v>
      </c>
      <c r="AJ234" s="26">
        <v>26.894163659017725</v>
      </c>
      <c r="AK234" s="54">
        <v>0.61562820205520319</v>
      </c>
      <c r="AL234" s="55">
        <v>0.36682039277242545</v>
      </c>
      <c r="AM234" s="55">
        <v>0.33962302987598086</v>
      </c>
      <c r="AN234" s="55">
        <v>0.31173588177483352</v>
      </c>
      <c r="AO234" s="55">
        <v>2.8896963585342359</v>
      </c>
      <c r="AP234" s="55">
        <v>2.3340272259858539</v>
      </c>
      <c r="AQ234" s="55">
        <v>2.2575747621061408</v>
      </c>
      <c r="AR234" s="55">
        <v>2.100894636112109</v>
      </c>
    </row>
    <row r="235" spans="1:44" x14ac:dyDescent="0.25">
      <c r="A235" s="26" t="str">
        <f t="shared" si="33"/>
        <v>1115</v>
      </c>
      <c r="B235" s="26">
        <v>11</v>
      </c>
      <c r="C235" s="26">
        <v>74</v>
      </c>
      <c r="D235" s="26">
        <v>15</v>
      </c>
      <c r="E235" s="29">
        <v>0.76198467168696671</v>
      </c>
      <c r="F235" s="29">
        <f t="shared" si="34"/>
        <v>1.9049616792174168E-2</v>
      </c>
      <c r="G235" s="30">
        <v>3.8598730010671808E-4</v>
      </c>
      <c r="H235" s="29">
        <v>1.2520102644322526</v>
      </c>
      <c r="I235" s="29">
        <f t="shared" si="35"/>
        <v>3.1300256610806314E-2</v>
      </c>
      <c r="J235" s="30">
        <v>6.1671768895690052E-2</v>
      </c>
      <c r="K235" s="29">
        <v>0.63458013386445888</v>
      </c>
      <c r="L235" s="31">
        <f t="shared" si="36"/>
        <v>1.2691602677289178E-2</v>
      </c>
      <c r="M235" s="30">
        <v>3.3308361193689143E-4</v>
      </c>
      <c r="N235" s="29">
        <v>1.5030530849361434</v>
      </c>
      <c r="O235" s="31">
        <f t="shared" si="37"/>
        <v>3.0061061698722868E-2</v>
      </c>
      <c r="P235" s="30">
        <v>2.1656584627669902E-2</v>
      </c>
      <c r="Q235" s="29">
        <v>0.70637675358027674</v>
      </c>
      <c r="R235" s="29">
        <f t="shared" si="38"/>
        <v>1.7659418839506918E-2</v>
      </c>
      <c r="S235" s="30">
        <v>3.804749390400302E-4</v>
      </c>
      <c r="T235" s="32">
        <v>1.386140381031467</v>
      </c>
      <c r="U235" s="29">
        <f t="shared" si="39"/>
        <v>3.4653509525786677E-2</v>
      </c>
      <c r="V235" s="33">
        <v>7.1683270260677029E-2</v>
      </c>
      <c r="W235" s="29">
        <v>0.68012842624185699</v>
      </c>
      <c r="X235" s="29">
        <f t="shared" si="40"/>
        <v>1.7003210656046427E-2</v>
      </c>
      <c r="Y235" s="30">
        <v>4.6248207143739957E-4</v>
      </c>
      <c r="Z235" s="29">
        <v>1.4455116578558076</v>
      </c>
      <c r="AA235" s="29">
        <f t="shared" si="41"/>
        <v>3.6137791446395194E-2</v>
      </c>
      <c r="AB235" s="30">
        <v>7.4573663138849638E-2</v>
      </c>
      <c r="AC235" s="29">
        <v>0.63981186512669508</v>
      </c>
      <c r="AD235" s="29">
        <f t="shared" si="42"/>
        <v>1.5995296628167378E-2</v>
      </c>
      <c r="AE235" s="30">
        <v>5.8739631463724205E-4</v>
      </c>
      <c r="AF235" s="29">
        <v>1.5397352834901736</v>
      </c>
      <c r="AG235" s="29">
        <f t="shared" si="43"/>
        <v>3.8493382087254342E-2</v>
      </c>
      <c r="AH235" s="30">
        <v>7.6907607242833603E-2</v>
      </c>
      <c r="AI235" s="26">
        <v>4.4902575481962161</v>
      </c>
      <c r="AJ235" s="26">
        <v>25.439543474427946</v>
      </c>
      <c r="AK235" s="54">
        <v>0.62048877277847225</v>
      </c>
      <c r="AL235" s="55">
        <v>0.37594827074912335</v>
      </c>
      <c r="AM235" s="55">
        <v>0.34772829176178727</v>
      </c>
      <c r="AN235" s="55">
        <v>0.31887528510638402</v>
      </c>
      <c r="AO235" s="55">
        <v>2.6710216672184277</v>
      </c>
      <c r="AP235" s="55">
        <v>2.1720174874785165</v>
      </c>
      <c r="AQ235" s="55">
        <v>2.0889544575787227</v>
      </c>
      <c r="AR235" s="55">
        <v>1.9297307593196864</v>
      </c>
    </row>
    <row r="236" spans="1:44" x14ac:dyDescent="0.25">
      <c r="A236" s="26" t="str">
        <f t="shared" si="33"/>
        <v>1215</v>
      </c>
      <c r="B236" s="26">
        <v>12</v>
      </c>
      <c r="C236" s="26">
        <v>73</v>
      </c>
      <c r="D236" s="26">
        <v>15</v>
      </c>
      <c r="E236" s="29">
        <v>0.76198467168696671</v>
      </c>
      <c r="F236" s="29">
        <f t="shared" si="34"/>
        <v>1.9049616792174168E-2</v>
      </c>
      <c r="G236" s="30">
        <v>2.8482178344417346E-4</v>
      </c>
      <c r="H236" s="29">
        <v>1.2520102644322526</v>
      </c>
      <c r="I236" s="29">
        <f t="shared" si="35"/>
        <v>3.1300256610806314E-2</v>
      </c>
      <c r="J236" s="30">
        <v>5.9562550004837865E-2</v>
      </c>
      <c r="K236" s="29">
        <v>0.63458013386445888</v>
      </c>
      <c r="L236" s="31">
        <f t="shared" si="36"/>
        <v>1.2691602677289178E-2</v>
      </c>
      <c r="M236" s="30">
        <v>2.4765583491638803E-4</v>
      </c>
      <c r="N236" s="29">
        <v>1.5030530849361434</v>
      </c>
      <c r="O236" s="31">
        <f t="shared" si="37"/>
        <v>3.0061061698722868E-2</v>
      </c>
      <c r="P236" s="30">
        <v>2.1522491790931474E-2</v>
      </c>
      <c r="Q236" s="29">
        <v>0.70637675358027674</v>
      </c>
      <c r="R236" s="29">
        <f t="shared" si="38"/>
        <v>1.7659418839506918E-2</v>
      </c>
      <c r="S236" s="30">
        <v>2.8095127190747721E-4</v>
      </c>
      <c r="T236" s="32">
        <v>1.386140381031467</v>
      </c>
      <c r="U236" s="29">
        <f t="shared" si="39"/>
        <v>3.4653509525786677E-2</v>
      </c>
      <c r="V236" s="33">
        <v>6.8841944816242576E-2</v>
      </c>
      <c r="W236" s="29">
        <v>0.68012842624185699</v>
      </c>
      <c r="X236" s="29">
        <f t="shared" si="40"/>
        <v>1.7003210656046427E-2</v>
      </c>
      <c r="Y236" s="30">
        <v>3.4207234726949497E-4</v>
      </c>
      <c r="Z236" s="29">
        <v>1.4455116578558076</v>
      </c>
      <c r="AA236" s="29">
        <f t="shared" si="41"/>
        <v>3.6137791446395194E-2</v>
      </c>
      <c r="AB236" s="30">
        <v>7.1632335516762069E-2</v>
      </c>
      <c r="AC236" s="29">
        <v>0.63981186512669508</v>
      </c>
      <c r="AD236" s="29">
        <f t="shared" si="42"/>
        <v>1.5995296628167378E-2</v>
      </c>
      <c r="AE236" s="30">
        <v>4.353584376024823E-4</v>
      </c>
      <c r="AF236" s="29">
        <v>1.5397352834901736</v>
      </c>
      <c r="AG236" s="29">
        <f t="shared" si="43"/>
        <v>3.8493382087254342E-2</v>
      </c>
      <c r="AH236" s="30">
        <v>7.3917048534783397E-2</v>
      </c>
      <c r="AI236" s="26">
        <v>4.3547531253456446</v>
      </c>
      <c r="AJ236" s="26">
        <v>24.063549772107969</v>
      </c>
      <c r="AK236" s="54">
        <v>0.62302038476428945</v>
      </c>
      <c r="AL236" s="55">
        <v>0.38412619071998616</v>
      </c>
      <c r="AM236" s="55">
        <v>0.35492262702681598</v>
      </c>
      <c r="AN236" s="55">
        <v>0.32513866206272612</v>
      </c>
      <c r="AO236" s="55">
        <v>2.4632170524987034</v>
      </c>
      <c r="AP236" s="55">
        <v>2.0202263626517407</v>
      </c>
      <c r="AQ236" s="55">
        <v>1.9313437757377843</v>
      </c>
      <c r="AR236" s="55">
        <v>1.7699732181364896</v>
      </c>
    </row>
    <row r="237" spans="1:44" x14ac:dyDescent="0.25">
      <c r="A237" s="26" t="str">
        <f t="shared" si="33"/>
        <v>1315</v>
      </c>
      <c r="B237" s="26">
        <v>13</v>
      </c>
      <c r="C237" s="26">
        <v>72</v>
      </c>
      <c r="D237" s="26">
        <v>15</v>
      </c>
      <c r="E237" s="29">
        <v>0.76198467168696671</v>
      </c>
      <c r="F237" s="29">
        <f t="shared" si="34"/>
        <v>1.9049616792174168E-2</v>
      </c>
      <c r="G237" s="30">
        <v>1.8677888315844771E-4</v>
      </c>
      <c r="H237" s="29">
        <v>1.2520102644322526</v>
      </c>
      <c r="I237" s="29">
        <f t="shared" si="35"/>
        <v>3.1300256610806314E-2</v>
      </c>
      <c r="J237" s="30">
        <v>5.7553412940031141E-2</v>
      </c>
      <c r="K237" s="29">
        <v>0.63458013386445888</v>
      </c>
      <c r="L237" s="31">
        <f t="shared" si="36"/>
        <v>1.2691602677289178E-2</v>
      </c>
      <c r="M237" s="30">
        <v>1.6366993185777581E-4</v>
      </c>
      <c r="N237" s="29">
        <v>1.5030530849361434</v>
      </c>
      <c r="O237" s="31">
        <f t="shared" si="37"/>
        <v>3.0061061698722868E-2</v>
      </c>
      <c r="P237" s="30">
        <v>2.138582712487672E-2</v>
      </c>
      <c r="Q237" s="29">
        <v>0.70637675358027674</v>
      </c>
      <c r="R237" s="29">
        <f t="shared" si="38"/>
        <v>1.7659418839506918E-2</v>
      </c>
      <c r="S237" s="30">
        <v>1.8454470243549348E-4</v>
      </c>
      <c r="T237" s="32">
        <v>1.386140381031467</v>
      </c>
      <c r="U237" s="29">
        <f t="shared" si="39"/>
        <v>3.4653509525786677E-2</v>
      </c>
      <c r="V237" s="33">
        <v>6.6136924000358338E-2</v>
      </c>
      <c r="W237" s="29">
        <v>0.68012842624185699</v>
      </c>
      <c r="X237" s="29">
        <f t="shared" si="40"/>
        <v>1.7003210656046427E-2</v>
      </c>
      <c r="Y237" s="30">
        <v>2.2508044537529644E-4</v>
      </c>
      <c r="Z237" s="29">
        <v>1.4455116578558076</v>
      </c>
      <c r="AA237" s="29">
        <f t="shared" si="41"/>
        <v>3.6137791446395194E-2</v>
      </c>
      <c r="AB237" s="30">
        <v>6.8833160546837108E-2</v>
      </c>
      <c r="AC237" s="29">
        <v>0.63981186512669508</v>
      </c>
      <c r="AD237" s="29">
        <f t="shared" si="42"/>
        <v>1.5995296628167378E-2</v>
      </c>
      <c r="AE237" s="30">
        <v>2.8704243788726762E-4</v>
      </c>
      <c r="AF237" s="29">
        <v>1.5397352834901736</v>
      </c>
      <c r="AG237" s="29">
        <f t="shared" si="43"/>
        <v>3.8493382087254342E-2</v>
      </c>
      <c r="AH237" s="30">
        <v>7.1073645450409728E-2</v>
      </c>
      <c r="AI237" s="26">
        <v>4.2226044799000437</v>
      </c>
      <c r="AJ237" s="26">
        <v>22.76182339791249</v>
      </c>
      <c r="AK237" s="54">
        <v>0.62333178335569361</v>
      </c>
      <c r="AL237" s="55">
        <v>0.39139590424229304</v>
      </c>
      <c r="AM237" s="55">
        <v>0.36125340378681542</v>
      </c>
      <c r="AN237" s="55">
        <v>0.33056635734245543</v>
      </c>
      <c r="AO237" s="55">
        <v>2.2659677263470321</v>
      </c>
      <c r="AP237" s="55">
        <v>1.8780161053489683</v>
      </c>
      <c r="AQ237" s="55">
        <v>1.7839856654655577</v>
      </c>
      <c r="AR237" s="55">
        <v>1.6207847698916957</v>
      </c>
    </row>
    <row r="238" spans="1:44" x14ac:dyDescent="0.25">
      <c r="A238" s="26" t="str">
        <f t="shared" si="33"/>
        <v>1415</v>
      </c>
      <c r="B238" s="26">
        <v>14</v>
      </c>
      <c r="C238" s="26">
        <v>71</v>
      </c>
      <c r="D238" s="26">
        <v>15</v>
      </c>
      <c r="E238" s="29">
        <v>0.76198467168696671</v>
      </c>
      <c r="F238" s="29">
        <f t="shared" si="34"/>
        <v>1.9049616792174168E-2</v>
      </c>
      <c r="G238" s="30">
        <v>9.1849162709803714E-5</v>
      </c>
      <c r="H238" s="29">
        <v>1.2520102644322526</v>
      </c>
      <c r="I238" s="29">
        <f t="shared" si="35"/>
        <v>3.1300256610806314E-2</v>
      </c>
      <c r="J238" s="30">
        <v>5.564313905693849E-2</v>
      </c>
      <c r="K238" s="29">
        <v>0.63458013386445888</v>
      </c>
      <c r="L238" s="31">
        <f t="shared" si="36"/>
        <v>1.2691602677289178E-2</v>
      </c>
      <c r="M238" s="30">
        <v>8.112084251776959E-5</v>
      </c>
      <c r="N238" s="29">
        <v>1.5030530849361434</v>
      </c>
      <c r="O238" s="31">
        <f t="shared" si="37"/>
        <v>3.0061061698722868E-2</v>
      </c>
      <c r="P238" s="30">
        <v>2.1246506828356781E-2</v>
      </c>
      <c r="Q238" s="29">
        <v>0.70637675358027674</v>
      </c>
      <c r="R238" s="29">
        <f t="shared" si="38"/>
        <v>1.7659418839506918E-2</v>
      </c>
      <c r="S238" s="30">
        <v>9.0971718074378191E-5</v>
      </c>
      <c r="T238" s="32">
        <v>1.386140381031467</v>
      </c>
      <c r="U238" s="29">
        <f t="shared" si="39"/>
        <v>3.4653509525786677E-2</v>
      </c>
      <c r="V238" s="33">
        <v>6.3567387899900518E-2</v>
      </c>
      <c r="W238" s="29">
        <v>0.68012842624185699</v>
      </c>
      <c r="X238" s="29">
        <f t="shared" si="40"/>
        <v>1.7003210656046427E-2</v>
      </c>
      <c r="Y238" s="30">
        <v>1.1115363678765137E-4</v>
      </c>
      <c r="Z238" s="29">
        <v>1.4455116578558076</v>
      </c>
      <c r="AA238" s="29">
        <f t="shared" si="41"/>
        <v>3.6137791446395194E-2</v>
      </c>
      <c r="AB238" s="30">
        <v>6.6175585729383868E-2</v>
      </c>
      <c r="AC238" s="29">
        <v>0.63981186512669508</v>
      </c>
      <c r="AD238" s="29">
        <f t="shared" si="42"/>
        <v>1.5995296628167378E-2</v>
      </c>
      <c r="AE238" s="30">
        <v>1.4203930738019253E-4</v>
      </c>
      <c r="AF238" s="29">
        <v>1.5397352834901736</v>
      </c>
      <c r="AG238" s="29">
        <f t="shared" si="43"/>
        <v>3.8493382087254342E-2</v>
      </c>
      <c r="AH238" s="30">
        <v>6.8376972956825502E-2</v>
      </c>
      <c r="AI238" s="26">
        <v>4.093723900070537</v>
      </c>
      <c r="AJ238" s="26">
        <v>21.53025824775802</v>
      </c>
      <c r="AK238" s="54">
        <v>0.62152738127305418</v>
      </c>
      <c r="AL238" s="55">
        <v>0.39778200532837649</v>
      </c>
      <c r="AM238" s="55">
        <v>0.36675173505439324</v>
      </c>
      <c r="AN238" s="55">
        <v>0.33520082059299594</v>
      </c>
      <c r="AO238" s="55">
        <v>2.0789846523436251</v>
      </c>
      <c r="AP238" s="55">
        <v>1.744829842751531</v>
      </c>
      <c r="AQ238" s="55">
        <v>1.6462133711264482</v>
      </c>
      <c r="AR238" s="55">
        <v>1.4814368373506124</v>
      </c>
    </row>
    <row r="239" spans="1:44" x14ac:dyDescent="0.25">
      <c r="A239" s="26" t="str">
        <f t="shared" si="33"/>
        <v>1515</v>
      </c>
      <c r="B239" s="26">
        <v>15</v>
      </c>
      <c r="C239" s="26">
        <v>70</v>
      </c>
      <c r="D239" s="26">
        <v>15</v>
      </c>
      <c r="E239" s="31">
        <v>0.75800000000000001</v>
      </c>
      <c r="F239" s="29">
        <f t="shared" si="34"/>
        <v>1.8950000000000002E-2</v>
      </c>
      <c r="G239" s="34">
        <v>6.6039344833679163E-4</v>
      </c>
      <c r="H239" s="29">
        <v>1.2520102644322526</v>
      </c>
      <c r="I239" s="29">
        <f t="shared" si="35"/>
        <v>3.1300256610806314E-2</v>
      </c>
      <c r="J239" s="30">
        <v>5.3828777291359681E-2</v>
      </c>
      <c r="K239" s="29">
        <v>0.63</v>
      </c>
      <c r="L239" s="31">
        <f t="shared" si="36"/>
        <v>1.26E-2</v>
      </c>
      <c r="M239" s="30">
        <v>3.0395983448784565E-4</v>
      </c>
      <c r="N239" s="29">
        <v>1.5030530849361434</v>
      </c>
      <c r="O239" s="31">
        <f t="shared" si="37"/>
        <v>3.0061061698722868E-2</v>
      </c>
      <c r="P239" s="30">
        <v>2.1104413615537432E-2</v>
      </c>
      <c r="Q239" s="31">
        <v>0.7</v>
      </c>
      <c r="R239" s="29">
        <f t="shared" si="38"/>
        <v>1.7499999999999998E-2</v>
      </c>
      <c r="S239" s="34">
        <v>8.5685717733420758E-4</v>
      </c>
      <c r="T239" s="32">
        <v>1.386140381031467</v>
      </c>
      <c r="U239" s="29">
        <f t="shared" si="39"/>
        <v>3.4653509525786677E-2</v>
      </c>
      <c r="V239" s="33">
        <v>6.1130369291512686E-2</v>
      </c>
      <c r="W239" s="31">
        <v>0.67500000000000004</v>
      </c>
      <c r="X239" s="29">
        <f t="shared" si="40"/>
        <v>1.6875000000000001E-2</v>
      </c>
      <c r="Y239" s="34">
        <v>6.3264008910419458E-4</v>
      </c>
      <c r="Z239" s="29">
        <v>1.4455116578558076</v>
      </c>
      <c r="AA239" s="29">
        <f t="shared" si="41"/>
        <v>3.6137791446395194E-2</v>
      </c>
      <c r="AB239" s="30">
        <v>6.3656744988906833E-2</v>
      </c>
      <c r="AC239" s="31">
        <v>0.63</v>
      </c>
      <c r="AD239" s="29">
        <f t="shared" si="42"/>
        <v>1.575E-2</v>
      </c>
      <c r="AE239" s="34">
        <v>1.0625764937696421E-3</v>
      </c>
      <c r="AF239" s="29">
        <v>1.5397352834901736</v>
      </c>
      <c r="AG239" s="29">
        <f t="shared" si="43"/>
        <v>3.8493382087254342E-2</v>
      </c>
      <c r="AH239" s="30">
        <v>6.5824130510845152E-2</v>
      </c>
      <c r="AI239" s="26">
        <v>3.9255556117692123</v>
      </c>
      <c r="AJ239" s="26">
        <v>20.364981461539017</v>
      </c>
      <c r="AK239" s="54">
        <v>0.61770767833213136</v>
      </c>
      <c r="AL239" s="55">
        <v>0.40333290426539892</v>
      </c>
      <c r="AM239" s="55">
        <v>0.3714389492395091</v>
      </c>
      <c r="AN239" s="55">
        <v>0.33906505079653931</v>
      </c>
      <c r="AO239" s="55">
        <v>1.9019311792253588</v>
      </c>
      <c r="AP239" s="55">
        <v>1.6201195430610174</v>
      </c>
      <c r="AQ239" s="55">
        <v>1.5174178412943595</v>
      </c>
      <c r="AR239" s="55">
        <v>1.3512749743968131</v>
      </c>
    </row>
    <row r="240" spans="1:44" x14ac:dyDescent="0.25">
      <c r="A240" s="26" t="str">
        <f t="shared" si="33"/>
        <v>1615</v>
      </c>
      <c r="B240" s="26">
        <v>16</v>
      </c>
      <c r="C240" s="26">
        <v>69</v>
      </c>
      <c r="D240" s="26">
        <v>15</v>
      </c>
      <c r="E240" s="29">
        <v>0.75604362873414555</v>
      </c>
      <c r="F240" s="29">
        <f t="shared" si="34"/>
        <v>1.8901090718353639E-2</v>
      </c>
      <c r="G240" s="30">
        <v>8.7115723323884751E-4</v>
      </c>
      <c r="H240" s="29">
        <v>1.2650409036114914</v>
      </c>
      <c r="I240" s="29">
        <f t="shared" si="35"/>
        <v>3.1626022590287288E-2</v>
      </c>
      <c r="J240" s="30">
        <v>4.1816219418647035E-2</v>
      </c>
      <c r="K240" s="29">
        <v>0.62132369249904651</v>
      </c>
      <c r="L240" s="31">
        <f t="shared" si="36"/>
        <v>1.242647384998093E-2</v>
      </c>
      <c r="M240" s="30">
        <v>7.8817840652297549E-4</v>
      </c>
      <c r="N240" s="29">
        <v>1.535477485108028</v>
      </c>
      <c r="O240" s="31">
        <f t="shared" si="37"/>
        <v>3.0709549702160558E-2</v>
      </c>
      <c r="P240" s="30">
        <v>1.6198437279336477E-2</v>
      </c>
      <c r="Q240" s="29">
        <v>0.69886690374792282</v>
      </c>
      <c r="R240" s="29">
        <f t="shared" si="38"/>
        <v>1.747167259369807E-2</v>
      </c>
      <c r="S240" s="30">
        <v>8.9429763235795642E-4</v>
      </c>
      <c r="T240" s="32">
        <v>1.4019540704177804</v>
      </c>
      <c r="U240" s="29">
        <f t="shared" si="39"/>
        <v>3.5048851760444512E-2</v>
      </c>
      <c r="V240" s="33">
        <v>5.0276384744462797E-2</v>
      </c>
      <c r="W240" s="29">
        <v>0.66977680557942521</v>
      </c>
      <c r="X240" s="29">
        <f t="shared" si="40"/>
        <v>1.6744420139485631E-2</v>
      </c>
      <c r="Y240" s="30">
        <v>1.1344851105274736E-3</v>
      </c>
      <c r="Z240" s="29">
        <v>1.465194042105292</v>
      </c>
      <c r="AA240" s="29">
        <f t="shared" si="41"/>
        <v>3.6629851052632299E-2</v>
      </c>
      <c r="AB240" s="30">
        <v>5.2147114986509535E-2</v>
      </c>
      <c r="AC240" s="29">
        <v>0.62416243769488733</v>
      </c>
      <c r="AD240" s="29">
        <f t="shared" si="42"/>
        <v>1.5604060942372183E-2</v>
      </c>
      <c r="AE240" s="30">
        <v>1.5089096010635974E-3</v>
      </c>
      <c r="AF240" s="29">
        <v>1.5668249411924606</v>
      </c>
      <c r="AG240" s="29">
        <f t="shared" si="43"/>
        <v>3.9170623529811516E-2</v>
      </c>
      <c r="AH240" s="30">
        <v>5.3439814437309011E-2</v>
      </c>
      <c r="AI240" s="26">
        <v>3.7562891555793758</v>
      </c>
      <c r="AJ240" s="26">
        <v>20.349940248133208</v>
      </c>
      <c r="AK240" s="54">
        <v>0.61196966165958666</v>
      </c>
      <c r="AL240" s="55">
        <v>0.40809088536800925</v>
      </c>
      <c r="AM240" s="55">
        <v>0.37536337633360473</v>
      </c>
      <c r="AN240" s="55">
        <v>0.34218981659944442</v>
      </c>
      <c r="AO240" s="55">
        <v>2.4444577891699755</v>
      </c>
      <c r="AP240" s="55">
        <v>2.0929981675020977</v>
      </c>
      <c r="AQ240" s="55">
        <v>2.026666827637595</v>
      </c>
      <c r="AR240" s="55">
        <v>1.9176821554851373</v>
      </c>
    </row>
    <row r="241" spans="1:44" x14ac:dyDescent="0.25">
      <c r="A241" s="26" t="str">
        <f t="shared" si="33"/>
        <v>1715</v>
      </c>
      <c r="B241" s="26">
        <v>17</v>
      </c>
      <c r="C241" s="26">
        <v>68</v>
      </c>
      <c r="D241" s="26">
        <v>15</v>
      </c>
      <c r="E241" s="29">
        <v>0.75604362873414555</v>
      </c>
      <c r="F241" s="29">
        <f t="shared" si="34"/>
        <v>1.8901090718353639E-2</v>
      </c>
      <c r="G241" s="30">
        <v>7.6139891378909988E-4</v>
      </c>
      <c r="H241" s="29">
        <v>1.2650409036114914</v>
      </c>
      <c r="I241" s="29">
        <f t="shared" si="35"/>
        <v>3.1626022590287288E-2</v>
      </c>
      <c r="J241" s="30">
        <v>4.0688715559251347E-2</v>
      </c>
      <c r="K241" s="29">
        <v>0.62132369249904651</v>
      </c>
      <c r="L241" s="31">
        <f t="shared" si="36"/>
        <v>1.242647384998093E-2</v>
      </c>
      <c r="M241" s="30">
        <v>6.938411012597694E-4</v>
      </c>
      <c r="N241" s="29">
        <v>1.535477485108028</v>
      </c>
      <c r="O241" s="31">
        <f t="shared" si="37"/>
        <v>3.0709549702160558E-2</v>
      </c>
      <c r="P241" s="30">
        <v>1.6172062461316146E-2</v>
      </c>
      <c r="Q241" s="29">
        <v>0.69886690374792282</v>
      </c>
      <c r="R241" s="29">
        <f t="shared" si="38"/>
        <v>1.747167259369807E-2</v>
      </c>
      <c r="S241" s="30">
        <v>7.8266406358989786E-4</v>
      </c>
      <c r="T241" s="32">
        <v>1.4019540704177804</v>
      </c>
      <c r="U241" s="29">
        <f t="shared" si="39"/>
        <v>3.5048851760444512E-2</v>
      </c>
      <c r="V241" s="33">
        <v>4.8515349957872898E-2</v>
      </c>
      <c r="W241" s="29">
        <v>0.66977680557942521</v>
      </c>
      <c r="X241" s="29">
        <f t="shared" si="40"/>
        <v>1.6744420139485631E-2</v>
      </c>
      <c r="Y241" s="30">
        <v>9.9547242081170044E-4</v>
      </c>
      <c r="Z241" s="29">
        <v>1.465194042105292</v>
      </c>
      <c r="AA241" s="29">
        <f t="shared" si="41"/>
        <v>3.6629851052632299E-2</v>
      </c>
      <c r="AB241" s="30">
        <v>5.03480717869167E-2</v>
      </c>
      <c r="AC241" s="29">
        <v>0.62416243769488733</v>
      </c>
      <c r="AD241" s="29">
        <f t="shared" si="42"/>
        <v>1.5604060942372183E-2</v>
      </c>
      <c r="AE241" s="30">
        <v>1.3270804946405347E-3</v>
      </c>
      <c r="AF241" s="29">
        <v>1.5668249411924606</v>
      </c>
      <c r="AG241" s="29">
        <f t="shared" si="43"/>
        <v>3.9170623529811516E-2</v>
      </c>
      <c r="AH241" s="30">
        <v>5.1664000903147329E-2</v>
      </c>
      <c r="AI241" s="26">
        <v>3.6406917735042734</v>
      </c>
      <c r="AJ241" s="26">
        <v>19.228728284095133</v>
      </c>
      <c r="AK241" s="54">
        <v>0.60440842221580415</v>
      </c>
      <c r="AL241" s="55">
        <v>0.41209039336548631</v>
      </c>
      <c r="AM241" s="55">
        <v>0.37856137366246723</v>
      </c>
      <c r="AN241" s="55">
        <v>0.34461778379167696</v>
      </c>
      <c r="AO241" s="55">
        <v>2.241358800444889</v>
      </c>
      <c r="AP241" s="55">
        <v>1.9463477166600542</v>
      </c>
      <c r="AQ241" s="55">
        <v>1.874020882509376</v>
      </c>
      <c r="AR241" s="55">
        <v>1.7599175496466692</v>
      </c>
    </row>
    <row r="242" spans="1:44" x14ac:dyDescent="0.25">
      <c r="A242" s="26" t="str">
        <f t="shared" si="33"/>
        <v>1815</v>
      </c>
      <c r="B242" s="26">
        <v>18</v>
      </c>
      <c r="C242" s="26">
        <v>67</v>
      </c>
      <c r="D242" s="26">
        <v>15</v>
      </c>
      <c r="E242" s="29">
        <v>0.75604362873414555</v>
      </c>
      <c r="F242" s="29">
        <f t="shared" si="34"/>
        <v>1.8901090718353639E-2</v>
      </c>
      <c r="G242" s="30">
        <v>6.5513071075868658E-4</v>
      </c>
      <c r="H242" s="29">
        <v>1.2650409036114914</v>
      </c>
      <c r="I242" s="29">
        <f t="shared" si="35"/>
        <v>3.1626022590287288E-2</v>
      </c>
      <c r="J242" s="30">
        <v>3.9614977706490938E-2</v>
      </c>
      <c r="K242" s="29">
        <v>0.62132369249904651</v>
      </c>
      <c r="L242" s="31">
        <f t="shared" si="36"/>
        <v>1.242647384998093E-2</v>
      </c>
      <c r="M242" s="30">
        <v>6.0115827735405039E-4</v>
      </c>
      <c r="N242" s="29">
        <v>1.535477485108028</v>
      </c>
      <c r="O242" s="31">
        <f t="shared" si="37"/>
        <v>3.0709549702160558E-2</v>
      </c>
      <c r="P242" s="30">
        <v>1.6140806246688441E-2</v>
      </c>
      <c r="Q242" s="29">
        <v>0.69886690374792282</v>
      </c>
      <c r="R242" s="29">
        <f t="shared" si="38"/>
        <v>1.747167259369807E-2</v>
      </c>
      <c r="S242" s="30">
        <v>6.7412461246056654E-4</v>
      </c>
      <c r="T242" s="32">
        <v>1.4019540704177804</v>
      </c>
      <c r="U242" s="29">
        <f t="shared" si="39"/>
        <v>3.5048851760444512E-2</v>
      </c>
      <c r="V242" s="33">
        <v>4.6846158277608518E-2</v>
      </c>
      <c r="W242" s="29">
        <v>0.66977680557942521</v>
      </c>
      <c r="X242" s="29">
        <f t="shared" si="40"/>
        <v>1.6744420139485631E-2</v>
      </c>
      <c r="Y242" s="30">
        <v>8.5980114010404673E-4</v>
      </c>
      <c r="Z242" s="29">
        <v>1.465194042105292</v>
      </c>
      <c r="AA242" s="29">
        <f t="shared" si="41"/>
        <v>3.6629851052632299E-2</v>
      </c>
      <c r="AB242" s="30">
        <v>4.8645162911815046E-2</v>
      </c>
      <c r="AC242" s="29">
        <v>0.62416243769488733</v>
      </c>
      <c r="AD242" s="29">
        <f t="shared" si="42"/>
        <v>1.5604060942372183E-2</v>
      </c>
      <c r="AE242" s="30">
        <v>1.1489879708800454E-3</v>
      </c>
      <c r="AF242" s="29">
        <v>1.5668249411924606</v>
      </c>
      <c r="AG242" s="29">
        <f t="shared" si="43"/>
        <v>3.9170623529811516E-2</v>
      </c>
      <c r="AH242" s="30">
        <v>4.9986380343968143E-2</v>
      </c>
      <c r="AI242" s="26">
        <v>3.5279030456084817</v>
      </c>
      <c r="AJ242" s="26">
        <v>18.168830809873498</v>
      </c>
      <c r="AK242" s="54">
        <v>0.59511901672234879</v>
      </c>
      <c r="AL242" s="55">
        <v>0.41536952893377321</v>
      </c>
      <c r="AM242" s="55">
        <v>0.38106511007915778</v>
      </c>
      <c r="AN242" s="55">
        <v>0.3463802530691964</v>
      </c>
      <c r="AO242" s="55">
        <v>2.0500763209201835</v>
      </c>
      <c r="AP242" s="55">
        <v>1.8093970207681735</v>
      </c>
      <c r="AQ242" s="55">
        <v>1.7315810542311998</v>
      </c>
      <c r="AR242" s="55">
        <v>1.61274802310274</v>
      </c>
    </row>
    <row r="243" spans="1:44" x14ac:dyDescent="0.25">
      <c r="A243" s="26" t="str">
        <f t="shared" si="33"/>
        <v>1915</v>
      </c>
      <c r="B243" s="26">
        <v>19</v>
      </c>
      <c r="C243" s="26">
        <v>66</v>
      </c>
      <c r="D243" s="26">
        <v>15</v>
      </c>
      <c r="E243" s="29">
        <v>0.75604362873414555</v>
      </c>
      <c r="F243" s="29">
        <f t="shared" si="34"/>
        <v>1.8901090718353639E-2</v>
      </c>
      <c r="G243" s="30">
        <v>5.5231680118863861E-4</v>
      </c>
      <c r="H243" s="29">
        <v>1.2650409036114914</v>
      </c>
      <c r="I243" s="29">
        <f t="shared" si="35"/>
        <v>3.1626022590287288E-2</v>
      </c>
      <c r="J243" s="30">
        <v>3.8591759640501364E-2</v>
      </c>
      <c r="K243" s="29">
        <v>0.62132369249904651</v>
      </c>
      <c r="L243" s="31">
        <f t="shared" si="36"/>
        <v>1.242647384998093E-2</v>
      </c>
      <c r="M243" s="30">
        <v>5.1014459405127228E-4</v>
      </c>
      <c r="N243" s="29">
        <v>1.535477485108028</v>
      </c>
      <c r="O243" s="31">
        <f t="shared" si="37"/>
        <v>3.0709549702160558E-2</v>
      </c>
      <c r="P243" s="30">
        <v>1.6104611194733862E-2</v>
      </c>
      <c r="Q243" s="29">
        <v>0.69886690374792282</v>
      </c>
      <c r="R243" s="29">
        <f t="shared" si="38"/>
        <v>1.747167259369807E-2</v>
      </c>
      <c r="S243" s="30">
        <v>5.6864870935530165E-4</v>
      </c>
      <c r="T243" s="32">
        <v>1.4019540704177804</v>
      </c>
      <c r="U243" s="29">
        <f t="shared" si="39"/>
        <v>3.5048851760444512E-2</v>
      </c>
      <c r="V243" s="33">
        <v>4.526345267132411E-2</v>
      </c>
      <c r="W243" s="29">
        <v>0.66977680557942521</v>
      </c>
      <c r="X243" s="29">
        <f t="shared" si="40"/>
        <v>1.6744420139485631E-2</v>
      </c>
      <c r="Y243" s="30">
        <v>7.2740533143931217E-4</v>
      </c>
      <c r="Z243" s="29">
        <v>1.465194042105292</v>
      </c>
      <c r="AA243" s="29">
        <f t="shared" si="41"/>
        <v>3.6629851052632299E-2</v>
      </c>
      <c r="AB243" s="30">
        <v>4.7032900834938489E-2</v>
      </c>
      <c r="AC243" s="29">
        <v>0.62416243769488733</v>
      </c>
      <c r="AD243" s="29">
        <f t="shared" si="42"/>
        <v>1.5604060942372183E-2</v>
      </c>
      <c r="AE243" s="30">
        <v>9.7452709449882824E-4</v>
      </c>
      <c r="AF243" s="29">
        <v>1.5668249411924606</v>
      </c>
      <c r="AG243" s="29">
        <f t="shared" si="43"/>
        <v>3.9170623529811516E-2</v>
      </c>
      <c r="AH243" s="30">
        <v>4.8401343506208429E-2</v>
      </c>
      <c r="AI243" s="26">
        <v>3.4178564815692289</v>
      </c>
      <c r="AJ243" s="26">
        <v>17.166841378586394</v>
      </c>
      <c r="AK243" s="54">
        <v>0.58417984557239611</v>
      </c>
      <c r="AL243" s="55">
        <v>0.41795497121697134</v>
      </c>
      <c r="AM243" s="55">
        <v>0.38290555681921479</v>
      </c>
      <c r="AN243" s="55">
        <v>0.34750956938060484</v>
      </c>
      <c r="AO243" s="55">
        <v>1.8700552958834038</v>
      </c>
      <c r="AP243" s="55">
        <v>1.6816610836808437</v>
      </c>
      <c r="AQ243" s="55">
        <v>1.5988143812658984</v>
      </c>
      <c r="AR243" s="55">
        <v>1.47560910938985</v>
      </c>
    </row>
    <row r="244" spans="1:44" x14ac:dyDescent="0.25">
      <c r="A244" s="26" t="str">
        <f t="shared" si="33"/>
        <v>2015</v>
      </c>
      <c r="B244" s="26">
        <v>20</v>
      </c>
      <c r="C244" s="26">
        <v>65</v>
      </c>
      <c r="D244" s="26">
        <v>15</v>
      </c>
      <c r="E244" s="29">
        <v>0.75604362873414555</v>
      </c>
      <c r="F244" s="29">
        <f t="shared" si="34"/>
        <v>1.8901090718353639E-2</v>
      </c>
      <c r="G244" s="30">
        <v>4.5281770656807607E-4</v>
      </c>
      <c r="H244" s="29">
        <v>1.2650409036114914</v>
      </c>
      <c r="I244" s="29">
        <f t="shared" si="35"/>
        <v>3.1626022590287288E-2</v>
      </c>
      <c r="J244" s="30">
        <v>3.761609503468611E-2</v>
      </c>
      <c r="K244" s="29">
        <v>0.62132369249904651</v>
      </c>
      <c r="L244" s="31">
        <f t="shared" si="36"/>
        <v>1.242647384998093E-2</v>
      </c>
      <c r="M244" s="30">
        <v>4.2081204908050226E-4</v>
      </c>
      <c r="N244" s="29">
        <v>1.535477485108028</v>
      </c>
      <c r="O244" s="31">
        <f t="shared" si="37"/>
        <v>3.0709549702160558E-2</v>
      </c>
      <c r="P244" s="30">
        <v>1.6063393516151533E-2</v>
      </c>
      <c r="Q244" s="29">
        <v>0.69886690374792282</v>
      </c>
      <c r="R244" s="29">
        <f t="shared" si="38"/>
        <v>1.747167259369807E-2</v>
      </c>
      <c r="S244" s="30">
        <v>4.6623799045679426E-4</v>
      </c>
      <c r="T244" s="32">
        <v>1.4019540704177804</v>
      </c>
      <c r="U244" s="29">
        <f t="shared" si="39"/>
        <v>3.5048851760444512E-2</v>
      </c>
      <c r="V244" s="33">
        <v>4.3762080901297698E-2</v>
      </c>
      <c r="W244" s="29">
        <v>0.66977680557942521</v>
      </c>
      <c r="X244" s="29">
        <f t="shared" si="40"/>
        <v>1.6744420139485631E-2</v>
      </c>
      <c r="Y244" s="30">
        <v>5.9825548757008393E-4</v>
      </c>
      <c r="Z244" s="29">
        <v>1.465194042105292</v>
      </c>
      <c r="AA244" s="29">
        <f t="shared" si="41"/>
        <v>3.6629851052632299E-2</v>
      </c>
      <c r="AB244" s="30">
        <v>4.550598723013586E-2</v>
      </c>
      <c r="AC244" s="29">
        <v>0.62416243769488733</v>
      </c>
      <c r="AD244" s="29">
        <f t="shared" si="42"/>
        <v>1.5604060942372183E-2</v>
      </c>
      <c r="AE244" s="30">
        <v>8.0363158463581282E-4</v>
      </c>
      <c r="AF244" s="29">
        <v>1.5668249411924606</v>
      </c>
      <c r="AG244" s="29">
        <f t="shared" si="43"/>
        <v>3.9170623529811516E-2</v>
      </c>
      <c r="AH244" s="30">
        <v>4.6903483776911899E-2</v>
      </c>
      <c r="AI244" s="26">
        <v>3.3104923207318322</v>
      </c>
      <c r="AJ244" s="26">
        <v>16.219561309932633</v>
      </c>
      <c r="AK244" s="54">
        <v>0.5716741138795195</v>
      </c>
      <c r="AL244" s="55">
        <v>0.41987727753497978</v>
      </c>
      <c r="AM244" s="55">
        <v>0.38411715910114669</v>
      </c>
      <c r="AN244" s="55">
        <v>0.34803515841421434</v>
      </c>
      <c r="AO244" s="55">
        <v>1.7007639791032698</v>
      </c>
      <c r="AP244" s="55">
        <v>1.5626895188980758</v>
      </c>
      <c r="AQ244" s="55">
        <v>1.475228284869627</v>
      </c>
      <c r="AR244" s="55">
        <v>1.347979200704625</v>
      </c>
    </row>
    <row r="245" spans="1:44" x14ac:dyDescent="0.25">
      <c r="A245" s="26" t="str">
        <f t="shared" si="33"/>
        <v>2115</v>
      </c>
      <c r="B245" s="26">
        <v>21</v>
      </c>
      <c r="C245" s="26">
        <v>64</v>
      </c>
      <c r="D245" s="26">
        <v>15</v>
      </c>
      <c r="E245" s="29">
        <v>0.75604362873414555</v>
      </c>
      <c r="F245" s="29">
        <f t="shared" si="34"/>
        <v>1.8901090718353639E-2</v>
      </c>
      <c r="G245" s="30">
        <v>3.5649053900306017E-4</v>
      </c>
      <c r="H245" s="29">
        <v>1.2650409036114914</v>
      </c>
      <c r="I245" s="29">
        <f t="shared" si="35"/>
        <v>3.1626022590287288E-2</v>
      </c>
      <c r="J245" s="30">
        <v>3.668588663879005E-2</v>
      </c>
      <c r="K245" s="29">
        <v>0.62132369249904651</v>
      </c>
      <c r="L245" s="31">
        <f t="shared" si="36"/>
        <v>1.242647384998093E-2</v>
      </c>
      <c r="M245" s="30">
        <v>3.3317872544042469E-4</v>
      </c>
      <c r="N245" s="29">
        <v>1.535477485108028</v>
      </c>
      <c r="O245" s="31">
        <f t="shared" si="37"/>
        <v>3.0709549702160558E-2</v>
      </c>
      <c r="P245" s="30">
        <v>1.6017082109175053E-2</v>
      </c>
      <c r="Q245" s="29">
        <v>0.69886690374792282</v>
      </c>
      <c r="R245" s="29">
        <f t="shared" si="38"/>
        <v>1.747167259369807E-2</v>
      </c>
      <c r="S245" s="30">
        <v>3.6689955172016994E-4</v>
      </c>
      <c r="T245" s="32">
        <v>1.4019540704177804</v>
      </c>
      <c r="U245" s="29">
        <f t="shared" si="39"/>
        <v>3.5048851760444512E-2</v>
      </c>
      <c r="V245" s="33">
        <v>4.2337713344242571E-2</v>
      </c>
      <c r="W245" s="29">
        <v>0.66977680557942521</v>
      </c>
      <c r="X245" s="29">
        <f t="shared" si="40"/>
        <v>1.6744420139485631E-2</v>
      </c>
      <c r="Y245" s="30">
        <v>4.7232828287169411E-4</v>
      </c>
      <c r="Z245" s="29">
        <v>1.465194042105292</v>
      </c>
      <c r="AA245" s="29">
        <f t="shared" si="41"/>
        <v>3.6629851052632299E-2</v>
      </c>
      <c r="AB245" s="30">
        <v>4.4059970090273293E-2</v>
      </c>
      <c r="AC245" s="29">
        <v>0.62416243769488733</v>
      </c>
      <c r="AD245" s="29">
        <f t="shared" si="42"/>
        <v>1.5604060942372183E-2</v>
      </c>
      <c r="AE245" s="30">
        <v>6.3624282457433456E-4</v>
      </c>
      <c r="AF245" s="29">
        <v>1.5668249411924606</v>
      </c>
      <c r="AG245" s="29">
        <f t="shared" si="43"/>
        <v>3.9170623529811516E-2</v>
      </c>
      <c r="AH245" s="30">
        <v>4.5488263524274611E-2</v>
      </c>
      <c r="AI245" s="26">
        <v>3.2057484044010258</v>
      </c>
      <c r="AJ245" s="26">
        <v>15.323975806368919</v>
      </c>
      <c r="AK245" s="54">
        <v>0.55768141413320305</v>
      </c>
      <c r="AL245" s="55">
        <v>0.4211661893189424</v>
      </c>
      <c r="AM245" s="55">
        <v>0.38472361297649554</v>
      </c>
      <c r="AN245" s="55">
        <v>0.3479816977963468</v>
      </c>
      <c r="AO245" s="55">
        <v>1.5416687622475527</v>
      </c>
      <c r="AP245" s="55">
        <v>1.4520487299906244</v>
      </c>
      <c r="AQ245" s="55">
        <v>1.3603498594884309</v>
      </c>
      <c r="AR245" s="55">
        <v>1.2293498310189452</v>
      </c>
    </row>
    <row r="246" spans="1:44" x14ac:dyDescent="0.25">
      <c r="A246" s="26" t="str">
        <f t="shared" si="33"/>
        <v>2215</v>
      </c>
      <c r="B246" s="26">
        <v>22</v>
      </c>
      <c r="C246" s="26">
        <v>63</v>
      </c>
      <c r="D246" s="26">
        <v>15</v>
      </c>
      <c r="E246" s="29">
        <v>0.75604362873414555</v>
      </c>
      <c r="F246" s="29">
        <f t="shared" si="34"/>
        <v>1.8901090718353639E-2</v>
      </c>
      <c r="G246" s="30">
        <v>2.6319517645804862E-4</v>
      </c>
      <c r="H246" s="29">
        <v>1.2650409036114914</v>
      </c>
      <c r="I246" s="29">
        <f t="shared" si="35"/>
        <v>3.1626022590287288E-2</v>
      </c>
      <c r="J246" s="30">
        <v>3.5799588078581461E-2</v>
      </c>
      <c r="K246" s="29">
        <v>0.62132369249904651</v>
      </c>
      <c r="L246" s="31">
        <f t="shared" si="36"/>
        <v>1.242647384998093E-2</v>
      </c>
      <c r="M246" s="30">
        <v>2.4726414161059616E-4</v>
      </c>
      <c r="N246" s="29">
        <v>1.535477485108028</v>
      </c>
      <c r="O246" s="31">
        <f t="shared" si="37"/>
        <v>3.0709549702160558E-2</v>
      </c>
      <c r="P246" s="30">
        <v>1.5965603708943607E-2</v>
      </c>
      <c r="Q246" s="29">
        <v>0.69886690374792282</v>
      </c>
      <c r="R246" s="29">
        <f t="shared" si="38"/>
        <v>1.747167259369807E-2</v>
      </c>
      <c r="S246" s="30">
        <v>2.70628220978026E-4</v>
      </c>
      <c r="T246" s="32">
        <v>1.4019540704177804</v>
      </c>
      <c r="U246" s="29">
        <f t="shared" si="39"/>
        <v>3.5048851760444512E-2</v>
      </c>
      <c r="V246" s="33">
        <v>4.0986599869941229E-2</v>
      </c>
      <c r="W246" s="29">
        <v>0.66977680557942521</v>
      </c>
      <c r="X246" s="29">
        <f t="shared" si="40"/>
        <v>1.6744420139485631E-2</v>
      </c>
      <c r="Y246" s="30">
        <v>3.4958857251955223E-4</v>
      </c>
      <c r="Z246" s="29">
        <v>1.465194042105292</v>
      </c>
      <c r="AA246" s="29">
        <f t="shared" si="41"/>
        <v>3.6629851052632299E-2</v>
      </c>
      <c r="AB246" s="30">
        <v>4.2690977796670596E-2</v>
      </c>
      <c r="AC246" s="29">
        <v>0.62416243769488733</v>
      </c>
      <c r="AD246" s="29">
        <f t="shared" si="42"/>
        <v>1.5604060942372183E-2</v>
      </c>
      <c r="AE246" s="30">
        <v>4.7228198500271802E-4</v>
      </c>
      <c r="AF246" s="29">
        <v>1.5668249411924606</v>
      </c>
      <c r="AG246" s="29">
        <f t="shared" si="43"/>
        <v>3.9170623529811516E-2</v>
      </c>
      <c r="AH246" s="30">
        <v>4.415175970488755E-2</v>
      </c>
      <c r="AI246" s="26">
        <v>3.1035676888666313</v>
      </c>
      <c r="AJ246" s="26">
        <v>14.477240251014441</v>
      </c>
      <c r="AK246" s="54">
        <v>0.54227770689257104</v>
      </c>
      <c r="AL246" s="55">
        <v>0.42185034455382231</v>
      </c>
      <c r="AM246" s="55">
        <v>0.384752484023207</v>
      </c>
      <c r="AN246" s="55">
        <v>0.3473761085675402</v>
      </c>
      <c r="AO246" s="55">
        <v>1.3922109737296027</v>
      </c>
      <c r="AP246" s="55">
        <v>1.3492928784571032</v>
      </c>
      <c r="AQ246" s="55">
        <v>1.2536978887937895</v>
      </c>
      <c r="AR246" s="55">
        <v>1.11921020413011</v>
      </c>
    </row>
    <row r="247" spans="1:44" x14ac:dyDescent="0.25">
      <c r="A247" s="26" t="str">
        <f t="shared" si="33"/>
        <v>2315</v>
      </c>
      <c r="B247" s="26">
        <v>23</v>
      </c>
      <c r="C247" s="26">
        <v>62</v>
      </c>
      <c r="D247" s="26">
        <v>15</v>
      </c>
      <c r="E247" s="29">
        <v>0.75604362873414555</v>
      </c>
      <c r="F247" s="29">
        <f t="shared" si="34"/>
        <v>1.8901090718353639E-2</v>
      </c>
      <c r="G247" s="30">
        <v>1.7275709166819468E-4</v>
      </c>
      <c r="H247" s="29">
        <v>1.2650409036114914</v>
      </c>
      <c r="I247" s="29">
        <f t="shared" si="35"/>
        <v>3.1626022590287288E-2</v>
      </c>
      <c r="J247" s="30">
        <v>3.4956156993159689E-2</v>
      </c>
      <c r="K247" s="29">
        <v>0.62132369249904651</v>
      </c>
      <c r="L247" s="31">
        <f t="shared" si="36"/>
        <v>1.242647384998093E-2</v>
      </c>
      <c r="M247" s="30">
        <v>1.6308626485011211E-4</v>
      </c>
      <c r="N247" s="29">
        <v>1.535477485108028</v>
      </c>
      <c r="O247" s="31">
        <f t="shared" si="37"/>
        <v>3.0709549702160558E-2</v>
      </c>
      <c r="P247" s="30">
        <v>1.5908875202319046E-2</v>
      </c>
      <c r="Q247" s="29">
        <v>0.69886690374792282</v>
      </c>
      <c r="R247" s="29">
        <f t="shared" si="38"/>
        <v>1.747167259369807E-2</v>
      </c>
      <c r="S247" s="30">
        <v>1.7741520494501083E-4</v>
      </c>
      <c r="T247" s="32">
        <v>1.4019540704177804</v>
      </c>
      <c r="U247" s="29">
        <f t="shared" si="39"/>
        <v>3.5048851760444512E-2</v>
      </c>
      <c r="V247" s="33">
        <v>3.9705508778797673E-2</v>
      </c>
      <c r="W247" s="29">
        <v>0.66977680557942521</v>
      </c>
      <c r="X247" s="29">
        <f t="shared" si="40"/>
        <v>1.6744420139485631E-2</v>
      </c>
      <c r="Y247" s="30">
        <v>2.2999777693824899E-4</v>
      </c>
      <c r="Z247" s="29">
        <v>1.465194042105292</v>
      </c>
      <c r="AA247" s="29">
        <f t="shared" si="41"/>
        <v>3.6629851052632299E-2</v>
      </c>
      <c r="AB247" s="30">
        <v>4.1395666553284152E-2</v>
      </c>
      <c r="AC247" s="29">
        <v>0.62416243769488733</v>
      </c>
      <c r="AD247" s="29">
        <f t="shared" si="42"/>
        <v>1.5604060942372183E-2</v>
      </c>
      <c r="AE247" s="30">
        <v>3.1164915621205956E-4</v>
      </c>
      <c r="AF247" s="29">
        <v>1.5668249411924606</v>
      </c>
      <c r="AG247" s="29">
        <f t="shared" si="43"/>
        <v>3.9170623529811516E-2</v>
      </c>
      <c r="AH247" s="30">
        <v>4.2890609927494897E-2</v>
      </c>
      <c r="AI247" s="26">
        <v>3.0038964825630194</v>
      </c>
      <c r="AJ247" s="26">
        <v>13.676675885102361</v>
      </c>
      <c r="AK247" s="54">
        <v>0.52553626041621637</v>
      </c>
      <c r="AL247" s="55">
        <v>0.42195727025043755</v>
      </c>
      <c r="AM247" s="55">
        <v>0.38423040725372948</v>
      </c>
      <c r="AN247" s="55">
        <v>0.34624424186769981</v>
      </c>
      <c r="AO247" s="55">
        <v>1.2518272620597726</v>
      </c>
      <c r="AP247" s="55">
        <v>1.2539818514205967</v>
      </c>
      <c r="AQ247" s="55">
        <v>1.1547998948866303</v>
      </c>
      <c r="AR247" s="55">
        <v>1.0170774515265246</v>
      </c>
    </row>
    <row r="248" spans="1:44" x14ac:dyDescent="0.25">
      <c r="A248" s="26" t="str">
        <f t="shared" si="33"/>
        <v>2415</v>
      </c>
      <c r="B248" s="26">
        <v>24</v>
      </c>
      <c r="C248" s="26">
        <v>61</v>
      </c>
      <c r="D248" s="26">
        <v>15</v>
      </c>
      <c r="E248" s="29">
        <v>0.75604362873414555</v>
      </c>
      <c r="F248" s="29">
        <f t="shared" si="34"/>
        <v>1.8901090718353639E-2</v>
      </c>
      <c r="G248" s="30">
        <v>8.5067290498815409E-5</v>
      </c>
      <c r="H248" s="29">
        <v>1.2650409036114914</v>
      </c>
      <c r="I248" s="29">
        <f t="shared" si="35"/>
        <v>3.1626022590287288E-2</v>
      </c>
      <c r="J248" s="30">
        <v>3.4154931760377365E-2</v>
      </c>
      <c r="K248" s="29">
        <v>0.62132369249904651</v>
      </c>
      <c r="L248" s="31">
        <f t="shared" si="36"/>
        <v>1.242647384998093E-2</v>
      </c>
      <c r="M248" s="30">
        <v>8.0656109681170526E-5</v>
      </c>
      <c r="N248" s="29">
        <v>1.535477485108028</v>
      </c>
      <c r="O248" s="31">
        <f t="shared" si="37"/>
        <v>3.0709549702160558E-2</v>
      </c>
      <c r="P248" s="30">
        <v>1.5846787766330254E-2</v>
      </c>
      <c r="Q248" s="29">
        <v>0.69886690374792282</v>
      </c>
      <c r="R248" s="29">
        <f t="shared" si="38"/>
        <v>1.747167259369807E-2</v>
      </c>
      <c r="S248" s="30">
        <v>8.7222473054947292E-5</v>
      </c>
      <c r="T248" s="32">
        <v>1.4019540704177804</v>
      </c>
      <c r="U248" s="29">
        <f t="shared" si="39"/>
        <v>3.5048851760444512E-2</v>
      </c>
      <c r="V248" s="33">
        <v>3.8491697586182497E-2</v>
      </c>
      <c r="W248" s="29">
        <v>0.66977680557942521</v>
      </c>
      <c r="X248" s="29">
        <f t="shared" si="40"/>
        <v>1.6744420139485631E-2</v>
      </c>
      <c r="Y248" s="30">
        <v>1.1349608900500588E-4</v>
      </c>
      <c r="Z248" s="29">
        <v>1.465194042105292</v>
      </c>
      <c r="AA248" s="29">
        <f t="shared" si="41"/>
        <v>3.6629851052632299E-2</v>
      </c>
      <c r="AB248" s="30">
        <v>4.0171196459520997E-2</v>
      </c>
      <c r="AC248" s="29">
        <v>0.62416243769488733</v>
      </c>
      <c r="AD248" s="29">
        <f t="shared" si="42"/>
        <v>1.5604060942372183E-2</v>
      </c>
      <c r="AE248" s="30">
        <v>1.5426403119776083E-4</v>
      </c>
      <c r="AF248" s="29">
        <v>1.5668249411924606</v>
      </c>
      <c r="AG248" s="29">
        <f t="shared" si="43"/>
        <v>3.9170623529811516E-2</v>
      </c>
      <c r="AH248" s="30">
        <v>4.1701901872379939E-2</v>
      </c>
      <c r="AI248" s="26">
        <v>2.906678934418724</v>
      </c>
      <c r="AJ248" s="26">
        <v>12.919752065383378</v>
      </c>
      <c r="AK248" s="54">
        <v>0.50752947418896299</v>
      </c>
      <c r="AL248" s="55">
        <v>0.42151341294155897</v>
      </c>
      <c r="AM248" s="55">
        <v>0.38318295810192654</v>
      </c>
      <c r="AN248" s="55">
        <v>0.34461329658359674</v>
      </c>
      <c r="AO248" s="55">
        <v>1.1199420252101522</v>
      </c>
      <c r="AP248" s="55">
        <v>1.1656669628380536</v>
      </c>
      <c r="AQ248" s="55">
        <v>1.0631772969758129</v>
      </c>
      <c r="AR248" s="55">
        <v>0.92245342337956693</v>
      </c>
    </row>
    <row r="249" spans="1:44" x14ac:dyDescent="0.25">
      <c r="A249" s="26" t="str">
        <f t="shared" si="33"/>
        <v>2515</v>
      </c>
      <c r="B249" s="26">
        <v>25</v>
      </c>
      <c r="C249" s="26">
        <v>60</v>
      </c>
      <c r="D249" s="26">
        <v>15</v>
      </c>
      <c r="E249" s="31">
        <v>0.75</v>
      </c>
      <c r="F249" s="29">
        <f t="shared" si="34"/>
        <v>1.8750000000000003E-2</v>
      </c>
      <c r="G249" s="34">
        <v>7.8519068127489832E-4</v>
      </c>
      <c r="H249" s="29">
        <v>1.2650409036114914</v>
      </c>
      <c r="I249" s="29">
        <f t="shared" si="35"/>
        <v>3.1626022590287288E-2</v>
      </c>
      <c r="J249" s="30">
        <v>3.3395149014339882E-2</v>
      </c>
      <c r="K249" s="29">
        <v>0.61499999999999999</v>
      </c>
      <c r="L249" s="31">
        <f t="shared" si="36"/>
        <v>1.23E-2</v>
      </c>
      <c r="M249" s="30">
        <v>3.5119376537181451E-4</v>
      </c>
      <c r="N249" s="29">
        <v>1.535477485108028</v>
      </c>
      <c r="O249" s="31">
        <f t="shared" si="37"/>
        <v>3.0709549702160558E-2</v>
      </c>
      <c r="P249" s="30">
        <v>1.5779292045782857E-2</v>
      </c>
      <c r="Q249" s="31">
        <v>0.69</v>
      </c>
      <c r="R249" s="29">
        <f t="shared" si="38"/>
        <v>1.7249999999999998E-2</v>
      </c>
      <c r="S249" s="34">
        <v>9.2117369737787275E-4</v>
      </c>
      <c r="T249" s="32">
        <v>1.4019540704177804</v>
      </c>
      <c r="U249" s="29">
        <f t="shared" si="39"/>
        <v>3.5048851760444512E-2</v>
      </c>
      <c r="V249" s="33">
        <v>3.7342340568983674E-2</v>
      </c>
      <c r="W249" s="31">
        <v>0.66</v>
      </c>
      <c r="X249" s="29">
        <f t="shared" si="40"/>
        <v>1.6500000000000001E-2</v>
      </c>
      <c r="Y249" s="34">
        <v>9.2632312569516939E-4</v>
      </c>
      <c r="Z249" s="29">
        <v>1.465194042105292</v>
      </c>
      <c r="AA249" s="29">
        <f t="shared" si="41"/>
        <v>3.6629851052632299E-2</v>
      </c>
      <c r="AB249" s="30">
        <v>3.901465476092892E-2</v>
      </c>
      <c r="AC249" s="31">
        <v>0.62</v>
      </c>
      <c r="AD249" s="29">
        <f t="shared" si="42"/>
        <v>1.55E-2</v>
      </c>
      <c r="AE249" s="34">
        <v>3.4238510554430443E-4</v>
      </c>
      <c r="AF249" s="29">
        <v>1.56682494119246</v>
      </c>
      <c r="AG249" s="29">
        <f t="shared" si="43"/>
        <v>3.9170623529811502E-2</v>
      </c>
      <c r="AH249" s="30">
        <v>4.0582837781237849E-2</v>
      </c>
      <c r="AI249" s="26">
        <v>2.772453679356111</v>
      </c>
      <c r="AJ249" s="26">
        <v>12.204076009261907</v>
      </c>
      <c r="AK249" s="54">
        <v>0.48831792134800939</v>
      </c>
      <c r="AL249" s="55">
        <v>0.42054734840928742</v>
      </c>
      <c r="AM249" s="55">
        <v>0.38163531715492383</v>
      </c>
      <c r="AN249" s="55">
        <v>0.34250591526988411</v>
      </c>
      <c r="AO249" s="55">
        <v>0.99599004410457592</v>
      </c>
      <c r="AP249" s="55">
        <v>1.0838931162293974</v>
      </c>
      <c r="AQ249" s="55">
        <v>0.97834769355815654</v>
      </c>
      <c r="AR249" s="55">
        <v>0.83482779115037564</v>
      </c>
    </row>
    <row r="250" spans="1:44" x14ac:dyDescent="0.25">
      <c r="A250" s="26" t="str">
        <f t="shared" si="33"/>
        <v>2615</v>
      </c>
      <c r="B250" s="26">
        <v>26</v>
      </c>
      <c r="C250" s="26">
        <v>59</v>
      </c>
      <c r="D250" s="26">
        <v>15</v>
      </c>
      <c r="E250" s="29">
        <v>0.74987730334350067</v>
      </c>
      <c r="F250" s="29">
        <f t="shared" si="34"/>
        <v>1.8746932583587519E-2</v>
      </c>
      <c r="G250" s="30">
        <v>7.0057674264662091E-4</v>
      </c>
      <c r="H250" s="29">
        <v>1.2767747132868117</v>
      </c>
      <c r="I250" s="29">
        <f t="shared" si="35"/>
        <v>3.1919367832170295E-2</v>
      </c>
      <c r="J250" s="30">
        <v>2.6984767298257391E-2</v>
      </c>
      <c r="K250" s="29">
        <v>0.60739874161672203</v>
      </c>
      <c r="L250" s="31">
        <f t="shared" si="36"/>
        <v>1.2147974832334442E-2</v>
      </c>
      <c r="M250" s="30">
        <v>6.8154488878680725E-4</v>
      </c>
      <c r="N250" s="29">
        <v>1.5618014893766465</v>
      </c>
      <c r="O250" s="31">
        <f t="shared" si="37"/>
        <v>3.123602978753293E-2</v>
      </c>
      <c r="P250" s="30">
        <v>1.2860173888474352E-2</v>
      </c>
      <c r="Q250" s="29">
        <v>0.69102231908450862</v>
      </c>
      <c r="R250" s="29">
        <f t="shared" si="38"/>
        <v>1.7275557977112718E-2</v>
      </c>
      <c r="S250" s="30">
        <v>7.1095362361278842E-4</v>
      </c>
      <c r="T250" s="32">
        <v>1.4158439539888794</v>
      </c>
      <c r="U250" s="29">
        <f t="shared" si="39"/>
        <v>3.5396098849721988E-2</v>
      </c>
      <c r="V250" s="33">
        <v>3.1682407660557667E-2</v>
      </c>
      <c r="W250" s="29">
        <v>0.65790129896525862</v>
      </c>
      <c r="X250" s="29">
        <f t="shared" si="40"/>
        <v>1.6447532474131468E-2</v>
      </c>
      <c r="Y250" s="30">
        <v>9.8640124483323835E-4</v>
      </c>
      <c r="Z250" s="29">
        <v>1.4833515176504097</v>
      </c>
      <c r="AA250" s="29">
        <f t="shared" si="41"/>
        <v>3.7083787941260243E-2</v>
      </c>
      <c r="AB250" s="30">
        <v>3.281663104713111E-2</v>
      </c>
      <c r="AC250" s="29">
        <v>0.60452149275808287</v>
      </c>
      <c r="AD250" s="29">
        <f t="shared" si="42"/>
        <v>1.5113037318952072E-2</v>
      </c>
      <c r="AE250" s="30">
        <v>1.4213678223633144E-3</v>
      </c>
      <c r="AF250" s="29">
        <v>1.5936693610611476</v>
      </c>
      <c r="AG250" s="29">
        <f t="shared" si="43"/>
        <v>3.9841734026528693E-2</v>
      </c>
      <c r="AH250" s="30">
        <v>3.358325010664534E-2</v>
      </c>
      <c r="AI250" s="26">
        <v>2.6621690514728722</v>
      </c>
      <c r="AJ250" s="26">
        <v>11.971764310695139</v>
      </c>
      <c r="AK250" s="54">
        <v>0.46796425921848628</v>
      </c>
      <c r="AL250" s="55">
        <v>0.42683681185921385</v>
      </c>
      <c r="AM250" s="55">
        <v>0.38735661370376295</v>
      </c>
      <c r="AN250" s="55">
        <v>0.34766573082675928</v>
      </c>
      <c r="AO250" s="55">
        <v>1.2151656136916928</v>
      </c>
      <c r="AP250" s="55">
        <v>1.3016169382097988</v>
      </c>
      <c r="AQ250" s="55">
        <v>1.2256139597306115</v>
      </c>
      <c r="AR250" s="55">
        <v>1.1296937299645367</v>
      </c>
    </row>
    <row r="251" spans="1:44" x14ac:dyDescent="0.25">
      <c r="A251" s="26" t="str">
        <f t="shared" si="33"/>
        <v>2715</v>
      </c>
      <c r="B251" s="26">
        <v>27</v>
      </c>
      <c r="C251" s="26">
        <v>58</v>
      </c>
      <c r="D251" s="26">
        <v>15</v>
      </c>
      <c r="E251" s="29">
        <v>0.74987730334350067</v>
      </c>
      <c r="F251" s="29">
        <f t="shared" si="34"/>
        <v>1.8746932583587519E-2</v>
      </c>
      <c r="G251" s="30">
        <v>6.0309249276076053E-4</v>
      </c>
      <c r="H251" s="29">
        <v>1.2767747132868117</v>
      </c>
      <c r="I251" s="29">
        <f t="shared" si="35"/>
        <v>3.1919367832170295E-2</v>
      </c>
      <c r="J251" s="30">
        <v>2.6556092256004783E-2</v>
      </c>
      <c r="K251" s="29">
        <v>0.60739874161672203</v>
      </c>
      <c r="L251" s="31">
        <f t="shared" si="36"/>
        <v>1.2147974832334442E-2</v>
      </c>
      <c r="M251" s="30">
        <v>5.8910281864362445E-4</v>
      </c>
      <c r="N251" s="29">
        <v>1.5618014893766465</v>
      </c>
      <c r="O251" s="31">
        <f t="shared" si="37"/>
        <v>3.123602978753293E-2</v>
      </c>
      <c r="P251" s="30">
        <v>1.2860087897737496E-2</v>
      </c>
      <c r="Q251" s="29">
        <v>0.69102231908450862</v>
      </c>
      <c r="R251" s="29">
        <f t="shared" si="38"/>
        <v>1.7275557977112718E-2</v>
      </c>
      <c r="S251" s="30">
        <v>6.1052998140857621E-4</v>
      </c>
      <c r="T251" s="32">
        <v>1.4158439539888794</v>
      </c>
      <c r="U251" s="29">
        <f t="shared" si="39"/>
        <v>3.5396098849721988E-2</v>
      </c>
      <c r="V251" s="33">
        <v>3.0860406166289475E-2</v>
      </c>
      <c r="W251" s="29">
        <v>0.65790129896525862</v>
      </c>
      <c r="X251" s="29">
        <f t="shared" si="40"/>
        <v>1.6447532474131468E-2</v>
      </c>
      <c r="Y251" s="30">
        <v>8.5141870485891911E-4</v>
      </c>
      <c r="Z251" s="29">
        <v>1.4833515176504097</v>
      </c>
      <c r="AA251" s="29">
        <f t="shared" si="41"/>
        <v>3.7083787941260243E-2</v>
      </c>
      <c r="AB251" s="30">
        <v>3.2021380686656178E-2</v>
      </c>
      <c r="AC251" s="29">
        <v>0.60452149275808287</v>
      </c>
      <c r="AD251" s="29">
        <f t="shared" si="42"/>
        <v>1.5113037318952072E-2</v>
      </c>
      <c r="AE251" s="30">
        <v>1.2315269446103363E-3</v>
      </c>
      <c r="AF251" s="29">
        <v>1.5936693610611476</v>
      </c>
      <c r="AG251" s="29">
        <f t="shared" si="43"/>
        <v>3.9841734026528693E-2</v>
      </c>
      <c r="AH251" s="30">
        <v>3.2874299214754377E-2</v>
      </c>
      <c r="AI251" s="26">
        <v>2.5747106720582074</v>
      </c>
      <c r="AJ251" s="26">
        <v>11.298923233194071</v>
      </c>
      <c r="AK251" s="54">
        <v>0.44652824099298238</v>
      </c>
      <c r="AL251" s="55">
        <v>0.43286758327125224</v>
      </c>
      <c r="AM251" s="55">
        <v>0.39284224739478829</v>
      </c>
      <c r="AN251" s="55">
        <v>0.35261198788317227</v>
      </c>
      <c r="AO251" s="55">
        <v>1.0850705718168263</v>
      </c>
      <c r="AP251" s="55">
        <v>1.2373213118545554</v>
      </c>
      <c r="AQ251" s="55">
        <v>1.1573227249801745</v>
      </c>
      <c r="AR251" s="55">
        <v>1.0560201442583326</v>
      </c>
    </row>
    <row r="252" spans="1:44" x14ac:dyDescent="0.25">
      <c r="A252" s="26" t="str">
        <f t="shared" si="33"/>
        <v>2815</v>
      </c>
      <c r="B252" s="26">
        <v>28</v>
      </c>
      <c r="C252" s="26">
        <v>57</v>
      </c>
      <c r="D252" s="26">
        <v>15</v>
      </c>
      <c r="E252" s="29">
        <v>0.74987730334350067</v>
      </c>
      <c r="F252" s="29">
        <f t="shared" si="34"/>
        <v>1.8746932583587519E-2</v>
      </c>
      <c r="G252" s="30">
        <v>5.0857793636618735E-4</v>
      </c>
      <c r="H252" s="29">
        <v>1.2767747132868117</v>
      </c>
      <c r="I252" s="29">
        <f t="shared" si="35"/>
        <v>3.1919367832170295E-2</v>
      </c>
      <c r="J252" s="30">
        <v>2.6149206049133449E-2</v>
      </c>
      <c r="K252" s="29">
        <v>0.60739874161672203</v>
      </c>
      <c r="L252" s="31">
        <f t="shared" si="36"/>
        <v>1.2147974832334442E-2</v>
      </c>
      <c r="M252" s="30">
        <v>4.986991061371052E-4</v>
      </c>
      <c r="N252" s="29">
        <v>1.5618014893766465</v>
      </c>
      <c r="O252" s="31">
        <f t="shared" si="37"/>
        <v>3.123602978753293E-2</v>
      </c>
      <c r="P252" s="30">
        <v>1.2853277776428132E-2</v>
      </c>
      <c r="Q252" s="29">
        <v>0.69102231908450862</v>
      </c>
      <c r="R252" s="29">
        <f t="shared" si="38"/>
        <v>1.7275557977112718E-2</v>
      </c>
      <c r="S252" s="30">
        <v>5.1359931031287956E-4</v>
      </c>
      <c r="T252" s="32">
        <v>1.4158439539888794</v>
      </c>
      <c r="U252" s="29">
        <f t="shared" si="39"/>
        <v>3.5396098849721988E-2</v>
      </c>
      <c r="V252" s="33">
        <v>3.0080497503711702E-2</v>
      </c>
      <c r="W252" s="29">
        <v>0.65790129896525862</v>
      </c>
      <c r="X252" s="29">
        <f t="shared" si="40"/>
        <v>1.6447532474131468E-2</v>
      </c>
      <c r="Y252" s="30">
        <v>7.2008821839603457E-4</v>
      </c>
      <c r="Z252" s="29">
        <v>1.4833515176504097</v>
      </c>
      <c r="AA252" s="29">
        <f t="shared" si="41"/>
        <v>3.7083787941260243E-2</v>
      </c>
      <c r="AB252" s="30">
        <v>3.1269904817373753E-2</v>
      </c>
      <c r="AC252" s="29">
        <v>0.60452149275808287</v>
      </c>
      <c r="AD252" s="29">
        <f t="shared" si="42"/>
        <v>1.5113037318952072E-2</v>
      </c>
      <c r="AE252" s="30">
        <v>1.0456480266682697E-3</v>
      </c>
      <c r="AF252" s="29">
        <v>1.5936693610611476</v>
      </c>
      <c r="AG252" s="29">
        <f t="shared" si="43"/>
        <v>3.9841734026528693E-2</v>
      </c>
      <c r="AH252" s="30">
        <v>3.220861505796687E-2</v>
      </c>
      <c r="AI252" s="26">
        <v>2.4893945768386003</v>
      </c>
      <c r="AJ252" s="26">
        <v>10.663254046559956</v>
      </c>
      <c r="AK252" s="54">
        <v>0.42406859203133845</v>
      </c>
      <c r="AL252" s="55">
        <v>0.43864847234339349</v>
      </c>
      <c r="AM252" s="55">
        <v>0.39810022131936357</v>
      </c>
      <c r="AN252" s="55">
        <v>0.35735431184429151</v>
      </c>
      <c r="AO252" s="55">
        <v>0.96257476204504488</v>
      </c>
      <c r="AP252" s="55">
        <v>1.1781460038726266</v>
      </c>
      <c r="AQ252" s="55">
        <v>1.094385965514342</v>
      </c>
      <c r="AR252" s="55">
        <v>0.98801080574249389</v>
      </c>
    </row>
    <row r="253" spans="1:44" x14ac:dyDescent="0.25">
      <c r="A253" s="26" t="str">
        <f t="shared" si="33"/>
        <v>2915</v>
      </c>
      <c r="B253" s="26">
        <v>29</v>
      </c>
      <c r="C253" s="26">
        <v>56</v>
      </c>
      <c r="D253" s="26">
        <v>15</v>
      </c>
      <c r="E253" s="29">
        <v>0.74987730334350067</v>
      </c>
      <c r="F253" s="29">
        <f t="shared" si="34"/>
        <v>1.8746932583587519E-2</v>
      </c>
      <c r="G253" s="30">
        <v>4.1691650429691307E-4</v>
      </c>
      <c r="H253" s="29">
        <v>1.2767747132868117</v>
      </c>
      <c r="I253" s="29">
        <f t="shared" si="35"/>
        <v>3.1919367832170295E-2</v>
      </c>
      <c r="J253" s="30">
        <v>2.5762599011423127E-2</v>
      </c>
      <c r="K253" s="29">
        <v>0.60739874161672203</v>
      </c>
      <c r="L253" s="31">
        <f t="shared" si="36"/>
        <v>1.2147974832334442E-2</v>
      </c>
      <c r="M253" s="30">
        <v>4.1035050863606325E-4</v>
      </c>
      <c r="N253" s="29">
        <v>1.5618014893766465</v>
      </c>
      <c r="O253" s="31">
        <f t="shared" si="37"/>
        <v>3.123602978753293E-2</v>
      </c>
      <c r="P253" s="30">
        <v>1.2839693689774967E-2</v>
      </c>
      <c r="Q253" s="29">
        <v>0.69102231908450862</v>
      </c>
      <c r="R253" s="29">
        <f t="shared" si="38"/>
        <v>1.7275557977112718E-2</v>
      </c>
      <c r="S253" s="30">
        <v>4.2005667334132392E-4</v>
      </c>
      <c r="T253" s="32">
        <v>1.4158439539888794</v>
      </c>
      <c r="U253" s="29">
        <f t="shared" si="39"/>
        <v>3.5396098849721988E-2</v>
      </c>
      <c r="V253" s="33">
        <v>2.9339459851489481E-2</v>
      </c>
      <c r="W253" s="29">
        <v>0.65790129896525862</v>
      </c>
      <c r="X253" s="29">
        <f t="shared" si="40"/>
        <v>1.6447532474131468E-2</v>
      </c>
      <c r="Y253" s="30">
        <v>5.922619471355698E-4</v>
      </c>
      <c r="Z253" s="29">
        <v>1.4833515176504097</v>
      </c>
      <c r="AA253" s="29">
        <f t="shared" si="41"/>
        <v>3.7083787941260243E-2</v>
      </c>
      <c r="AB253" s="30">
        <v>3.0558980073937907E-2</v>
      </c>
      <c r="AC253" s="29">
        <v>0.60452149275808287</v>
      </c>
      <c r="AD253" s="29">
        <f t="shared" si="42"/>
        <v>1.5113037318952072E-2</v>
      </c>
      <c r="AE253" s="30">
        <v>8.6350595143675109E-4</v>
      </c>
      <c r="AF253" s="29">
        <v>1.5936693610611476</v>
      </c>
      <c r="AG253" s="29">
        <f t="shared" si="43"/>
        <v>3.9841734026528693E-2</v>
      </c>
      <c r="AH253" s="30">
        <v>3.1583047993735042E-2</v>
      </c>
      <c r="AI253" s="26">
        <v>2.4061762004476641</v>
      </c>
      <c r="AJ253" s="26">
        <v>10.062687998604996</v>
      </c>
      <c r="AK253" s="54">
        <v>0.40063835551109439</v>
      </c>
      <c r="AL253" s="55">
        <v>0.44418799933626191</v>
      </c>
      <c r="AM253" s="55">
        <v>0.40313827164220967</v>
      </c>
      <c r="AN253" s="55">
        <v>0.36189771813496352</v>
      </c>
      <c r="AO253" s="55">
        <v>0.84706438812706719</v>
      </c>
      <c r="AP253" s="55">
        <v>1.1236730027142487</v>
      </c>
      <c r="AQ253" s="55">
        <v>1.0363700832547216</v>
      </c>
      <c r="AR253" s="55">
        <v>0.92521892300622199</v>
      </c>
    </row>
    <row r="254" spans="1:44" x14ac:dyDescent="0.25">
      <c r="A254" s="26" t="str">
        <f t="shared" si="33"/>
        <v>3015</v>
      </c>
      <c r="B254" s="26">
        <v>30</v>
      </c>
      <c r="C254" s="26">
        <v>55</v>
      </c>
      <c r="D254" s="26">
        <v>15</v>
      </c>
      <c r="E254" s="29">
        <v>0.74987730334350067</v>
      </c>
      <c r="F254" s="29">
        <f t="shared" si="34"/>
        <v>1.8746932583587519E-2</v>
      </c>
      <c r="G254" s="30">
        <v>3.280131969604777E-4</v>
      </c>
      <c r="H254" s="29">
        <v>1.2767747132868117</v>
      </c>
      <c r="I254" s="29">
        <f t="shared" si="35"/>
        <v>3.1919367832170295E-2</v>
      </c>
      <c r="J254" s="30">
        <v>2.5394415648938816E-2</v>
      </c>
      <c r="K254" s="29">
        <v>0.60739874161672203</v>
      </c>
      <c r="L254" s="31">
        <f t="shared" si="36"/>
        <v>1.2147974832334442E-2</v>
      </c>
      <c r="M254" s="30">
        <v>3.2406244093667949E-4</v>
      </c>
      <c r="N254" s="29">
        <v>1.5618014893766465</v>
      </c>
      <c r="O254" s="31">
        <f t="shared" si="37"/>
        <v>3.123602978753293E-2</v>
      </c>
      <c r="P254" s="30">
        <v>1.2819258990912932E-2</v>
      </c>
      <c r="Q254" s="29">
        <v>0.69102231908450862</v>
      </c>
      <c r="R254" s="29">
        <f t="shared" si="38"/>
        <v>1.7275557977112718E-2</v>
      </c>
      <c r="S254" s="30">
        <v>3.2981657441618489E-4</v>
      </c>
      <c r="T254" s="32">
        <v>1.4158439539888794</v>
      </c>
      <c r="U254" s="29">
        <f t="shared" si="39"/>
        <v>3.5396098849721988E-2</v>
      </c>
      <c r="V254" s="33">
        <v>2.8633575742627489E-2</v>
      </c>
      <c r="W254" s="29">
        <v>0.65790129896525862</v>
      </c>
      <c r="X254" s="29">
        <f t="shared" si="40"/>
        <v>1.6447532474131468E-2</v>
      </c>
      <c r="Y254" s="30">
        <v>4.6777106299322746E-4</v>
      </c>
      <c r="Z254" s="29">
        <v>1.4833515176504097</v>
      </c>
      <c r="AA254" s="29">
        <f t="shared" si="41"/>
        <v>3.7083787941260243E-2</v>
      </c>
      <c r="AB254" s="30">
        <v>2.9884866490004186E-2</v>
      </c>
      <c r="AC254" s="29">
        <v>0.60452149275808287</v>
      </c>
      <c r="AD254" s="29">
        <f t="shared" si="42"/>
        <v>1.5113037318952072E-2</v>
      </c>
      <c r="AE254" s="30">
        <v>6.8483530102292529E-4</v>
      </c>
      <c r="AF254" s="29">
        <v>1.5936693610611476</v>
      </c>
      <c r="AG254" s="29">
        <f t="shared" si="43"/>
        <v>3.9841734026528693E-2</v>
      </c>
      <c r="AH254" s="30">
        <v>3.0994150695663074E-2</v>
      </c>
      <c r="AI254" s="26">
        <v>2.3250113604968727</v>
      </c>
      <c r="AJ254" s="26">
        <v>9.4952663338280114</v>
      </c>
      <c r="AK254" s="54">
        <v>0.36318847887173611</v>
      </c>
      <c r="AL254" s="55">
        <v>0.44949603623522977</v>
      </c>
      <c r="AM254" s="55">
        <v>0.40796582738190784</v>
      </c>
      <c r="AN254" s="55">
        <v>0.36624798375111001</v>
      </c>
      <c r="AO254" s="55">
        <v>0.73796644615490803</v>
      </c>
      <c r="AP254" s="55">
        <v>1.0734971876208457</v>
      </c>
      <c r="AQ254" s="55">
        <v>0.98285723652814627</v>
      </c>
      <c r="AR254" s="55">
        <v>0.86720322865765387</v>
      </c>
    </row>
    <row r="255" spans="1:44" x14ac:dyDescent="0.25">
      <c r="A255" s="26" t="str">
        <f t="shared" si="33"/>
        <v>3115</v>
      </c>
      <c r="B255" s="26">
        <v>31</v>
      </c>
      <c r="C255" s="26">
        <v>54</v>
      </c>
      <c r="D255" s="26">
        <v>15</v>
      </c>
      <c r="E255" s="29">
        <v>0.74987730334350067</v>
      </c>
      <c r="F255" s="29">
        <f t="shared" si="34"/>
        <v>1.8746932583587519E-2</v>
      </c>
      <c r="G255" s="30">
        <v>2.4192347784679491E-4</v>
      </c>
      <c r="H255" s="29">
        <v>1.2767747132868117</v>
      </c>
      <c r="I255" s="29">
        <f t="shared" si="35"/>
        <v>3.1919367832170295E-2</v>
      </c>
      <c r="J255" s="30">
        <v>2.5042352871570618E-2</v>
      </c>
      <c r="K255" s="29">
        <v>0.60739874161672203</v>
      </c>
      <c r="L255" s="31">
        <f t="shared" si="36"/>
        <v>1.2147974832334442E-2</v>
      </c>
      <c r="M255" s="30">
        <v>2.3986961654046124E-4</v>
      </c>
      <c r="N255" s="29">
        <v>1.5618014893766465</v>
      </c>
      <c r="O255" s="31">
        <f t="shared" si="37"/>
        <v>3.123602978753293E-2</v>
      </c>
      <c r="P255" s="30">
        <v>1.2792003925693209E-2</v>
      </c>
      <c r="Q255" s="29">
        <v>0.69102231908450862</v>
      </c>
      <c r="R255" s="29">
        <f t="shared" si="38"/>
        <v>1.7275557977112718E-2</v>
      </c>
      <c r="S255" s="30">
        <v>2.4277121227005323E-4</v>
      </c>
      <c r="T255" s="32">
        <v>1.4158439539888794</v>
      </c>
      <c r="U255" s="29">
        <f t="shared" si="39"/>
        <v>3.5396098849721988E-2</v>
      </c>
      <c r="V255" s="33">
        <v>2.7958982721750472E-2</v>
      </c>
      <c r="W255" s="29">
        <v>0.65790129896525862</v>
      </c>
      <c r="X255" s="29">
        <f t="shared" si="40"/>
        <v>1.6447532474131468E-2</v>
      </c>
      <c r="Y255" s="30">
        <v>3.4644261980801457E-4</v>
      </c>
      <c r="Z255" s="29">
        <v>1.4833515176504097</v>
      </c>
      <c r="AA255" s="29">
        <f t="shared" si="41"/>
        <v>3.7083787941260243E-2</v>
      </c>
      <c r="AB255" s="30">
        <v>2.9243653680394235E-2</v>
      </c>
      <c r="AC255" s="29">
        <v>0.60452149275808287</v>
      </c>
      <c r="AD255" s="29">
        <f t="shared" si="42"/>
        <v>1.5113037318952072E-2</v>
      </c>
      <c r="AE255" s="30">
        <v>5.0936377913838975E-4</v>
      </c>
      <c r="AF255" s="29">
        <v>1.5936693610611476</v>
      </c>
      <c r="AG255" s="29">
        <f t="shared" si="43"/>
        <v>3.9841734026528693E-2</v>
      </c>
      <c r="AH255" s="30">
        <v>3.0438176206125173E-2</v>
      </c>
      <c r="AI255" s="26">
        <v>2.2458569862124507</v>
      </c>
      <c r="AJ255" s="26">
        <v>8.9591317680852587</v>
      </c>
      <c r="AK255" s="54">
        <v>0.34310762824609992</v>
      </c>
      <c r="AL255" s="55">
        <v>0.45457965166643144</v>
      </c>
      <c r="AM255" s="55">
        <v>0.41258857585364206</v>
      </c>
      <c r="AN255" s="55">
        <v>0.37041307052583422</v>
      </c>
      <c r="AO255" s="55">
        <v>0.70045078826770735</v>
      </c>
      <c r="AP255" s="55">
        <v>1.0272376306529818</v>
      </c>
      <c r="AQ255" s="55">
        <v>0.93345658879926963</v>
      </c>
      <c r="AR255" s="55">
        <v>0.81356193472489324</v>
      </c>
    </row>
    <row r="256" spans="1:44" x14ac:dyDescent="0.25">
      <c r="A256" s="26" t="str">
        <f t="shared" si="33"/>
        <v>3215</v>
      </c>
      <c r="B256" s="26">
        <v>32</v>
      </c>
      <c r="C256" s="26">
        <v>53</v>
      </c>
      <c r="D256" s="26">
        <v>15</v>
      </c>
      <c r="E256" s="29">
        <v>0.74987730334350067</v>
      </c>
      <c r="F256" s="29">
        <f t="shared" si="34"/>
        <v>1.8746932583587519E-2</v>
      </c>
      <c r="G256" s="30">
        <v>1.5859939511800487E-4</v>
      </c>
      <c r="H256" s="29">
        <v>1.2767747132868117</v>
      </c>
      <c r="I256" s="29">
        <f t="shared" si="35"/>
        <v>3.1919367832170295E-2</v>
      </c>
      <c r="J256" s="30">
        <v>2.4703734058927156E-2</v>
      </c>
      <c r="K256" s="29">
        <v>0.60739874161672203</v>
      </c>
      <c r="L256" s="31">
        <f t="shared" si="36"/>
        <v>1.2147974832334442E-2</v>
      </c>
      <c r="M256" s="30">
        <v>1.577804615310258E-4</v>
      </c>
      <c r="N256" s="29">
        <v>1.5618014893766465</v>
      </c>
      <c r="O256" s="31">
        <f t="shared" si="37"/>
        <v>3.123602978753293E-2</v>
      </c>
      <c r="P256" s="30">
        <v>1.2757884300884422E-2</v>
      </c>
      <c r="Q256" s="29">
        <v>0.69102231908450862</v>
      </c>
      <c r="R256" s="29">
        <f t="shared" si="38"/>
        <v>1.7275557977112718E-2</v>
      </c>
      <c r="S256" s="30">
        <v>1.5882510036824109E-4</v>
      </c>
      <c r="T256" s="32">
        <v>1.4158439539888794</v>
      </c>
      <c r="U256" s="29">
        <f t="shared" si="39"/>
        <v>3.5396098849721988E-2</v>
      </c>
      <c r="V256" s="33">
        <v>2.7311620049875786E-2</v>
      </c>
      <c r="W256" s="29">
        <v>0.65790129896525862</v>
      </c>
      <c r="X256" s="29">
        <f t="shared" si="40"/>
        <v>1.6447532474131468E-2</v>
      </c>
      <c r="Y256" s="30">
        <v>2.2811540906979115E-4</v>
      </c>
      <c r="Z256" s="29">
        <v>1.4833515176504097</v>
      </c>
      <c r="AA256" s="29">
        <f t="shared" si="41"/>
        <v>3.7083787941260243E-2</v>
      </c>
      <c r="AB256" s="30">
        <v>2.863121673230026E-2</v>
      </c>
      <c r="AC256" s="29">
        <v>0.60452149275808287</v>
      </c>
      <c r="AD256" s="29">
        <f t="shared" si="42"/>
        <v>1.5113037318952072E-2</v>
      </c>
      <c r="AE256" s="30">
        <v>3.3684028121519667E-4</v>
      </c>
      <c r="AF256" s="29">
        <v>1.5936693610611476</v>
      </c>
      <c r="AG256" s="29">
        <f t="shared" si="43"/>
        <v>3.9841734026528693E-2</v>
      </c>
      <c r="AH256" s="30">
        <v>2.9911097734145201E-2</v>
      </c>
      <c r="AI256" s="26">
        <v>2.1686687129093118</v>
      </c>
      <c r="AJ256" s="26">
        <v>8.4525391595368209</v>
      </c>
      <c r="AK256" s="54">
        <v>0.32254717628517671</v>
      </c>
      <c r="AL256" s="55">
        <v>0.45944539288790609</v>
      </c>
      <c r="AM256" s="55">
        <v>0.41701264682523759</v>
      </c>
      <c r="AN256" s="55">
        <v>0.36569252206318825</v>
      </c>
      <c r="AO256" s="55">
        <v>0.66616712706953174</v>
      </c>
      <c r="AP256" s="55">
        <v>0.98456330000719006</v>
      </c>
      <c r="AQ256" s="55">
        <v>0.88781354989831707</v>
      </c>
      <c r="AR256" s="55">
        <v>0.76392924224939107</v>
      </c>
    </row>
    <row r="257" spans="1:44" x14ac:dyDescent="0.25">
      <c r="A257" s="26" t="str">
        <f t="shared" si="33"/>
        <v>3315</v>
      </c>
      <c r="B257" s="26">
        <v>33</v>
      </c>
      <c r="C257" s="26">
        <v>52</v>
      </c>
      <c r="D257" s="26">
        <v>15</v>
      </c>
      <c r="E257" s="29">
        <v>0.74987730334350067</v>
      </c>
      <c r="F257" s="29">
        <f t="shared" si="34"/>
        <v>1.8746932583587519E-2</v>
      </c>
      <c r="G257" s="30">
        <v>7.7977498635407178E-5</v>
      </c>
      <c r="H257" s="29">
        <v>1.2767747132868117</v>
      </c>
      <c r="I257" s="29">
        <f t="shared" si="35"/>
        <v>3.1919367832170295E-2</v>
      </c>
      <c r="J257" s="30">
        <v>2.4376012110257871E-2</v>
      </c>
      <c r="K257" s="29">
        <v>0.60739874161672203</v>
      </c>
      <c r="L257" s="31">
        <f t="shared" si="36"/>
        <v>1.2147974832334442E-2</v>
      </c>
      <c r="M257" s="30">
        <v>7.7815835621686605E-5</v>
      </c>
      <c r="N257" s="29">
        <v>1.5618014893766465</v>
      </c>
      <c r="O257" s="31">
        <f t="shared" si="37"/>
        <v>3.123602978753293E-2</v>
      </c>
      <c r="P257" s="30">
        <v>1.2716908139934832E-2</v>
      </c>
      <c r="Q257" s="29">
        <v>0.69102231908450862</v>
      </c>
      <c r="R257" s="29">
        <f t="shared" si="38"/>
        <v>1.7275557977112718E-2</v>
      </c>
      <c r="S257" s="30">
        <v>7.7881056314361291E-5</v>
      </c>
      <c r="T257" s="32">
        <v>1.4158439539888794</v>
      </c>
      <c r="U257" s="29">
        <f t="shared" si="39"/>
        <v>3.5396098849721988E-2</v>
      </c>
      <c r="V257" s="33">
        <v>2.6687910820265386E-2</v>
      </c>
      <c r="W257" s="29">
        <v>0.65790129896525862</v>
      </c>
      <c r="X257" s="29">
        <f t="shared" si="40"/>
        <v>1.6447532474131468E-2</v>
      </c>
      <c r="Y257" s="30">
        <v>1.1263003932127091E-4</v>
      </c>
      <c r="Z257" s="29">
        <v>1.4833515176504097</v>
      </c>
      <c r="AA257" s="29">
        <f t="shared" si="41"/>
        <v>3.7083787941260243E-2</v>
      </c>
      <c r="AB257" s="30">
        <v>2.8043877268411274E-2</v>
      </c>
      <c r="AC257" s="29">
        <v>0.60452149275808287</v>
      </c>
      <c r="AD257" s="29">
        <f t="shared" si="42"/>
        <v>1.5113037318952072E-2</v>
      </c>
      <c r="AE257" s="30">
        <v>1.671185517574808E-4</v>
      </c>
      <c r="AF257" s="29">
        <v>1.5936693610611476</v>
      </c>
      <c r="AG257" s="29">
        <f t="shared" si="43"/>
        <v>3.9841734026528693E-2</v>
      </c>
      <c r="AH257" s="30">
        <v>2.9409304831832621E-2</v>
      </c>
      <c r="AI257" s="26">
        <v>2.0934061304618909</v>
      </c>
      <c r="AJ257" s="26">
        <v>7.9738331701832035</v>
      </c>
      <c r="AK257" s="54">
        <v>0.30149982687388116</v>
      </c>
      <c r="AL257" s="55">
        <v>0.44935892317301829</v>
      </c>
      <c r="AM257" s="55">
        <v>0.40429575247569871</v>
      </c>
      <c r="AN257" s="55">
        <v>0.34844296409725128</v>
      </c>
      <c r="AO257" s="55">
        <v>0.63484641676574816</v>
      </c>
      <c r="AP257" s="55">
        <v>0.94515712710115651</v>
      </c>
      <c r="AQ257" s="55">
        <v>0.84560654497297327</v>
      </c>
      <c r="AR257" s="55">
        <v>0.7179738924294965</v>
      </c>
    </row>
    <row r="258" spans="1:44" x14ac:dyDescent="0.25">
      <c r="A258" s="26" t="str">
        <f t="shared" si="33"/>
        <v>3415</v>
      </c>
      <c r="B258" s="26">
        <v>34</v>
      </c>
      <c r="C258" s="26">
        <v>51</v>
      </c>
      <c r="D258" s="26">
        <v>15</v>
      </c>
      <c r="E258" s="31">
        <v>0.74</v>
      </c>
      <c r="F258" s="29">
        <f t="shared" si="34"/>
        <v>1.8499999999999999E-2</v>
      </c>
      <c r="G258" s="34">
        <v>1.0625864504335714E-3</v>
      </c>
      <c r="H258" s="29">
        <v>1.2767747132868117</v>
      </c>
      <c r="I258" s="29">
        <f t="shared" si="35"/>
        <v>3.1919367832170295E-2</v>
      </c>
      <c r="J258" s="30">
        <v>2.4056576966306371E-2</v>
      </c>
      <c r="K258" s="29">
        <v>0.6</v>
      </c>
      <c r="L258" s="31">
        <f t="shared" si="36"/>
        <v>1.2E-2</v>
      </c>
      <c r="M258" s="30">
        <v>1.9267201411420684E-6</v>
      </c>
      <c r="N258" s="29">
        <v>1.5618014893766465</v>
      </c>
      <c r="O258" s="31">
        <f t="shared" si="37"/>
        <v>3.123602978753293E-2</v>
      </c>
      <c r="P258" s="30">
        <v>1.2669105417724457E-2</v>
      </c>
      <c r="Q258" s="31">
        <v>0.68799999999999994</v>
      </c>
      <c r="R258" s="29">
        <f t="shared" si="38"/>
        <v>1.72E-2</v>
      </c>
      <c r="S258" s="34">
        <v>2.5476193074005821E-4</v>
      </c>
      <c r="T258" s="32">
        <v>1.4158439539888794</v>
      </c>
      <c r="U258" s="29">
        <f t="shared" si="39"/>
        <v>3.5396098849721988E-2</v>
      </c>
      <c r="V258" s="33">
        <v>2.6084241747880522E-2</v>
      </c>
      <c r="W258" s="31">
        <v>0.65</v>
      </c>
      <c r="X258" s="29">
        <f t="shared" si="40"/>
        <v>1.6250000000000001E-2</v>
      </c>
      <c r="Y258" s="34">
        <v>6.0165592322157502E-4</v>
      </c>
      <c r="Z258" s="29">
        <v>1.4833515176504097</v>
      </c>
      <c r="AA258" s="29">
        <f t="shared" si="41"/>
        <v>3.7083787941260243E-2</v>
      </c>
      <c r="AB258" s="30">
        <v>2.7477845212733436E-2</v>
      </c>
      <c r="AC258" s="31">
        <v>0.6</v>
      </c>
      <c r="AD258" s="29">
        <f t="shared" si="42"/>
        <v>1.4999999999999999E-2</v>
      </c>
      <c r="AE258" s="34">
        <v>2.9405702519526218E-4</v>
      </c>
      <c r="AF258" s="29">
        <v>1.5936693610611476</v>
      </c>
      <c r="AG258" s="29">
        <f t="shared" si="43"/>
        <v>3.9841734026528693E-2</v>
      </c>
      <c r="AH258" s="30">
        <v>2.8929097601194144E-2</v>
      </c>
      <c r="AI258" s="26">
        <v>1.9822008416668206</v>
      </c>
      <c r="AJ258" s="26">
        <v>7.5214498727641299</v>
      </c>
      <c r="AK258" s="54">
        <v>0.27995234747723474</v>
      </c>
      <c r="AL258" s="55">
        <v>0.43196621954508313</v>
      </c>
      <c r="AM258" s="55">
        <v>0.38677583385889769</v>
      </c>
      <c r="AN258" s="55">
        <v>0.33084057712647819</v>
      </c>
      <c r="AO258" s="55">
        <v>0.60626052117334983</v>
      </c>
      <c r="AP258" s="55">
        <v>0.90874832656007842</v>
      </c>
      <c r="AQ258" s="55">
        <v>0.80658114076614096</v>
      </c>
      <c r="AR258" s="55">
        <v>0.6754197995626845</v>
      </c>
    </row>
    <row r="259" spans="1:44" x14ac:dyDescent="0.25">
      <c r="A259" s="26" t="str">
        <f t="shared" si="33"/>
        <v>3515</v>
      </c>
      <c r="B259" s="26">
        <v>35</v>
      </c>
      <c r="C259" s="26">
        <v>50</v>
      </c>
      <c r="D259" s="26">
        <v>15</v>
      </c>
      <c r="E259" s="29">
        <v>0.74278222478070699</v>
      </c>
      <c r="F259" s="29">
        <f t="shared" si="34"/>
        <v>1.8569555619517675E-2</v>
      </c>
      <c r="G259" s="30">
        <v>6.7359596050732377E-4</v>
      </c>
      <c r="H259" s="29">
        <v>1.2894986105717601</v>
      </c>
      <c r="I259" s="29">
        <f t="shared" si="35"/>
        <v>3.2237465264294003E-2</v>
      </c>
      <c r="J259" s="30">
        <v>1.9519900817975472E-2</v>
      </c>
      <c r="K259" s="30">
        <v>0.58965647093624107</v>
      </c>
      <c r="L259" s="31">
        <f t="shared" si="36"/>
        <v>1.1793129418724822E-2</v>
      </c>
      <c r="M259" s="30">
        <v>7.3379451996273635E-4</v>
      </c>
      <c r="N259" s="29">
        <v>1.5903683337483612</v>
      </c>
      <c r="O259" s="31">
        <f t="shared" si="37"/>
        <v>3.1807366674967225E-2</v>
      </c>
      <c r="P259" s="30">
        <v>1.0816171593816863E-2</v>
      </c>
      <c r="Q259" s="29">
        <v>0.68061616829120031</v>
      </c>
      <c r="R259" s="29">
        <f t="shared" si="38"/>
        <v>1.7015404207280007E-2</v>
      </c>
      <c r="S259" s="30">
        <v>7.8338763979044108E-4</v>
      </c>
      <c r="T259" s="32">
        <v>1.4307903123212802</v>
      </c>
      <c r="U259" s="29">
        <f t="shared" si="39"/>
        <v>3.5769757808032009E-2</v>
      </c>
      <c r="V259" s="33">
        <v>2.2180366253775435E-2</v>
      </c>
      <c r="W259" s="29">
        <v>0.64148531265309627</v>
      </c>
      <c r="X259" s="29">
        <f t="shared" si="40"/>
        <v>1.6037132816327408E-2</v>
      </c>
      <c r="Y259" s="30">
        <v>1.1114973036131254E-3</v>
      </c>
      <c r="Z259" s="29">
        <v>1.5045690613985292</v>
      </c>
      <c r="AA259" s="29">
        <f t="shared" si="41"/>
        <v>3.7614226534963234E-2</v>
      </c>
      <c r="AB259" s="30">
        <v>2.2937644965640845E-2</v>
      </c>
      <c r="AC259" s="29">
        <v>0.57337962681128851</v>
      </c>
      <c r="AD259" s="29">
        <f t="shared" si="42"/>
        <v>1.4334490670282213E-2</v>
      </c>
      <c r="AE259" s="30">
        <v>1.8096069634127958E-3</v>
      </c>
      <c r="AF259" s="29">
        <v>1.6281264976711869</v>
      </c>
      <c r="AG259" s="29">
        <f t="shared" si="43"/>
        <v>4.0703162441779676E-2</v>
      </c>
      <c r="AH259" s="30">
        <v>2.3428164141932883E-2</v>
      </c>
      <c r="AI259" s="26">
        <v>1.9048395968422929</v>
      </c>
      <c r="AJ259" s="26">
        <v>7.3400206072156244</v>
      </c>
      <c r="AK259" s="54">
        <v>0.25789348972938436</v>
      </c>
      <c r="AL259" s="55">
        <v>0.41418919141263411</v>
      </c>
      <c r="AM259" s="55">
        <v>0.36888890773347216</v>
      </c>
      <c r="AN259" s="55">
        <v>0.31288258953132042</v>
      </c>
      <c r="AO259" s="55">
        <v>0.79137436946578377</v>
      </c>
      <c r="AP259" s="55">
        <v>1.0409638490695998</v>
      </c>
      <c r="AQ259" s="55">
        <v>0.97012046559295451</v>
      </c>
      <c r="AR259" s="55">
        <v>0.88798761924801761</v>
      </c>
    </row>
    <row r="260" spans="1:44" x14ac:dyDescent="0.25">
      <c r="A260" s="26" t="str">
        <f t="shared" si="33"/>
        <v>3615</v>
      </c>
      <c r="B260" s="26">
        <v>36</v>
      </c>
      <c r="C260" s="26">
        <v>49</v>
      </c>
      <c r="D260" s="26">
        <v>15</v>
      </c>
      <c r="E260" s="30">
        <v>0.74278222478070699</v>
      </c>
      <c r="F260" s="29">
        <f t="shared" si="34"/>
        <v>1.8569555619517675E-2</v>
      </c>
      <c r="G260" s="30">
        <v>5.8702405105538411E-4</v>
      </c>
      <c r="H260" s="30">
        <v>1.2894986105717601</v>
      </c>
      <c r="I260" s="29">
        <f t="shared" si="35"/>
        <v>3.2237465264294003E-2</v>
      </c>
      <c r="J260" s="30">
        <v>1.9373680865880819E-2</v>
      </c>
      <c r="K260" s="30">
        <v>0.58965647093624107</v>
      </c>
      <c r="L260" s="31">
        <f t="shared" si="36"/>
        <v>1.1793129418724822E-2</v>
      </c>
      <c r="M260" s="30">
        <v>6.4233990443338974E-4</v>
      </c>
      <c r="N260" s="29">
        <v>1.5903683337483612</v>
      </c>
      <c r="O260" s="31">
        <f t="shared" si="37"/>
        <v>3.1807366674967225E-2</v>
      </c>
      <c r="P260" s="30">
        <v>1.0310990323727464E-2</v>
      </c>
      <c r="Q260" s="30">
        <v>0.68061616829120031</v>
      </c>
      <c r="R260" s="29">
        <f t="shared" si="38"/>
        <v>1.7015404207280007E-2</v>
      </c>
      <c r="S260" s="30">
        <v>6.9307690232658925E-4</v>
      </c>
      <c r="T260" s="33">
        <v>1.4307903123212802</v>
      </c>
      <c r="U260" s="29">
        <f t="shared" si="39"/>
        <v>3.5769757808032009E-2</v>
      </c>
      <c r="V260" s="33">
        <v>9.5020843308975395E-3</v>
      </c>
      <c r="W260" s="30">
        <v>0.64148531265309627</v>
      </c>
      <c r="X260" s="29">
        <f t="shared" si="40"/>
        <v>1.6037132816327408E-2</v>
      </c>
      <c r="Y260" s="30">
        <v>9.7631760074522352E-4</v>
      </c>
      <c r="Z260" s="30">
        <v>1.5045690613985292</v>
      </c>
      <c r="AA260" s="29">
        <f t="shared" si="41"/>
        <v>3.7614226534963234E-2</v>
      </c>
      <c r="AB260" s="30">
        <v>2.2573692213158469E-2</v>
      </c>
      <c r="AC260" s="30">
        <v>0.57337962681128851</v>
      </c>
      <c r="AD260" s="29">
        <f t="shared" si="42"/>
        <v>1.4334490670282213E-2</v>
      </c>
      <c r="AE260" s="30">
        <v>1.5972891450241559E-3</v>
      </c>
      <c r="AF260" s="30">
        <v>1.6281264976711869</v>
      </c>
      <c r="AG260" s="29">
        <f t="shared" si="43"/>
        <v>4.0703162441779676E-2</v>
      </c>
      <c r="AH260" s="30">
        <v>2.3203896987230663E-2</v>
      </c>
      <c r="AI260" s="26">
        <v>1.8373411327438043</v>
      </c>
      <c r="AJ260" s="26">
        <v>6.916879217231874</v>
      </c>
      <c r="AK260" s="54">
        <v>0.23530532354740635</v>
      </c>
      <c r="AL260" s="55">
        <v>0.38735379439307688</v>
      </c>
      <c r="AM260" s="55">
        <v>0.34197381726120535</v>
      </c>
      <c r="AN260" s="55">
        <v>0.28592780630160802</v>
      </c>
      <c r="AO260" s="55">
        <v>0.75548544237571569</v>
      </c>
      <c r="AP260" s="55">
        <v>1.5812660783682344</v>
      </c>
      <c r="AQ260" s="55">
        <v>0.90559974592951042</v>
      </c>
      <c r="AR260" s="55">
        <v>0.81639705845589927</v>
      </c>
    </row>
    <row r="261" spans="1:44" x14ac:dyDescent="0.25">
      <c r="A261" s="26" t="str">
        <f t="shared" si="33"/>
        <v>3715</v>
      </c>
      <c r="B261" s="26">
        <v>37</v>
      </c>
      <c r="C261" s="26">
        <v>48</v>
      </c>
      <c r="D261" s="26">
        <v>15</v>
      </c>
      <c r="E261" s="30">
        <v>0.74278222478070699</v>
      </c>
      <c r="F261" s="29">
        <f t="shared" si="34"/>
        <v>1.8569555619517675E-2</v>
      </c>
      <c r="G261" s="30">
        <v>5.0354708824144022E-4</v>
      </c>
      <c r="H261" s="30">
        <v>1.2894986105717601</v>
      </c>
      <c r="I261" s="29">
        <f t="shared" si="35"/>
        <v>3.2237465264294003E-2</v>
      </c>
      <c r="J261" s="30">
        <v>1.9222711069576692E-2</v>
      </c>
      <c r="K261" s="30">
        <v>0.58965647093624107</v>
      </c>
      <c r="L261" s="31">
        <f t="shared" si="36"/>
        <v>1.1793129418724822E-2</v>
      </c>
      <c r="M261" s="30">
        <v>5.5332019854872905E-4</v>
      </c>
      <c r="N261" s="29">
        <v>1.5903683337483612</v>
      </c>
      <c r="O261" s="31">
        <f t="shared" si="37"/>
        <v>3.1807366674967225E-2</v>
      </c>
      <c r="P261" s="30">
        <v>1.0311547209463038E-2</v>
      </c>
      <c r="Q261" s="30">
        <v>0.68061616829120031</v>
      </c>
      <c r="R261" s="29">
        <f t="shared" si="38"/>
        <v>1.7015404207280007E-2</v>
      </c>
      <c r="S261" s="30">
        <v>6.0611569976722242E-4</v>
      </c>
      <c r="T261" s="33">
        <v>1.4307903123212802</v>
      </c>
      <c r="U261" s="29">
        <f t="shared" si="39"/>
        <v>3.5769757808032009E-2</v>
      </c>
      <c r="V261" s="33">
        <v>2.1314833313594777E-2</v>
      </c>
      <c r="W261" s="30">
        <v>0.64148531265309627</v>
      </c>
      <c r="X261" s="29">
        <f t="shared" si="40"/>
        <v>1.6037132816327408E-2</v>
      </c>
      <c r="Y261" s="30">
        <v>8.4429049994199507E-4</v>
      </c>
      <c r="Z261" s="30">
        <v>1.5045690613985292</v>
      </c>
      <c r="AA261" s="29">
        <f t="shared" si="41"/>
        <v>3.7614226534963234E-2</v>
      </c>
      <c r="AB261" s="30">
        <v>2.2216686584928022E-2</v>
      </c>
      <c r="AC261" s="30">
        <v>0.57337962681128851</v>
      </c>
      <c r="AD261" s="29">
        <f t="shared" si="42"/>
        <v>1.4334490670282213E-2</v>
      </c>
      <c r="AE261" s="30">
        <v>1.3881072124606059E-3</v>
      </c>
      <c r="AF261" s="30">
        <v>1.6281264976711869</v>
      </c>
      <c r="AG261" s="29">
        <f t="shared" si="43"/>
        <v>4.0703162441779676E-2</v>
      </c>
      <c r="AH261" s="30">
        <v>2.2984332416407897E-2</v>
      </c>
      <c r="AI261" s="26">
        <v>1.7715111643994701</v>
      </c>
      <c r="AJ261" s="26">
        <v>6.5172817496437565</v>
      </c>
      <c r="AK261" s="54">
        <v>0.21217121494992602</v>
      </c>
      <c r="AL261" s="55">
        <v>0.35997850878317705</v>
      </c>
      <c r="AM261" s="55">
        <v>0.31453600423790296</v>
      </c>
      <c r="AN261" s="55">
        <v>0.25846126038422329</v>
      </c>
      <c r="AO261" s="55">
        <v>0.72251743159780446</v>
      </c>
      <c r="AP261" s="55">
        <v>0.92559562944704998</v>
      </c>
      <c r="AQ261" s="55">
        <v>0.84517305831307277</v>
      </c>
      <c r="AR261" s="55">
        <v>0.74938821740513784</v>
      </c>
    </row>
    <row r="262" spans="1:44" x14ac:dyDescent="0.25">
      <c r="A262" s="26" t="str">
        <f t="shared" ref="A262:A274" si="44">B262&amp;D262</f>
        <v>3815</v>
      </c>
      <c r="B262" s="26">
        <v>38</v>
      </c>
      <c r="C262" s="26">
        <v>47</v>
      </c>
      <c r="D262" s="26">
        <v>15</v>
      </c>
      <c r="E262" s="30">
        <v>0.74278222478070699</v>
      </c>
      <c r="F262" s="29">
        <f t="shared" ref="F262:F274" si="45">E262*$F$1</f>
        <v>1.8569555619517675E-2</v>
      </c>
      <c r="G262" s="30">
        <v>4.2261685956908844E-4</v>
      </c>
      <c r="H262" s="30">
        <v>1.2894986105717601</v>
      </c>
      <c r="I262" s="29">
        <f t="shared" ref="I262:I274" si="46">H262*$F$1</f>
        <v>3.2237465264294003E-2</v>
      </c>
      <c r="J262" s="30">
        <v>1.9067880670658767E-2</v>
      </c>
      <c r="K262" s="30">
        <v>0.58965647093624107</v>
      </c>
      <c r="L262" s="31">
        <f t="shared" ref="L262:L274" si="47">K262*$L$1</f>
        <v>1.1793129418724822E-2</v>
      </c>
      <c r="M262" s="30">
        <v>4.6675376652035531E-4</v>
      </c>
      <c r="N262" s="29">
        <v>1.5903683337483612</v>
      </c>
      <c r="O262" s="31">
        <f t="shared" ref="O262:O274" si="48">N262*$L$1</f>
        <v>3.1807366674967225E-2</v>
      </c>
      <c r="P262" s="30">
        <v>1.0304297214521922E-2</v>
      </c>
      <c r="Q262" s="30">
        <v>0.68061616829120031</v>
      </c>
      <c r="R262" s="29">
        <f t="shared" ref="R262:R274" si="49">Q262*$F$1</f>
        <v>1.7015404207280007E-2</v>
      </c>
      <c r="S262" s="30">
        <v>5.2241865336659365E-4</v>
      </c>
      <c r="T262" s="33">
        <v>1.4307903123212802</v>
      </c>
      <c r="U262" s="29">
        <f t="shared" ref="U262:U274" si="50">T262*$F$1</f>
        <v>3.5769757808032009E-2</v>
      </c>
      <c r="V262" s="33">
        <v>2.089198827774711E-2</v>
      </c>
      <c r="W262" s="30">
        <v>0.64148531265309627</v>
      </c>
      <c r="X262" s="29">
        <f t="shared" ref="X262:X274" si="51">W262*$F$1</f>
        <v>1.6037132816327408E-2</v>
      </c>
      <c r="Y262" s="30">
        <v>7.1527049297712489E-4</v>
      </c>
      <c r="Z262" s="30">
        <v>1.5045690613985292</v>
      </c>
      <c r="AA262" s="29">
        <f t="shared" ref="AA262:AA274" si="52">Z262*$F$1</f>
        <v>3.7614226534963234E-2</v>
      </c>
      <c r="AB262" s="30">
        <v>2.1865974538453962E-2</v>
      </c>
      <c r="AC262" s="30">
        <v>0.57337962681128851</v>
      </c>
      <c r="AD262" s="29">
        <f t="shared" ref="AD262:AD274" si="53">AC262*$F$1</f>
        <v>1.4334490670282213E-2</v>
      </c>
      <c r="AE262" s="30">
        <v>1.1818659338945978E-3</v>
      </c>
      <c r="AF262" s="30">
        <v>1.6281264976711869</v>
      </c>
      <c r="AG262" s="29">
        <f t="shared" ref="AG262:AG274" si="54">AF262*$F$1</f>
        <v>4.0703162441779676E-2</v>
      </c>
      <c r="AH262" s="30">
        <v>2.2768610477046786E-2</v>
      </c>
      <c r="AI262" s="26">
        <v>1.7073139895062899</v>
      </c>
      <c r="AJ262" s="26">
        <v>6.139885580630887</v>
      </c>
      <c r="AK262" s="54">
        <v>0.18844198854059308</v>
      </c>
      <c r="AL262" s="55">
        <v>0.33206102159590878</v>
      </c>
      <c r="AM262" s="55">
        <v>0.28657320286686311</v>
      </c>
      <c r="AN262" s="55">
        <v>0.23048044220570094</v>
      </c>
      <c r="AO262" s="55">
        <v>0.69225912821448443</v>
      </c>
      <c r="AP262" s="55">
        <v>0.87329071520989143</v>
      </c>
      <c r="AQ262" s="55">
        <v>0.78858149785226694</v>
      </c>
      <c r="AR262" s="55">
        <v>0.68670219086544848</v>
      </c>
    </row>
    <row r="263" spans="1:44" x14ac:dyDescent="0.25">
      <c r="A263" s="26" t="str">
        <f t="shared" si="44"/>
        <v>3915</v>
      </c>
      <c r="B263" s="26">
        <v>39</v>
      </c>
      <c r="C263" s="26">
        <v>46</v>
      </c>
      <c r="D263" s="26">
        <v>15</v>
      </c>
      <c r="E263" s="30">
        <v>0.74278222478070699</v>
      </c>
      <c r="F263" s="29">
        <f t="shared" si="45"/>
        <v>1.8569555619517675E-2</v>
      </c>
      <c r="G263" s="30">
        <v>3.4451947643749162E-4</v>
      </c>
      <c r="H263" s="30">
        <v>1.2894986105717601</v>
      </c>
      <c r="I263" s="29">
        <f t="shared" si="46"/>
        <v>3.2237465264294003E-2</v>
      </c>
      <c r="J263" s="30">
        <v>1.8908955404919461E-2</v>
      </c>
      <c r="K263" s="30">
        <v>0.58965647093624107</v>
      </c>
      <c r="L263" s="31">
        <f t="shared" si="47"/>
        <v>1.1793129418724822E-2</v>
      </c>
      <c r="M263" s="30">
        <v>3.8265539890662906E-4</v>
      </c>
      <c r="N263" s="29">
        <v>1.5903683337483612</v>
      </c>
      <c r="O263" s="31">
        <f t="shared" si="48"/>
        <v>3.1807366674967225E-2</v>
      </c>
      <c r="P263" s="30">
        <v>1.0289306996228768E-2</v>
      </c>
      <c r="Q263" s="30">
        <v>0.68061616829120031</v>
      </c>
      <c r="R263" s="29">
        <f t="shared" si="49"/>
        <v>1.7015404207280007E-2</v>
      </c>
      <c r="S263" s="30">
        <v>4.4190884929369047E-4</v>
      </c>
      <c r="T263" s="33">
        <v>1.4307903123212802</v>
      </c>
      <c r="U263" s="29">
        <f t="shared" si="50"/>
        <v>3.5769757808032009E-2</v>
      </c>
      <c r="V263" s="33">
        <v>2.0475232388259094E-2</v>
      </c>
      <c r="W263" s="30">
        <v>0.64148531265309627</v>
      </c>
      <c r="X263" s="29">
        <f t="shared" si="51"/>
        <v>1.6037132816327408E-2</v>
      </c>
      <c r="Y263" s="30">
        <v>5.8912893201036251E-4</v>
      </c>
      <c r="Z263" s="30">
        <v>1.5045690613985292</v>
      </c>
      <c r="AA263" s="29">
        <f t="shared" si="52"/>
        <v>3.7614226534963234E-2</v>
      </c>
      <c r="AB263" s="30">
        <v>2.1521212560895901E-2</v>
      </c>
      <c r="AC263" s="30">
        <v>0.57337962681128851</v>
      </c>
      <c r="AD263" s="29">
        <f t="shared" si="53"/>
        <v>1.4334490670282213E-2</v>
      </c>
      <c r="AE263" s="30">
        <v>9.7840352043713705E-4</v>
      </c>
      <c r="AF263" s="30">
        <v>1.6281264976711869</v>
      </c>
      <c r="AG263" s="29">
        <f t="shared" si="54"/>
        <v>4.0703162441779676E-2</v>
      </c>
      <c r="AH263" s="30">
        <v>2.2556254547474498E-2</v>
      </c>
      <c r="AI263" s="26">
        <v>1.644714195414835</v>
      </c>
      <c r="AJ263" s="26">
        <v>5.7834218851750361</v>
      </c>
      <c r="AK263" s="54">
        <v>0.16410457625937114</v>
      </c>
      <c r="AL263" s="55">
        <v>0.30359753232034681</v>
      </c>
      <c r="AM263" s="55">
        <v>0.25808166561133244</v>
      </c>
      <c r="AN263" s="55">
        <v>0.20198142326982352</v>
      </c>
      <c r="AO263" s="55">
        <v>0.66455218673088279</v>
      </c>
      <c r="AP263" s="55">
        <v>0.82428013857637172</v>
      </c>
      <c r="AQ263" s="55">
        <v>0.73560315309271129</v>
      </c>
      <c r="AR263" s="55">
        <v>0.6281063876627353</v>
      </c>
    </row>
    <row r="264" spans="1:44" x14ac:dyDescent="0.25">
      <c r="A264" s="26" t="str">
        <f t="shared" si="44"/>
        <v>4015</v>
      </c>
      <c r="B264" s="26">
        <v>40</v>
      </c>
      <c r="C264" s="26">
        <v>45</v>
      </c>
      <c r="D264" s="26">
        <v>15</v>
      </c>
      <c r="E264" s="30">
        <v>0.74278222478070699</v>
      </c>
      <c r="F264" s="29">
        <f t="shared" si="45"/>
        <v>1.8569555619517675E-2</v>
      </c>
      <c r="G264" s="30">
        <v>2.6939050963029065E-4</v>
      </c>
      <c r="H264" s="30">
        <v>1.2894986105717601</v>
      </c>
      <c r="I264" s="29">
        <f t="shared" si="46"/>
        <v>3.2237465264294003E-2</v>
      </c>
      <c r="J264" s="30">
        <v>1.8746071461406923E-2</v>
      </c>
      <c r="K264" s="30">
        <v>0.58965647093624107</v>
      </c>
      <c r="L264" s="31">
        <f t="shared" si="47"/>
        <v>1.1793129418724822E-2</v>
      </c>
      <c r="M264" s="30">
        <v>3.0105488423543252E-4</v>
      </c>
      <c r="N264" s="29">
        <v>1.5903683337483612</v>
      </c>
      <c r="O264" s="31">
        <f t="shared" si="48"/>
        <v>3.1807366674967225E-2</v>
      </c>
      <c r="P264" s="30">
        <v>1.0266699452623635E-2</v>
      </c>
      <c r="Q264" s="30">
        <v>0.68061616829120031</v>
      </c>
      <c r="R264" s="29">
        <f t="shared" si="49"/>
        <v>1.7015404207280007E-2</v>
      </c>
      <c r="S264" s="30">
        <v>3.6454780958061414E-4</v>
      </c>
      <c r="T264" s="33">
        <v>1.4307903123212802</v>
      </c>
      <c r="U264" s="29">
        <f t="shared" si="50"/>
        <v>3.5769757808032009E-2</v>
      </c>
      <c r="V264" s="33">
        <v>2.0064386801358403E-2</v>
      </c>
      <c r="W264" s="30">
        <v>0.64148531265309627</v>
      </c>
      <c r="X264" s="29">
        <f t="shared" si="51"/>
        <v>1.6037132816327408E-2</v>
      </c>
      <c r="Y264" s="30">
        <v>4.6578162952068056E-4</v>
      </c>
      <c r="Z264" s="30">
        <v>1.5045690613985292</v>
      </c>
      <c r="AA264" s="29">
        <f t="shared" si="52"/>
        <v>3.7614226534963234E-2</v>
      </c>
      <c r="AB264" s="30">
        <v>2.1182191109904602E-2</v>
      </c>
      <c r="AC264" s="30">
        <v>0.57337962681128851</v>
      </c>
      <c r="AD264" s="29">
        <f t="shared" si="53"/>
        <v>1.4334490670282213E-2</v>
      </c>
      <c r="AE264" s="30">
        <v>7.7761276180959328E-4</v>
      </c>
      <c r="AF264" s="30">
        <v>1.6281264976711869</v>
      </c>
      <c r="AG264" s="29">
        <f t="shared" si="54"/>
        <v>4.0703162441779676E-2</v>
      </c>
      <c r="AH264" s="30">
        <v>2.2346912387937408E-2</v>
      </c>
      <c r="AI264" s="26">
        <v>1.5836792990283004</v>
      </c>
      <c r="AJ264" s="26">
        <v>5.4466961412855959</v>
      </c>
      <c r="AK264" s="54">
        <v>0.13913436647881869</v>
      </c>
      <c r="AL264" s="55">
        <v>0.27458036745827269</v>
      </c>
      <c r="AM264" s="55">
        <v>0.22905377573498145</v>
      </c>
      <c r="AN264" s="55">
        <v>0.1729565167904818</v>
      </c>
      <c r="AO264" s="55">
        <v>0.63925951237969758</v>
      </c>
      <c r="AP264" s="55">
        <v>0.77838271887165944</v>
      </c>
      <c r="AQ264" s="55">
        <v>0.68604400406554289</v>
      </c>
      <c r="AR264" s="55">
        <v>0.5733960456857945</v>
      </c>
    </row>
    <row r="265" spans="1:44" x14ac:dyDescent="0.25">
      <c r="A265" s="26" t="str">
        <f t="shared" si="44"/>
        <v>4115</v>
      </c>
      <c r="B265" s="26">
        <v>41</v>
      </c>
      <c r="C265" s="26">
        <v>44</v>
      </c>
      <c r="D265" s="26">
        <v>15</v>
      </c>
      <c r="E265" s="30">
        <v>0.74278222478070699</v>
      </c>
      <c r="F265" s="29">
        <f t="shared" si="45"/>
        <v>1.8569555619517675E-2</v>
      </c>
      <c r="G265" s="30">
        <v>1.9726174099868668E-4</v>
      </c>
      <c r="H265" s="30">
        <v>1.2894986105717601</v>
      </c>
      <c r="I265" s="29">
        <f t="shared" si="46"/>
        <v>3.2237465264294003E-2</v>
      </c>
      <c r="J265" s="30">
        <v>1.8579561973840801E-2</v>
      </c>
      <c r="K265" s="30">
        <v>0.58965647093624107</v>
      </c>
      <c r="L265" s="31">
        <f t="shared" si="47"/>
        <v>1.1793129418724822E-2</v>
      </c>
      <c r="M265" s="30">
        <v>2.2196066546155673E-4</v>
      </c>
      <c r="N265" s="29">
        <v>1.5903683337483612</v>
      </c>
      <c r="O265" s="31">
        <f t="shared" si="48"/>
        <v>3.1807366674967225E-2</v>
      </c>
      <c r="P265" s="30">
        <v>1.0236556089225015E-2</v>
      </c>
      <c r="Q265" s="30">
        <v>0.68061616829120031</v>
      </c>
      <c r="R265" s="29">
        <f t="shared" si="49"/>
        <v>1.7015404207280007E-2</v>
      </c>
      <c r="S265" s="30">
        <v>2.9033749396070209E-4</v>
      </c>
      <c r="T265" s="33">
        <v>1.4307903123212802</v>
      </c>
      <c r="U265" s="29">
        <f t="shared" si="50"/>
        <v>3.5769757808032009E-2</v>
      </c>
      <c r="V265" s="33">
        <v>1.9659288451296858E-2</v>
      </c>
      <c r="W265" s="30">
        <v>0.64148531265309627</v>
      </c>
      <c r="X265" s="29">
        <f t="shared" si="51"/>
        <v>1.6037132816327408E-2</v>
      </c>
      <c r="Y265" s="30">
        <v>3.4518691934156895E-4</v>
      </c>
      <c r="Z265" s="30">
        <v>1.5045690613985292</v>
      </c>
      <c r="AA265" s="29">
        <f t="shared" si="52"/>
        <v>3.7614226534963234E-2</v>
      </c>
      <c r="AB265" s="30">
        <v>2.0848709166378338E-2</v>
      </c>
      <c r="AC265" s="30">
        <v>0.57337962681128851</v>
      </c>
      <c r="AD265" s="29">
        <f t="shared" si="53"/>
        <v>1.4334490670282213E-2</v>
      </c>
      <c r="AE265" s="30">
        <v>5.7942699066336305E-4</v>
      </c>
      <c r="AF265" s="30">
        <v>1.6281264976711869</v>
      </c>
      <c r="AG265" s="29">
        <f t="shared" si="54"/>
        <v>4.0703162441779676E-2</v>
      </c>
      <c r="AH265" s="30">
        <v>2.214027206621522E-2</v>
      </c>
      <c r="AI265" s="26">
        <v>1.5241733327075913</v>
      </c>
      <c r="AJ265" s="26">
        <v>5.1285802829756628</v>
      </c>
      <c r="AK265" s="54">
        <v>9.9632967932370767E-2</v>
      </c>
      <c r="AL265" s="55">
        <v>0.24499946544864479</v>
      </c>
      <c r="AM265" s="55">
        <v>0.19947950414932994</v>
      </c>
      <c r="AN265" s="55">
        <v>0.1433957534055825</v>
      </c>
      <c r="AO265" s="55">
        <v>0.59217157077123816</v>
      </c>
      <c r="AP265" s="55">
        <v>0.73543511343729506</v>
      </c>
      <c r="AQ265" s="55">
        <v>0.63972905637564625</v>
      </c>
      <c r="AR265" s="55">
        <v>0.52238406996003872</v>
      </c>
    </row>
    <row r="266" spans="1:44" x14ac:dyDescent="0.25">
      <c r="A266" s="26" t="str">
        <f t="shared" si="44"/>
        <v>4215</v>
      </c>
      <c r="B266" s="26">
        <v>42</v>
      </c>
      <c r="C266" s="26">
        <v>43</v>
      </c>
      <c r="D266" s="26">
        <v>15</v>
      </c>
      <c r="E266" s="30">
        <v>0.74278222478070699</v>
      </c>
      <c r="F266" s="29">
        <f t="shared" si="45"/>
        <v>1.8569555619517675E-2</v>
      </c>
      <c r="G266" s="30">
        <v>1.2820970952595948E-4</v>
      </c>
      <c r="H266" s="30">
        <v>1.2894986105717601</v>
      </c>
      <c r="I266" s="29">
        <f t="shared" si="46"/>
        <v>3.2237465264294003E-2</v>
      </c>
      <c r="J266" s="30">
        <v>1.8410030755244423E-2</v>
      </c>
      <c r="K266" s="30">
        <v>0.58965647093624107</v>
      </c>
      <c r="L266" s="31">
        <f t="shared" si="47"/>
        <v>1.1793129418724822E-2</v>
      </c>
      <c r="M266" s="30">
        <v>1.454101443219601E-4</v>
      </c>
      <c r="N266" s="29">
        <v>1.5903683337483612</v>
      </c>
      <c r="O266" s="31">
        <f t="shared" si="48"/>
        <v>3.1807366674967225E-2</v>
      </c>
      <c r="P266" s="30">
        <v>1.0199053388760301E-2</v>
      </c>
      <c r="Q266" s="30">
        <v>0.68061616829120031</v>
      </c>
      <c r="R266" s="29">
        <f t="shared" si="49"/>
        <v>1.7015404207280007E-2</v>
      </c>
      <c r="S266" s="30">
        <v>2.193187427246366E-4</v>
      </c>
      <c r="T266" s="33">
        <v>1.4307903123212802</v>
      </c>
      <c r="U266" s="29">
        <f t="shared" si="50"/>
        <v>3.5769757808032009E-2</v>
      </c>
      <c r="V266" s="33">
        <v>1.925976273022785E-2</v>
      </c>
      <c r="W266" s="30">
        <v>0.64148531265309627</v>
      </c>
      <c r="X266" s="29">
        <f t="shared" si="51"/>
        <v>1.6037132816327408E-2</v>
      </c>
      <c r="Y266" s="30">
        <v>2.2734207181257515E-4</v>
      </c>
      <c r="Z266" s="30">
        <v>1.5045690613985292</v>
      </c>
      <c r="AA266" s="29">
        <f t="shared" si="52"/>
        <v>3.7614226534963234E-2</v>
      </c>
      <c r="AB266" s="30">
        <v>2.0520548869685688E-2</v>
      </c>
      <c r="AC266" s="30">
        <v>0.57337962681128851</v>
      </c>
      <c r="AD266" s="29">
        <f t="shared" si="53"/>
        <v>1.4334490670282213E-2</v>
      </c>
      <c r="AE266" s="30">
        <v>3.8380303648443033E-4</v>
      </c>
      <c r="AF266" s="30">
        <v>1.6281264976711869</v>
      </c>
      <c r="AG266" s="29">
        <f t="shared" si="54"/>
        <v>4.0703162441779676E-2</v>
      </c>
      <c r="AH266" s="30">
        <v>2.1936035676426758E-2</v>
      </c>
      <c r="AI266" s="26">
        <v>1.4661629091669062</v>
      </c>
      <c r="AJ266" s="26">
        <v>4.8280111157553751</v>
      </c>
      <c r="AK266" s="54">
        <v>5.9236678565478637E-2</v>
      </c>
      <c r="AL266" s="55">
        <v>0.2148439164374695</v>
      </c>
      <c r="AM266" s="55">
        <v>0.16934790200451436</v>
      </c>
      <c r="AN266" s="55">
        <v>0.11328840947556432</v>
      </c>
      <c r="AO266" s="55">
        <v>0.54793295177896251</v>
      </c>
      <c r="AP266" s="55">
        <v>0.69528651486301352</v>
      </c>
      <c r="AQ266" s="55">
        <v>0.59649684708246364</v>
      </c>
      <c r="AR266" s="55">
        <v>0.4748950167021716</v>
      </c>
    </row>
    <row r="267" spans="1:44" x14ac:dyDescent="0.25">
      <c r="A267" s="26" t="str">
        <f t="shared" si="44"/>
        <v>4315</v>
      </c>
      <c r="B267" s="26">
        <v>43</v>
      </c>
      <c r="C267" s="26">
        <v>42</v>
      </c>
      <c r="D267" s="26">
        <v>15</v>
      </c>
      <c r="E267" s="30">
        <v>0.74278222478070699</v>
      </c>
      <c r="F267" s="29">
        <f t="shared" si="45"/>
        <v>1.8569555619517675E-2</v>
      </c>
      <c r="G267" s="30">
        <v>6.2381749404906428E-5</v>
      </c>
      <c r="H267" s="30">
        <v>1.2894986105717601</v>
      </c>
      <c r="I267" s="29">
        <f t="shared" si="46"/>
        <v>3.2237465264294003E-2</v>
      </c>
      <c r="J267" s="30">
        <v>1.823797444632785E-2</v>
      </c>
      <c r="K267" s="30">
        <v>0.58965647093624107</v>
      </c>
      <c r="L267" s="31">
        <f t="shared" si="47"/>
        <v>1.1793129418724822E-2</v>
      </c>
      <c r="M267" s="30">
        <v>7.1408073203531146E-5</v>
      </c>
      <c r="N267" s="29">
        <v>1.5903683337483612</v>
      </c>
      <c r="O267" s="31">
        <f t="shared" si="48"/>
        <v>3.1807366674967225E-2</v>
      </c>
      <c r="P267" s="30">
        <v>1.0154302182483354E-2</v>
      </c>
      <c r="Q267" s="30">
        <v>0.68061616829120031</v>
      </c>
      <c r="R267" s="29">
        <f t="shared" si="49"/>
        <v>1.7015404207280007E-2</v>
      </c>
      <c r="S267" s="30">
        <v>1.418721799350646E-4</v>
      </c>
      <c r="T267" s="33">
        <v>1.4307903123212802</v>
      </c>
      <c r="U267" s="29">
        <f t="shared" si="50"/>
        <v>3.5769757808032009E-2</v>
      </c>
      <c r="V267" s="33">
        <v>1.8901875256052435E-2</v>
      </c>
      <c r="W267" s="30">
        <v>0.64148531265309627</v>
      </c>
      <c r="X267" s="29">
        <f t="shared" si="51"/>
        <v>1.6037132816327408E-2</v>
      </c>
      <c r="Y267" s="30">
        <v>1.1226196965720761E-4</v>
      </c>
      <c r="Z267" s="30">
        <v>1.5045690613985292</v>
      </c>
      <c r="AA267" s="29">
        <f t="shared" si="52"/>
        <v>3.7614226534963234E-2</v>
      </c>
      <c r="AB267" s="30">
        <v>2.0197579620368881E-2</v>
      </c>
      <c r="AC267" s="30">
        <v>0.57337962681128851</v>
      </c>
      <c r="AD267" s="29">
        <f t="shared" si="53"/>
        <v>1.4334490670282213E-2</v>
      </c>
      <c r="AE267" s="30">
        <v>1.906828049282553E-4</v>
      </c>
      <c r="AF267" s="30">
        <v>1.6281264976711869</v>
      </c>
      <c r="AG267" s="29">
        <f t="shared" si="54"/>
        <v>4.0703162441779676E-2</v>
      </c>
      <c r="AH267" s="30">
        <v>2.1734085673354466E-2</v>
      </c>
      <c r="AI267" s="26">
        <v>1.4096160153745485</v>
      </c>
      <c r="AJ267" s="26">
        <v>4.5439867351664782</v>
      </c>
      <c r="AK267" s="54">
        <v>1.792158865084317E-2</v>
      </c>
      <c r="AL267" s="55">
        <v>0.18378708427681562</v>
      </c>
      <c r="AM267" s="55">
        <v>0.13865006625587389</v>
      </c>
      <c r="AN267" s="55">
        <v>8.2625987506052212E-2</v>
      </c>
      <c r="AO267" s="55">
        <v>0.50636461467063998</v>
      </c>
      <c r="AP267" s="55">
        <v>0.65676146292617188</v>
      </c>
      <c r="AQ267" s="55">
        <v>0.55619089508932151</v>
      </c>
      <c r="AR267" s="55">
        <v>0.43075445913792787</v>
      </c>
    </row>
    <row r="268" spans="1:44" x14ac:dyDescent="0.25">
      <c r="A268" s="26" t="str">
        <f t="shared" si="44"/>
        <v>4415</v>
      </c>
      <c r="B268" s="26">
        <v>44</v>
      </c>
      <c r="C268" s="26">
        <v>41</v>
      </c>
      <c r="D268" s="26">
        <v>15</v>
      </c>
      <c r="E268" s="31">
        <v>0.74</v>
      </c>
      <c r="F268" s="29">
        <f t="shared" si="45"/>
        <v>1.8499999999999999E-2</v>
      </c>
      <c r="G268" s="34">
        <v>2.5192192285357329E-4</v>
      </c>
      <c r="H268" s="30">
        <v>1.2894986105717601</v>
      </c>
      <c r="I268" s="29">
        <f t="shared" si="46"/>
        <v>3.2237465264294003E-2</v>
      </c>
      <c r="J268" s="30">
        <v>1.8063493369877778E-2</v>
      </c>
      <c r="K268" s="30">
        <v>0.58499999999999996</v>
      </c>
      <c r="L268" s="31">
        <f t="shared" si="47"/>
        <v>1.17E-2</v>
      </c>
      <c r="M268" s="30">
        <v>1.7309923434515899E-4</v>
      </c>
      <c r="N268" s="29">
        <v>1.5903683337483612</v>
      </c>
      <c r="O268" s="31">
        <f t="shared" si="48"/>
        <v>3.1807366674967225E-2</v>
      </c>
      <c r="P268" s="30">
        <v>1.0102538096107852E-2</v>
      </c>
      <c r="Q268" s="31">
        <v>0.67749999999999999</v>
      </c>
      <c r="R268" s="29">
        <f t="shared" si="49"/>
        <v>1.6937500000000001E-2</v>
      </c>
      <c r="S268" s="34">
        <v>2.1314158576477346E-4</v>
      </c>
      <c r="T268" s="33">
        <v>1.4307903123212802</v>
      </c>
      <c r="U268" s="29">
        <f t="shared" si="50"/>
        <v>3.5769757808032009E-2</v>
      </c>
      <c r="V268" s="33">
        <v>1.8798118045730693E-2</v>
      </c>
      <c r="W268" s="31">
        <v>0.63800000000000001</v>
      </c>
      <c r="X268" s="29">
        <f t="shared" si="51"/>
        <v>1.5950000000000002E-2</v>
      </c>
      <c r="Y268" s="34">
        <v>2.1156934348233905E-4</v>
      </c>
      <c r="Z268" s="30">
        <v>1.5045690613985292</v>
      </c>
      <c r="AA268" s="29">
        <f t="shared" si="52"/>
        <v>3.7614226534963234E-2</v>
      </c>
      <c r="AB268" s="30">
        <v>1.9879296805551949E-2</v>
      </c>
      <c r="AC268" s="31">
        <v>0.56999999999999995</v>
      </c>
      <c r="AD268" s="29">
        <f t="shared" si="53"/>
        <v>1.4249999999999999E-2</v>
      </c>
      <c r="AE268" s="34">
        <v>1.6995444504311908E-4</v>
      </c>
      <c r="AF268" s="30">
        <v>1.6281264976711869</v>
      </c>
      <c r="AG268" s="29">
        <f t="shared" si="54"/>
        <v>4.0703162441779676E-2</v>
      </c>
      <c r="AH268" s="30">
        <v>2.153447868031633E-2</v>
      </c>
      <c r="AI268" s="26">
        <v>1.3458972809466494</v>
      </c>
      <c r="AJ268" s="26">
        <v>4.2755578196298574</v>
      </c>
      <c r="AK268" s="54">
        <v>0</v>
      </c>
      <c r="AL268" s="55">
        <v>0.14984405444649632</v>
      </c>
      <c r="AM268" s="55">
        <v>0.107376928157478</v>
      </c>
      <c r="AN268" s="55">
        <v>5.1400082979952112E-2</v>
      </c>
      <c r="AO268" s="55">
        <v>0.46732412993437389</v>
      </c>
      <c r="AP268" s="55">
        <v>0.61387544781642478</v>
      </c>
      <c r="AQ268" s="55">
        <v>0.51867105370697741</v>
      </c>
      <c r="AR268" s="55">
        <v>0.38978635739104339</v>
      </c>
    </row>
    <row r="269" spans="1:44" x14ac:dyDescent="0.25">
      <c r="A269" s="26" t="str">
        <f t="shared" si="44"/>
        <v>4515</v>
      </c>
      <c r="B269" s="26">
        <v>45</v>
      </c>
      <c r="C269" s="26">
        <v>40</v>
      </c>
      <c r="D269" s="26">
        <v>15</v>
      </c>
      <c r="E269" s="30">
        <v>0.73945184024484367</v>
      </c>
      <c r="F269" s="29">
        <f t="shared" si="45"/>
        <v>1.8486296006121093E-2</v>
      </c>
      <c r="G269" s="30">
        <v>2.3864992437172897E-4</v>
      </c>
      <c r="H269" s="30">
        <v>1.3047636406784036</v>
      </c>
      <c r="I269" s="29">
        <f t="shared" si="46"/>
        <v>3.2619091016960089E-2</v>
      </c>
      <c r="J269" s="30">
        <v>1.4395037997789037E-2</v>
      </c>
      <c r="K269" s="30">
        <v>0.57796374889871738</v>
      </c>
      <c r="L269" s="31">
        <f t="shared" si="47"/>
        <v>1.1559274977974347E-2</v>
      </c>
      <c r="M269" s="30">
        <v>3.5592717762145728E-4</v>
      </c>
      <c r="N269" s="29">
        <v>1.6282811598178171</v>
      </c>
      <c r="O269" s="31">
        <f t="shared" si="48"/>
        <v>3.2565623196356343E-2</v>
      </c>
      <c r="P269" s="30">
        <v>7.8750265264419562E-3</v>
      </c>
      <c r="Q269" s="30">
        <v>0.66662773395059505</v>
      </c>
      <c r="R269" s="29">
        <f t="shared" si="49"/>
        <v>1.6665693348764877E-2</v>
      </c>
      <c r="S269" s="30">
        <v>7.95936565804619E-4</v>
      </c>
      <c r="T269" s="33">
        <v>1.4518056554494538</v>
      </c>
      <c r="U269" s="29">
        <f t="shared" si="50"/>
        <v>3.6295141386236345E-2</v>
      </c>
      <c r="V269" s="33">
        <v>1.5598647023392087E-2</v>
      </c>
      <c r="W269" s="30">
        <v>0.63001776409636712</v>
      </c>
      <c r="X269" s="29">
        <f t="shared" si="51"/>
        <v>1.5750444102409177E-2</v>
      </c>
      <c r="Y269" s="30">
        <v>5.7181549361331845E-4</v>
      </c>
      <c r="Z269" s="30">
        <v>1.5336718777335296</v>
      </c>
      <c r="AA269" s="29">
        <f t="shared" si="52"/>
        <v>3.8341796943338245E-2</v>
      </c>
      <c r="AB269" s="30">
        <v>1.5973710750495293E-2</v>
      </c>
      <c r="AC269" s="30">
        <v>0.54770342437376685</v>
      </c>
      <c r="AD269" s="29">
        <f t="shared" si="53"/>
        <v>1.3692585609344173E-2</v>
      </c>
      <c r="AE269" s="30">
        <v>1.0700361610723429E-3</v>
      </c>
      <c r="AF269" s="30">
        <v>1.6825946392259581</v>
      </c>
      <c r="AG269" s="29">
        <f t="shared" si="54"/>
        <v>4.2064865980648958E-2</v>
      </c>
      <c r="AH269" s="30">
        <v>1.6258305594687432E-2</v>
      </c>
      <c r="AI269" s="26">
        <v>1.2867441703960429</v>
      </c>
      <c r="AJ269" s="26">
        <v>4.1643897843130659</v>
      </c>
      <c r="AK269" s="54">
        <v>0</v>
      </c>
      <c r="AL269" s="55">
        <v>0.1150376028482625</v>
      </c>
      <c r="AM269" s="55">
        <v>7.5523343229148998E-2</v>
      </c>
      <c r="AN269" s="55">
        <v>1.9606468377863975E-2</v>
      </c>
      <c r="AO269" s="55">
        <v>0.57036473879248295</v>
      </c>
      <c r="AP269" s="55">
        <v>0.69786881086220598</v>
      </c>
      <c r="AQ269" s="55">
        <v>0.62745540944168943</v>
      </c>
      <c r="AR269" s="55">
        <v>0.55497319619962338</v>
      </c>
    </row>
    <row r="270" spans="1:44" x14ac:dyDescent="0.25">
      <c r="A270" s="26" t="str">
        <f t="shared" si="44"/>
        <v>4615</v>
      </c>
      <c r="B270" s="26">
        <v>46</v>
      </c>
      <c r="C270" s="26">
        <v>39</v>
      </c>
      <c r="D270" s="26">
        <v>15</v>
      </c>
      <c r="E270" s="30">
        <v>0.73945184024484367</v>
      </c>
      <c r="F270" s="29">
        <f t="shared" si="45"/>
        <v>1.8486296006121093E-2</v>
      </c>
      <c r="G270" s="30">
        <v>1.803037914571478E-4</v>
      </c>
      <c r="H270" s="30">
        <v>1.3047636406784036</v>
      </c>
      <c r="I270" s="29">
        <f t="shared" si="46"/>
        <v>3.2619091016960089E-2</v>
      </c>
      <c r="J270" s="30">
        <v>1.4330794254149804E-2</v>
      </c>
      <c r="K270" s="30">
        <v>0.57796374889871738</v>
      </c>
      <c r="L270" s="31">
        <f t="shared" si="47"/>
        <v>1.1559274977974347E-2</v>
      </c>
      <c r="M270" s="30">
        <v>2.7918388264349184E-4</v>
      </c>
      <c r="N270" s="29">
        <v>1.6282811598178171</v>
      </c>
      <c r="O270" s="31">
        <f t="shared" si="48"/>
        <v>3.2565623196356343E-2</v>
      </c>
      <c r="P270" s="30">
        <v>7.8830774970561693E-3</v>
      </c>
      <c r="Q270" s="30">
        <v>0.66662773395059505</v>
      </c>
      <c r="R270" s="29">
        <f t="shared" si="49"/>
        <v>1.6665693348764877E-2</v>
      </c>
      <c r="S270" s="30">
        <v>6.354036117555556E-4</v>
      </c>
      <c r="T270" s="33">
        <v>1.4518056554494538</v>
      </c>
      <c r="U270" s="29">
        <f t="shared" si="50"/>
        <v>3.6295141386236345E-2</v>
      </c>
      <c r="V270" s="33">
        <v>1.5637400989559385E-2</v>
      </c>
      <c r="W270" s="30">
        <v>0.63001776409636712</v>
      </c>
      <c r="X270" s="29">
        <f t="shared" si="51"/>
        <v>1.5750444102409177E-2</v>
      </c>
      <c r="Y270" s="30">
        <v>4.5096467892364114E-4</v>
      </c>
      <c r="Z270" s="30">
        <v>1.5336718777335296</v>
      </c>
      <c r="AA270" s="29">
        <f t="shared" si="52"/>
        <v>3.8341796943338245E-2</v>
      </c>
      <c r="AB270" s="30">
        <v>1.5808105266476004E-2</v>
      </c>
      <c r="AC270" s="30">
        <v>0.54770342437376685</v>
      </c>
      <c r="AD270" s="29">
        <f t="shared" si="53"/>
        <v>1.3692585609344173E-2</v>
      </c>
      <c r="AE270" s="30">
        <v>8.5193171949864838E-4</v>
      </c>
      <c r="AF270" s="30">
        <v>1.6825946392259581</v>
      </c>
      <c r="AG270" s="29">
        <f t="shared" si="54"/>
        <v>4.2064865980648958E-2</v>
      </c>
      <c r="AH270" s="30">
        <v>1.628615467430555E-2</v>
      </c>
      <c r="AI270" s="26">
        <v>1.2352197619918508</v>
      </c>
      <c r="AJ270" s="26">
        <v>3.9127212718719964</v>
      </c>
      <c r="AK270" s="54">
        <v>0</v>
      </c>
      <c r="AL270" s="55">
        <v>7.9363438928804292E-2</v>
      </c>
      <c r="AM270" s="55">
        <v>4.3091203116019619E-2</v>
      </c>
      <c r="AN270" s="55">
        <v>0</v>
      </c>
      <c r="AO270" s="55">
        <v>0.52804560244401788</v>
      </c>
      <c r="AP270" s="55">
        <v>0.6522504049734843</v>
      </c>
      <c r="AQ270" s="55">
        <v>0.5858526671267491</v>
      </c>
      <c r="AR270" s="55">
        <v>0.50607177775908008</v>
      </c>
    </row>
    <row r="271" spans="1:44" x14ac:dyDescent="0.25">
      <c r="A271" s="26" t="str">
        <f t="shared" si="44"/>
        <v>4715</v>
      </c>
      <c r="B271" s="26">
        <v>47</v>
      </c>
      <c r="C271" s="26">
        <v>38</v>
      </c>
      <c r="D271" s="26">
        <v>15</v>
      </c>
      <c r="E271" s="30">
        <v>0.73945184024484367</v>
      </c>
      <c r="F271" s="29">
        <f t="shared" si="45"/>
        <v>1.8486296006121093E-2</v>
      </c>
      <c r="G271" s="30">
        <v>1.264940812736523E-4</v>
      </c>
      <c r="H271" s="30">
        <v>1.3047636406784036</v>
      </c>
      <c r="I271" s="29">
        <f t="shared" si="46"/>
        <v>3.2619091016960089E-2</v>
      </c>
      <c r="J271" s="30">
        <v>1.4257875370979929E-2</v>
      </c>
      <c r="K271" s="30">
        <v>0.57796374889871738</v>
      </c>
      <c r="L271" s="31">
        <f t="shared" si="47"/>
        <v>1.1559274977974347E-2</v>
      </c>
      <c r="M271" s="30">
        <v>2.0520830667074361E-4</v>
      </c>
      <c r="N271" s="29">
        <v>1.6282811598178171</v>
      </c>
      <c r="O271" s="31">
        <f t="shared" si="48"/>
        <v>3.2565623196356343E-2</v>
      </c>
      <c r="P271" s="30">
        <v>7.8831608968655768E-3</v>
      </c>
      <c r="Q271" s="30">
        <v>0.66662773395059505</v>
      </c>
      <c r="R271" s="29">
        <f t="shared" si="49"/>
        <v>1.6665693348764877E-2</v>
      </c>
      <c r="S271" s="30">
        <v>4.755099502562702E-4</v>
      </c>
      <c r="T271" s="33">
        <v>1.4518056554494538</v>
      </c>
      <c r="U271" s="29">
        <f t="shared" si="50"/>
        <v>3.6295141386236345E-2</v>
      </c>
      <c r="V271" s="33">
        <v>1.5680643296237376E-2</v>
      </c>
      <c r="W271" s="30">
        <v>0.63001776409636712</v>
      </c>
      <c r="X271" s="29">
        <f t="shared" si="51"/>
        <v>1.5750444102409177E-2</v>
      </c>
      <c r="Y271" s="30">
        <v>3.335456078529947E-4</v>
      </c>
      <c r="Z271" s="30">
        <v>1.5336718777335296</v>
      </c>
      <c r="AA271" s="29">
        <f t="shared" si="52"/>
        <v>3.8341796943338245E-2</v>
      </c>
      <c r="AB271" s="30">
        <v>1.5639856288615892E-2</v>
      </c>
      <c r="AC271" s="30">
        <v>0.54770342437376685</v>
      </c>
      <c r="AD271" s="29">
        <f t="shared" si="53"/>
        <v>1.3692585609344173E-2</v>
      </c>
      <c r="AE271" s="30">
        <v>6.3653363120222406E-4</v>
      </c>
      <c r="AF271" s="30">
        <v>1.6825946392259581</v>
      </c>
      <c r="AG271" s="29">
        <f t="shared" si="54"/>
        <v>4.2064865980648958E-2</v>
      </c>
      <c r="AH271" s="30">
        <v>1.6307364839682998E-2</v>
      </c>
      <c r="AI271" s="26">
        <v>1.184990540980192</v>
      </c>
      <c r="AJ271" s="26">
        <v>3.6750262941815408</v>
      </c>
      <c r="AK271" s="54">
        <v>0</v>
      </c>
      <c r="AL271" s="55">
        <v>4.2826413941045229E-2</v>
      </c>
      <c r="AM271" s="55">
        <v>1.0087207269882159E-2</v>
      </c>
      <c r="AN271" s="55">
        <v>0</v>
      </c>
      <c r="AO271" s="55">
        <v>0.48835504499052074</v>
      </c>
      <c r="AP271" s="55">
        <v>0.6094350901324217</v>
      </c>
      <c r="AQ271" s="55">
        <v>0.54713196716927082</v>
      </c>
      <c r="AR271" s="55">
        <v>0.46062529950592079</v>
      </c>
    </row>
    <row r="272" spans="1:44" x14ac:dyDescent="0.25">
      <c r="A272" s="26" t="str">
        <f t="shared" si="44"/>
        <v>4815</v>
      </c>
      <c r="B272" s="26">
        <v>48</v>
      </c>
      <c r="C272" s="26">
        <v>37</v>
      </c>
      <c r="D272" s="26">
        <v>15</v>
      </c>
      <c r="E272" s="30">
        <v>0.73945184024484367</v>
      </c>
      <c r="F272" s="29">
        <f t="shared" si="45"/>
        <v>1.8486296006121093E-2</v>
      </c>
      <c r="G272" s="30">
        <v>7.7155872192440425E-5</v>
      </c>
      <c r="H272" s="30">
        <v>1.3047636406784036</v>
      </c>
      <c r="I272" s="29">
        <f t="shared" si="46"/>
        <v>3.2619091016960089E-2</v>
      </c>
      <c r="J272" s="30">
        <v>1.4177596622542116E-2</v>
      </c>
      <c r="K272" s="30">
        <v>0.57796374889871738</v>
      </c>
      <c r="L272" s="31">
        <f t="shared" si="47"/>
        <v>1.1559274977974347E-2</v>
      </c>
      <c r="M272" s="30">
        <v>1.3402814244827671E-4</v>
      </c>
      <c r="N272" s="29">
        <v>1.6282811598178171</v>
      </c>
      <c r="O272" s="31">
        <f t="shared" si="48"/>
        <v>3.2565623196356343E-2</v>
      </c>
      <c r="P272" s="30">
        <v>7.8755422280498578E-3</v>
      </c>
      <c r="Q272" s="30">
        <v>0.66662773395059505</v>
      </c>
      <c r="R272" s="29">
        <f t="shared" si="49"/>
        <v>1.6665693348764877E-2</v>
      </c>
      <c r="S272" s="30">
        <v>3.1665465239508368E-4</v>
      </c>
      <c r="T272" s="33">
        <v>1.4518056554494538</v>
      </c>
      <c r="U272" s="29">
        <f t="shared" si="50"/>
        <v>3.6295141386236345E-2</v>
      </c>
      <c r="V272" s="33">
        <v>1.5727147890790258E-2</v>
      </c>
      <c r="W272" s="30">
        <v>0.63001776409636712</v>
      </c>
      <c r="X272" s="29">
        <f t="shared" si="51"/>
        <v>1.5750444102409177E-2</v>
      </c>
      <c r="Y272" s="30">
        <v>2.1943734613741675E-4</v>
      </c>
      <c r="Z272" s="30">
        <v>1.5336718777335296</v>
      </c>
      <c r="AA272" s="29">
        <f t="shared" si="52"/>
        <v>3.8341796943338245E-2</v>
      </c>
      <c r="AB272" s="30">
        <v>1.546983951834194E-2</v>
      </c>
      <c r="AC272" s="30">
        <v>0.54770342437376685</v>
      </c>
      <c r="AD272" s="29">
        <f t="shared" si="53"/>
        <v>1.3692585609344173E-2</v>
      </c>
      <c r="AE272" s="30">
        <v>4.2329531511567202E-4</v>
      </c>
      <c r="AF272" s="30">
        <v>1.6825946392259581</v>
      </c>
      <c r="AG272" s="29">
        <f t="shared" si="54"/>
        <v>4.2064865980648958E-2</v>
      </c>
      <c r="AH272" s="30">
        <v>1.6323979085310157E-2</v>
      </c>
      <c r="AI272" s="26">
        <v>1.1360234656033017</v>
      </c>
      <c r="AJ272" s="26">
        <v>3.4504859039067513</v>
      </c>
      <c r="AK272" s="54">
        <v>0</v>
      </c>
      <c r="AL272" s="55">
        <v>5.4453634054499895E-3</v>
      </c>
      <c r="AM272" s="55">
        <v>0</v>
      </c>
      <c r="AN272" s="55">
        <v>0</v>
      </c>
      <c r="AO272" s="55">
        <v>0.44104079328783896</v>
      </c>
      <c r="AP272" s="55">
        <v>0.56930459701313818</v>
      </c>
      <c r="AQ272" s="55">
        <v>0.51108995281517422</v>
      </c>
      <c r="AR272" s="55">
        <v>0.41837242938451569</v>
      </c>
    </row>
    <row r="273" spans="1:44" x14ac:dyDescent="0.25">
      <c r="A273" s="26" t="str">
        <f t="shared" si="44"/>
        <v>4915</v>
      </c>
      <c r="B273" s="26">
        <v>49</v>
      </c>
      <c r="C273" s="26">
        <v>36</v>
      </c>
      <c r="D273" s="26">
        <v>15</v>
      </c>
      <c r="E273" s="31">
        <v>0.73</v>
      </c>
      <c r="F273" s="29">
        <f t="shared" si="45"/>
        <v>1.8249999999999999E-2</v>
      </c>
      <c r="G273" s="34">
        <v>8.3798707538401446E-4</v>
      </c>
      <c r="H273" s="30">
        <v>1.3047636406784036</v>
      </c>
      <c r="I273" s="29">
        <f t="shared" si="46"/>
        <v>3.2619091016960089E-2</v>
      </c>
      <c r="J273" s="30">
        <v>1.4085669641317525E-2</v>
      </c>
      <c r="K273" s="30">
        <v>0.56999999999999995</v>
      </c>
      <c r="L273" s="31">
        <f t="shared" si="47"/>
        <v>1.1399999999999999E-2</v>
      </c>
      <c r="M273" s="30">
        <v>3.2787971858198655E-4</v>
      </c>
      <c r="N273" s="29">
        <v>1.6282811598178171</v>
      </c>
      <c r="O273" s="31">
        <f t="shared" si="48"/>
        <v>3.2565623196356343E-2</v>
      </c>
      <c r="P273" s="30">
        <v>7.8604132682544136E-3</v>
      </c>
      <c r="Q273" s="30">
        <v>0.66662773395059505</v>
      </c>
      <c r="R273" s="29">
        <f t="shared" si="49"/>
        <v>1.6665693348764877E-2</v>
      </c>
      <c r="S273" s="30">
        <v>1.5872412240283511E-4</v>
      </c>
      <c r="T273" s="33">
        <v>1.4518056554494538</v>
      </c>
      <c r="U273" s="29">
        <f t="shared" si="50"/>
        <v>3.6295141386236345E-2</v>
      </c>
      <c r="V273" s="33">
        <v>1.5777319038150286E-2</v>
      </c>
      <c r="W273" s="30">
        <v>0.63001776409636712</v>
      </c>
      <c r="X273" s="29">
        <f t="shared" si="51"/>
        <v>1.5750444102409177E-2</v>
      </c>
      <c r="Y273" s="30">
        <v>1.0838615303044447E-4</v>
      </c>
      <c r="Z273" s="30">
        <v>1.5336718777335296</v>
      </c>
      <c r="AA273" s="29">
        <f t="shared" si="52"/>
        <v>3.8341796943338245E-2</v>
      </c>
      <c r="AB273" s="30">
        <v>1.5299413621208187E-2</v>
      </c>
      <c r="AC273" s="30">
        <v>0.54770342437376685</v>
      </c>
      <c r="AD273" s="29">
        <f t="shared" si="53"/>
        <v>1.3692585609344173E-2</v>
      </c>
      <c r="AE273" s="30">
        <v>2.1144860993229167E-4</v>
      </c>
      <c r="AF273" s="30">
        <v>1.6825946392259581</v>
      </c>
      <c r="AG273" s="29">
        <f t="shared" si="54"/>
        <v>4.2064865980648958E-2</v>
      </c>
      <c r="AH273" s="30">
        <v>1.6338661093345405E-2</v>
      </c>
      <c r="AI273" s="26">
        <v>1.0703562657683663</v>
      </c>
      <c r="AJ273" s="26">
        <v>3.2383267743991468</v>
      </c>
      <c r="AK273" s="54">
        <v>0</v>
      </c>
      <c r="AL273" s="55">
        <v>0</v>
      </c>
      <c r="AM273" s="55">
        <v>0</v>
      </c>
      <c r="AN273" s="55">
        <v>0</v>
      </c>
      <c r="AO273" s="55">
        <v>0.35914457197035399</v>
      </c>
      <c r="AP273" s="55">
        <v>0.53170510203287025</v>
      </c>
      <c r="AQ273" s="55">
        <v>0.47751743972662042</v>
      </c>
      <c r="AR273" s="55">
        <v>0.37904563075303077</v>
      </c>
    </row>
    <row r="274" spans="1:44" x14ac:dyDescent="0.25">
      <c r="A274" s="26" t="str">
        <f t="shared" si="44"/>
        <v>5015</v>
      </c>
      <c r="B274" s="26">
        <v>50</v>
      </c>
      <c r="C274" s="26">
        <v>35</v>
      </c>
      <c r="D274" s="26">
        <v>15</v>
      </c>
      <c r="E274" s="30">
        <v>0.73</v>
      </c>
      <c r="F274" s="29">
        <f t="shared" si="45"/>
        <v>1.8249999999999999E-2</v>
      </c>
      <c r="G274" s="30">
        <v>7.9579190623329035E-4</v>
      </c>
      <c r="H274" s="30">
        <v>1.3047636406784036</v>
      </c>
      <c r="I274" s="29">
        <f t="shared" si="46"/>
        <v>3.2619091016960089E-2</v>
      </c>
      <c r="J274" s="30">
        <v>1.3980190208778852E-2</v>
      </c>
      <c r="K274" s="30">
        <v>0.56999999999999995</v>
      </c>
      <c r="L274" s="31">
        <f t="shared" si="47"/>
        <v>1.1399999999999999E-2</v>
      </c>
      <c r="M274" s="30">
        <v>2.5540771017359054E-4</v>
      </c>
      <c r="N274" s="29">
        <v>1.6282811598178171</v>
      </c>
      <c r="O274" s="31">
        <f t="shared" si="48"/>
        <v>3.2565623196356343E-2</v>
      </c>
      <c r="P274" s="30">
        <v>7.83799183478592E-3</v>
      </c>
      <c r="Q274" s="30">
        <v>0.66</v>
      </c>
      <c r="R274" s="29">
        <f t="shared" si="49"/>
        <v>1.6500000000000001E-2</v>
      </c>
      <c r="S274" s="30">
        <v>4.0749896219535384E-4</v>
      </c>
      <c r="T274" s="33">
        <v>1.4518056554494538</v>
      </c>
      <c r="U274" s="29">
        <f t="shared" si="50"/>
        <v>3.6295141386236345E-2</v>
      </c>
      <c r="V274" s="33">
        <v>1.5836913912219801E-2</v>
      </c>
      <c r="W274" s="30">
        <v>0.625</v>
      </c>
      <c r="X274" s="29">
        <f t="shared" si="51"/>
        <v>1.5625E-2</v>
      </c>
      <c r="Y274" s="30">
        <v>2.693501539147037E-4</v>
      </c>
      <c r="Z274" s="30">
        <v>1.5336718777335296</v>
      </c>
      <c r="AA274" s="29">
        <f t="shared" si="52"/>
        <v>3.8341796943338245E-2</v>
      </c>
      <c r="AB274" s="30">
        <v>1.5130230295707342E-2</v>
      </c>
      <c r="AC274" s="30">
        <v>0.54</v>
      </c>
      <c r="AD274" s="29">
        <f t="shared" si="53"/>
        <v>1.3500000000000002E-2</v>
      </c>
      <c r="AE274" s="30">
        <v>3.329079622464131E-4</v>
      </c>
      <c r="AF274" s="30">
        <v>1.6825946392259581</v>
      </c>
      <c r="AG274" s="29">
        <f t="shared" si="54"/>
        <v>4.2064865980648958E-2</v>
      </c>
      <c r="AH274" s="30">
        <v>1.6354478344972417E-2</v>
      </c>
      <c r="AI274" s="26">
        <v>1.0247332435048842</v>
      </c>
      <c r="AJ274" s="26">
        <v>3.0378174192036047</v>
      </c>
      <c r="AK274" s="54">
        <v>0</v>
      </c>
      <c r="AL274" s="55">
        <v>0</v>
      </c>
      <c r="AM274" s="55">
        <v>0</v>
      </c>
      <c r="AN274" s="55">
        <v>0</v>
      </c>
      <c r="AO274" s="55">
        <v>0.27856929010235149</v>
      </c>
      <c r="AP274" s="55">
        <v>0.49635390392221623</v>
      </c>
      <c r="AQ274" s="55">
        <v>0.44620255482037097</v>
      </c>
      <c r="AR274" s="55">
        <v>0.34237637370746299</v>
      </c>
    </row>
  </sheetData>
  <mergeCells count="7">
    <mergeCell ref="AO3:AR3"/>
    <mergeCell ref="E3:J3"/>
    <mergeCell ref="K3:P3"/>
    <mergeCell ref="Q3:V3"/>
    <mergeCell ref="W3:AB3"/>
    <mergeCell ref="AC3:AH3"/>
    <mergeCell ref="AK3:AN3"/>
  </mergeCells>
  <conditionalFormatting sqref="M260:M274">
    <cfRule type="cellIs" dxfId="21" priority="22" stopIfTrue="1" operator="lessThan">
      <formula>0</formula>
    </cfRule>
  </conditionalFormatting>
  <conditionalFormatting sqref="M34:M256 M260:M274">
    <cfRule type="cellIs" dxfId="20" priority="21" stopIfTrue="1" operator="lessThan">
      <formula>0</formula>
    </cfRule>
  </conditionalFormatting>
  <conditionalFormatting sqref="M257:M259">
    <cfRule type="cellIs" dxfId="19" priority="20" stopIfTrue="1" operator="lessThan">
      <formula>0</formula>
    </cfRule>
  </conditionalFormatting>
  <conditionalFormatting sqref="K259:K274">
    <cfRule type="cellIs" dxfId="18" priority="19" stopIfTrue="1" operator="lessThan">
      <formula>0</formula>
    </cfRule>
  </conditionalFormatting>
  <conditionalFormatting sqref="K34:K55">
    <cfRule type="cellIs" dxfId="17" priority="18" stopIfTrue="1" operator="lessThan">
      <formula>0</formula>
    </cfRule>
  </conditionalFormatting>
  <conditionalFormatting sqref="K56:K106">
    <cfRule type="cellIs" dxfId="16" priority="17" stopIfTrue="1" operator="lessThan">
      <formula>0</formula>
    </cfRule>
  </conditionalFormatting>
  <conditionalFormatting sqref="M31:M33 M5:M29">
    <cfRule type="cellIs" dxfId="15" priority="16" stopIfTrue="1" operator="lessThan">
      <formula>0</formula>
    </cfRule>
  </conditionalFormatting>
  <conditionalFormatting sqref="K5:L5 K6:K9 L6:L274">
    <cfRule type="cellIs" dxfId="14" priority="15" stopIfTrue="1" operator="lessThan">
      <formula>0</formula>
    </cfRule>
  </conditionalFormatting>
  <conditionalFormatting sqref="K10:K14">
    <cfRule type="cellIs" dxfId="13" priority="14" stopIfTrue="1" operator="lessThan">
      <formula>0</formula>
    </cfRule>
  </conditionalFormatting>
  <conditionalFormatting sqref="M30">
    <cfRule type="cellIs" dxfId="12" priority="13" stopIfTrue="1" operator="lessThan">
      <formula>0</formula>
    </cfRule>
  </conditionalFormatting>
  <conditionalFormatting sqref="M31:M33">
    <cfRule type="cellIs" dxfId="11" priority="12" stopIfTrue="1" operator="lessThan">
      <formula>0</formula>
    </cfRule>
  </conditionalFormatting>
  <conditionalFormatting sqref="K31:K33">
    <cfRule type="cellIs" dxfId="10" priority="11" stopIfTrue="1" operator="lessThan">
      <formula>0</formula>
    </cfRule>
  </conditionalFormatting>
  <conditionalFormatting sqref="P5:P256 P260:P274">
    <cfRule type="cellIs" dxfId="9" priority="10" stopIfTrue="1" operator="lessThan">
      <formula>0</formula>
    </cfRule>
  </conditionalFormatting>
  <conditionalFormatting sqref="P16:P29">
    <cfRule type="cellIs" dxfId="8" priority="9" stopIfTrue="1" operator="lessThan">
      <formula>0</formula>
    </cfRule>
  </conditionalFormatting>
  <conditionalFormatting sqref="P257:P259">
    <cfRule type="cellIs" dxfId="7" priority="8" stopIfTrue="1" operator="lessThan">
      <formula>0</formula>
    </cfRule>
  </conditionalFormatting>
  <conditionalFormatting sqref="N269:N274">
    <cfRule type="cellIs" dxfId="6" priority="7" stopIfTrue="1" operator="lessThan">
      <formula>0</formula>
    </cfRule>
  </conditionalFormatting>
  <conditionalFormatting sqref="AE28:AE54 AE56:AE110 AE112:AE166 AE168:AE222 AE224:AE273">
    <cfRule type="cellIs" dxfId="5" priority="3" operator="equal">
      <formula>0</formula>
    </cfRule>
  </conditionalFormatting>
  <conditionalFormatting sqref="G29:G110 G112:G166 G168:G222 G224:G273">
    <cfRule type="cellIs" dxfId="4" priority="6" operator="equal">
      <formula>0</formula>
    </cfRule>
  </conditionalFormatting>
  <conditionalFormatting sqref="S29:S54 S56:S110 S112:S166 S168:S222 S224:S273">
    <cfRule type="cellIs" dxfId="3" priority="5" operator="equal">
      <formula>0</formula>
    </cfRule>
  </conditionalFormatting>
  <conditionalFormatting sqref="Y28:Y54 Y56:Y110 Y112:Y166 Y168:Y222 Y224:Y273">
    <cfRule type="cellIs" dxfId="2" priority="4" operator="equal">
      <formula>0</formula>
    </cfRule>
  </conditionalFormatting>
  <conditionalFormatting sqref="O5:O274">
    <cfRule type="cellIs" dxfId="1" priority="2" stopIfTrue="1" operator="lessThan">
      <formula>0</formula>
    </cfRule>
  </conditionalFormatting>
  <conditionalFormatting sqref="AK5:AR27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71"/>
  <sheetViews>
    <sheetView zoomScale="160" zoomScaleNormal="160" workbookViewId="0">
      <selection activeCell="A10" sqref="A10"/>
    </sheetView>
  </sheetViews>
  <sheetFormatPr defaultRowHeight="15" x14ac:dyDescent="0.25"/>
  <cols>
    <col min="5" max="5" width="23.7109375" bestFit="1" customWidth="1"/>
    <col min="6" max="6" width="24.42578125" bestFit="1" customWidth="1"/>
    <col min="7" max="7" width="24" bestFit="1" customWidth="1"/>
    <col min="8" max="8" width="25" bestFit="1" customWidth="1"/>
    <col min="12" max="12" width="21.7109375" customWidth="1"/>
    <col min="15" max="15" width="10.85546875" customWidth="1"/>
  </cols>
  <sheetData>
    <row r="1" spans="1:18" ht="15.75" thickBot="1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33</v>
      </c>
    </row>
    <row r="2" spans="1:18" ht="15.75" customHeight="1" thickBot="1" x14ac:dyDescent="0.3">
      <c r="A2" t="str">
        <f>B2&amp;D2</f>
        <v>06</v>
      </c>
      <c r="B2">
        <v>0</v>
      </c>
      <c r="C2">
        <v>85</v>
      </c>
      <c r="D2">
        <v>6</v>
      </c>
      <c r="E2">
        <v>6.7716000000000003</v>
      </c>
      <c r="F2">
        <v>8.6952999999999996</v>
      </c>
      <c r="G2">
        <v>9.6209000000000007</v>
      </c>
      <c r="H2">
        <v>11.1889</v>
      </c>
      <c r="M2" s="87" t="s">
        <v>39</v>
      </c>
      <c r="N2" s="88"/>
      <c r="O2" s="87" t="s">
        <v>40</v>
      </c>
      <c r="P2" s="88"/>
      <c r="Q2" s="89" t="s">
        <v>41</v>
      </c>
      <c r="R2" s="90"/>
    </row>
    <row r="3" spans="1:18" ht="15.75" thickBot="1" x14ac:dyDescent="0.3">
      <c r="A3" t="str">
        <f t="shared" ref="A3:A66" si="0">B3&amp;D3</f>
        <v>16</v>
      </c>
      <c r="B3">
        <v>1</v>
      </c>
      <c r="C3">
        <v>84</v>
      </c>
      <c r="D3">
        <v>6</v>
      </c>
      <c r="E3">
        <v>6.7660999999999998</v>
      </c>
      <c r="F3">
        <v>8.6904000000000003</v>
      </c>
      <c r="G3">
        <v>9.6171000000000006</v>
      </c>
      <c r="H3">
        <v>11.1874</v>
      </c>
      <c r="L3" t="s">
        <v>2</v>
      </c>
      <c r="M3" s="65" t="s">
        <v>34</v>
      </c>
      <c r="N3" s="65" t="s">
        <v>35</v>
      </c>
      <c r="O3" s="65" t="s">
        <v>34</v>
      </c>
      <c r="P3" s="65" t="s">
        <v>35</v>
      </c>
      <c r="Q3" s="65" t="s">
        <v>34</v>
      </c>
      <c r="R3" s="65" t="s">
        <v>35</v>
      </c>
    </row>
    <row r="4" spans="1:18" x14ac:dyDescent="0.25">
      <c r="A4" t="str">
        <f t="shared" si="0"/>
        <v>26</v>
      </c>
      <c r="B4">
        <v>2</v>
      </c>
      <c r="C4">
        <v>83</v>
      </c>
      <c r="D4">
        <v>6</v>
      </c>
      <c r="E4">
        <v>6.7610000000000001</v>
      </c>
      <c r="F4">
        <v>8.6866000000000003</v>
      </c>
      <c r="G4">
        <v>9.6146999999999991</v>
      </c>
      <c r="H4">
        <v>11.1874</v>
      </c>
      <c r="L4" t="s">
        <v>36</v>
      </c>
      <c r="M4" s="62"/>
      <c r="N4" s="62"/>
      <c r="O4" s="62"/>
      <c r="P4" s="62"/>
      <c r="Q4" s="62"/>
      <c r="R4" s="62"/>
    </row>
    <row r="5" spans="1:18" x14ac:dyDescent="0.25">
      <c r="A5" t="str">
        <f t="shared" si="0"/>
        <v>36</v>
      </c>
      <c r="B5">
        <v>3</v>
      </c>
      <c r="C5">
        <v>82</v>
      </c>
      <c r="D5">
        <v>6</v>
      </c>
      <c r="E5">
        <v>6.7565999999999997</v>
      </c>
      <c r="F5">
        <v>8.6841000000000008</v>
      </c>
      <c r="G5">
        <v>9.6135999999999999</v>
      </c>
      <c r="H5">
        <v>11.1889</v>
      </c>
      <c r="L5" t="s">
        <v>3</v>
      </c>
      <c r="M5" s="63">
        <v>0</v>
      </c>
      <c r="N5" s="63">
        <v>0.01</v>
      </c>
      <c r="O5" s="63">
        <v>2.5000000000000001E-2</v>
      </c>
      <c r="P5" s="63">
        <v>0.03</v>
      </c>
      <c r="Q5" s="63">
        <v>0.03</v>
      </c>
      <c r="R5" s="63">
        <v>3.5000000000000003E-2</v>
      </c>
    </row>
    <row r="6" spans="1:18" x14ac:dyDescent="0.25">
      <c r="A6" t="str">
        <f t="shared" si="0"/>
        <v>46</v>
      </c>
      <c r="B6">
        <v>4</v>
      </c>
      <c r="C6">
        <v>81</v>
      </c>
      <c r="D6">
        <v>6</v>
      </c>
      <c r="E6">
        <v>6.7450999999999999</v>
      </c>
      <c r="F6">
        <v>8.6727000000000007</v>
      </c>
      <c r="G6">
        <v>9.6029</v>
      </c>
      <c r="H6">
        <v>11.1798</v>
      </c>
      <c r="L6" t="s">
        <v>23</v>
      </c>
      <c r="M6" s="63">
        <v>0</v>
      </c>
      <c r="N6" s="63">
        <v>0.01</v>
      </c>
      <c r="O6" s="63">
        <v>2.5000000000000001E-2</v>
      </c>
      <c r="P6" s="63">
        <v>0.03</v>
      </c>
      <c r="Q6" s="63">
        <v>0.03</v>
      </c>
      <c r="R6" s="63">
        <v>3.5000000000000003E-2</v>
      </c>
    </row>
    <row r="7" spans="1:18" ht="15.75" thickBot="1" x14ac:dyDescent="0.3">
      <c r="A7" t="str">
        <f t="shared" si="0"/>
        <v>56</v>
      </c>
      <c r="B7">
        <v>5</v>
      </c>
      <c r="C7">
        <v>80</v>
      </c>
      <c r="D7">
        <v>6</v>
      </c>
      <c r="E7">
        <v>6.7297000000000002</v>
      </c>
      <c r="F7">
        <v>8.6565999999999992</v>
      </c>
      <c r="G7">
        <v>9.5869</v>
      </c>
      <c r="H7">
        <v>11.1652</v>
      </c>
      <c r="L7" t="s">
        <v>37</v>
      </c>
      <c r="M7" s="64">
        <v>0</v>
      </c>
      <c r="N7" s="64">
        <v>8.5000000000000006E-3</v>
      </c>
      <c r="O7" s="64">
        <v>0.02</v>
      </c>
      <c r="P7" s="64">
        <v>2.5000000000000001E-2</v>
      </c>
      <c r="Q7" s="64">
        <v>2.5000000000000001E-2</v>
      </c>
      <c r="R7" s="64">
        <v>0.03</v>
      </c>
    </row>
    <row r="8" spans="1:18" x14ac:dyDescent="0.25">
      <c r="A8" t="str">
        <f t="shared" si="0"/>
        <v>66</v>
      </c>
      <c r="B8">
        <v>6</v>
      </c>
      <c r="C8">
        <v>79</v>
      </c>
      <c r="D8">
        <v>6</v>
      </c>
      <c r="E8">
        <v>6.7121000000000004</v>
      </c>
      <c r="F8">
        <v>8.6377000000000006</v>
      </c>
      <c r="G8">
        <v>9.5678999999999998</v>
      </c>
      <c r="H8">
        <v>11.147399999999999</v>
      </c>
    </row>
    <row r="9" spans="1:18" x14ac:dyDescent="0.25">
      <c r="A9" t="str">
        <f t="shared" si="0"/>
        <v>76</v>
      </c>
      <c r="B9">
        <v>7</v>
      </c>
      <c r="C9">
        <v>78</v>
      </c>
      <c r="D9">
        <v>6</v>
      </c>
      <c r="E9">
        <v>6.6927000000000003</v>
      </c>
      <c r="F9">
        <v>8.6166999999999998</v>
      </c>
      <c r="G9">
        <v>9.5465</v>
      </c>
      <c r="H9">
        <v>11.1273</v>
      </c>
      <c r="L9" t="s">
        <v>38</v>
      </c>
      <c r="M9" s="22"/>
    </row>
    <row r="10" spans="1:18" x14ac:dyDescent="0.25">
      <c r="A10" t="str">
        <f t="shared" si="0"/>
        <v>86</v>
      </c>
      <c r="B10">
        <v>8</v>
      </c>
      <c r="C10">
        <v>77</v>
      </c>
      <c r="D10">
        <v>6</v>
      </c>
      <c r="E10">
        <v>6.6718999999999999</v>
      </c>
      <c r="F10">
        <v>8.5938999999999997</v>
      </c>
      <c r="G10">
        <v>9.5230999999999995</v>
      </c>
      <c r="H10">
        <v>11.1052</v>
      </c>
      <c r="L10" t="s">
        <v>32</v>
      </c>
      <c r="M10" s="22">
        <f>IF(prem&lt;48000,0%,IF(AND(prem&gt;=48000,prem&lt;200000),IF(ppt&lt;10,M6,N6),IF(AND(prem&gt;=200000,prem&lt;500000),IF(ppt&lt;10,O6,P6),IF(prem&gt;=500000,IF(ppt&lt;10,Q6,R6)))))</f>
        <v>0.01</v>
      </c>
    </row>
    <row r="11" spans="1:18" x14ac:dyDescent="0.25">
      <c r="A11" t="str">
        <f t="shared" si="0"/>
        <v>96</v>
      </c>
      <c r="B11">
        <v>9</v>
      </c>
      <c r="C11">
        <v>76</v>
      </c>
      <c r="D11">
        <v>6</v>
      </c>
      <c r="E11">
        <v>6.6497999999999999</v>
      </c>
      <c r="F11">
        <v>8.5694999999999997</v>
      </c>
      <c r="G11">
        <v>9.4979999999999993</v>
      </c>
      <c r="H11">
        <v>11.0816</v>
      </c>
      <c r="L11" t="s">
        <v>25</v>
      </c>
      <c r="M11" s="22">
        <f>IF(prem&lt;48000,0%,IF(AND(prem&gt;=48000,prem&lt;200000),IF(ppt&lt;10,M5,N5),IF(AND(prem&gt;=200000,prem&lt;500000),IF(ppt&lt;10,O5,P5),IF(prem&gt;=500000,IF(ppt&lt;10,Q5,R5)))))</f>
        <v>0.01</v>
      </c>
    </row>
    <row r="12" spans="1:18" x14ac:dyDescent="0.25">
      <c r="A12" t="str">
        <f t="shared" si="0"/>
        <v>106</v>
      </c>
      <c r="B12">
        <v>10</v>
      </c>
      <c r="C12">
        <v>75</v>
      </c>
      <c r="D12">
        <v>6</v>
      </c>
      <c r="E12">
        <v>6.6265999999999998</v>
      </c>
      <c r="F12">
        <v>8.5437999999999992</v>
      </c>
      <c r="G12">
        <v>9.4713999999999992</v>
      </c>
      <c r="H12">
        <v>11.056800000000001</v>
      </c>
      <c r="L12" t="s">
        <v>26</v>
      </c>
      <c r="M12" s="22">
        <f>IF(prem&lt;48000,0%,IF(AND(prem&gt;=48000,prem&lt;200000),IF(ppt&lt;10,M7,N7),IF(AND(prem&gt;=200000,prem&lt;500000),IF(ppt&lt;10,O7,P7),IF(prem&gt;=500000,IF(ppt&lt;10,Q7,R7)))))</f>
        <v>8.5000000000000006E-3</v>
      </c>
    </row>
    <row r="13" spans="1:18" x14ac:dyDescent="0.25">
      <c r="A13" t="str">
        <f t="shared" si="0"/>
        <v>116</v>
      </c>
      <c r="B13">
        <v>11</v>
      </c>
      <c r="C13">
        <v>74</v>
      </c>
      <c r="D13">
        <v>6</v>
      </c>
      <c r="E13">
        <v>6.6025999999999998</v>
      </c>
      <c r="F13">
        <v>8.5169999999999995</v>
      </c>
      <c r="G13">
        <v>9.4436999999999998</v>
      </c>
      <c r="H13">
        <v>11.0312</v>
      </c>
      <c r="L13" t="s">
        <v>27</v>
      </c>
      <c r="M13" s="22">
        <f>IF(prem&lt;48000,0%,IF(AND(prem&gt;=48000,prem&lt;200000),IF(ppt&lt;10,M7,N7),IF(AND(prem&gt;=200000,prem&lt;500000),IF(ppt&lt;10,O7,P7),IF(prem&gt;=500000,IF(ppt&lt;10,Q7,R7)))))</f>
        <v>8.5000000000000006E-3</v>
      </c>
    </row>
    <row r="14" spans="1:18" x14ac:dyDescent="0.25">
      <c r="A14" t="str">
        <f t="shared" si="0"/>
        <v>126</v>
      </c>
      <c r="B14">
        <v>12</v>
      </c>
      <c r="C14">
        <v>73</v>
      </c>
      <c r="D14">
        <v>6</v>
      </c>
      <c r="E14">
        <v>6.5781000000000001</v>
      </c>
      <c r="F14">
        <v>8.4894999999999996</v>
      </c>
      <c r="G14">
        <v>9.4152000000000005</v>
      </c>
      <c r="H14">
        <v>11.005100000000001</v>
      </c>
      <c r="L14" t="s">
        <v>28</v>
      </c>
      <c r="M14" s="22">
        <f>IF(prem&lt;48000,0%,IF(AND(prem&gt;=48000,prem&lt;200000),IF(ppt&lt;10,M7,N7),IF(AND(prem&gt;=200000,prem&lt;500000),IF(ppt&lt;10,O7,P7),IF(prem&gt;=500000,IF(ppt&lt;10,Q7,R7)))))</f>
        <v>8.5000000000000006E-3</v>
      </c>
    </row>
    <row r="15" spans="1:18" x14ac:dyDescent="0.25">
      <c r="A15" t="str">
        <f t="shared" si="0"/>
        <v>136</v>
      </c>
      <c r="B15">
        <v>13</v>
      </c>
      <c r="C15">
        <v>72</v>
      </c>
      <c r="D15">
        <v>6</v>
      </c>
      <c r="E15">
        <v>6.5530999999999997</v>
      </c>
      <c r="F15">
        <v>8.4614999999999991</v>
      </c>
      <c r="G15">
        <v>9.3862000000000005</v>
      </c>
      <c r="H15">
        <v>10.976100000000001</v>
      </c>
    </row>
    <row r="16" spans="1:18" x14ac:dyDescent="0.25">
      <c r="A16" t="str">
        <f t="shared" si="0"/>
        <v>146</v>
      </c>
      <c r="B16">
        <v>14</v>
      </c>
      <c r="C16">
        <v>71</v>
      </c>
      <c r="D16">
        <v>6</v>
      </c>
      <c r="E16">
        <v>6.5278</v>
      </c>
      <c r="F16">
        <v>8.4330999999999996</v>
      </c>
      <c r="G16">
        <v>9.3568999999999996</v>
      </c>
      <c r="H16">
        <v>10.946199999999999</v>
      </c>
    </row>
    <row r="17" spans="1:8" x14ac:dyDescent="0.25">
      <c r="A17" t="str">
        <f t="shared" si="0"/>
        <v>156</v>
      </c>
      <c r="B17">
        <v>15</v>
      </c>
      <c r="C17">
        <v>70</v>
      </c>
      <c r="D17">
        <v>6</v>
      </c>
      <c r="E17">
        <v>6.5023999999999997</v>
      </c>
      <c r="F17">
        <v>8.4046000000000003</v>
      </c>
      <c r="G17">
        <v>9.3275000000000006</v>
      </c>
      <c r="H17">
        <v>10.9163</v>
      </c>
    </row>
    <row r="18" spans="1:8" x14ac:dyDescent="0.25">
      <c r="A18" t="str">
        <f t="shared" si="0"/>
        <v>166</v>
      </c>
      <c r="B18">
        <v>16</v>
      </c>
      <c r="C18">
        <v>69</v>
      </c>
      <c r="D18">
        <v>6</v>
      </c>
      <c r="E18">
        <v>6.4764999999999997</v>
      </c>
      <c r="F18">
        <v>8.3757000000000001</v>
      </c>
      <c r="G18">
        <v>9.2979000000000003</v>
      </c>
      <c r="H18">
        <v>10.8865</v>
      </c>
    </row>
    <row r="19" spans="1:8" x14ac:dyDescent="0.25">
      <c r="A19" t="str">
        <f t="shared" si="0"/>
        <v>176</v>
      </c>
      <c r="B19">
        <v>17</v>
      </c>
      <c r="C19">
        <v>68</v>
      </c>
      <c r="D19">
        <v>6</v>
      </c>
      <c r="E19">
        <v>6.4503000000000004</v>
      </c>
      <c r="F19">
        <v>8.3463999999999992</v>
      </c>
      <c r="G19">
        <v>9.2678999999999991</v>
      </c>
      <c r="H19">
        <v>10.856400000000001</v>
      </c>
    </row>
    <row r="20" spans="1:8" x14ac:dyDescent="0.25">
      <c r="A20" t="str">
        <f t="shared" si="0"/>
        <v>186</v>
      </c>
      <c r="B20">
        <v>18</v>
      </c>
      <c r="C20">
        <v>67</v>
      </c>
      <c r="D20">
        <v>6</v>
      </c>
      <c r="E20">
        <v>6.4234</v>
      </c>
      <c r="F20">
        <v>8.3164999999999996</v>
      </c>
      <c r="G20">
        <v>9.2372999999999994</v>
      </c>
      <c r="H20">
        <v>10.825900000000001</v>
      </c>
    </row>
    <row r="21" spans="1:8" x14ac:dyDescent="0.25">
      <c r="A21" t="str">
        <f t="shared" si="0"/>
        <v>196</v>
      </c>
      <c r="B21">
        <v>19</v>
      </c>
      <c r="C21">
        <v>66</v>
      </c>
      <c r="D21">
        <v>6</v>
      </c>
      <c r="E21">
        <v>6.3956</v>
      </c>
      <c r="F21">
        <v>8.2856000000000005</v>
      </c>
      <c r="G21">
        <v>9.2058</v>
      </c>
      <c r="H21">
        <v>10.794600000000001</v>
      </c>
    </row>
    <row r="22" spans="1:8" x14ac:dyDescent="0.25">
      <c r="A22" t="str">
        <f t="shared" si="0"/>
        <v>206</v>
      </c>
      <c r="B22">
        <v>20</v>
      </c>
      <c r="C22">
        <v>65</v>
      </c>
      <c r="D22">
        <v>6</v>
      </c>
      <c r="E22">
        <v>6.3666999999999998</v>
      </c>
      <c r="F22">
        <v>8.2536000000000005</v>
      </c>
      <c r="G22">
        <v>9.1730999999999998</v>
      </c>
      <c r="H22">
        <v>10.7622</v>
      </c>
    </row>
    <row r="23" spans="1:8" x14ac:dyDescent="0.25">
      <c r="A23" t="str">
        <f t="shared" si="0"/>
        <v>216</v>
      </c>
      <c r="B23">
        <v>21</v>
      </c>
      <c r="C23">
        <v>64</v>
      </c>
      <c r="D23">
        <v>6</v>
      </c>
      <c r="E23">
        <v>6.3365</v>
      </c>
      <c r="F23">
        <v>8.2200000000000006</v>
      </c>
      <c r="G23">
        <v>9.1388999999999996</v>
      </c>
      <c r="H23">
        <v>10.728300000000001</v>
      </c>
    </row>
    <row r="24" spans="1:8" x14ac:dyDescent="0.25">
      <c r="A24" t="str">
        <f t="shared" si="0"/>
        <v>226</v>
      </c>
      <c r="B24">
        <v>22</v>
      </c>
      <c r="C24">
        <v>63</v>
      </c>
      <c r="D24">
        <v>6</v>
      </c>
      <c r="E24">
        <v>6.3047000000000004</v>
      </c>
      <c r="F24">
        <v>8.1846999999999994</v>
      </c>
      <c r="G24">
        <v>9.1029</v>
      </c>
      <c r="H24">
        <v>10.692600000000001</v>
      </c>
    </row>
    <row r="25" spans="1:8" x14ac:dyDescent="0.25">
      <c r="A25" t="str">
        <f t="shared" si="0"/>
        <v>236</v>
      </c>
      <c r="B25">
        <v>23</v>
      </c>
      <c r="C25">
        <v>62</v>
      </c>
      <c r="D25">
        <v>6</v>
      </c>
      <c r="E25">
        <v>6.2712000000000003</v>
      </c>
      <c r="F25">
        <v>8.1473999999999993</v>
      </c>
      <c r="G25">
        <v>9.0648</v>
      </c>
      <c r="H25">
        <v>10.6547</v>
      </c>
    </row>
    <row r="26" spans="1:8" x14ac:dyDescent="0.25">
      <c r="A26" t="str">
        <f t="shared" si="0"/>
        <v>246</v>
      </c>
      <c r="B26">
        <v>24</v>
      </c>
      <c r="C26">
        <v>61</v>
      </c>
      <c r="D26">
        <v>6</v>
      </c>
      <c r="E26">
        <v>6.2356999999999996</v>
      </c>
      <c r="F26">
        <v>8.1077999999999992</v>
      </c>
      <c r="G26">
        <v>9.0243000000000002</v>
      </c>
      <c r="H26">
        <v>10.6143</v>
      </c>
    </row>
    <row r="27" spans="1:8" x14ac:dyDescent="0.25">
      <c r="A27" t="str">
        <f t="shared" si="0"/>
        <v>256</v>
      </c>
      <c r="B27">
        <v>25</v>
      </c>
      <c r="C27">
        <v>60</v>
      </c>
      <c r="D27">
        <v>6</v>
      </c>
      <c r="E27">
        <v>6.1980000000000004</v>
      </c>
      <c r="F27">
        <v>8.0656999999999996</v>
      </c>
      <c r="G27">
        <v>8.9811999999999994</v>
      </c>
      <c r="H27">
        <v>10.571099999999999</v>
      </c>
    </row>
    <row r="28" spans="1:8" x14ac:dyDescent="0.25">
      <c r="A28" t="str">
        <f t="shared" si="0"/>
        <v>266</v>
      </c>
      <c r="B28">
        <v>26</v>
      </c>
      <c r="C28">
        <v>59</v>
      </c>
      <c r="D28">
        <v>6</v>
      </c>
      <c r="E28">
        <v>6.1581000000000001</v>
      </c>
      <c r="F28">
        <v>8.0208999999999993</v>
      </c>
      <c r="G28">
        <v>8.9352999999999998</v>
      </c>
      <c r="H28">
        <v>10.524800000000001</v>
      </c>
    </row>
    <row r="29" spans="1:8" x14ac:dyDescent="0.25">
      <c r="A29" t="str">
        <f t="shared" si="0"/>
        <v>276</v>
      </c>
      <c r="B29">
        <v>27</v>
      </c>
      <c r="C29">
        <v>58</v>
      </c>
      <c r="D29">
        <v>6</v>
      </c>
      <c r="E29">
        <v>6.1157000000000004</v>
      </c>
      <c r="F29">
        <v>7.9733000000000001</v>
      </c>
      <c r="G29">
        <v>8.8863000000000003</v>
      </c>
      <c r="H29">
        <v>10.475300000000001</v>
      </c>
    </row>
    <row r="30" spans="1:8" x14ac:dyDescent="0.25">
      <c r="A30" t="str">
        <f t="shared" si="0"/>
        <v>286</v>
      </c>
      <c r="B30">
        <v>28</v>
      </c>
      <c r="C30">
        <v>57</v>
      </c>
      <c r="D30">
        <v>6</v>
      </c>
      <c r="E30">
        <v>6.0707000000000004</v>
      </c>
      <c r="F30">
        <v>7.9226000000000001</v>
      </c>
      <c r="G30">
        <v>8.8340999999999994</v>
      </c>
      <c r="H30">
        <v>10.4223</v>
      </c>
    </row>
    <row r="31" spans="1:8" x14ac:dyDescent="0.25">
      <c r="A31" t="str">
        <f t="shared" si="0"/>
        <v>296</v>
      </c>
      <c r="B31">
        <v>29</v>
      </c>
      <c r="C31">
        <v>56</v>
      </c>
      <c r="D31">
        <v>6</v>
      </c>
      <c r="E31">
        <v>6.0231000000000003</v>
      </c>
      <c r="F31">
        <v>7.8685999999999998</v>
      </c>
      <c r="G31">
        <v>8.7783999999999995</v>
      </c>
      <c r="H31">
        <v>10.365399999999999</v>
      </c>
    </row>
    <row r="32" spans="1:8" x14ac:dyDescent="0.25">
      <c r="A32" t="str">
        <f t="shared" si="0"/>
        <v>306</v>
      </c>
      <c r="B32">
        <v>30</v>
      </c>
      <c r="C32">
        <v>55</v>
      </c>
      <c r="D32">
        <v>6</v>
      </c>
      <c r="E32">
        <v>5.9725999999999999</v>
      </c>
      <c r="F32">
        <v>7.8113000000000001</v>
      </c>
      <c r="G32">
        <v>8.7189999999999994</v>
      </c>
      <c r="H32">
        <v>10.304500000000001</v>
      </c>
    </row>
    <row r="33" spans="1:8" x14ac:dyDescent="0.25">
      <c r="A33" t="str">
        <f t="shared" si="0"/>
        <v>316</v>
      </c>
      <c r="B33">
        <v>31</v>
      </c>
      <c r="C33">
        <v>54</v>
      </c>
      <c r="D33">
        <v>6</v>
      </c>
      <c r="E33">
        <v>5.9191000000000003</v>
      </c>
      <c r="F33">
        <v>7.7504</v>
      </c>
      <c r="G33">
        <v>8.6559000000000008</v>
      </c>
      <c r="H33">
        <v>10.2394</v>
      </c>
    </row>
    <row r="34" spans="1:8" x14ac:dyDescent="0.25">
      <c r="A34" t="str">
        <f t="shared" si="0"/>
        <v>326</v>
      </c>
      <c r="B34">
        <v>32</v>
      </c>
      <c r="C34">
        <v>53</v>
      </c>
      <c r="D34">
        <v>6</v>
      </c>
      <c r="E34">
        <v>5.8625999999999996</v>
      </c>
      <c r="F34">
        <v>7.6856999999999998</v>
      </c>
      <c r="G34">
        <v>8.5886999999999993</v>
      </c>
      <c r="H34">
        <v>10.169700000000001</v>
      </c>
    </row>
    <row r="35" spans="1:8" x14ac:dyDescent="0.25">
      <c r="A35" t="str">
        <f t="shared" si="0"/>
        <v>336</v>
      </c>
      <c r="B35">
        <v>33</v>
      </c>
      <c r="C35">
        <v>52</v>
      </c>
      <c r="D35">
        <v>6</v>
      </c>
      <c r="E35">
        <v>5.8029999999999999</v>
      </c>
      <c r="F35">
        <v>7.6172000000000004</v>
      </c>
      <c r="G35">
        <v>8.5172000000000008</v>
      </c>
      <c r="H35">
        <v>10.0953</v>
      </c>
    </row>
    <row r="36" spans="1:8" x14ac:dyDescent="0.25">
      <c r="A36" t="str">
        <f t="shared" si="0"/>
        <v>346</v>
      </c>
      <c r="B36">
        <v>34</v>
      </c>
      <c r="C36">
        <v>51</v>
      </c>
      <c r="D36">
        <v>6</v>
      </c>
      <c r="E36">
        <v>5.74</v>
      </c>
      <c r="F36">
        <v>7.5445000000000002</v>
      </c>
      <c r="G36">
        <v>8.4413</v>
      </c>
      <c r="H36">
        <v>10.0158</v>
      </c>
    </row>
    <row r="37" spans="1:8" x14ac:dyDescent="0.25">
      <c r="A37" t="str">
        <f t="shared" si="0"/>
        <v>356</v>
      </c>
      <c r="B37">
        <v>35</v>
      </c>
      <c r="C37">
        <v>50</v>
      </c>
      <c r="D37">
        <v>6</v>
      </c>
      <c r="E37">
        <v>5.6734999999999998</v>
      </c>
      <c r="F37">
        <v>7.4675000000000002</v>
      </c>
      <c r="G37">
        <v>8.3606999999999996</v>
      </c>
      <c r="H37">
        <v>9.9309999999999992</v>
      </c>
    </row>
    <row r="38" spans="1:8" x14ac:dyDescent="0.25">
      <c r="A38" t="str">
        <f t="shared" si="0"/>
        <v>366</v>
      </c>
      <c r="B38">
        <v>36</v>
      </c>
      <c r="C38">
        <v>49</v>
      </c>
      <c r="D38">
        <v>6</v>
      </c>
      <c r="E38">
        <v>5.6035000000000004</v>
      </c>
      <c r="F38">
        <v>7.3860000000000001</v>
      </c>
      <c r="G38">
        <v>8.2751000000000001</v>
      </c>
      <c r="H38">
        <v>9.8404000000000007</v>
      </c>
    </row>
    <row r="39" spans="1:8" x14ac:dyDescent="0.25">
      <c r="A39" t="str">
        <f t="shared" si="0"/>
        <v>376</v>
      </c>
      <c r="B39">
        <v>37</v>
      </c>
      <c r="C39">
        <v>48</v>
      </c>
      <c r="D39">
        <v>6</v>
      </c>
      <c r="E39">
        <v>5.5296000000000003</v>
      </c>
      <c r="F39">
        <v>7.2996999999999996</v>
      </c>
      <c r="G39">
        <v>8.1842000000000006</v>
      </c>
      <c r="H39">
        <v>9.7437000000000005</v>
      </c>
    </row>
    <row r="40" spans="1:8" x14ac:dyDescent="0.25">
      <c r="A40" t="str">
        <f t="shared" si="0"/>
        <v>386</v>
      </c>
      <c r="B40">
        <v>38</v>
      </c>
      <c r="C40">
        <v>47</v>
      </c>
      <c r="D40">
        <v>6</v>
      </c>
      <c r="E40">
        <v>5.4519000000000002</v>
      </c>
      <c r="F40">
        <v>7.2083000000000004</v>
      </c>
      <c r="G40">
        <v>8.0877999999999997</v>
      </c>
      <c r="H40">
        <v>9.6403999999999996</v>
      </c>
    </row>
    <row r="41" spans="1:8" x14ac:dyDescent="0.25">
      <c r="A41" t="str">
        <f t="shared" si="0"/>
        <v>396</v>
      </c>
      <c r="B41">
        <v>39</v>
      </c>
      <c r="C41">
        <v>46</v>
      </c>
      <c r="D41">
        <v>6</v>
      </c>
      <c r="E41">
        <v>5.37</v>
      </c>
      <c r="F41">
        <v>7.1116999999999999</v>
      </c>
      <c r="G41">
        <v>7.9855</v>
      </c>
      <c r="H41">
        <v>9.5300999999999991</v>
      </c>
    </row>
    <row r="42" spans="1:8" x14ac:dyDescent="0.25">
      <c r="A42" t="str">
        <f t="shared" si="0"/>
        <v>406</v>
      </c>
      <c r="B42">
        <v>40</v>
      </c>
      <c r="C42">
        <v>45</v>
      </c>
      <c r="D42">
        <v>6</v>
      </c>
      <c r="E42">
        <v>5.2839</v>
      </c>
      <c r="F42">
        <v>7.0095000000000001</v>
      </c>
      <c r="G42">
        <v>7.8769999999999998</v>
      </c>
      <c r="H42">
        <v>9.4122000000000003</v>
      </c>
    </row>
    <row r="43" spans="1:8" x14ac:dyDescent="0.25">
      <c r="A43" t="str">
        <f t="shared" si="0"/>
        <v>416</v>
      </c>
      <c r="B43">
        <v>41</v>
      </c>
      <c r="C43">
        <v>44</v>
      </c>
      <c r="D43">
        <v>6</v>
      </c>
      <c r="E43">
        <v>5.1932</v>
      </c>
      <c r="F43">
        <v>6.9013999999999998</v>
      </c>
      <c r="G43">
        <v>7.7617000000000003</v>
      </c>
      <c r="H43">
        <v>9.2859999999999996</v>
      </c>
    </row>
    <row r="44" spans="1:8" x14ac:dyDescent="0.25">
      <c r="A44" t="str">
        <f t="shared" si="0"/>
        <v>426</v>
      </c>
      <c r="B44">
        <v>42</v>
      </c>
      <c r="C44">
        <v>43</v>
      </c>
      <c r="D44">
        <v>6</v>
      </c>
      <c r="E44">
        <v>5.0978000000000003</v>
      </c>
      <c r="F44">
        <v>6.7869000000000002</v>
      </c>
      <c r="G44">
        <v>7.6391999999999998</v>
      </c>
      <c r="H44">
        <v>9.1509999999999998</v>
      </c>
    </row>
    <row r="45" spans="1:8" x14ac:dyDescent="0.25">
      <c r="A45" t="str">
        <f t="shared" si="0"/>
        <v>436</v>
      </c>
      <c r="B45">
        <v>43</v>
      </c>
      <c r="C45">
        <v>42</v>
      </c>
      <c r="D45">
        <v>6</v>
      </c>
      <c r="E45">
        <v>4.9974999999999996</v>
      </c>
      <c r="F45">
        <v>6.6657000000000002</v>
      </c>
      <c r="G45">
        <v>7.5090000000000003</v>
      </c>
      <c r="H45">
        <v>9.0062999999999995</v>
      </c>
    </row>
    <row r="46" spans="1:8" x14ac:dyDescent="0.25">
      <c r="A46" t="str">
        <f t="shared" si="0"/>
        <v>446</v>
      </c>
      <c r="B46">
        <v>44</v>
      </c>
      <c r="C46">
        <v>41</v>
      </c>
      <c r="D46">
        <v>6</v>
      </c>
      <c r="E46">
        <v>4.8918999999999997</v>
      </c>
      <c r="F46">
        <v>6.5373999999999999</v>
      </c>
      <c r="G46">
        <v>7.3707000000000003</v>
      </c>
      <c r="H46">
        <v>8.8512000000000004</v>
      </c>
    </row>
    <row r="47" spans="1:8" x14ac:dyDescent="0.25">
      <c r="A47" t="str">
        <f t="shared" si="0"/>
        <v>456</v>
      </c>
      <c r="B47">
        <v>45</v>
      </c>
      <c r="C47">
        <v>40</v>
      </c>
      <c r="D47">
        <v>6</v>
      </c>
      <c r="E47">
        <v>4.7809999999999997</v>
      </c>
      <c r="F47">
        <v>6.4016000000000002</v>
      </c>
      <c r="G47">
        <v>7.2236000000000002</v>
      </c>
      <c r="H47">
        <v>8.6851000000000003</v>
      </c>
    </row>
    <row r="48" spans="1:8" x14ac:dyDescent="0.25">
      <c r="A48" t="str">
        <f t="shared" si="0"/>
        <v>466</v>
      </c>
      <c r="B48">
        <v>46</v>
      </c>
      <c r="C48">
        <v>39</v>
      </c>
      <c r="D48">
        <v>6</v>
      </c>
      <c r="E48">
        <v>4.6646000000000001</v>
      </c>
      <c r="F48">
        <v>6.258</v>
      </c>
      <c r="G48">
        <v>7.0674999999999999</v>
      </c>
      <c r="H48">
        <v>8.5073000000000008</v>
      </c>
    </row>
    <row r="49" spans="1:8" x14ac:dyDescent="0.25">
      <c r="A49" t="str">
        <f t="shared" si="0"/>
        <v>476</v>
      </c>
      <c r="B49">
        <v>47</v>
      </c>
      <c r="C49">
        <v>38</v>
      </c>
      <c r="D49">
        <v>6</v>
      </c>
      <c r="E49">
        <v>4.5427</v>
      </c>
      <c r="F49">
        <v>6.1066000000000003</v>
      </c>
      <c r="G49">
        <v>6.9020000000000001</v>
      </c>
      <c r="H49">
        <v>8.3176000000000005</v>
      </c>
    </row>
    <row r="50" spans="1:8" x14ac:dyDescent="0.25">
      <c r="A50" t="str">
        <f t="shared" si="0"/>
        <v>486</v>
      </c>
      <c r="B50">
        <v>48</v>
      </c>
      <c r="C50">
        <v>37</v>
      </c>
      <c r="D50">
        <v>6</v>
      </c>
      <c r="E50">
        <v>4.4153000000000002</v>
      </c>
      <c r="F50">
        <v>5.9470999999999998</v>
      </c>
      <c r="G50">
        <v>6.7271999999999998</v>
      </c>
      <c r="H50">
        <v>8.1157000000000004</v>
      </c>
    </row>
    <row r="51" spans="1:8" x14ac:dyDescent="0.25">
      <c r="A51" t="str">
        <f t="shared" si="0"/>
        <v>496</v>
      </c>
      <c r="B51">
        <v>49</v>
      </c>
      <c r="C51">
        <v>36</v>
      </c>
      <c r="D51">
        <v>6</v>
      </c>
      <c r="E51">
        <v>4.2827999999999999</v>
      </c>
      <c r="F51">
        <v>5.7798999999999996</v>
      </c>
      <c r="G51">
        <v>6.5430999999999999</v>
      </c>
      <c r="H51">
        <v>7.9016999999999999</v>
      </c>
    </row>
    <row r="52" spans="1:8" x14ac:dyDescent="0.25">
      <c r="A52" t="str">
        <f t="shared" si="0"/>
        <v>506</v>
      </c>
      <c r="B52">
        <v>50</v>
      </c>
      <c r="C52">
        <v>35</v>
      </c>
      <c r="D52">
        <v>6</v>
      </c>
      <c r="E52">
        <v>4.1455000000000002</v>
      </c>
      <c r="F52">
        <v>5.6054000000000004</v>
      </c>
      <c r="G52">
        <v>6.3502000000000001</v>
      </c>
      <c r="H52">
        <v>7.6760999999999999</v>
      </c>
    </row>
    <row r="53" spans="1:8" x14ac:dyDescent="0.25">
      <c r="A53" t="str">
        <f t="shared" si="0"/>
        <v>08</v>
      </c>
      <c r="B53">
        <v>0</v>
      </c>
      <c r="C53">
        <v>85</v>
      </c>
      <c r="D53">
        <v>8</v>
      </c>
      <c r="E53">
        <v>8.7189999999999994</v>
      </c>
      <c r="F53">
        <v>11.187799999999999</v>
      </c>
      <c r="G53">
        <v>12.2989</v>
      </c>
      <c r="H53">
        <v>14.167199999999999</v>
      </c>
    </row>
    <row r="54" spans="1:8" x14ac:dyDescent="0.25">
      <c r="A54" t="str">
        <f t="shared" si="0"/>
        <v>18</v>
      </c>
      <c r="B54">
        <v>1</v>
      </c>
      <c r="C54">
        <v>84</v>
      </c>
      <c r="D54">
        <v>8</v>
      </c>
      <c r="E54">
        <v>8.7162000000000006</v>
      </c>
      <c r="F54">
        <v>11.1869</v>
      </c>
      <c r="G54">
        <v>12.298</v>
      </c>
      <c r="H54">
        <v>14.166399999999999</v>
      </c>
    </row>
    <row r="55" spans="1:8" x14ac:dyDescent="0.25">
      <c r="A55" t="str">
        <f t="shared" si="0"/>
        <v>28</v>
      </c>
      <c r="B55">
        <v>2</v>
      </c>
      <c r="C55">
        <v>83</v>
      </c>
      <c r="D55">
        <v>8</v>
      </c>
      <c r="E55">
        <v>8.7139000000000006</v>
      </c>
      <c r="F55">
        <v>11.187099999999999</v>
      </c>
      <c r="G55">
        <v>12.298500000000001</v>
      </c>
      <c r="H55">
        <v>14.167</v>
      </c>
    </row>
    <row r="56" spans="1:8" x14ac:dyDescent="0.25">
      <c r="A56" t="str">
        <f t="shared" si="0"/>
        <v>38</v>
      </c>
      <c r="B56">
        <v>3</v>
      </c>
      <c r="C56">
        <v>82</v>
      </c>
      <c r="D56">
        <v>8</v>
      </c>
      <c r="E56">
        <v>8.7121999999999993</v>
      </c>
      <c r="F56">
        <v>11.188599999999999</v>
      </c>
      <c r="G56">
        <v>12.3003</v>
      </c>
      <c r="H56">
        <v>14.1691</v>
      </c>
    </row>
    <row r="57" spans="1:8" x14ac:dyDescent="0.25">
      <c r="A57" t="str">
        <f t="shared" si="0"/>
        <v>48</v>
      </c>
      <c r="B57">
        <v>4</v>
      </c>
      <c r="C57">
        <v>81</v>
      </c>
      <c r="D57">
        <v>8</v>
      </c>
      <c r="E57">
        <v>8.7034000000000002</v>
      </c>
      <c r="F57">
        <v>11.181699999999999</v>
      </c>
      <c r="G57">
        <v>12.2918</v>
      </c>
      <c r="H57">
        <v>14.1572</v>
      </c>
    </row>
    <row r="58" spans="1:8" x14ac:dyDescent="0.25">
      <c r="A58" t="str">
        <f t="shared" si="0"/>
        <v>58</v>
      </c>
      <c r="B58">
        <v>5</v>
      </c>
      <c r="C58">
        <v>80</v>
      </c>
      <c r="D58">
        <v>8</v>
      </c>
      <c r="E58">
        <v>8.6906999999999996</v>
      </c>
      <c r="F58">
        <v>11.170400000000001</v>
      </c>
      <c r="G58">
        <v>12.277900000000001</v>
      </c>
      <c r="H58">
        <v>14.138</v>
      </c>
    </row>
    <row r="59" spans="1:8" x14ac:dyDescent="0.25">
      <c r="A59" t="str">
        <f t="shared" si="0"/>
        <v>68</v>
      </c>
      <c r="B59">
        <v>6</v>
      </c>
      <c r="C59">
        <v>79</v>
      </c>
      <c r="D59">
        <v>8</v>
      </c>
      <c r="E59">
        <v>8.6757000000000009</v>
      </c>
      <c r="F59">
        <v>11.156499999999999</v>
      </c>
      <c r="G59">
        <v>12.260899999999999</v>
      </c>
      <c r="H59">
        <v>14.1144</v>
      </c>
    </row>
    <row r="60" spans="1:8" x14ac:dyDescent="0.25">
      <c r="A60" t="str">
        <f t="shared" si="0"/>
        <v>78</v>
      </c>
      <c r="B60">
        <v>7</v>
      </c>
      <c r="C60">
        <v>78</v>
      </c>
      <c r="D60">
        <v>8</v>
      </c>
      <c r="E60">
        <v>8.6588999999999992</v>
      </c>
      <c r="F60">
        <v>11.140700000000001</v>
      </c>
      <c r="G60">
        <v>12.2415</v>
      </c>
      <c r="H60">
        <v>14.0876</v>
      </c>
    </row>
    <row r="61" spans="1:8" x14ac:dyDescent="0.25">
      <c r="A61" t="str">
        <f t="shared" si="0"/>
        <v>88</v>
      </c>
      <c r="B61">
        <v>8</v>
      </c>
      <c r="C61">
        <v>77</v>
      </c>
      <c r="D61">
        <v>8</v>
      </c>
      <c r="E61">
        <v>8.6407000000000007</v>
      </c>
      <c r="F61">
        <v>11.1234</v>
      </c>
      <c r="G61">
        <v>12.2202</v>
      </c>
      <c r="H61">
        <v>14.058299999999999</v>
      </c>
    </row>
    <row r="62" spans="1:8" x14ac:dyDescent="0.25">
      <c r="A62" t="str">
        <f t="shared" si="0"/>
        <v>98</v>
      </c>
      <c r="B62">
        <v>9</v>
      </c>
      <c r="C62">
        <v>76</v>
      </c>
      <c r="D62">
        <v>8</v>
      </c>
      <c r="E62">
        <v>8.6212</v>
      </c>
      <c r="F62">
        <v>11.104799999999999</v>
      </c>
      <c r="G62">
        <v>12.1973</v>
      </c>
      <c r="H62">
        <v>14.026999999999999</v>
      </c>
    </row>
    <row r="63" spans="1:8" x14ac:dyDescent="0.25">
      <c r="A63" t="str">
        <f t="shared" si="0"/>
        <v>108</v>
      </c>
      <c r="B63">
        <v>10</v>
      </c>
      <c r="C63">
        <v>75</v>
      </c>
      <c r="D63">
        <v>8</v>
      </c>
      <c r="E63">
        <v>8.6006999999999998</v>
      </c>
      <c r="F63">
        <v>11.085100000000001</v>
      </c>
      <c r="G63">
        <v>12.1731</v>
      </c>
      <c r="H63">
        <v>13.9941</v>
      </c>
    </row>
    <row r="64" spans="1:8" x14ac:dyDescent="0.25">
      <c r="A64" t="str">
        <f t="shared" si="0"/>
        <v>118</v>
      </c>
      <c r="B64">
        <v>11</v>
      </c>
      <c r="C64">
        <v>74</v>
      </c>
      <c r="D64">
        <v>8</v>
      </c>
      <c r="E64">
        <v>8.5793999999999997</v>
      </c>
      <c r="F64">
        <v>11.0648</v>
      </c>
      <c r="G64">
        <v>12.148199999999999</v>
      </c>
      <c r="H64">
        <v>13.9602</v>
      </c>
    </row>
    <row r="65" spans="1:8" x14ac:dyDescent="0.25">
      <c r="A65" t="str">
        <f t="shared" si="0"/>
        <v>128</v>
      </c>
      <c r="B65">
        <v>12</v>
      </c>
      <c r="C65">
        <v>73</v>
      </c>
      <c r="D65">
        <v>8</v>
      </c>
      <c r="E65">
        <v>8.5576000000000008</v>
      </c>
      <c r="F65">
        <v>11.044</v>
      </c>
      <c r="G65">
        <v>12.1228</v>
      </c>
      <c r="H65">
        <v>13.9259</v>
      </c>
    </row>
    <row r="66" spans="1:8" x14ac:dyDescent="0.25">
      <c r="A66" t="str">
        <f t="shared" si="0"/>
        <v>138</v>
      </c>
      <c r="B66">
        <v>13</v>
      </c>
      <c r="C66">
        <v>72</v>
      </c>
      <c r="D66">
        <v>8</v>
      </c>
      <c r="E66">
        <v>8.5356000000000005</v>
      </c>
      <c r="F66">
        <v>11.023199999999999</v>
      </c>
      <c r="G66">
        <v>12.0974</v>
      </c>
      <c r="H66">
        <v>13.8916</v>
      </c>
    </row>
    <row r="67" spans="1:8" x14ac:dyDescent="0.25">
      <c r="A67" t="str">
        <f t="shared" ref="A67:A130" si="1">B67&amp;D67</f>
        <v>148</v>
      </c>
      <c r="B67">
        <v>14</v>
      </c>
      <c r="C67">
        <v>71</v>
      </c>
      <c r="D67">
        <v>8</v>
      </c>
      <c r="E67">
        <v>8.5135000000000005</v>
      </c>
      <c r="F67">
        <v>11.0025</v>
      </c>
      <c r="G67">
        <v>12.072100000000001</v>
      </c>
      <c r="H67">
        <v>13.857799999999999</v>
      </c>
    </row>
    <row r="68" spans="1:8" x14ac:dyDescent="0.25">
      <c r="A68" t="str">
        <f t="shared" si="1"/>
        <v>158</v>
      </c>
      <c r="B68">
        <v>15</v>
      </c>
      <c r="C68">
        <v>70</v>
      </c>
      <c r="D68">
        <v>8</v>
      </c>
      <c r="E68">
        <v>8.4913000000000007</v>
      </c>
      <c r="F68">
        <v>10.979799999999999</v>
      </c>
      <c r="G68">
        <v>12.0472</v>
      </c>
      <c r="H68">
        <v>13.8245</v>
      </c>
    </row>
    <row r="69" spans="1:8" x14ac:dyDescent="0.25">
      <c r="A69" t="str">
        <f t="shared" si="1"/>
        <v>168</v>
      </c>
      <c r="B69">
        <v>16</v>
      </c>
      <c r="C69">
        <v>69</v>
      </c>
      <c r="D69">
        <v>8</v>
      </c>
      <c r="E69">
        <v>8.4689999999999994</v>
      </c>
      <c r="F69">
        <v>10.956899999999999</v>
      </c>
      <c r="G69">
        <v>12.022600000000001</v>
      </c>
      <c r="H69">
        <v>13.791700000000001</v>
      </c>
    </row>
    <row r="70" spans="1:8" x14ac:dyDescent="0.25">
      <c r="A70" t="str">
        <f t="shared" si="1"/>
        <v>178</v>
      </c>
      <c r="B70">
        <v>17</v>
      </c>
      <c r="C70">
        <v>68</v>
      </c>
      <c r="D70">
        <v>8</v>
      </c>
      <c r="E70">
        <v>8.4464000000000006</v>
      </c>
      <c r="F70">
        <v>10.9339</v>
      </c>
      <c r="G70">
        <v>11.998100000000001</v>
      </c>
      <c r="H70">
        <v>13.7591</v>
      </c>
    </row>
    <row r="71" spans="1:8" x14ac:dyDescent="0.25">
      <c r="A71" t="str">
        <f t="shared" si="1"/>
        <v>188</v>
      </c>
      <c r="B71">
        <v>18</v>
      </c>
      <c r="C71">
        <v>67</v>
      </c>
      <c r="D71">
        <v>8</v>
      </c>
      <c r="E71">
        <v>8.4235000000000007</v>
      </c>
      <c r="F71">
        <v>10.9107</v>
      </c>
      <c r="G71">
        <v>11.973599999999999</v>
      </c>
      <c r="H71">
        <v>13.726599999999999</v>
      </c>
    </row>
    <row r="72" spans="1:8" x14ac:dyDescent="0.25">
      <c r="A72" t="str">
        <f t="shared" si="1"/>
        <v>198</v>
      </c>
      <c r="B72">
        <v>19</v>
      </c>
      <c r="C72">
        <v>66</v>
      </c>
      <c r="D72">
        <v>8</v>
      </c>
      <c r="E72">
        <v>8.3999000000000006</v>
      </c>
      <c r="F72">
        <v>10.886900000000001</v>
      </c>
      <c r="G72">
        <v>11.9488</v>
      </c>
      <c r="H72">
        <v>13.6938</v>
      </c>
    </row>
    <row r="73" spans="1:8" x14ac:dyDescent="0.25">
      <c r="A73" t="str">
        <f t="shared" si="1"/>
        <v>208</v>
      </c>
      <c r="B73">
        <v>20</v>
      </c>
      <c r="C73">
        <v>65</v>
      </c>
      <c r="D73">
        <v>8</v>
      </c>
      <c r="E73">
        <v>8.3755000000000006</v>
      </c>
      <c r="F73">
        <v>10.862299999999999</v>
      </c>
      <c r="G73">
        <v>11.923400000000001</v>
      </c>
      <c r="H73">
        <v>13.6602</v>
      </c>
    </row>
    <row r="74" spans="1:8" x14ac:dyDescent="0.25">
      <c r="A74" t="str">
        <f t="shared" si="1"/>
        <v>218</v>
      </c>
      <c r="B74">
        <v>21</v>
      </c>
      <c r="C74">
        <v>64</v>
      </c>
      <c r="D74">
        <v>8</v>
      </c>
      <c r="E74">
        <v>8.35</v>
      </c>
      <c r="F74">
        <v>10.8367</v>
      </c>
      <c r="G74">
        <v>11.8973</v>
      </c>
      <c r="H74">
        <v>13.6256</v>
      </c>
    </row>
    <row r="75" spans="1:8" x14ac:dyDescent="0.25">
      <c r="A75" t="str">
        <f t="shared" si="1"/>
        <v>228</v>
      </c>
      <c r="B75">
        <v>22</v>
      </c>
      <c r="C75">
        <v>63</v>
      </c>
      <c r="D75">
        <v>8</v>
      </c>
      <c r="E75">
        <v>8.3231000000000002</v>
      </c>
      <c r="F75">
        <v>10.809699999999999</v>
      </c>
      <c r="G75">
        <v>11.870100000000001</v>
      </c>
      <c r="H75">
        <v>13.589600000000001</v>
      </c>
    </row>
    <row r="76" spans="1:8" x14ac:dyDescent="0.25">
      <c r="A76" t="str">
        <f t="shared" si="1"/>
        <v>238</v>
      </c>
      <c r="B76">
        <v>23</v>
      </c>
      <c r="C76">
        <v>62</v>
      </c>
      <c r="D76">
        <v>8</v>
      </c>
      <c r="E76">
        <v>8.2948000000000004</v>
      </c>
      <c r="F76">
        <v>10.7812</v>
      </c>
      <c r="G76">
        <v>11.8416</v>
      </c>
      <c r="H76">
        <v>13.552</v>
      </c>
    </row>
    <row r="77" spans="1:8" x14ac:dyDescent="0.25">
      <c r="A77" t="str">
        <f t="shared" si="1"/>
        <v>248</v>
      </c>
      <c r="B77">
        <v>24</v>
      </c>
      <c r="C77">
        <v>61</v>
      </c>
      <c r="D77">
        <v>8</v>
      </c>
      <c r="E77">
        <v>8.2646999999999995</v>
      </c>
      <c r="F77">
        <v>10.7509</v>
      </c>
      <c r="G77">
        <v>11.8117</v>
      </c>
      <c r="H77">
        <v>13.5124</v>
      </c>
    </row>
    <row r="78" spans="1:8" x14ac:dyDescent="0.25">
      <c r="A78" t="str">
        <f t="shared" si="1"/>
        <v>258</v>
      </c>
      <c r="B78">
        <v>25</v>
      </c>
      <c r="C78">
        <v>60</v>
      </c>
      <c r="D78">
        <v>8</v>
      </c>
      <c r="E78">
        <v>8.2327999999999992</v>
      </c>
      <c r="F78">
        <v>10.718500000000001</v>
      </c>
      <c r="G78">
        <v>11.780200000000001</v>
      </c>
      <c r="H78">
        <v>13.470700000000001</v>
      </c>
    </row>
    <row r="79" spans="1:8" x14ac:dyDescent="0.25">
      <c r="A79" t="str">
        <f t="shared" si="1"/>
        <v>268</v>
      </c>
      <c r="B79">
        <v>26</v>
      </c>
      <c r="C79">
        <v>59</v>
      </c>
      <c r="D79">
        <v>8</v>
      </c>
      <c r="E79">
        <v>8.1988000000000003</v>
      </c>
      <c r="F79">
        <v>10.683999999999999</v>
      </c>
      <c r="G79">
        <v>11.747</v>
      </c>
      <c r="H79">
        <v>13.4267</v>
      </c>
    </row>
    <row r="80" spans="1:8" x14ac:dyDescent="0.25">
      <c r="A80" t="str">
        <f t="shared" si="1"/>
        <v>278</v>
      </c>
      <c r="B80">
        <v>27</v>
      </c>
      <c r="C80">
        <v>58</v>
      </c>
      <c r="D80">
        <v>8</v>
      </c>
      <c r="E80">
        <v>8.1625999999999994</v>
      </c>
      <c r="F80">
        <v>10.6471</v>
      </c>
      <c r="G80">
        <v>11.712</v>
      </c>
      <c r="H80">
        <v>13.3803</v>
      </c>
    </row>
    <row r="81" spans="1:8" x14ac:dyDescent="0.25">
      <c r="A81" t="str">
        <f t="shared" si="1"/>
        <v>288</v>
      </c>
      <c r="B81">
        <v>28</v>
      </c>
      <c r="C81">
        <v>57</v>
      </c>
      <c r="D81">
        <v>8</v>
      </c>
      <c r="E81">
        <v>8.1242000000000001</v>
      </c>
      <c r="F81">
        <v>10.6076</v>
      </c>
      <c r="G81">
        <v>11.675000000000001</v>
      </c>
      <c r="H81">
        <v>13.331300000000001</v>
      </c>
    </row>
    <row r="82" spans="1:8" x14ac:dyDescent="0.25">
      <c r="A82" t="str">
        <f t="shared" si="1"/>
        <v>298</v>
      </c>
      <c r="B82">
        <v>29</v>
      </c>
      <c r="C82">
        <v>56</v>
      </c>
      <c r="D82">
        <v>8</v>
      </c>
      <c r="E82">
        <v>8.0832999999999995</v>
      </c>
      <c r="F82">
        <v>10.5654</v>
      </c>
      <c r="G82">
        <v>11.636100000000001</v>
      </c>
      <c r="H82">
        <v>13.2798</v>
      </c>
    </row>
    <row r="83" spans="1:8" x14ac:dyDescent="0.25">
      <c r="A83" t="str">
        <f t="shared" si="1"/>
        <v>308</v>
      </c>
      <c r="B83">
        <v>30</v>
      </c>
      <c r="C83">
        <v>55</v>
      </c>
      <c r="D83">
        <v>8</v>
      </c>
      <c r="E83">
        <v>8.0398999999999994</v>
      </c>
      <c r="F83">
        <v>10.5204</v>
      </c>
      <c r="G83">
        <v>11.5952</v>
      </c>
      <c r="H83">
        <v>13.2256</v>
      </c>
    </row>
    <row r="84" spans="1:8" x14ac:dyDescent="0.25">
      <c r="A84" t="str">
        <f t="shared" si="1"/>
        <v>318</v>
      </c>
      <c r="B84">
        <v>31</v>
      </c>
      <c r="C84">
        <v>54</v>
      </c>
      <c r="D84">
        <v>8</v>
      </c>
      <c r="E84">
        <v>7.9938000000000002</v>
      </c>
      <c r="F84">
        <v>10.4724</v>
      </c>
      <c r="G84">
        <v>11.552300000000001</v>
      </c>
      <c r="H84">
        <v>13.168799999999999</v>
      </c>
    </row>
    <row r="85" spans="1:8" x14ac:dyDescent="0.25">
      <c r="A85" t="str">
        <f t="shared" si="1"/>
        <v>328</v>
      </c>
      <c r="B85">
        <v>32</v>
      </c>
      <c r="C85">
        <v>53</v>
      </c>
      <c r="D85">
        <v>8</v>
      </c>
      <c r="E85">
        <v>7.9450000000000003</v>
      </c>
      <c r="F85">
        <v>10.421099999999999</v>
      </c>
      <c r="G85">
        <v>11.507199999999999</v>
      </c>
      <c r="H85">
        <v>13.1092</v>
      </c>
    </row>
    <row r="86" spans="1:8" x14ac:dyDescent="0.25">
      <c r="A86" t="str">
        <f t="shared" si="1"/>
        <v>338</v>
      </c>
      <c r="B86">
        <v>33</v>
      </c>
      <c r="C86">
        <v>52</v>
      </c>
      <c r="D86">
        <v>8</v>
      </c>
      <c r="E86">
        <v>7.8932000000000002</v>
      </c>
      <c r="F86">
        <v>10.3665</v>
      </c>
      <c r="G86">
        <v>11.460100000000001</v>
      </c>
      <c r="H86">
        <v>13.046799999999999</v>
      </c>
    </row>
    <row r="87" spans="1:8" x14ac:dyDescent="0.25">
      <c r="A87" t="str">
        <f t="shared" si="1"/>
        <v>348</v>
      </c>
      <c r="B87">
        <v>34</v>
      </c>
      <c r="C87">
        <v>51</v>
      </c>
      <c r="D87">
        <v>8</v>
      </c>
      <c r="E87">
        <v>7.8384999999999998</v>
      </c>
      <c r="F87">
        <v>10.308400000000001</v>
      </c>
      <c r="G87">
        <v>11.4108</v>
      </c>
      <c r="H87">
        <v>12.9816</v>
      </c>
    </row>
    <row r="88" spans="1:8" x14ac:dyDescent="0.25">
      <c r="A88" t="str">
        <f t="shared" si="1"/>
        <v>358</v>
      </c>
      <c r="B88">
        <v>35</v>
      </c>
      <c r="C88">
        <v>50</v>
      </c>
      <c r="D88">
        <v>8</v>
      </c>
      <c r="E88">
        <v>7.7805</v>
      </c>
      <c r="F88">
        <v>10.246600000000001</v>
      </c>
      <c r="G88">
        <v>11.359299999999999</v>
      </c>
      <c r="H88">
        <v>12.913600000000001</v>
      </c>
    </row>
    <row r="89" spans="1:8" x14ac:dyDescent="0.25">
      <c r="A89" t="str">
        <f t="shared" si="1"/>
        <v>368</v>
      </c>
      <c r="B89">
        <v>36</v>
      </c>
      <c r="C89">
        <v>49</v>
      </c>
      <c r="D89">
        <v>8</v>
      </c>
      <c r="E89">
        <v>7.7191999999999998</v>
      </c>
      <c r="F89">
        <v>10.1808</v>
      </c>
      <c r="G89">
        <v>11.3056</v>
      </c>
      <c r="H89">
        <v>12.842599999999999</v>
      </c>
    </row>
    <row r="90" spans="1:8" x14ac:dyDescent="0.25">
      <c r="A90" t="str">
        <f t="shared" si="1"/>
        <v>378</v>
      </c>
      <c r="B90">
        <v>37</v>
      </c>
      <c r="C90">
        <v>48</v>
      </c>
      <c r="D90">
        <v>8</v>
      </c>
      <c r="E90">
        <v>7.6543999999999999</v>
      </c>
      <c r="F90">
        <v>10.110799999999999</v>
      </c>
      <c r="G90">
        <v>11.249599999999999</v>
      </c>
      <c r="H90">
        <v>12.768700000000001</v>
      </c>
    </row>
    <row r="91" spans="1:8" x14ac:dyDescent="0.25">
      <c r="A91" t="str">
        <f t="shared" si="1"/>
        <v>388</v>
      </c>
      <c r="B91">
        <v>38</v>
      </c>
      <c r="C91">
        <v>47</v>
      </c>
      <c r="D91">
        <v>8</v>
      </c>
      <c r="E91">
        <v>7.5860000000000003</v>
      </c>
      <c r="F91">
        <v>10.036300000000001</v>
      </c>
      <c r="G91">
        <v>11.1913</v>
      </c>
      <c r="H91">
        <v>12.691599999999999</v>
      </c>
    </row>
    <row r="92" spans="1:8" x14ac:dyDescent="0.25">
      <c r="A92" t="str">
        <f t="shared" si="1"/>
        <v>398</v>
      </c>
      <c r="B92">
        <v>39</v>
      </c>
      <c r="C92">
        <v>46</v>
      </c>
      <c r="D92">
        <v>8</v>
      </c>
      <c r="E92">
        <v>7.5136000000000003</v>
      </c>
      <c r="F92">
        <v>9.9570000000000007</v>
      </c>
      <c r="G92">
        <v>11.1305</v>
      </c>
      <c r="H92">
        <v>12.6114</v>
      </c>
    </row>
    <row r="93" spans="1:8" x14ac:dyDescent="0.25">
      <c r="A93" t="str">
        <f t="shared" si="1"/>
        <v>408</v>
      </c>
      <c r="B93">
        <v>40</v>
      </c>
      <c r="C93">
        <v>45</v>
      </c>
      <c r="D93">
        <v>8</v>
      </c>
      <c r="E93">
        <v>7.4371</v>
      </c>
      <c r="F93">
        <v>9.8726000000000003</v>
      </c>
      <c r="G93">
        <v>11.067299999999999</v>
      </c>
      <c r="H93">
        <v>12.527699999999999</v>
      </c>
    </row>
    <row r="94" spans="1:8" x14ac:dyDescent="0.25">
      <c r="A94" t="str">
        <f t="shared" si="1"/>
        <v>418</v>
      </c>
      <c r="B94">
        <v>41</v>
      </c>
      <c r="C94">
        <v>44</v>
      </c>
      <c r="D94">
        <v>8</v>
      </c>
      <c r="E94">
        <v>7.3562000000000003</v>
      </c>
      <c r="F94">
        <v>9.7827000000000002</v>
      </c>
      <c r="G94">
        <v>11.001300000000001</v>
      </c>
      <c r="H94">
        <v>12.4405</v>
      </c>
    </row>
    <row r="95" spans="1:8" x14ac:dyDescent="0.25">
      <c r="A95" t="str">
        <f t="shared" si="1"/>
        <v>428</v>
      </c>
      <c r="B95">
        <v>42</v>
      </c>
      <c r="C95">
        <v>43</v>
      </c>
      <c r="D95">
        <v>8</v>
      </c>
      <c r="E95">
        <v>7.2706</v>
      </c>
      <c r="F95">
        <v>9.6866000000000003</v>
      </c>
      <c r="G95">
        <v>10.902799999999999</v>
      </c>
      <c r="H95">
        <v>12.349500000000001</v>
      </c>
    </row>
    <row r="96" spans="1:8" x14ac:dyDescent="0.25">
      <c r="A96" t="str">
        <f t="shared" si="1"/>
        <v>438</v>
      </c>
      <c r="B96">
        <v>43</v>
      </c>
      <c r="C96">
        <v>42</v>
      </c>
      <c r="D96">
        <v>8</v>
      </c>
      <c r="E96">
        <v>7.18</v>
      </c>
      <c r="F96">
        <v>9.5839999999999996</v>
      </c>
      <c r="G96">
        <v>10.7963</v>
      </c>
      <c r="H96">
        <v>12.2544</v>
      </c>
    </row>
    <row r="97" spans="1:8" x14ac:dyDescent="0.25">
      <c r="A97" t="str">
        <f t="shared" si="1"/>
        <v>448</v>
      </c>
      <c r="B97">
        <v>44</v>
      </c>
      <c r="C97">
        <v>41</v>
      </c>
      <c r="D97">
        <v>8</v>
      </c>
      <c r="E97">
        <v>7.0839999999999996</v>
      </c>
      <c r="F97">
        <v>9.4742999999999995</v>
      </c>
      <c r="G97">
        <v>10.6816</v>
      </c>
      <c r="H97">
        <v>12.155099999999999</v>
      </c>
    </row>
    <row r="98" spans="1:8" x14ac:dyDescent="0.25">
      <c r="A98" t="str">
        <f t="shared" si="1"/>
        <v>458</v>
      </c>
      <c r="B98">
        <v>45</v>
      </c>
      <c r="C98">
        <v>40</v>
      </c>
      <c r="D98">
        <v>8</v>
      </c>
      <c r="E98">
        <v>6.9824000000000002</v>
      </c>
      <c r="F98">
        <v>9.3569999999999993</v>
      </c>
      <c r="G98">
        <v>10.5581</v>
      </c>
      <c r="H98">
        <v>12.051399999999999</v>
      </c>
    </row>
    <row r="99" spans="1:8" x14ac:dyDescent="0.25">
      <c r="A99" t="str">
        <f t="shared" si="1"/>
        <v>468</v>
      </c>
      <c r="B99">
        <v>46</v>
      </c>
      <c r="C99">
        <v>39</v>
      </c>
      <c r="D99">
        <v>8</v>
      </c>
      <c r="E99">
        <v>6.8749000000000002</v>
      </c>
      <c r="F99">
        <v>9.2315000000000005</v>
      </c>
      <c r="G99">
        <v>10.4252</v>
      </c>
      <c r="H99">
        <v>11.9434</v>
      </c>
    </row>
    <row r="100" spans="1:8" x14ac:dyDescent="0.25">
      <c r="A100" t="str">
        <f t="shared" si="1"/>
        <v>478</v>
      </c>
      <c r="B100">
        <v>47</v>
      </c>
      <c r="C100">
        <v>38</v>
      </c>
      <c r="D100">
        <v>8</v>
      </c>
      <c r="E100">
        <v>6.7615999999999996</v>
      </c>
      <c r="F100">
        <v>9.0976999999999997</v>
      </c>
      <c r="G100">
        <v>10.282500000000001</v>
      </c>
      <c r="H100">
        <v>11.831099999999999</v>
      </c>
    </row>
    <row r="101" spans="1:8" x14ac:dyDescent="0.25">
      <c r="A101" t="str">
        <f t="shared" si="1"/>
        <v>488</v>
      </c>
      <c r="B101">
        <v>48</v>
      </c>
      <c r="C101">
        <v>37</v>
      </c>
      <c r="D101">
        <v>8</v>
      </c>
      <c r="E101">
        <v>6.6422999999999996</v>
      </c>
      <c r="F101">
        <v>8.9553999999999991</v>
      </c>
      <c r="G101">
        <v>10.1296</v>
      </c>
      <c r="H101">
        <v>11.714700000000001</v>
      </c>
    </row>
    <row r="102" spans="1:8" x14ac:dyDescent="0.25">
      <c r="A102" t="str">
        <f t="shared" si="1"/>
        <v>498</v>
      </c>
      <c r="B102">
        <v>49</v>
      </c>
      <c r="C102">
        <v>36</v>
      </c>
      <c r="D102">
        <v>8</v>
      </c>
      <c r="E102">
        <v>6.5172999999999996</v>
      </c>
      <c r="F102">
        <v>8.8046000000000006</v>
      </c>
      <c r="G102">
        <v>9.9666999999999994</v>
      </c>
      <c r="H102">
        <v>11.594900000000001</v>
      </c>
    </row>
    <row r="103" spans="1:8" x14ac:dyDescent="0.25">
      <c r="A103" t="str">
        <f t="shared" si="1"/>
        <v>508</v>
      </c>
      <c r="B103">
        <v>50</v>
      </c>
      <c r="C103">
        <v>35</v>
      </c>
      <c r="D103">
        <v>8</v>
      </c>
      <c r="E103">
        <v>6.3869999999999996</v>
      </c>
      <c r="F103">
        <v>8.6456</v>
      </c>
      <c r="G103">
        <v>9.7939000000000007</v>
      </c>
      <c r="H103">
        <v>11.472099999999999</v>
      </c>
    </row>
    <row r="104" spans="1:8" x14ac:dyDescent="0.25">
      <c r="A104" t="str">
        <f t="shared" si="1"/>
        <v>518</v>
      </c>
      <c r="B104">
        <v>51</v>
      </c>
      <c r="C104">
        <v>34</v>
      </c>
      <c r="D104">
        <v>8</v>
      </c>
      <c r="E104">
        <v>6.2515999999999998</v>
      </c>
      <c r="F104">
        <v>8.4787999999999997</v>
      </c>
      <c r="G104">
        <v>9.6117000000000008</v>
      </c>
      <c r="H104">
        <v>11.3469</v>
      </c>
    </row>
    <row r="105" spans="1:8" x14ac:dyDescent="0.25">
      <c r="A105" t="str">
        <f t="shared" si="1"/>
        <v>528</v>
      </c>
      <c r="B105">
        <v>52</v>
      </c>
      <c r="C105">
        <v>33</v>
      </c>
      <c r="D105">
        <v>8</v>
      </c>
      <c r="E105">
        <v>6.1119000000000003</v>
      </c>
      <c r="F105">
        <v>8.3048000000000002</v>
      </c>
      <c r="G105">
        <v>9.4207999999999998</v>
      </c>
      <c r="H105">
        <v>11.22</v>
      </c>
    </row>
    <row r="106" spans="1:8" x14ac:dyDescent="0.25">
      <c r="A106" t="str">
        <f t="shared" si="1"/>
        <v>538</v>
      </c>
      <c r="B106">
        <v>53</v>
      </c>
      <c r="C106">
        <v>32</v>
      </c>
      <c r="D106">
        <v>8</v>
      </c>
      <c r="E106">
        <v>5.9683000000000002</v>
      </c>
      <c r="F106">
        <v>8.1242999999999999</v>
      </c>
      <c r="G106">
        <v>9.2216000000000005</v>
      </c>
      <c r="H106">
        <v>11.091900000000001</v>
      </c>
    </row>
    <row r="107" spans="1:8" x14ac:dyDescent="0.25">
      <c r="A107" t="str">
        <f t="shared" si="1"/>
        <v>548</v>
      </c>
      <c r="B107">
        <v>54</v>
      </c>
      <c r="C107">
        <v>31</v>
      </c>
      <c r="D107">
        <v>8</v>
      </c>
      <c r="E107">
        <v>5.8211000000000004</v>
      </c>
      <c r="F107">
        <v>7.9375999999999998</v>
      </c>
      <c r="G107">
        <v>9.0149000000000008</v>
      </c>
      <c r="H107">
        <v>10.928900000000001</v>
      </c>
    </row>
    <row r="108" spans="1:8" x14ac:dyDescent="0.25">
      <c r="A108" t="str">
        <f t="shared" si="1"/>
        <v>558</v>
      </c>
      <c r="B108">
        <v>55</v>
      </c>
      <c r="C108">
        <v>30</v>
      </c>
      <c r="D108">
        <v>8</v>
      </c>
      <c r="E108">
        <v>5.6707999999999998</v>
      </c>
      <c r="F108">
        <v>7.7451999999999996</v>
      </c>
      <c r="G108">
        <v>8.8008000000000006</v>
      </c>
      <c r="H108">
        <v>10.674200000000001</v>
      </c>
    </row>
    <row r="109" spans="1:8" x14ac:dyDescent="0.25">
      <c r="A109" t="str">
        <f t="shared" si="1"/>
        <v>010</v>
      </c>
      <c r="B109">
        <v>0</v>
      </c>
      <c r="C109">
        <v>85</v>
      </c>
      <c r="D109">
        <v>10</v>
      </c>
      <c r="E109">
        <v>10.2845</v>
      </c>
      <c r="F109">
        <v>13.0746</v>
      </c>
      <c r="G109">
        <v>14.373100000000001</v>
      </c>
      <c r="H109">
        <v>16.5565</v>
      </c>
    </row>
    <row r="110" spans="1:8" x14ac:dyDescent="0.25">
      <c r="A110" t="str">
        <f t="shared" si="1"/>
        <v>110</v>
      </c>
      <c r="B110">
        <v>1</v>
      </c>
      <c r="C110">
        <v>84</v>
      </c>
      <c r="D110">
        <v>10</v>
      </c>
      <c r="E110">
        <v>10.2842</v>
      </c>
      <c r="F110">
        <v>13.0745</v>
      </c>
      <c r="G110">
        <v>14.373200000000001</v>
      </c>
      <c r="H110">
        <v>16.556899999999999</v>
      </c>
    </row>
    <row r="111" spans="1:8" x14ac:dyDescent="0.25">
      <c r="A111" t="str">
        <f t="shared" si="1"/>
        <v>210</v>
      </c>
      <c r="B111">
        <v>2</v>
      </c>
      <c r="C111">
        <v>83</v>
      </c>
      <c r="D111">
        <v>10</v>
      </c>
      <c r="E111">
        <v>10.2844</v>
      </c>
      <c r="F111">
        <v>13.0754</v>
      </c>
      <c r="G111">
        <v>14.374499999999999</v>
      </c>
      <c r="H111">
        <v>16.558599999999998</v>
      </c>
    </row>
    <row r="112" spans="1:8" x14ac:dyDescent="0.25">
      <c r="A112" t="str">
        <f t="shared" si="1"/>
        <v>310</v>
      </c>
      <c r="B112">
        <v>3</v>
      </c>
      <c r="C112">
        <v>82</v>
      </c>
      <c r="D112">
        <v>10</v>
      </c>
      <c r="E112">
        <v>10.2852</v>
      </c>
      <c r="F112">
        <v>13.077500000000001</v>
      </c>
      <c r="G112">
        <v>14.377000000000001</v>
      </c>
      <c r="H112">
        <v>16.561399999999999</v>
      </c>
    </row>
    <row r="113" spans="1:8" x14ac:dyDescent="0.25">
      <c r="A113" t="str">
        <f t="shared" si="1"/>
        <v>410</v>
      </c>
      <c r="B113">
        <v>4</v>
      </c>
      <c r="C113">
        <v>81</v>
      </c>
      <c r="D113">
        <v>10</v>
      </c>
      <c r="E113">
        <v>10.278499999999999</v>
      </c>
      <c r="F113">
        <v>13.0693</v>
      </c>
      <c r="G113">
        <v>14.366899999999999</v>
      </c>
      <c r="H113">
        <v>16.5473</v>
      </c>
    </row>
    <row r="114" spans="1:8" x14ac:dyDescent="0.25">
      <c r="A114" t="str">
        <f t="shared" si="1"/>
        <v>510</v>
      </c>
      <c r="B114">
        <v>5</v>
      </c>
      <c r="C114">
        <v>80</v>
      </c>
      <c r="D114">
        <v>10</v>
      </c>
      <c r="E114">
        <v>10.268000000000001</v>
      </c>
      <c r="F114">
        <v>13.0557</v>
      </c>
      <c r="G114">
        <v>14.350300000000001</v>
      </c>
      <c r="H114">
        <v>16.5244</v>
      </c>
    </row>
    <row r="115" spans="1:8" x14ac:dyDescent="0.25">
      <c r="A115" t="str">
        <f t="shared" si="1"/>
        <v>610</v>
      </c>
      <c r="B115">
        <v>6</v>
      </c>
      <c r="C115">
        <v>79</v>
      </c>
      <c r="D115">
        <v>10</v>
      </c>
      <c r="E115">
        <v>10.255000000000001</v>
      </c>
      <c r="F115">
        <v>13.0389</v>
      </c>
      <c r="G115">
        <v>14.329700000000001</v>
      </c>
      <c r="H115">
        <v>16.495999999999999</v>
      </c>
    </row>
    <row r="116" spans="1:8" x14ac:dyDescent="0.25">
      <c r="A116" t="str">
        <f t="shared" si="1"/>
        <v>710</v>
      </c>
      <c r="B116">
        <v>7</v>
      </c>
      <c r="C116">
        <v>78</v>
      </c>
      <c r="D116">
        <v>10</v>
      </c>
      <c r="E116">
        <v>10.2402</v>
      </c>
      <c r="F116">
        <v>13.0198</v>
      </c>
      <c r="G116">
        <v>14.3062</v>
      </c>
      <c r="H116">
        <v>16.463799999999999</v>
      </c>
    </row>
    <row r="117" spans="1:8" x14ac:dyDescent="0.25">
      <c r="A117" t="str">
        <f t="shared" si="1"/>
        <v>810</v>
      </c>
      <c r="B117">
        <v>8</v>
      </c>
      <c r="C117">
        <v>77</v>
      </c>
      <c r="D117">
        <v>10</v>
      </c>
      <c r="E117">
        <v>10.224</v>
      </c>
      <c r="F117">
        <v>12.998699999999999</v>
      </c>
      <c r="G117">
        <v>14.2804</v>
      </c>
      <c r="H117">
        <v>16.428599999999999</v>
      </c>
    </row>
    <row r="118" spans="1:8" x14ac:dyDescent="0.25">
      <c r="A118" t="str">
        <f t="shared" si="1"/>
        <v>910</v>
      </c>
      <c r="B118">
        <v>9</v>
      </c>
      <c r="C118">
        <v>76</v>
      </c>
      <c r="D118">
        <v>10</v>
      </c>
      <c r="E118">
        <v>10.2066</v>
      </c>
      <c r="F118">
        <v>12.9762</v>
      </c>
      <c r="G118">
        <v>14.252800000000001</v>
      </c>
      <c r="H118">
        <v>16.390999999999998</v>
      </c>
    </row>
    <row r="119" spans="1:8" x14ac:dyDescent="0.25">
      <c r="A119" t="str">
        <f t="shared" si="1"/>
        <v>1010</v>
      </c>
      <c r="B119">
        <v>10</v>
      </c>
      <c r="C119">
        <v>75</v>
      </c>
      <c r="D119">
        <v>10</v>
      </c>
      <c r="E119">
        <v>10.1882</v>
      </c>
      <c r="F119">
        <v>12.952400000000001</v>
      </c>
      <c r="G119">
        <v>14.223800000000001</v>
      </c>
      <c r="H119">
        <v>16.351500000000001</v>
      </c>
    </row>
    <row r="120" spans="1:8" x14ac:dyDescent="0.25">
      <c r="A120" t="str">
        <f t="shared" si="1"/>
        <v>1110</v>
      </c>
      <c r="B120">
        <v>11</v>
      </c>
      <c r="C120">
        <v>74</v>
      </c>
      <c r="D120">
        <v>10</v>
      </c>
      <c r="E120">
        <v>10.1691</v>
      </c>
      <c r="F120">
        <v>12.928000000000001</v>
      </c>
      <c r="G120">
        <v>14.193899999999999</v>
      </c>
      <c r="H120">
        <v>16.3111</v>
      </c>
    </row>
    <row r="121" spans="1:8" x14ac:dyDescent="0.25">
      <c r="A121" t="str">
        <f t="shared" si="1"/>
        <v>1210</v>
      </c>
      <c r="B121">
        <v>12</v>
      </c>
      <c r="C121">
        <v>73</v>
      </c>
      <c r="D121">
        <v>10</v>
      </c>
      <c r="E121">
        <v>10.149699999999999</v>
      </c>
      <c r="F121">
        <v>12.9032</v>
      </c>
      <c r="G121">
        <v>14.163600000000001</v>
      </c>
      <c r="H121">
        <v>16.270299999999999</v>
      </c>
    </row>
    <row r="122" spans="1:8" x14ac:dyDescent="0.25">
      <c r="A122" t="str">
        <f t="shared" si="1"/>
        <v>1310</v>
      </c>
      <c r="B122">
        <v>13</v>
      </c>
      <c r="C122">
        <v>72</v>
      </c>
      <c r="D122">
        <v>10</v>
      </c>
      <c r="E122">
        <v>10.1302</v>
      </c>
      <c r="F122">
        <v>12.878399999999999</v>
      </c>
      <c r="G122">
        <v>14.1334</v>
      </c>
      <c r="H122">
        <v>16.229800000000001</v>
      </c>
    </row>
    <row r="123" spans="1:8" x14ac:dyDescent="0.25">
      <c r="A123" t="str">
        <f t="shared" si="1"/>
        <v>1410</v>
      </c>
      <c r="B123">
        <v>14</v>
      </c>
      <c r="C123">
        <v>71</v>
      </c>
      <c r="D123">
        <v>10</v>
      </c>
      <c r="E123">
        <v>10.110799999999999</v>
      </c>
      <c r="F123">
        <v>12.853899999999999</v>
      </c>
      <c r="G123">
        <v>14.1036</v>
      </c>
      <c r="H123">
        <v>16.189900000000002</v>
      </c>
    </row>
    <row r="124" spans="1:8" x14ac:dyDescent="0.25">
      <c r="A124" t="str">
        <f t="shared" si="1"/>
        <v>1510</v>
      </c>
      <c r="B124">
        <v>15</v>
      </c>
      <c r="C124">
        <v>70</v>
      </c>
      <c r="D124">
        <v>10</v>
      </c>
      <c r="E124">
        <v>10.0915</v>
      </c>
      <c r="F124">
        <v>12.829800000000001</v>
      </c>
      <c r="G124">
        <v>14.074299999999999</v>
      </c>
      <c r="H124">
        <v>16.1508</v>
      </c>
    </row>
    <row r="125" spans="1:8" x14ac:dyDescent="0.25">
      <c r="A125" t="str">
        <f t="shared" si="1"/>
        <v>1610</v>
      </c>
      <c r="B125">
        <v>16</v>
      </c>
      <c r="C125">
        <v>69</v>
      </c>
      <c r="D125">
        <v>10</v>
      </c>
      <c r="E125">
        <v>10.0723</v>
      </c>
      <c r="F125">
        <v>12.806100000000001</v>
      </c>
      <c r="G125">
        <v>14.045500000000001</v>
      </c>
      <c r="H125">
        <v>16.112400000000001</v>
      </c>
    </row>
    <row r="126" spans="1:8" x14ac:dyDescent="0.25">
      <c r="A126" t="str">
        <f t="shared" si="1"/>
        <v>1710</v>
      </c>
      <c r="B126">
        <v>17</v>
      </c>
      <c r="C126">
        <v>68</v>
      </c>
      <c r="D126">
        <v>10</v>
      </c>
      <c r="E126">
        <v>10.053100000000001</v>
      </c>
      <c r="F126">
        <v>12.782500000000001</v>
      </c>
      <c r="G126">
        <v>14.0169</v>
      </c>
      <c r="H126">
        <v>16.074400000000001</v>
      </c>
    </row>
    <row r="127" spans="1:8" x14ac:dyDescent="0.25">
      <c r="A127" t="str">
        <f t="shared" si="1"/>
        <v>1810</v>
      </c>
      <c r="B127">
        <v>18</v>
      </c>
      <c r="C127">
        <v>67</v>
      </c>
      <c r="D127">
        <v>10</v>
      </c>
      <c r="E127">
        <v>10.0337</v>
      </c>
      <c r="F127">
        <v>12.759</v>
      </c>
      <c r="G127">
        <v>13.9884</v>
      </c>
      <c r="H127">
        <v>16.0366</v>
      </c>
    </row>
    <row r="128" spans="1:8" x14ac:dyDescent="0.25">
      <c r="A128" t="str">
        <f t="shared" si="1"/>
        <v>1910</v>
      </c>
      <c r="B128">
        <v>19</v>
      </c>
      <c r="C128">
        <v>66</v>
      </c>
      <c r="D128">
        <v>10</v>
      </c>
      <c r="E128">
        <v>10.0138</v>
      </c>
      <c r="F128">
        <v>12.735099999999999</v>
      </c>
      <c r="G128">
        <v>13.9596</v>
      </c>
      <c r="H128">
        <v>15.9984</v>
      </c>
    </row>
    <row r="129" spans="1:8" x14ac:dyDescent="0.25">
      <c r="A129" t="str">
        <f t="shared" si="1"/>
        <v>2010</v>
      </c>
      <c r="B129">
        <v>20</v>
      </c>
      <c r="C129">
        <v>65</v>
      </c>
      <c r="D129">
        <v>10</v>
      </c>
      <c r="E129">
        <v>9.9932999999999996</v>
      </c>
      <c r="F129">
        <v>12.710800000000001</v>
      </c>
      <c r="G129">
        <v>13.930199999999999</v>
      </c>
      <c r="H129">
        <v>15.9594</v>
      </c>
    </row>
    <row r="130" spans="1:8" x14ac:dyDescent="0.25">
      <c r="A130" t="str">
        <f t="shared" si="1"/>
        <v>2110</v>
      </c>
      <c r="B130">
        <v>21</v>
      </c>
      <c r="C130">
        <v>64</v>
      </c>
      <c r="D130">
        <v>10</v>
      </c>
      <c r="E130">
        <v>9.9718999999999998</v>
      </c>
      <c r="F130">
        <v>12.685700000000001</v>
      </c>
      <c r="G130">
        <v>13.899800000000001</v>
      </c>
      <c r="H130">
        <v>15.9191</v>
      </c>
    </row>
    <row r="131" spans="1:8" x14ac:dyDescent="0.25">
      <c r="A131" t="str">
        <f t="shared" ref="A131:A194" si="2">B131&amp;D131</f>
        <v>2210</v>
      </c>
      <c r="B131">
        <v>22</v>
      </c>
      <c r="C131">
        <v>63</v>
      </c>
      <c r="D131">
        <v>10</v>
      </c>
      <c r="E131">
        <v>9.9494000000000007</v>
      </c>
      <c r="F131">
        <v>12.6595</v>
      </c>
      <c r="G131">
        <v>13.8682</v>
      </c>
      <c r="H131">
        <v>15.8772</v>
      </c>
    </row>
    <row r="132" spans="1:8" x14ac:dyDescent="0.25">
      <c r="A132" t="str">
        <f t="shared" si="2"/>
        <v>2310</v>
      </c>
      <c r="B132">
        <v>23</v>
      </c>
      <c r="C132">
        <v>62</v>
      </c>
      <c r="D132">
        <v>10</v>
      </c>
      <c r="E132">
        <v>9.9254999999999995</v>
      </c>
      <c r="F132">
        <v>12.632</v>
      </c>
      <c r="G132">
        <v>13.835000000000001</v>
      </c>
      <c r="H132">
        <v>15.833299999999999</v>
      </c>
    </row>
    <row r="133" spans="1:8" x14ac:dyDescent="0.25">
      <c r="A133" t="str">
        <f t="shared" si="2"/>
        <v>2410</v>
      </c>
      <c r="B133">
        <v>24</v>
      </c>
      <c r="C133">
        <v>61</v>
      </c>
      <c r="D133">
        <v>10</v>
      </c>
      <c r="E133">
        <v>9.9001000000000001</v>
      </c>
      <c r="F133">
        <v>12.603</v>
      </c>
      <c r="G133">
        <v>13.8001</v>
      </c>
      <c r="H133">
        <v>15.787100000000001</v>
      </c>
    </row>
    <row r="134" spans="1:8" x14ac:dyDescent="0.25">
      <c r="A134" t="str">
        <f t="shared" si="2"/>
        <v>2510</v>
      </c>
      <c r="B134">
        <v>25</v>
      </c>
      <c r="C134">
        <v>60</v>
      </c>
      <c r="D134">
        <v>10</v>
      </c>
      <c r="E134">
        <v>9.8729999999999993</v>
      </c>
      <c r="F134">
        <v>12.5725</v>
      </c>
      <c r="G134">
        <v>13.763199999999999</v>
      </c>
      <c r="H134">
        <v>15.738300000000001</v>
      </c>
    </row>
    <row r="135" spans="1:8" x14ac:dyDescent="0.25">
      <c r="A135" t="str">
        <f t="shared" si="2"/>
        <v>2610</v>
      </c>
      <c r="B135">
        <v>26</v>
      </c>
      <c r="C135">
        <v>59</v>
      </c>
      <c r="D135">
        <v>10</v>
      </c>
      <c r="E135">
        <v>9.8440999999999992</v>
      </c>
      <c r="F135">
        <v>12.540100000000001</v>
      </c>
      <c r="G135">
        <v>13.7242</v>
      </c>
      <c r="H135">
        <v>15.6867</v>
      </c>
    </row>
    <row r="136" spans="1:8" x14ac:dyDescent="0.25">
      <c r="A136" t="str">
        <f t="shared" si="2"/>
        <v>2710</v>
      </c>
      <c r="B136">
        <v>27</v>
      </c>
      <c r="C136">
        <v>58</v>
      </c>
      <c r="D136">
        <v>10</v>
      </c>
      <c r="E136">
        <v>9.8132000000000001</v>
      </c>
      <c r="F136">
        <v>12.506</v>
      </c>
      <c r="G136">
        <v>13.6831</v>
      </c>
      <c r="H136">
        <v>15.632199999999999</v>
      </c>
    </row>
    <row r="137" spans="1:8" x14ac:dyDescent="0.25">
      <c r="A137" t="str">
        <f t="shared" si="2"/>
        <v>2810</v>
      </c>
      <c r="B137">
        <v>28</v>
      </c>
      <c r="C137">
        <v>57</v>
      </c>
      <c r="D137">
        <v>10</v>
      </c>
      <c r="E137">
        <v>9.7800999999999991</v>
      </c>
      <c r="F137">
        <v>12.469900000000001</v>
      </c>
      <c r="G137">
        <v>13.6396</v>
      </c>
      <c r="H137">
        <v>15.5747</v>
      </c>
    </row>
    <row r="138" spans="1:8" x14ac:dyDescent="0.25">
      <c r="A138" t="str">
        <f t="shared" si="2"/>
        <v>2910</v>
      </c>
      <c r="B138">
        <v>29</v>
      </c>
      <c r="C138">
        <v>56</v>
      </c>
      <c r="D138">
        <v>10</v>
      </c>
      <c r="E138">
        <v>9.7447999999999997</v>
      </c>
      <c r="F138">
        <v>12.431699999999999</v>
      </c>
      <c r="G138">
        <v>13.5937</v>
      </c>
      <c r="H138">
        <v>15.513999999999999</v>
      </c>
    </row>
    <row r="139" spans="1:8" x14ac:dyDescent="0.25">
      <c r="A139" t="str">
        <f t="shared" si="2"/>
        <v>3010</v>
      </c>
      <c r="B139">
        <v>30</v>
      </c>
      <c r="C139">
        <v>55</v>
      </c>
      <c r="D139">
        <v>10</v>
      </c>
      <c r="E139">
        <v>9.7072000000000003</v>
      </c>
      <c r="F139">
        <v>12.391500000000001</v>
      </c>
      <c r="G139">
        <v>13.545299999999999</v>
      </c>
      <c r="H139">
        <v>15.45</v>
      </c>
    </row>
    <row r="140" spans="1:8" x14ac:dyDescent="0.25">
      <c r="A140" t="str">
        <f t="shared" si="2"/>
        <v>3110</v>
      </c>
      <c r="B140">
        <v>31</v>
      </c>
      <c r="C140">
        <v>54</v>
      </c>
      <c r="D140">
        <v>10</v>
      </c>
      <c r="E140">
        <v>9.6669999999999998</v>
      </c>
      <c r="F140">
        <v>12.3492</v>
      </c>
      <c r="G140">
        <v>13.4945</v>
      </c>
      <c r="H140">
        <v>15.3828</v>
      </c>
    </row>
    <row r="141" spans="1:8" x14ac:dyDescent="0.25">
      <c r="A141" t="str">
        <f t="shared" si="2"/>
        <v>3210</v>
      </c>
      <c r="B141">
        <v>32</v>
      </c>
      <c r="C141">
        <v>53</v>
      </c>
      <c r="D141">
        <v>10</v>
      </c>
      <c r="E141">
        <v>9.6242999999999999</v>
      </c>
      <c r="F141">
        <v>12.3047</v>
      </c>
      <c r="G141">
        <v>13.441000000000001</v>
      </c>
      <c r="H141">
        <v>15.3123</v>
      </c>
    </row>
    <row r="142" spans="1:8" x14ac:dyDescent="0.25">
      <c r="A142" t="str">
        <f t="shared" si="2"/>
        <v>3310</v>
      </c>
      <c r="B142">
        <v>33</v>
      </c>
      <c r="C142">
        <v>52</v>
      </c>
      <c r="D142">
        <v>10</v>
      </c>
      <c r="E142">
        <v>9.5787999999999993</v>
      </c>
      <c r="F142">
        <v>12.258100000000001</v>
      </c>
      <c r="G142">
        <v>13.385</v>
      </c>
      <c r="H142">
        <v>15.238300000000001</v>
      </c>
    </row>
    <row r="143" spans="1:8" x14ac:dyDescent="0.25">
      <c r="A143" t="str">
        <f t="shared" si="2"/>
        <v>3410</v>
      </c>
      <c r="B143">
        <v>34</v>
      </c>
      <c r="C143">
        <v>51</v>
      </c>
      <c r="D143">
        <v>10</v>
      </c>
      <c r="E143">
        <v>9.5305</v>
      </c>
      <c r="F143">
        <v>12.209199999999999</v>
      </c>
      <c r="G143">
        <v>13.3263</v>
      </c>
      <c r="H143">
        <v>15.1609</v>
      </c>
    </row>
    <row r="144" spans="1:8" x14ac:dyDescent="0.25">
      <c r="A144" t="str">
        <f t="shared" si="2"/>
        <v>3510</v>
      </c>
      <c r="B144">
        <v>35</v>
      </c>
      <c r="C144">
        <v>50</v>
      </c>
      <c r="D144">
        <v>10</v>
      </c>
      <c r="E144">
        <v>9.4791000000000007</v>
      </c>
      <c r="F144">
        <v>12.157999999999999</v>
      </c>
      <c r="G144">
        <v>13.264900000000001</v>
      </c>
      <c r="H144">
        <v>15.08</v>
      </c>
    </row>
    <row r="145" spans="1:8" x14ac:dyDescent="0.25">
      <c r="A145" t="str">
        <f t="shared" si="2"/>
        <v>3610</v>
      </c>
      <c r="B145">
        <v>36</v>
      </c>
      <c r="C145">
        <v>49</v>
      </c>
      <c r="D145">
        <v>10</v>
      </c>
      <c r="E145">
        <v>9.4245000000000001</v>
      </c>
      <c r="F145">
        <v>12.1044</v>
      </c>
      <c r="G145">
        <v>13.200699999999999</v>
      </c>
      <c r="H145">
        <v>14.9955</v>
      </c>
    </row>
    <row r="146" spans="1:8" x14ac:dyDescent="0.25">
      <c r="A146" t="str">
        <f t="shared" si="2"/>
        <v>3710</v>
      </c>
      <c r="B146">
        <v>37</v>
      </c>
      <c r="C146">
        <v>48</v>
      </c>
      <c r="D146">
        <v>10</v>
      </c>
      <c r="E146">
        <v>9.3666</v>
      </c>
      <c r="F146">
        <v>12.048400000000001</v>
      </c>
      <c r="G146">
        <v>13.133699999999999</v>
      </c>
      <c r="H146">
        <v>14.9072</v>
      </c>
    </row>
    <row r="147" spans="1:8" x14ac:dyDescent="0.25">
      <c r="A147" t="str">
        <f t="shared" si="2"/>
        <v>3810</v>
      </c>
      <c r="B147">
        <v>38</v>
      </c>
      <c r="C147">
        <v>47</v>
      </c>
      <c r="D147">
        <v>10</v>
      </c>
      <c r="E147">
        <v>9.3048999999999999</v>
      </c>
      <c r="F147">
        <v>11.989800000000001</v>
      </c>
      <c r="G147">
        <v>13.063599999999999</v>
      </c>
      <c r="H147">
        <v>14.815099999999999</v>
      </c>
    </row>
    <row r="148" spans="1:8" x14ac:dyDescent="0.25">
      <c r="A148" t="str">
        <f t="shared" si="2"/>
        <v>3910</v>
      </c>
      <c r="B148">
        <v>39</v>
      </c>
      <c r="C148">
        <v>46</v>
      </c>
      <c r="D148">
        <v>10</v>
      </c>
      <c r="E148">
        <v>9.2393999999999998</v>
      </c>
      <c r="F148">
        <v>11.928599999999999</v>
      </c>
      <c r="G148">
        <v>12.990399999999999</v>
      </c>
      <c r="H148">
        <v>14.7188</v>
      </c>
    </row>
    <row r="149" spans="1:8" x14ac:dyDescent="0.25">
      <c r="A149" t="str">
        <f t="shared" si="2"/>
        <v>4010</v>
      </c>
      <c r="B149">
        <v>40</v>
      </c>
      <c r="C149">
        <v>45</v>
      </c>
      <c r="D149">
        <v>10</v>
      </c>
      <c r="E149">
        <v>9.1697000000000006</v>
      </c>
      <c r="F149">
        <v>11.864599999999999</v>
      </c>
      <c r="G149">
        <v>12.9139</v>
      </c>
      <c r="H149">
        <v>14.6182</v>
      </c>
    </row>
    <row r="150" spans="1:8" x14ac:dyDescent="0.25">
      <c r="A150" t="str">
        <f t="shared" si="2"/>
        <v>4110</v>
      </c>
      <c r="B150">
        <v>41</v>
      </c>
      <c r="C150">
        <v>44</v>
      </c>
      <c r="D150">
        <v>10</v>
      </c>
      <c r="E150">
        <v>9.0953999999999997</v>
      </c>
      <c r="F150">
        <v>11.797499999999999</v>
      </c>
      <c r="G150">
        <v>12.8339</v>
      </c>
      <c r="H150">
        <v>14.5129</v>
      </c>
    </row>
    <row r="151" spans="1:8" x14ac:dyDescent="0.25">
      <c r="A151" t="str">
        <f t="shared" si="2"/>
        <v>4210</v>
      </c>
      <c r="B151">
        <v>42</v>
      </c>
      <c r="C151">
        <v>43</v>
      </c>
      <c r="D151">
        <v>10</v>
      </c>
      <c r="E151">
        <v>9.0160999999999998</v>
      </c>
      <c r="F151">
        <v>11.7272</v>
      </c>
      <c r="G151">
        <v>12.75</v>
      </c>
      <c r="H151">
        <v>14.402699999999999</v>
      </c>
    </row>
    <row r="152" spans="1:8" x14ac:dyDescent="0.25">
      <c r="A152" t="str">
        <f t="shared" si="2"/>
        <v>4310</v>
      </c>
      <c r="B152">
        <v>43</v>
      </c>
      <c r="C152">
        <v>42</v>
      </c>
      <c r="D152">
        <v>10</v>
      </c>
      <c r="E152">
        <v>8.9314999999999998</v>
      </c>
      <c r="F152">
        <v>11.6534</v>
      </c>
      <c r="G152">
        <v>12.662100000000001</v>
      </c>
      <c r="H152">
        <v>14.2872</v>
      </c>
    </row>
    <row r="153" spans="1:8" x14ac:dyDescent="0.25">
      <c r="A153" t="str">
        <f t="shared" si="2"/>
        <v>4410</v>
      </c>
      <c r="B153">
        <v>44</v>
      </c>
      <c r="C153">
        <v>41</v>
      </c>
      <c r="D153">
        <v>10</v>
      </c>
      <c r="E153">
        <v>8.8411000000000008</v>
      </c>
      <c r="F153">
        <v>11.576000000000001</v>
      </c>
      <c r="G153">
        <v>12.569900000000001</v>
      </c>
      <c r="H153">
        <v>14.1662</v>
      </c>
    </row>
    <row r="154" spans="1:8" x14ac:dyDescent="0.25">
      <c r="A154" t="str">
        <f t="shared" si="2"/>
        <v>4510</v>
      </c>
      <c r="B154">
        <v>45</v>
      </c>
      <c r="C154">
        <v>40</v>
      </c>
      <c r="D154">
        <v>10</v>
      </c>
      <c r="E154">
        <v>8.7445000000000004</v>
      </c>
      <c r="F154">
        <v>11.4948</v>
      </c>
      <c r="G154">
        <v>12.4733</v>
      </c>
      <c r="H154">
        <v>14.0396</v>
      </c>
    </row>
    <row r="155" spans="1:8" x14ac:dyDescent="0.25">
      <c r="A155" t="str">
        <f t="shared" si="2"/>
        <v>4610</v>
      </c>
      <c r="B155">
        <v>46</v>
      </c>
      <c r="C155">
        <v>39</v>
      </c>
      <c r="D155">
        <v>10</v>
      </c>
      <c r="E155">
        <v>8.6417000000000002</v>
      </c>
      <c r="F155">
        <v>11.409800000000001</v>
      </c>
      <c r="G155">
        <v>12.372199999999999</v>
      </c>
      <c r="H155">
        <v>13.907400000000001</v>
      </c>
    </row>
    <row r="156" spans="1:8" x14ac:dyDescent="0.25">
      <c r="A156" t="str">
        <f t="shared" si="2"/>
        <v>4710</v>
      </c>
      <c r="B156">
        <v>47</v>
      </c>
      <c r="C156">
        <v>38</v>
      </c>
      <c r="D156">
        <v>10</v>
      </c>
      <c r="E156">
        <v>8.5322999999999993</v>
      </c>
      <c r="F156">
        <v>11.3209</v>
      </c>
      <c r="G156">
        <v>12.2667</v>
      </c>
      <c r="H156">
        <v>13.7697</v>
      </c>
    </row>
    <row r="157" spans="1:8" x14ac:dyDescent="0.25">
      <c r="A157" t="str">
        <f t="shared" si="2"/>
        <v>4810</v>
      </c>
      <c r="B157">
        <v>48</v>
      </c>
      <c r="C157">
        <v>37</v>
      </c>
      <c r="D157">
        <v>10</v>
      </c>
      <c r="E157">
        <v>8.4163999999999994</v>
      </c>
      <c r="F157">
        <v>11.2285</v>
      </c>
      <c r="G157">
        <v>12.157</v>
      </c>
      <c r="H157">
        <v>13.6271</v>
      </c>
    </row>
    <row r="158" spans="1:8" x14ac:dyDescent="0.25">
      <c r="A158" t="str">
        <f t="shared" si="2"/>
        <v>4910</v>
      </c>
      <c r="B158">
        <v>49</v>
      </c>
      <c r="C158">
        <v>36</v>
      </c>
      <c r="D158">
        <v>10</v>
      </c>
      <c r="E158">
        <v>8.2942</v>
      </c>
      <c r="F158">
        <v>11.1327</v>
      </c>
      <c r="G158">
        <v>12.0436</v>
      </c>
      <c r="H158">
        <v>13.48</v>
      </c>
    </row>
    <row r="159" spans="1:8" x14ac:dyDescent="0.25">
      <c r="A159" t="str">
        <f t="shared" si="2"/>
        <v>5010</v>
      </c>
      <c r="B159">
        <v>50</v>
      </c>
      <c r="C159">
        <v>35</v>
      </c>
      <c r="D159">
        <v>10</v>
      </c>
      <c r="E159">
        <v>8.1661000000000001</v>
      </c>
      <c r="F159">
        <v>11.0342</v>
      </c>
      <c r="G159">
        <v>11.927</v>
      </c>
      <c r="H159">
        <v>13.3293</v>
      </c>
    </row>
    <row r="160" spans="1:8" x14ac:dyDescent="0.25">
      <c r="A160" t="str">
        <f t="shared" si="2"/>
        <v>5110</v>
      </c>
      <c r="B160">
        <v>51</v>
      </c>
      <c r="C160">
        <v>34</v>
      </c>
      <c r="D160">
        <v>10</v>
      </c>
      <c r="E160">
        <v>8.0324000000000009</v>
      </c>
      <c r="F160">
        <v>10.893700000000001</v>
      </c>
      <c r="G160">
        <v>11.8078</v>
      </c>
      <c r="H160">
        <v>13.175700000000001</v>
      </c>
    </row>
    <row r="161" spans="1:8" x14ac:dyDescent="0.25">
      <c r="A161" t="str">
        <f t="shared" si="2"/>
        <v>5210</v>
      </c>
      <c r="B161">
        <v>52</v>
      </c>
      <c r="C161">
        <v>33</v>
      </c>
      <c r="D161">
        <v>10</v>
      </c>
      <c r="E161">
        <v>7.8936000000000002</v>
      </c>
      <c r="F161">
        <v>10.7257</v>
      </c>
      <c r="G161">
        <v>11.6866</v>
      </c>
      <c r="H161">
        <v>13.020099999999999</v>
      </c>
    </row>
    <row r="162" spans="1:8" x14ac:dyDescent="0.25">
      <c r="A162" t="str">
        <f t="shared" si="2"/>
        <v>5310</v>
      </c>
      <c r="B162">
        <v>53</v>
      </c>
      <c r="C162">
        <v>32</v>
      </c>
      <c r="D162">
        <v>10</v>
      </c>
      <c r="E162">
        <v>7.7502000000000004</v>
      </c>
      <c r="F162">
        <v>10.549899999999999</v>
      </c>
      <c r="G162">
        <v>11.563800000000001</v>
      </c>
      <c r="H162">
        <v>12.863099999999999</v>
      </c>
    </row>
    <row r="163" spans="1:8" x14ac:dyDescent="0.25">
      <c r="A163" t="str">
        <f t="shared" si="2"/>
        <v>5410</v>
      </c>
      <c r="B163">
        <v>54</v>
      </c>
      <c r="C163">
        <v>31</v>
      </c>
      <c r="D163">
        <v>10</v>
      </c>
      <c r="E163">
        <v>7.6025</v>
      </c>
      <c r="F163">
        <v>10.3668</v>
      </c>
      <c r="G163">
        <v>11.4399</v>
      </c>
      <c r="H163">
        <v>12.705</v>
      </c>
    </row>
    <row r="164" spans="1:8" x14ac:dyDescent="0.25">
      <c r="A164" t="str">
        <f t="shared" si="2"/>
        <v>5510</v>
      </c>
      <c r="B164">
        <v>55</v>
      </c>
      <c r="C164">
        <v>30</v>
      </c>
      <c r="D164">
        <v>10</v>
      </c>
      <c r="E164">
        <v>7.4507000000000003</v>
      </c>
      <c r="F164">
        <v>10.176399999999999</v>
      </c>
      <c r="G164">
        <v>11.315</v>
      </c>
      <c r="H164">
        <v>12.546099999999999</v>
      </c>
    </row>
    <row r="165" spans="1:8" x14ac:dyDescent="0.25">
      <c r="A165" t="str">
        <f t="shared" si="2"/>
        <v>012</v>
      </c>
      <c r="B165">
        <v>0</v>
      </c>
      <c r="C165">
        <v>85</v>
      </c>
      <c r="D165">
        <v>12</v>
      </c>
      <c r="E165">
        <v>11.894399999999999</v>
      </c>
      <c r="F165">
        <v>15.1112</v>
      </c>
      <c r="G165">
        <v>16.611899999999999</v>
      </c>
      <c r="H165">
        <v>19.135300000000001</v>
      </c>
    </row>
    <row r="166" spans="1:8" x14ac:dyDescent="0.25">
      <c r="A166" t="str">
        <f t="shared" si="2"/>
        <v>112</v>
      </c>
      <c r="B166">
        <v>1</v>
      </c>
      <c r="C166">
        <v>84</v>
      </c>
      <c r="D166">
        <v>12</v>
      </c>
      <c r="E166">
        <v>11.893700000000001</v>
      </c>
      <c r="F166">
        <v>15.1112</v>
      </c>
      <c r="G166">
        <v>16.612100000000002</v>
      </c>
      <c r="H166">
        <v>19.1358</v>
      </c>
    </row>
    <row r="167" spans="1:8" x14ac:dyDescent="0.25">
      <c r="A167" t="str">
        <f t="shared" si="2"/>
        <v>212</v>
      </c>
      <c r="B167">
        <v>2</v>
      </c>
      <c r="C167">
        <v>83</v>
      </c>
      <c r="D167">
        <v>12</v>
      </c>
      <c r="E167">
        <v>11.8933</v>
      </c>
      <c r="F167">
        <v>15.1121</v>
      </c>
      <c r="G167">
        <v>16.613399999999999</v>
      </c>
      <c r="H167">
        <v>19.1374</v>
      </c>
    </row>
    <row r="168" spans="1:8" x14ac:dyDescent="0.25">
      <c r="A168" t="str">
        <f t="shared" si="2"/>
        <v>312</v>
      </c>
      <c r="B168">
        <v>3</v>
      </c>
      <c r="C168">
        <v>82</v>
      </c>
      <c r="D168">
        <v>12</v>
      </c>
      <c r="E168">
        <v>11.8933</v>
      </c>
      <c r="F168">
        <v>15.113899999999999</v>
      </c>
      <c r="G168">
        <v>16.615600000000001</v>
      </c>
      <c r="H168">
        <v>19.14</v>
      </c>
    </row>
    <row r="169" spans="1:8" x14ac:dyDescent="0.25">
      <c r="A169" t="str">
        <f t="shared" si="2"/>
        <v>412</v>
      </c>
      <c r="B169">
        <v>4</v>
      </c>
      <c r="C169">
        <v>81</v>
      </c>
      <c r="D169">
        <v>12</v>
      </c>
      <c r="E169">
        <v>11.885199999999999</v>
      </c>
      <c r="F169">
        <v>15.1035</v>
      </c>
      <c r="G169">
        <v>16.603000000000002</v>
      </c>
      <c r="H169">
        <v>19.122699999999998</v>
      </c>
    </row>
    <row r="170" spans="1:8" x14ac:dyDescent="0.25">
      <c r="A170" t="str">
        <f t="shared" si="2"/>
        <v>512</v>
      </c>
      <c r="B170">
        <v>5</v>
      </c>
      <c r="C170">
        <v>80</v>
      </c>
      <c r="D170">
        <v>12</v>
      </c>
      <c r="E170">
        <v>11.8728</v>
      </c>
      <c r="F170">
        <v>15.0868</v>
      </c>
      <c r="G170">
        <v>16.582599999999999</v>
      </c>
      <c r="H170">
        <v>19.094799999999999</v>
      </c>
    </row>
    <row r="171" spans="1:8" x14ac:dyDescent="0.25">
      <c r="A171" t="str">
        <f t="shared" si="2"/>
        <v>612</v>
      </c>
      <c r="B171">
        <v>6</v>
      </c>
      <c r="C171">
        <v>79</v>
      </c>
      <c r="D171">
        <v>12</v>
      </c>
      <c r="E171">
        <v>11.8576</v>
      </c>
      <c r="F171">
        <v>15.0662</v>
      </c>
      <c r="G171">
        <v>16.557500000000001</v>
      </c>
      <c r="H171">
        <v>19.060600000000001</v>
      </c>
    </row>
    <row r="172" spans="1:8" x14ac:dyDescent="0.25">
      <c r="A172" t="str">
        <f t="shared" si="2"/>
        <v>712</v>
      </c>
      <c r="B172">
        <v>7</v>
      </c>
      <c r="C172">
        <v>78</v>
      </c>
      <c r="D172">
        <v>12</v>
      </c>
      <c r="E172">
        <v>11.8406</v>
      </c>
      <c r="F172">
        <v>15.042899999999999</v>
      </c>
      <c r="G172">
        <v>16.5291</v>
      </c>
      <c r="H172">
        <v>19.021899999999999</v>
      </c>
    </row>
    <row r="173" spans="1:8" x14ac:dyDescent="0.25">
      <c r="A173" t="str">
        <f t="shared" si="2"/>
        <v>812</v>
      </c>
      <c r="B173">
        <v>8</v>
      </c>
      <c r="C173">
        <v>77</v>
      </c>
      <c r="D173">
        <v>12</v>
      </c>
      <c r="E173">
        <v>11.821899999999999</v>
      </c>
      <c r="F173">
        <v>15.0174</v>
      </c>
      <c r="G173">
        <v>16.498100000000001</v>
      </c>
      <c r="H173">
        <v>18.979700000000001</v>
      </c>
    </row>
    <row r="174" spans="1:8" x14ac:dyDescent="0.25">
      <c r="A174" t="str">
        <f t="shared" si="2"/>
        <v>912</v>
      </c>
      <c r="B174">
        <v>9</v>
      </c>
      <c r="C174">
        <v>76</v>
      </c>
      <c r="D174">
        <v>12</v>
      </c>
      <c r="E174">
        <v>11.802</v>
      </c>
      <c r="F174">
        <v>14.9903</v>
      </c>
      <c r="G174">
        <v>16.465</v>
      </c>
      <c r="H174">
        <v>18.934799999999999</v>
      </c>
    </row>
    <row r="175" spans="1:8" x14ac:dyDescent="0.25">
      <c r="A175" t="str">
        <f t="shared" si="2"/>
        <v>1012</v>
      </c>
      <c r="B175">
        <v>10</v>
      </c>
      <c r="C175">
        <v>75</v>
      </c>
      <c r="D175">
        <v>12</v>
      </c>
      <c r="E175">
        <v>11.7811</v>
      </c>
      <c r="F175">
        <v>14.9618</v>
      </c>
      <c r="G175">
        <v>16.430299999999999</v>
      </c>
      <c r="H175">
        <v>18.888000000000002</v>
      </c>
    </row>
    <row r="176" spans="1:8" x14ac:dyDescent="0.25">
      <c r="A176" t="str">
        <f t="shared" si="2"/>
        <v>1112</v>
      </c>
      <c r="B176">
        <v>11</v>
      </c>
      <c r="C176">
        <v>74</v>
      </c>
      <c r="D176">
        <v>12</v>
      </c>
      <c r="E176">
        <v>11.759600000000001</v>
      </c>
      <c r="F176">
        <v>14.932700000000001</v>
      </c>
      <c r="G176">
        <v>16.3948</v>
      </c>
      <c r="H176">
        <v>18.840199999999999</v>
      </c>
    </row>
    <row r="177" spans="1:8" x14ac:dyDescent="0.25">
      <c r="A177" t="str">
        <f t="shared" si="2"/>
        <v>1212</v>
      </c>
      <c r="B177">
        <v>12</v>
      </c>
      <c r="C177">
        <v>73</v>
      </c>
      <c r="D177">
        <v>12</v>
      </c>
      <c r="E177">
        <v>11.7378</v>
      </c>
      <c r="F177">
        <v>14.9032</v>
      </c>
      <c r="G177">
        <v>16.359000000000002</v>
      </c>
      <c r="H177">
        <v>18.792100000000001</v>
      </c>
    </row>
    <row r="178" spans="1:8" x14ac:dyDescent="0.25">
      <c r="A178" t="str">
        <f t="shared" si="2"/>
        <v>1312</v>
      </c>
      <c r="B178">
        <v>13</v>
      </c>
      <c r="C178">
        <v>72</v>
      </c>
      <c r="D178">
        <v>12</v>
      </c>
      <c r="E178">
        <v>11.7159</v>
      </c>
      <c r="F178">
        <v>14.874000000000001</v>
      </c>
      <c r="G178">
        <v>16.323399999999999</v>
      </c>
      <c r="H178">
        <v>18.744499999999999</v>
      </c>
    </row>
    <row r="179" spans="1:8" x14ac:dyDescent="0.25">
      <c r="A179" t="str">
        <f t="shared" si="2"/>
        <v>1412</v>
      </c>
      <c r="B179">
        <v>14</v>
      </c>
      <c r="C179">
        <v>71</v>
      </c>
      <c r="D179">
        <v>12</v>
      </c>
      <c r="E179">
        <v>11.694100000000001</v>
      </c>
      <c r="F179">
        <v>14.8452</v>
      </c>
      <c r="G179">
        <v>16.288399999999999</v>
      </c>
      <c r="H179">
        <v>18.697700000000001</v>
      </c>
    </row>
    <row r="180" spans="1:8" x14ac:dyDescent="0.25">
      <c r="A180" t="str">
        <f t="shared" si="2"/>
        <v>1512</v>
      </c>
      <c r="B180">
        <v>15</v>
      </c>
      <c r="C180">
        <v>70</v>
      </c>
      <c r="D180">
        <v>12</v>
      </c>
      <c r="E180">
        <v>11.672499999999999</v>
      </c>
      <c r="F180">
        <v>14.8169</v>
      </c>
      <c r="G180">
        <v>16.254100000000001</v>
      </c>
      <c r="H180">
        <v>18.652000000000001</v>
      </c>
    </row>
    <row r="181" spans="1:8" x14ac:dyDescent="0.25">
      <c r="A181" t="str">
        <f t="shared" si="2"/>
        <v>1612</v>
      </c>
      <c r="B181">
        <v>16</v>
      </c>
      <c r="C181">
        <v>69</v>
      </c>
      <c r="D181">
        <v>12</v>
      </c>
      <c r="E181">
        <v>11.651</v>
      </c>
      <c r="F181">
        <v>14.789099999999999</v>
      </c>
      <c r="G181">
        <v>16.220300000000002</v>
      </c>
      <c r="H181">
        <v>18.607099999999999</v>
      </c>
    </row>
    <row r="182" spans="1:8" x14ac:dyDescent="0.25">
      <c r="A182" t="str">
        <f t="shared" si="2"/>
        <v>1712</v>
      </c>
      <c r="B182">
        <v>17</v>
      </c>
      <c r="C182">
        <v>68</v>
      </c>
      <c r="D182">
        <v>12</v>
      </c>
      <c r="E182">
        <v>11.6294</v>
      </c>
      <c r="F182">
        <v>14.7615</v>
      </c>
      <c r="G182">
        <v>16.187000000000001</v>
      </c>
      <c r="H182">
        <v>18.562899999999999</v>
      </c>
    </row>
    <row r="183" spans="1:8" x14ac:dyDescent="0.25">
      <c r="A183" t="str">
        <f t="shared" si="2"/>
        <v>1812</v>
      </c>
      <c r="B183">
        <v>18</v>
      </c>
      <c r="C183">
        <v>67</v>
      </c>
      <c r="D183">
        <v>12</v>
      </c>
      <c r="E183">
        <v>11.6075</v>
      </c>
      <c r="F183">
        <v>14.734</v>
      </c>
      <c r="G183">
        <v>16.153700000000001</v>
      </c>
      <c r="H183">
        <v>18.518699999999999</v>
      </c>
    </row>
    <row r="184" spans="1:8" x14ac:dyDescent="0.25">
      <c r="A184" t="str">
        <f t="shared" si="2"/>
        <v>1912</v>
      </c>
      <c r="B184">
        <v>19</v>
      </c>
      <c r="C184">
        <v>66</v>
      </c>
      <c r="D184">
        <v>12</v>
      </c>
      <c r="E184">
        <v>11.5852</v>
      </c>
      <c r="F184">
        <v>14.706200000000001</v>
      </c>
      <c r="G184">
        <v>16.120100000000001</v>
      </c>
      <c r="H184">
        <v>18.4742</v>
      </c>
    </row>
    <row r="185" spans="1:8" x14ac:dyDescent="0.25">
      <c r="A185" t="str">
        <f t="shared" si="2"/>
        <v>2012</v>
      </c>
      <c r="B185">
        <v>20</v>
      </c>
      <c r="C185">
        <v>65</v>
      </c>
      <c r="D185">
        <v>12</v>
      </c>
      <c r="E185">
        <v>11.561999999999999</v>
      </c>
      <c r="F185">
        <v>14.6777</v>
      </c>
      <c r="G185">
        <v>16.085699999999999</v>
      </c>
      <c r="H185">
        <v>18.428799999999999</v>
      </c>
    </row>
    <row r="186" spans="1:8" x14ac:dyDescent="0.25">
      <c r="A186" t="str">
        <f t="shared" si="2"/>
        <v>2112</v>
      </c>
      <c r="B186">
        <v>21</v>
      </c>
      <c r="C186">
        <v>64</v>
      </c>
      <c r="D186">
        <v>12</v>
      </c>
      <c r="E186">
        <v>11.537800000000001</v>
      </c>
      <c r="F186">
        <v>14.648300000000001</v>
      </c>
      <c r="G186">
        <v>16.0502</v>
      </c>
      <c r="H186">
        <v>18.381799999999998</v>
      </c>
    </row>
    <row r="187" spans="1:8" x14ac:dyDescent="0.25">
      <c r="A187" t="str">
        <f t="shared" si="2"/>
        <v>2212</v>
      </c>
      <c r="B187">
        <v>22</v>
      </c>
      <c r="C187">
        <v>63</v>
      </c>
      <c r="D187">
        <v>12</v>
      </c>
      <c r="E187">
        <v>11.5123</v>
      </c>
      <c r="F187">
        <v>14.617599999999999</v>
      </c>
      <c r="G187">
        <v>16.013200000000001</v>
      </c>
      <c r="H187">
        <v>18.332899999999999</v>
      </c>
    </row>
    <row r="188" spans="1:8" x14ac:dyDescent="0.25">
      <c r="A188" t="str">
        <f t="shared" si="2"/>
        <v>2312</v>
      </c>
      <c r="B188">
        <v>23</v>
      </c>
      <c r="C188">
        <v>62</v>
      </c>
      <c r="D188">
        <v>12</v>
      </c>
      <c r="E188">
        <v>11.485300000000001</v>
      </c>
      <c r="F188">
        <v>14.5853</v>
      </c>
      <c r="G188">
        <v>15.974299999999999</v>
      </c>
      <c r="H188">
        <v>18.281500000000001</v>
      </c>
    </row>
    <row r="189" spans="1:8" x14ac:dyDescent="0.25">
      <c r="A189" t="str">
        <f t="shared" si="2"/>
        <v>2412</v>
      </c>
      <c r="B189">
        <v>24</v>
      </c>
      <c r="C189">
        <v>61</v>
      </c>
      <c r="D189">
        <v>12</v>
      </c>
      <c r="E189">
        <v>11.4566</v>
      </c>
      <c r="F189">
        <v>14.551299999999999</v>
      </c>
      <c r="G189">
        <v>15.933299999999999</v>
      </c>
      <c r="H189">
        <v>18.227399999999999</v>
      </c>
    </row>
    <row r="190" spans="1:8" x14ac:dyDescent="0.25">
      <c r="A190" t="str">
        <f t="shared" si="2"/>
        <v>2512</v>
      </c>
      <c r="B190">
        <v>25</v>
      </c>
      <c r="C190">
        <v>60</v>
      </c>
      <c r="D190">
        <v>12</v>
      </c>
      <c r="E190">
        <v>11.426</v>
      </c>
      <c r="F190">
        <v>14.5153</v>
      </c>
      <c r="G190">
        <v>15.89</v>
      </c>
      <c r="H190">
        <v>18.170100000000001</v>
      </c>
    </row>
    <row r="191" spans="1:8" x14ac:dyDescent="0.25">
      <c r="A191" t="str">
        <f t="shared" si="2"/>
        <v>2612</v>
      </c>
      <c r="B191">
        <v>26</v>
      </c>
      <c r="C191">
        <v>59</v>
      </c>
      <c r="D191">
        <v>12</v>
      </c>
      <c r="E191">
        <v>11.3934</v>
      </c>
      <c r="F191">
        <v>14.4773</v>
      </c>
      <c r="G191">
        <v>15.844200000000001</v>
      </c>
      <c r="H191">
        <v>18.1096</v>
      </c>
    </row>
    <row r="192" spans="1:8" x14ac:dyDescent="0.25">
      <c r="A192" t="str">
        <f t="shared" si="2"/>
        <v>2712</v>
      </c>
      <c r="B192">
        <v>27</v>
      </c>
      <c r="C192">
        <v>58</v>
      </c>
      <c r="D192">
        <v>12</v>
      </c>
      <c r="E192">
        <v>11.358499999999999</v>
      </c>
      <c r="F192">
        <v>14.4369</v>
      </c>
      <c r="G192">
        <v>15.7957</v>
      </c>
      <c r="H192">
        <v>18.0456</v>
      </c>
    </row>
    <row r="193" spans="1:8" x14ac:dyDescent="0.25">
      <c r="A193" t="str">
        <f t="shared" si="2"/>
        <v>2812</v>
      </c>
      <c r="B193">
        <v>28</v>
      </c>
      <c r="C193">
        <v>57</v>
      </c>
      <c r="D193">
        <v>12</v>
      </c>
      <c r="E193">
        <v>11.321400000000001</v>
      </c>
      <c r="F193">
        <v>14.3942</v>
      </c>
      <c r="G193">
        <v>15.744400000000001</v>
      </c>
      <c r="H193">
        <v>17.977900000000002</v>
      </c>
    </row>
    <row r="194" spans="1:8" x14ac:dyDescent="0.25">
      <c r="A194" t="str">
        <f t="shared" si="2"/>
        <v>2912</v>
      </c>
      <c r="B194">
        <v>29</v>
      </c>
      <c r="C194">
        <v>56</v>
      </c>
      <c r="D194">
        <v>12</v>
      </c>
      <c r="E194">
        <v>11.2818</v>
      </c>
      <c r="F194">
        <v>14.3491</v>
      </c>
      <c r="G194">
        <v>15.690200000000001</v>
      </c>
      <c r="H194">
        <v>17.906500000000001</v>
      </c>
    </row>
    <row r="195" spans="1:8" x14ac:dyDescent="0.25">
      <c r="A195" t="str">
        <f t="shared" ref="A195:A258" si="3">B195&amp;D195</f>
        <v>3012</v>
      </c>
      <c r="B195">
        <v>30</v>
      </c>
      <c r="C195">
        <v>55</v>
      </c>
      <c r="D195">
        <v>12</v>
      </c>
      <c r="E195">
        <v>11.239599999999999</v>
      </c>
      <c r="F195">
        <v>14.301500000000001</v>
      </c>
      <c r="G195">
        <v>15.632999999999999</v>
      </c>
      <c r="H195">
        <v>17.831199999999999</v>
      </c>
    </row>
    <row r="196" spans="1:8" x14ac:dyDescent="0.25">
      <c r="A196" t="str">
        <f t="shared" si="3"/>
        <v>3112</v>
      </c>
      <c r="B196">
        <v>31</v>
      </c>
      <c r="C196">
        <v>54</v>
      </c>
      <c r="D196">
        <v>12</v>
      </c>
      <c r="E196">
        <v>11.194900000000001</v>
      </c>
      <c r="F196">
        <v>14.251300000000001</v>
      </c>
      <c r="G196">
        <v>15.572800000000001</v>
      </c>
      <c r="H196">
        <v>17.751899999999999</v>
      </c>
    </row>
    <row r="197" spans="1:8" x14ac:dyDescent="0.25">
      <c r="A197" t="str">
        <f t="shared" si="3"/>
        <v>3212</v>
      </c>
      <c r="B197">
        <v>32</v>
      </c>
      <c r="C197">
        <v>53</v>
      </c>
      <c r="D197">
        <v>12</v>
      </c>
      <c r="E197">
        <v>11.1473</v>
      </c>
      <c r="F197">
        <v>14.198399999999999</v>
      </c>
      <c r="G197">
        <v>15.509499999999999</v>
      </c>
      <c r="H197">
        <v>17.668600000000001</v>
      </c>
    </row>
    <row r="198" spans="1:8" x14ac:dyDescent="0.25">
      <c r="A198" t="str">
        <f t="shared" si="3"/>
        <v>3312</v>
      </c>
      <c r="B198">
        <v>33</v>
      </c>
      <c r="C198">
        <v>52</v>
      </c>
      <c r="D198">
        <v>12</v>
      </c>
      <c r="E198">
        <v>11.0969</v>
      </c>
      <c r="F198">
        <v>14.142899999999999</v>
      </c>
      <c r="G198">
        <v>15.443</v>
      </c>
      <c r="H198">
        <v>17.581199999999999</v>
      </c>
    </row>
    <row r="199" spans="1:8" x14ac:dyDescent="0.25">
      <c r="A199" t="str">
        <f t="shared" si="3"/>
        <v>3412</v>
      </c>
      <c r="B199">
        <v>34</v>
      </c>
      <c r="C199">
        <v>51</v>
      </c>
      <c r="D199">
        <v>12</v>
      </c>
      <c r="E199">
        <v>11.0434</v>
      </c>
      <c r="F199">
        <v>14.0847</v>
      </c>
      <c r="G199">
        <v>15.3733</v>
      </c>
      <c r="H199">
        <v>17.489599999999999</v>
      </c>
    </row>
    <row r="200" spans="1:8" x14ac:dyDescent="0.25">
      <c r="A200" t="str">
        <f t="shared" si="3"/>
        <v>3512</v>
      </c>
      <c r="B200">
        <v>35</v>
      </c>
      <c r="C200">
        <v>50</v>
      </c>
      <c r="D200">
        <v>12</v>
      </c>
      <c r="E200">
        <v>10.986599999999999</v>
      </c>
      <c r="F200">
        <v>14.0236</v>
      </c>
      <c r="G200">
        <v>15.3003</v>
      </c>
      <c r="H200">
        <v>17.393799999999999</v>
      </c>
    </row>
    <row r="201" spans="1:8" x14ac:dyDescent="0.25">
      <c r="A201" t="str">
        <f t="shared" si="3"/>
        <v>3612</v>
      </c>
      <c r="B201">
        <v>36</v>
      </c>
      <c r="C201">
        <v>49</v>
      </c>
      <c r="D201">
        <v>12</v>
      </c>
      <c r="E201">
        <v>10.9254</v>
      </c>
      <c r="F201">
        <v>13.9595</v>
      </c>
      <c r="G201">
        <v>15.223699999999999</v>
      </c>
      <c r="H201">
        <v>17.293399999999998</v>
      </c>
    </row>
    <row r="202" spans="1:8" x14ac:dyDescent="0.25">
      <c r="A202" t="str">
        <f t="shared" si="3"/>
        <v>3712</v>
      </c>
      <c r="B202">
        <v>37</v>
      </c>
      <c r="C202">
        <v>48</v>
      </c>
      <c r="D202">
        <v>12</v>
      </c>
      <c r="E202">
        <v>10.8605</v>
      </c>
      <c r="F202">
        <v>13.892300000000001</v>
      </c>
      <c r="G202">
        <v>15.143599999999999</v>
      </c>
      <c r="H202">
        <v>17.188400000000001</v>
      </c>
    </row>
    <row r="203" spans="1:8" x14ac:dyDescent="0.25">
      <c r="A203" t="str">
        <f t="shared" si="3"/>
        <v>3812</v>
      </c>
      <c r="B203">
        <v>38</v>
      </c>
      <c r="C203">
        <v>47</v>
      </c>
      <c r="D203">
        <v>12</v>
      </c>
      <c r="E203">
        <v>10.791600000000001</v>
      </c>
      <c r="F203">
        <v>13.821899999999999</v>
      </c>
      <c r="G203">
        <v>15.0596</v>
      </c>
      <c r="H203">
        <v>17.078499999999998</v>
      </c>
    </row>
    <row r="204" spans="1:8" x14ac:dyDescent="0.25">
      <c r="A204" t="str">
        <f t="shared" si="3"/>
        <v>3912</v>
      </c>
      <c r="B204">
        <v>39</v>
      </c>
      <c r="C204">
        <v>46</v>
      </c>
      <c r="D204">
        <v>12</v>
      </c>
      <c r="E204">
        <v>10.718400000000001</v>
      </c>
      <c r="F204">
        <v>13.747999999999999</v>
      </c>
      <c r="G204">
        <v>14.9717</v>
      </c>
      <c r="H204">
        <v>16.9635</v>
      </c>
    </row>
    <row r="205" spans="1:8" x14ac:dyDescent="0.25">
      <c r="A205" t="str">
        <f t="shared" si="3"/>
        <v>4012</v>
      </c>
      <c r="B205">
        <v>40</v>
      </c>
      <c r="C205">
        <v>45</v>
      </c>
      <c r="D205">
        <v>12</v>
      </c>
      <c r="E205">
        <v>10.640700000000001</v>
      </c>
      <c r="F205">
        <v>13.670500000000001</v>
      </c>
      <c r="G205">
        <v>14.8795</v>
      </c>
      <c r="H205">
        <v>16.843</v>
      </c>
    </row>
    <row r="206" spans="1:8" x14ac:dyDescent="0.25">
      <c r="A206" t="str">
        <f t="shared" si="3"/>
        <v>4112</v>
      </c>
      <c r="B206">
        <v>41</v>
      </c>
      <c r="C206">
        <v>44</v>
      </c>
      <c r="D206">
        <v>12</v>
      </c>
      <c r="E206">
        <v>10.558</v>
      </c>
      <c r="F206">
        <v>13.589</v>
      </c>
      <c r="G206">
        <v>14.7827</v>
      </c>
      <c r="H206">
        <v>16.7165</v>
      </c>
    </row>
    <row r="207" spans="1:8" x14ac:dyDescent="0.25">
      <c r="A207" t="str">
        <f t="shared" si="3"/>
        <v>4212</v>
      </c>
      <c r="B207">
        <v>42</v>
      </c>
      <c r="C207">
        <v>43</v>
      </c>
      <c r="D207">
        <v>12</v>
      </c>
      <c r="E207">
        <v>10.469900000000001</v>
      </c>
      <c r="F207">
        <v>13.503299999999999</v>
      </c>
      <c r="G207">
        <v>14.680999999999999</v>
      </c>
      <c r="H207">
        <v>16.5838</v>
      </c>
    </row>
    <row r="208" spans="1:8" x14ac:dyDescent="0.25">
      <c r="A208" t="str">
        <f t="shared" si="3"/>
        <v>4312</v>
      </c>
      <c r="B208">
        <v>43</v>
      </c>
      <c r="C208">
        <v>42</v>
      </c>
      <c r="D208">
        <v>12</v>
      </c>
      <c r="E208">
        <v>10.376099999999999</v>
      </c>
      <c r="F208">
        <v>13.4132</v>
      </c>
      <c r="G208">
        <v>14.5741</v>
      </c>
      <c r="H208">
        <v>16.444500000000001</v>
      </c>
    </row>
    <row r="209" spans="1:8" x14ac:dyDescent="0.25">
      <c r="A209" t="str">
        <f t="shared" si="3"/>
        <v>4412</v>
      </c>
      <c r="B209">
        <v>44</v>
      </c>
      <c r="C209">
        <v>41</v>
      </c>
      <c r="D209">
        <v>12</v>
      </c>
      <c r="E209">
        <v>10.276199999999999</v>
      </c>
      <c r="F209">
        <v>13.3184</v>
      </c>
      <c r="G209">
        <v>14.4619</v>
      </c>
      <c r="H209">
        <v>16.298300000000001</v>
      </c>
    </row>
    <row r="210" spans="1:8" x14ac:dyDescent="0.25">
      <c r="A210" t="str">
        <f t="shared" si="3"/>
        <v>4512</v>
      </c>
      <c r="B210">
        <v>45</v>
      </c>
      <c r="C210">
        <v>40</v>
      </c>
      <c r="D210">
        <v>12</v>
      </c>
      <c r="E210">
        <v>10.1698</v>
      </c>
      <c r="F210">
        <v>13.2189</v>
      </c>
      <c r="G210">
        <v>14.344099999999999</v>
      </c>
      <c r="H210">
        <v>16.145199999999999</v>
      </c>
    </row>
    <row r="211" spans="1:8" x14ac:dyDescent="0.25">
      <c r="A211" t="str">
        <f t="shared" si="3"/>
        <v>4612</v>
      </c>
      <c r="B211">
        <v>46</v>
      </c>
      <c r="C211">
        <v>39</v>
      </c>
      <c r="D211">
        <v>12</v>
      </c>
      <c r="E211">
        <v>10.056699999999999</v>
      </c>
      <c r="F211">
        <v>13.114699999999999</v>
      </c>
      <c r="G211">
        <v>14.220800000000001</v>
      </c>
      <c r="H211">
        <v>15.985200000000001</v>
      </c>
    </row>
    <row r="212" spans="1:8" x14ac:dyDescent="0.25">
      <c r="A212" t="str">
        <f t="shared" si="3"/>
        <v>4712</v>
      </c>
      <c r="B212">
        <v>47</v>
      </c>
      <c r="C212">
        <v>38</v>
      </c>
      <c r="D212">
        <v>12</v>
      </c>
      <c r="E212">
        <v>9.9367000000000001</v>
      </c>
      <c r="F212">
        <v>13.005800000000001</v>
      </c>
      <c r="G212">
        <v>14.0922</v>
      </c>
      <c r="H212">
        <v>15.8188</v>
      </c>
    </row>
    <row r="213" spans="1:8" x14ac:dyDescent="0.25">
      <c r="A213" t="str">
        <f t="shared" si="3"/>
        <v>4812</v>
      </c>
      <c r="B213">
        <v>48</v>
      </c>
      <c r="C213">
        <v>37</v>
      </c>
      <c r="D213">
        <v>12</v>
      </c>
      <c r="E213">
        <v>9.8097999999999992</v>
      </c>
      <c r="F213">
        <v>12.8925</v>
      </c>
      <c r="G213">
        <v>13.958600000000001</v>
      </c>
      <c r="H213">
        <v>15.6463</v>
      </c>
    </row>
    <row r="214" spans="1:8" x14ac:dyDescent="0.25">
      <c r="A214" t="str">
        <f t="shared" si="3"/>
        <v>4912</v>
      </c>
      <c r="B214">
        <v>49</v>
      </c>
      <c r="C214">
        <v>36</v>
      </c>
      <c r="D214">
        <v>12</v>
      </c>
      <c r="E214">
        <v>9.6763999999999992</v>
      </c>
      <c r="F214">
        <v>12.775399999999999</v>
      </c>
      <c r="G214">
        <v>13.820600000000001</v>
      </c>
      <c r="H214">
        <v>15.4687</v>
      </c>
    </row>
    <row r="215" spans="1:8" x14ac:dyDescent="0.25">
      <c r="A215" t="str">
        <f t="shared" si="3"/>
        <v>5012</v>
      </c>
      <c r="B215">
        <v>50</v>
      </c>
      <c r="C215">
        <v>35</v>
      </c>
      <c r="D215">
        <v>12</v>
      </c>
      <c r="E215">
        <v>9.5366</v>
      </c>
      <c r="F215">
        <v>12.6549</v>
      </c>
      <c r="G215">
        <v>13.678800000000001</v>
      </c>
      <c r="H215">
        <v>15.286899999999999</v>
      </c>
    </row>
    <row r="216" spans="1:8" x14ac:dyDescent="0.25">
      <c r="A216" t="str">
        <f t="shared" si="3"/>
        <v>5112</v>
      </c>
      <c r="B216">
        <v>51</v>
      </c>
      <c r="C216">
        <v>34</v>
      </c>
      <c r="D216">
        <v>12</v>
      </c>
      <c r="E216">
        <v>9.3909000000000002</v>
      </c>
      <c r="F216">
        <v>12.5062</v>
      </c>
      <c r="G216">
        <v>13.533899999999999</v>
      </c>
      <c r="H216">
        <v>15.101599999999999</v>
      </c>
    </row>
    <row r="217" spans="1:8" x14ac:dyDescent="0.25">
      <c r="A217" t="str">
        <f t="shared" si="3"/>
        <v>5212</v>
      </c>
      <c r="B217">
        <v>52</v>
      </c>
      <c r="C217">
        <v>33</v>
      </c>
      <c r="D217">
        <v>12</v>
      </c>
      <c r="E217">
        <v>9.2399000000000004</v>
      </c>
      <c r="F217">
        <v>12.333299999999999</v>
      </c>
      <c r="G217">
        <v>13.3866</v>
      </c>
      <c r="H217">
        <v>14.914</v>
      </c>
    </row>
    <row r="218" spans="1:8" x14ac:dyDescent="0.25">
      <c r="A218" t="str">
        <f t="shared" si="3"/>
        <v>5312</v>
      </c>
      <c r="B218">
        <v>53</v>
      </c>
      <c r="C218">
        <v>32</v>
      </c>
      <c r="D218">
        <v>12</v>
      </c>
      <c r="E218">
        <v>9.0838999999999999</v>
      </c>
      <c r="F218">
        <v>12.1571</v>
      </c>
      <c r="G218">
        <v>13.237399999999999</v>
      </c>
      <c r="H218">
        <v>14.724600000000001</v>
      </c>
    </row>
    <row r="219" spans="1:8" x14ac:dyDescent="0.25">
      <c r="A219" t="str">
        <f t="shared" si="3"/>
        <v>5412</v>
      </c>
      <c r="B219">
        <v>54</v>
      </c>
      <c r="C219">
        <v>31</v>
      </c>
      <c r="D219">
        <v>12</v>
      </c>
      <c r="E219">
        <v>8.9232999999999993</v>
      </c>
      <c r="F219">
        <v>11.978300000000001</v>
      </c>
      <c r="G219">
        <v>13.0867</v>
      </c>
      <c r="H219">
        <v>14.533799999999999</v>
      </c>
    </row>
    <row r="220" spans="1:8" x14ac:dyDescent="0.25">
      <c r="A220" t="str">
        <f t="shared" si="3"/>
        <v>5512</v>
      </c>
      <c r="B220">
        <v>55</v>
      </c>
      <c r="C220">
        <v>30</v>
      </c>
      <c r="D220">
        <v>12</v>
      </c>
      <c r="E220">
        <v>8.7582000000000004</v>
      </c>
      <c r="F220">
        <v>11.7974</v>
      </c>
      <c r="G220">
        <v>12.9345</v>
      </c>
      <c r="H220">
        <v>14.341699999999999</v>
      </c>
    </row>
    <row r="221" spans="1:8" x14ac:dyDescent="0.25">
      <c r="A221" t="str">
        <f t="shared" si="3"/>
        <v>015</v>
      </c>
      <c r="B221">
        <v>0</v>
      </c>
      <c r="C221">
        <v>85</v>
      </c>
      <c r="D221">
        <v>15</v>
      </c>
      <c r="E221">
        <v>14.0038</v>
      </c>
      <c r="F221">
        <v>17.841200000000001</v>
      </c>
      <c r="G221">
        <v>19.613</v>
      </c>
      <c r="H221">
        <v>22.592099999999999</v>
      </c>
    </row>
    <row r="222" spans="1:8" x14ac:dyDescent="0.25">
      <c r="A222" t="str">
        <f t="shared" si="3"/>
        <v>115</v>
      </c>
      <c r="B222">
        <v>1</v>
      </c>
      <c r="C222">
        <v>84</v>
      </c>
      <c r="D222">
        <v>15</v>
      </c>
      <c r="E222">
        <v>14.001099999999999</v>
      </c>
      <c r="F222">
        <v>17.840699999999998</v>
      </c>
      <c r="G222">
        <v>19.6126</v>
      </c>
      <c r="H222">
        <v>22.591999999999999</v>
      </c>
    </row>
    <row r="223" spans="1:8" x14ac:dyDescent="0.25">
      <c r="A223" t="str">
        <f t="shared" si="3"/>
        <v>215</v>
      </c>
      <c r="B223">
        <v>2</v>
      </c>
      <c r="C223">
        <v>83</v>
      </c>
      <c r="D223">
        <v>15</v>
      </c>
      <c r="E223">
        <v>13.9985</v>
      </c>
      <c r="F223">
        <v>17.840800000000002</v>
      </c>
      <c r="G223">
        <v>19.613099999999999</v>
      </c>
      <c r="H223">
        <v>22.5928</v>
      </c>
    </row>
    <row r="224" spans="1:8" x14ac:dyDescent="0.25">
      <c r="A224" t="str">
        <f t="shared" si="3"/>
        <v>315</v>
      </c>
      <c r="B224">
        <v>3</v>
      </c>
      <c r="C224">
        <v>82</v>
      </c>
      <c r="D224">
        <v>15</v>
      </c>
      <c r="E224">
        <v>13.996</v>
      </c>
      <c r="F224">
        <v>17.841699999999999</v>
      </c>
      <c r="G224">
        <v>19.6144</v>
      </c>
      <c r="H224">
        <v>22.594200000000001</v>
      </c>
    </row>
    <row r="225" spans="1:8" x14ac:dyDescent="0.25">
      <c r="A225" t="str">
        <f t="shared" si="3"/>
        <v>415</v>
      </c>
      <c r="B225">
        <v>4</v>
      </c>
      <c r="C225">
        <v>81</v>
      </c>
      <c r="D225">
        <v>15</v>
      </c>
      <c r="E225">
        <v>13.983700000000001</v>
      </c>
      <c r="F225">
        <v>17.827999999999999</v>
      </c>
      <c r="G225">
        <v>19.597799999999999</v>
      </c>
      <c r="H225">
        <v>22.5718</v>
      </c>
    </row>
    <row r="226" spans="1:8" x14ac:dyDescent="0.25">
      <c r="A226" t="str">
        <f t="shared" si="3"/>
        <v>515</v>
      </c>
      <c r="B226">
        <v>5</v>
      </c>
      <c r="C226">
        <v>80</v>
      </c>
      <c r="D226">
        <v>15</v>
      </c>
      <c r="E226">
        <v>13.966100000000001</v>
      </c>
      <c r="F226">
        <v>17.8066</v>
      </c>
      <c r="G226">
        <v>19.571899999999999</v>
      </c>
      <c r="H226">
        <v>22.536799999999999</v>
      </c>
    </row>
    <row r="227" spans="1:8" x14ac:dyDescent="0.25">
      <c r="A227" t="str">
        <f t="shared" si="3"/>
        <v>615</v>
      </c>
      <c r="B227">
        <v>6</v>
      </c>
      <c r="C227">
        <v>79</v>
      </c>
      <c r="D227">
        <v>15</v>
      </c>
      <c r="E227">
        <v>13.9452</v>
      </c>
      <c r="F227">
        <v>17.7806</v>
      </c>
      <c r="G227">
        <v>19.540500000000002</v>
      </c>
      <c r="H227">
        <v>22.494299999999999</v>
      </c>
    </row>
    <row r="228" spans="1:8" x14ac:dyDescent="0.25">
      <c r="A228" t="str">
        <f t="shared" si="3"/>
        <v>715</v>
      </c>
      <c r="B228">
        <v>7</v>
      </c>
      <c r="C228">
        <v>78</v>
      </c>
      <c r="D228">
        <v>15</v>
      </c>
      <c r="E228">
        <v>13.922000000000001</v>
      </c>
      <c r="F228">
        <v>17.7514</v>
      </c>
      <c r="G228">
        <v>19.505199999999999</v>
      </c>
      <c r="H228">
        <v>22.4466</v>
      </c>
    </row>
    <row r="229" spans="1:8" x14ac:dyDescent="0.25">
      <c r="A229" t="str">
        <f t="shared" si="3"/>
        <v>815</v>
      </c>
      <c r="B229">
        <v>8</v>
      </c>
      <c r="C229">
        <v>77</v>
      </c>
      <c r="D229">
        <v>15</v>
      </c>
      <c r="E229">
        <v>13.8969</v>
      </c>
      <c r="F229">
        <v>17.719899999999999</v>
      </c>
      <c r="G229">
        <v>19.466899999999999</v>
      </c>
      <c r="H229">
        <v>22.3949</v>
      </c>
    </row>
    <row r="230" spans="1:8" x14ac:dyDescent="0.25">
      <c r="A230" t="str">
        <f t="shared" si="3"/>
        <v>915</v>
      </c>
      <c r="B230">
        <v>9</v>
      </c>
      <c r="C230">
        <v>76</v>
      </c>
      <c r="D230">
        <v>15</v>
      </c>
      <c r="E230">
        <v>13.8703</v>
      </c>
      <c r="F230">
        <v>17.686499999999999</v>
      </c>
      <c r="G230">
        <v>19.426300000000001</v>
      </c>
      <c r="H230">
        <v>22.340199999999999</v>
      </c>
    </row>
    <row r="231" spans="1:8" x14ac:dyDescent="0.25">
      <c r="A231" t="str">
        <f t="shared" si="3"/>
        <v>1015</v>
      </c>
      <c r="B231">
        <v>10</v>
      </c>
      <c r="C231">
        <v>75</v>
      </c>
      <c r="D231">
        <v>15</v>
      </c>
      <c r="E231">
        <v>13.842599999999999</v>
      </c>
      <c r="F231">
        <v>17.651700000000002</v>
      </c>
      <c r="G231">
        <v>19.3841</v>
      </c>
      <c r="H231">
        <v>22.2835</v>
      </c>
    </row>
    <row r="232" spans="1:8" x14ac:dyDescent="0.25">
      <c r="A232" t="str">
        <f t="shared" si="3"/>
        <v>1115</v>
      </c>
      <c r="B232">
        <v>11</v>
      </c>
      <c r="C232">
        <v>74</v>
      </c>
      <c r="D232">
        <v>15</v>
      </c>
      <c r="E232">
        <v>13.8142</v>
      </c>
      <c r="F232">
        <v>17.616299999999999</v>
      </c>
      <c r="G232">
        <v>19.341100000000001</v>
      </c>
      <c r="H232">
        <v>22.2257</v>
      </c>
    </row>
    <row r="233" spans="1:8" x14ac:dyDescent="0.25">
      <c r="A233" t="str">
        <f t="shared" si="3"/>
        <v>1215</v>
      </c>
      <c r="B233">
        <v>12</v>
      </c>
      <c r="C233">
        <v>73</v>
      </c>
      <c r="D233">
        <v>15</v>
      </c>
      <c r="E233">
        <v>13.785399999999999</v>
      </c>
      <c r="F233">
        <v>17.5807</v>
      </c>
      <c r="G233">
        <v>19.297899999999998</v>
      </c>
      <c r="H233">
        <v>22.167899999999999</v>
      </c>
    </row>
    <row r="234" spans="1:8" x14ac:dyDescent="0.25">
      <c r="A234" t="str">
        <f t="shared" si="3"/>
        <v>1315</v>
      </c>
      <c r="B234">
        <v>13</v>
      </c>
      <c r="C234">
        <v>72</v>
      </c>
      <c r="D234">
        <v>15</v>
      </c>
      <c r="E234">
        <v>13.756500000000001</v>
      </c>
      <c r="F234">
        <v>17.545500000000001</v>
      </c>
      <c r="G234">
        <v>19.255099999999999</v>
      </c>
      <c r="H234">
        <v>22.110800000000001</v>
      </c>
    </row>
    <row r="235" spans="1:8" x14ac:dyDescent="0.25">
      <c r="A235" t="str">
        <f t="shared" si="3"/>
        <v>1415</v>
      </c>
      <c r="B235">
        <v>14</v>
      </c>
      <c r="C235">
        <v>71</v>
      </c>
      <c r="D235">
        <v>15</v>
      </c>
      <c r="E235">
        <v>13.7277</v>
      </c>
      <c r="F235">
        <v>17.510899999999999</v>
      </c>
      <c r="G235">
        <v>19.213100000000001</v>
      </c>
      <c r="H235">
        <v>22.0549</v>
      </c>
    </row>
    <row r="236" spans="1:8" x14ac:dyDescent="0.25">
      <c r="A236" t="str">
        <f t="shared" si="3"/>
        <v>1515</v>
      </c>
      <c r="B236">
        <v>15</v>
      </c>
      <c r="C236">
        <v>70</v>
      </c>
      <c r="D236">
        <v>15</v>
      </c>
      <c r="E236">
        <v>13.6991</v>
      </c>
      <c r="F236">
        <v>17.477</v>
      </c>
      <c r="G236">
        <v>19.1721</v>
      </c>
      <c r="H236">
        <v>22.000299999999999</v>
      </c>
    </row>
    <row r="237" spans="1:8" x14ac:dyDescent="0.25">
      <c r="A237" t="str">
        <f t="shared" si="3"/>
        <v>1615</v>
      </c>
      <c r="B237">
        <v>16</v>
      </c>
      <c r="C237">
        <v>69</v>
      </c>
      <c r="D237">
        <v>15</v>
      </c>
      <c r="E237">
        <v>13.670400000000001</v>
      </c>
      <c r="F237">
        <v>17.4437</v>
      </c>
      <c r="G237">
        <v>19.131799999999998</v>
      </c>
      <c r="H237">
        <v>21.9468</v>
      </c>
    </row>
    <row r="238" spans="1:8" x14ac:dyDescent="0.25">
      <c r="A238" t="str">
        <f t="shared" si="3"/>
        <v>1715</v>
      </c>
      <c r="B238">
        <v>17</v>
      </c>
      <c r="C238">
        <v>68</v>
      </c>
      <c r="D238">
        <v>15</v>
      </c>
      <c r="E238">
        <v>13.641500000000001</v>
      </c>
      <c r="F238">
        <v>17.410699999999999</v>
      </c>
      <c r="G238">
        <v>19.091899999999999</v>
      </c>
      <c r="H238">
        <v>21.893999999999998</v>
      </c>
    </row>
    <row r="239" spans="1:8" x14ac:dyDescent="0.25">
      <c r="A239" t="str">
        <f t="shared" si="3"/>
        <v>1815</v>
      </c>
      <c r="B239">
        <v>18</v>
      </c>
      <c r="C239">
        <v>67</v>
      </c>
      <c r="D239">
        <v>15</v>
      </c>
      <c r="E239">
        <v>13.6122</v>
      </c>
      <c r="F239">
        <v>17.377800000000001</v>
      </c>
      <c r="G239">
        <v>19.052099999999999</v>
      </c>
      <c r="H239">
        <v>21.8414</v>
      </c>
    </row>
    <row r="240" spans="1:8" x14ac:dyDescent="0.25">
      <c r="A240" t="str">
        <f t="shared" si="3"/>
        <v>1915</v>
      </c>
      <c r="B240">
        <v>19</v>
      </c>
      <c r="C240">
        <v>66</v>
      </c>
      <c r="D240">
        <v>15</v>
      </c>
      <c r="E240">
        <v>13.582000000000001</v>
      </c>
      <c r="F240">
        <v>17.3445</v>
      </c>
      <c r="G240">
        <v>19.011900000000001</v>
      </c>
      <c r="H240">
        <v>21.7882</v>
      </c>
    </row>
    <row r="241" spans="1:8" x14ac:dyDescent="0.25">
      <c r="A241" t="str">
        <f t="shared" si="3"/>
        <v>2015</v>
      </c>
      <c r="B241">
        <v>20</v>
      </c>
      <c r="C241">
        <v>65</v>
      </c>
      <c r="D241">
        <v>15</v>
      </c>
      <c r="E241">
        <v>13.550700000000001</v>
      </c>
      <c r="F241">
        <v>17.310300000000002</v>
      </c>
      <c r="G241">
        <v>18.970700000000001</v>
      </c>
      <c r="H241">
        <v>21.733899999999998</v>
      </c>
    </row>
    <row r="242" spans="1:8" x14ac:dyDescent="0.25">
      <c r="A242" t="str">
        <f t="shared" si="3"/>
        <v>2115</v>
      </c>
      <c r="B242">
        <v>21</v>
      </c>
      <c r="C242">
        <v>64</v>
      </c>
      <c r="D242">
        <v>15</v>
      </c>
      <c r="E242">
        <v>13.518000000000001</v>
      </c>
      <c r="F242">
        <v>17.274899999999999</v>
      </c>
      <c r="G242">
        <v>18.928100000000001</v>
      </c>
      <c r="H242">
        <v>21.677600000000002</v>
      </c>
    </row>
    <row r="243" spans="1:8" x14ac:dyDescent="0.25">
      <c r="A243" t="str">
        <f t="shared" si="3"/>
        <v>2215</v>
      </c>
      <c r="B243">
        <v>22</v>
      </c>
      <c r="C243">
        <v>63</v>
      </c>
      <c r="D243">
        <v>15</v>
      </c>
      <c r="E243">
        <v>13.483499999999999</v>
      </c>
      <c r="F243">
        <v>17.2379</v>
      </c>
      <c r="G243">
        <v>18.883500000000002</v>
      </c>
      <c r="H243">
        <v>21.6188</v>
      </c>
    </row>
    <row r="244" spans="1:8" x14ac:dyDescent="0.25">
      <c r="A244" t="str">
        <f t="shared" si="3"/>
        <v>2315</v>
      </c>
      <c r="B244">
        <v>23</v>
      </c>
      <c r="C244">
        <v>62</v>
      </c>
      <c r="D244">
        <v>15</v>
      </c>
      <c r="E244">
        <v>13.446999999999999</v>
      </c>
      <c r="F244">
        <v>17.198899999999998</v>
      </c>
      <c r="G244">
        <v>18.836600000000001</v>
      </c>
      <c r="H244">
        <v>21.557099999999998</v>
      </c>
    </row>
    <row r="245" spans="1:8" x14ac:dyDescent="0.25">
      <c r="A245" t="str">
        <f t="shared" si="3"/>
        <v>2415</v>
      </c>
      <c r="B245">
        <v>24</v>
      </c>
      <c r="C245">
        <v>61</v>
      </c>
      <c r="D245">
        <v>15</v>
      </c>
      <c r="E245">
        <v>13.408200000000001</v>
      </c>
      <c r="F245">
        <v>17.157699999999998</v>
      </c>
      <c r="G245">
        <v>18.787099999999999</v>
      </c>
      <c r="H245">
        <v>21.491900000000001</v>
      </c>
    </row>
    <row r="246" spans="1:8" x14ac:dyDescent="0.25">
      <c r="A246" t="str">
        <f t="shared" si="3"/>
        <v>2515</v>
      </c>
      <c r="B246">
        <v>25</v>
      </c>
      <c r="C246">
        <v>60</v>
      </c>
      <c r="D246">
        <v>15</v>
      </c>
      <c r="E246">
        <v>13.3668</v>
      </c>
      <c r="F246">
        <v>17.114000000000001</v>
      </c>
      <c r="G246">
        <v>18.7346</v>
      </c>
      <c r="H246">
        <v>21.422799999999999</v>
      </c>
    </row>
    <row r="247" spans="1:8" x14ac:dyDescent="0.25">
      <c r="A247" t="str">
        <f t="shared" si="3"/>
        <v>2615</v>
      </c>
      <c r="B247">
        <v>26</v>
      </c>
      <c r="C247">
        <v>59</v>
      </c>
      <c r="D247">
        <v>15</v>
      </c>
      <c r="E247">
        <v>13.322800000000001</v>
      </c>
      <c r="F247">
        <v>17.067599999999999</v>
      </c>
      <c r="G247">
        <v>18.678999999999998</v>
      </c>
      <c r="H247">
        <v>21.349599999999999</v>
      </c>
    </row>
    <row r="248" spans="1:8" x14ac:dyDescent="0.25">
      <c r="A248" t="str">
        <f t="shared" si="3"/>
        <v>2715</v>
      </c>
      <c r="B248">
        <v>27</v>
      </c>
      <c r="C248">
        <v>58</v>
      </c>
      <c r="D248">
        <v>15</v>
      </c>
      <c r="E248">
        <v>13.2759</v>
      </c>
      <c r="F248">
        <v>17.0184</v>
      </c>
      <c r="G248">
        <v>18.620100000000001</v>
      </c>
      <c r="H248">
        <v>21.272099999999998</v>
      </c>
    </row>
    <row r="249" spans="1:8" x14ac:dyDescent="0.25">
      <c r="A249" t="str">
        <f t="shared" si="3"/>
        <v>2815</v>
      </c>
      <c r="B249">
        <v>28</v>
      </c>
      <c r="C249">
        <v>57</v>
      </c>
      <c r="D249">
        <v>15</v>
      </c>
      <c r="E249">
        <v>13.226000000000001</v>
      </c>
      <c r="F249">
        <v>16.9663</v>
      </c>
      <c r="G249">
        <v>18.557600000000001</v>
      </c>
      <c r="H249">
        <v>21.190100000000001</v>
      </c>
    </row>
    <row r="250" spans="1:8" x14ac:dyDescent="0.25">
      <c r="A250" t="str">
        <f t="shared" si="3"/>
        <v>2915</v>
      </c>
      <c r="B250">
        <v>29</v>
      </c>
      <c r="C250">
        <v>56</v>
      </c>
      <c r="D250">
        <v>15</v>
      </c>
      <c r="E250">
        <v>13.1729</v>
      </c>
      <c r="F250">
        <v>16.911000000000001</v>
      </c>
      <c r="G250">
        <v>18.491499999999998</v>
      </c>
      <c r="H250">
        <v>21.103300000000001</v>
      </c>
    </row>
    <row r="251" spans="1:8" x14ac:dyDescent="0.25">
      <c r="A251" t="str">
        <f t="shared" si="3"/>
        <v>3015</v>
      </c>
      <c r="B251">
        <v>30</v>
      </c>
      <c r="C251">
        <v>55</v>
      </c>
      <c r="D251">
        <v>15</v>
      </c>
      <c r="E251">
        <v>13.1165</v>
      </c>
      <c r="F251">
        <v>16.852599999999999</v>
      </c>
      <c r="G251">
        <v>18.421600000000002</v>
      </c>
      <c r="H251">
        <v>21.011600000000001</v>
      </c>
    </row>
    <row r="252" spans="1:8" x14ac:dyDescent="0.25">
      <c r="A252" t="str">
        <f t="shared" si="3"/>
        <v>3115</v>
      </c>
      <c r="B252">
        <v>31</v>
      </c>
      <c r="C252">
        <v>54</v>
      </c>
      <c r="D252">
        <v>15</v>
      </c>
      <c r="E252">
        <v>13.056699999999999</v>
      </c>
      <c r="F252">
        <v>16.790900000000001</v>
      </c>
      <c r="G252">
        <v>18.347799999999999</v>
      </c>
      <c r="H252">
        <v>20.914999999999999</v>
      </c>
    </row>
    <row r="253" spans="1:8" x14ac:dyDescent="0.25">
      <c r="A253" t="str">
        <f t="shared" si="3"/>
        <v>3215</v>
      </c>
      <c r="B253">
        <v>32</v>
      </c>
      <c r="C253">
        <v>53</v>
      </c>
      <c r="D253">
        <v>15</v>
      </c>
      <c r="E253">
        <v>12.9933</v>
      </c>
      <c r="F253">
        <v>16.7258</v>
      </c>
      <c r="G253">
        <v>18.270099999999999</v>
      </c>
      <c r="H253">
        <v>20.813300000000002</v>
      </c>
    </row>
    <row r="254" spans="1:8" x14ac:dyDescent="0.25">
      <c r="A254" t="str">
        <f t="shared" si="3"/>
        <v>3315</v>
      </c>
      <c r="B254">
        <v>33</v>
      </c>
      <c r="C254">
        <v>52</v>
      </c>
      <c r="D254">
        <v>15</v>
      </c>
      <c r="E254">
        <v>12.9262</v>
      </c>
      <c r="F254">
        <v>16.6572</v>
      </c>
      <c r="G254">
        <v>18.188300000000002</v>
      </c>
      <c r="H254">
        <v>20.706399999999999</v>
      </c>
    </row>
    <row r="255" spans="1:8" x14ac:dyDescent="0.25">
      <c r="A255" t="str">
        <f t="shared" si="3"/>
        <v>3415</v>
      </c>
      <c r="B255">
        <v>34</v>
      </c>
      <c r="C255">
        <v>51</v>
      </c>
      <c r="D255">
        <v>15</v>
      </c>
      <c r="E255">
        <v>12.8552</v>
      </c>
      <c r="F255">
        <v>16.585000000000001</v>
      </c>
      <c r="G255">
        <v>18.1023</v>
      </c>
      <c r="H255">
        <v>20.594100000000001</v>
      </c>
    </row>
    <row r="256" spans="1:8" x14ac:dyDescent="0.25">
      <c r="A256" t="str">
        <f t="shared" si="3"/>
        <v>3515</v>
      </c>
      <c r="B256">
        <v>35</v>
      </c>
      <c r="C256">
        <v>50</v>
      </c>
      <c r="D256">
        <v>15</v>
      </c>
      <c r="E256">
        <v>12.7803</v>
      </c>
      <c r="F256">
        <v>16.508900000000001</v>
      </c>
      <c r="G256">
        <v>18.011800000000001</v>
      </c>
      <c r="H256">
        <v>20.476099999999999</v>
      </c>
    </row>
    <row r="257" spans="1:8" x14ac:dyDescent="0.25">
      <c r="A257" t="str">
        <f t="shared" si="3"/>
        <v>3615</v>
      </c>
      <c r="B257">
        <v>36</v>
      </c>
      <c r="C257">
        <v>49</v>
      </c>
      <c r="D257">
        <v>15</v>
      </c>
      <c r="E257">
        <v>12.7013</v>
      </c>
      <c r="F257">
        <v>16.428799999999999</v>
      </c>
      <c r="G257">
        <v>17.916599999999999</v>
      </c>
      <c r="H257">
        <v>20.3523</v>
      </c>
    </row>
    <row r="258" spans="1:8" x14ac:dyDescent="0.25">
      <c r="A258" t="str">
        <f t="shared" si="3"/>
        <v>3715</v>
      </c>
      <c r="B258">
        <v>37</v>
      </c>
      <c r="C258">
        <v>48</v>
      </c>
      <c r="D258">
        <v>15</v>
      </c>
      <c r="E258">
        <v>12.617900000000001</v>
      </c>
      <c r="F258">
        <v>16.3445</v>
      </c>
      <c r="G258">
        <v>17.816600000000001</v>
      </c>
      <c r="H258">
        <v>20.222200000000001</v>
      </c>
    </row>
    <row r="259" spans="1:8" x14ac:dyDescent="0.25">
      <c r="A259" t="str">
        <f t="shared" ref="A259:A271" si="4">B259&amp;D259</f>
        <v>3815</v>
      </c>
      <c r="B259">
        <v>38</v>
      </c>
      <c r="C259">
        <v>47</v>
      </c>
      <c r="D259">
        <v>15</v>
      </c>
      <c r="E259">
        <v>12.5299</v>
      </c>
      <c r="F259">
        <v>16.255800000000001</v>
      </c>
      <c r="G259">
        <v>17.711400000000001</v>
      </c>
      <c r="H259">
        <v>20.085599999999999</v>
      </c>
    </row>
    <row r="260" spans="1:8" x14ac:dyDescent="0.25">
      <c r="A260" t="str">
        <f t="shared" si="4"/>
        <v>3915</v>
      </c>
      <c r="B260">
        <v>39</v>
      </c>
      <c r="C260">
        <v>46</v>
      </c>
      <c r="D260">
        <v>15</v>
      </c>
      <c r="E260">
        <v>12.436999999999999</v>
      </c>
      <c r="F260">
        <v>16.162199999999999</v>
      </c>
      <c r="G260">
        <v>17.6007</v>
      </c>
      <c r="H260">
        <v>19.9421</v>
      </c>
    </row>
    <row r="261" spans="1:8" x14ac:dyDescent="0.25">
      <c r="A261" t="str">
        <f t="shared" si="4"/>
        <v>4015</v>
      </c>
      <c r="B261">
        <v>40</v>
      </c>
      <c r="C261">
        <v>45</v>
      </c>
      <c r="D261">
        <v>15</v>
      </c>
      <c r="E261">
        <v>12.3393</v>
      </c>
      <c r="F261">
        <v>16.063600000000001</v>
      </c>
      <c r="G261">
        <v>17.484200000000001</v>
      </c>
      <c r="H261">
        <v>19.7912</v>
      </c>
    </row>
    <row r="262" spans="1:8" x14ac:dyDescent="0.25">
      <c r="A262" t="str">
        <f t="shared" si="4"/>
        <v>4115</v>
      </c>
      <c r="B262">
        <v>41</v>
      </c>
      <c r="C262">
        <v>44</v>
      </c>
      <c r="D262">
        <v>15</v>
      </c>
      <c r="E262">
        <v>12.2363</v>
      </c>
      <c r="F262">
        <v>15.9597</v>
      </c>
      <c r="G262">
        <v>17.361499999999999</v>
      </c>
      <c r="H262">
        <v>19.6326</v>
      </c>
    </row>
    <row r="263" spans="1:8" x14ac:dyDescent="0.25">
      <c r="A263" t="str">
        <f t="shared" si="4"/>
        <v>4215</v>
      </c>
      <c r="B263">
        <v>42</v>
      </c>
      <c r="C263">
        <v>43</v>
      </c>
      <c r="D263">
        <v>15</v>
      </c>
      <c r="E263">
        <v>12.128</v>
      </c>
      <c r="F263">
        <v>15.850199999999999</v>
      </c>
      <c r="G263">
        <v>17.232399999999998</v>
      </c>
      <c r="H263">
        <v>19.465699999999998</v>
      </c>
    </row>
    <row r="264" spans="1:8" x14ac:dyDescent="0.25">
      <c r="A264" t="str">
        <f t="shared" si="4"/>
        <v>4315</v>
      </c>
      <c r="B264">
        <v>43</v>
      </c>
      <c r="C264">
        <v>42</v>
      </c>
      <c r="D264">
        <v>15</v>
      </c>
      <c r="E264">
        <v>12.014200000000001</v>
      </c>
      <c r="F264">
        <v>15.730399999999999</v>
      </c>
      <c r="G264">
        <v>17.096499999999999</v>
      </c>
      <c r="H264">
        <v>19.290400000000002</v>
      </c>
    </row>
    <row r="265" spans="1:8" x14ac:dyDescent="0.25">
      <c r="A265" t="str">
        <f t="shared" si="4"/>
        <v>4415</v>
      </c>
      <c r="B265">
        <v>44</v>
      </c>
      <c r="C265">
        <v>41</v>
      </c>
      <c r="D265">
        <v>15</v>
      </c>
      <c r="E265">
        <v>11.8948</v>
      </c>
      <c r="F265">
        <v>15.573600000000001</v>
      </c>
      <c r="G265">
        <v>16.953800000000001</v>
      </c>
      <c r="H265">
        <v>19.1065</v>
      </c>
    </row>
    <row r="266" spans="1:8" x14ac:dyDescent="0.25">
      <c r="A266" t="str">
        <f t="shared" si="4"/>
        <v>4515</v>
      </c>
      <c r="B266">
        <v>45</v>
      </c>
      <c r="C266">
        <v>40</v>
      </c>
      <c r="D266">
        <v>15</v>
      </c>
      <c r="E266">
        <v>11.7699</v>
      </c>
      <c r="F266">
        <v>15.4078</v>
      </c>
      <c r="G266">
        <v>16.803999999999998</v>
      </c>
      <c r="H266">
        <v>18.913799999999998</v>
      </c>
    </row>
    <row r="267" spans="1:8" x14ac:dyDescent="0.25">
      <c r="A267" t="str">
        <f t="shared" si="4"/>
        <v>4615</v>
      </c>
      <c r="B267">
        <v>46</v>
      </c>
      <c r="C267">
        <v>39</v>
      </c>
      <c r="D267">
        <v>15</v>
      </c>
      <c r="E267">
        <v>11.6395</v>
      </c>
      <c r="F267">
        <v>15.2331</v>
      </c>
      <c r="G267">
        <v>16.647500000000001</v>
      </c>
      <c r="H267">
        <v>18.712800000000001</v>
      </c>
    </row>
    <row r="268" spans="1:8" x14ac:dyDescent="0.25">
      <c r="A268" t="str">
        <f t="shared" si="4"/>
        <v>4715</v>
      </c>
      <c r="B268">
        <v>47</v>
      </c>
      <c r="C268">
        <v>38</v>
      </c>
      <c r="D268">
        <v>15</v>
      </c>
      <c r="E268">
        <v>11.503500000000001</v>
      </c>
      <c r="F268">
        <v>15.0502</v>
      </c>
      <c r="G268">
        <v>16.484300000000001</v>
      </c>
      <c r="H268">
        <v>18.503799999999998</v>
      </c>
    </row>
    <row r="269" spans="1:8" x14ac:dyDescent="0.25">
      <c r="A269" t="str">
        <f t="shared" si="4"/>
        <v>4815</v>
      </c>
      <c r="B269">
        <v>48</v>
      </c>
      <c r="C269">
        <v>37</v>
      </c>
      <c r="D269">
        <v>15</v>
      </c>
      <c r="E269">
        <v>11.3619</v>
      </c>
      <c r="F269">
        <v>14.8596</v>
      </c>
      <c r="G269">
        <v>16.315200000000001</v>
      </c>
      <c r="H269">
        <v>18.287700000000001</v>
      </c>
    </row>
    <row r="270" spans="1:8" x14ac:dyDescent="0.25">
      <c r="A270" t="str">
        <f t="shared" si="4"/>
        <v>4915</v>
      </c>
      <c r="B270">
        <v>49</v>
      </c>
      <c r="C270">
        <v>36</v>
      </c>
      <c r="D270">
        <v>15</v>
      </c>
      <c r="E270">
        <v>11.2159</v>
      </c>
      <c r="F270">
        <v>14.661799999999999</v>
      </c>
      <c r="G270">
        <v>16.140599999999999</v>
      </c>
      <c r="H270">
        <v>18.065300000000001</v>
      </c>
    </row>
    <row r="271" spans="1:8" x14ac:dyDescent="0.25">
      <c r="A271" t="str">
        <f t="shared" si="4"/>
        <v>5015</v>
      </c>
      <c r="B271">
        <v>50</v>
      </c>
      <c r="C271">
        <v>35</v>
      </c>
      <c r="D271">
        <v>15</v>
      </c>
      <c r="E271">
        <v>11.0662</v>
      </c>
      <c r="F271">
        <v>14.456099999999999</v>
      </c>
      <c r="G271">
        <v>15.961399999999999</v>
      </c>
      <c r="H271">
        <v>17.837599999999998</v>
      </c>
    </row>
  </sheetData>
  <mergeCells count="3">
    <mergeCell ref="M2:N2"/>
    <mergeCell ref="O2:P2"/>
    <mergeCell ref="Q2:R2"/>
  </mergeCells>
  <pageMargins left="0.7" right="0.7" top="0.75" bottom="0.75" header="0.3" footer="0.3"/>
  <ignoredErrors>
    <ignoredError sqref="M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Ready Reckoner KFM</vt:lpstr>
      <vt:lpstr>age</vt:lpstr>
      <vt:lpstr>gender</vt:lpstr>
      <vt:lpstr>ppt</vt:lpstr>
      <vt:lpstr>prem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Urjita Jhabak (Actuarial, KLI)</dc:creator>
  <cp:lastModifiedBy>Urjita Jhabak (Actuarial, KLI)</cp:lastModifiedBy>
  <dcterms:created xsi:type="dcterms:W3CDTF">2022-01-29T06:03:59Z</dcterms:created>
  <dcterms:modified xsi:type="dcterms:W3CDTF">2022-01-29T12:39:40Z</dcterms:modified>
</cp:coreProperties>
</file>