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EFC9821-C5B4-4199-9FF2-A9CA7FE938A1}" xr6:coauthVersionLast="44" xr6:coauthVersionMax="44" xr10:uidLastSave="{00000000-0000-0000-0000-000000000000}"/>
  <bookViews>
    <workbookView xWindow="-120" yWindow="-120" windowWidth="29040" windowHeight="15840" activeTab="1" xr2:uid="{A9E0F1D5-854F-49CB-A083-8CB6F855CB21}"/>
  </bookViews>
  <sheets>
    <sheet name="Script" sheetId="1" r:id="rId1"/>
    <sheet name="Output" sheetId="2" r:id="rId2"/>
  </sheets>
  <definedNames>
    <definedName name="_xlnm._FilterDatabase" localSheetId="1" hidden="1">Output!$A$1:$L$28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9" i="2" l="1"/>
  <c r="K29" i="2"/>
  <c r="L29" i="2"/>
  <c r="H29" i="2"/>
</calcChain>
</file>

<file path=xl/sharedStrings.xml><?xml version="1.0" encoding="utf-8"?>
<sst xmlns="http://schemas.openxmlformats.org/spreadsheetml/2006/main" count="308" uniqueCount="160">
  <si>
    <t>SELECT      REF.REGION_NAME</t>
  </si>
  <si>
    <t xml:space="preserve">            ,REF.DEPARTMENT_ID||' '||DEPARTMENT_NAME AS DEPARTMENT_NAME</t>
  </si>
  <si>
    <t xml:space="preserve">            ,REF.MANAGER_ID_BOSS</t>
  </si>
  <si>
    <t xml:space="preserve">            ,REF.MANAGER_NAME AS MANAGER_NM_BOSS</t>
  </si>
  <si>
    <t xml:space="preserve">            ,REF.JOB_TITLE</t>
  </si>
  <si>
    <t xml:space="preserve">            ,CASE WHEN REF.NEW_SALARY  &gt;  REF.MAX_SALARY   THEN  'New Salary Over'</t>
  </si>
  <si>
    <t xml:space="preserve">                  WHEN REF.LAST_SALARY &gt;  REF.MAX_SALARY   THEN  'Last Salary Over'</t>
  </si>
  <si>
    <t xml:space="preserve">                  WHEN REF.LAST_SALARY &lt;= REF.MAX_SALARY   THEN  'Not Over'         END AS  RANGE_RATE</t>
  </si>
  <si>
    <t xml:space="preserve">            ,REF.MAX_SALARY</t>
  </si>
  <si>
    <t xml:space="preserve">            ,COUNT(REF.EMPLOYEE_ID) AS N_EMPLOYEE</t>
  </si>
  <si>
    <t xml:space="preserve">            ,SUM(REF.LAST_SALARY) AS TT_LAST_SALARY</t>
  </si>
  <si>
    <t xml:space="preserve">            ,AVG(REF.LAST_SALARY) AS AVG_LAST_SALARY</t>
  </si>
  <si>
    <t xml:space="preserve">            ,COUNT(HTR.EMPLOYEE_ID) AS N_PROMOTED</t>
  </si>
  <si>
    <t xml:space="preserve">            ,SUM(HTR.EMPLOYEE_ID_C) AS N_PROMOTE</t>
  </si>
  <si>
    <t>FROM(       SELECT</t>
  </si>
  <si>
    <t xml:space="preserve">            </t>
  </si>
  <si>
    <t>EMP.EMPLOYEE_ID</t>
  </si>
  <si>
    <t>,EMP.FIRST_NAME</t>
  </si>
  <si>
    <t>,EMP.LAST_NAME</t>
  </si>
  <si>
    <t>,EMP.EMAIL</t>
  </si>
  <si>
    <t>,EMP.PHONE_NUMBER</t>
  </si>
  <si>
    <t>,EMP.HIRE_DATE</t>
  </si>
  <si>
    <t>,EMP.JOB_ID</t>
  </si>
  <si>
    <t>,EMP.SALARY</t>
  </si>
  <si>
    <t>,EMP.COMMISSION_PCT</t>
  </si>
  <si>
    <t>,EMP.MANAGER_ID</t>
  </si>
  <si>
    <t>,EMP.DEPARTMENT_ID</t>
  </si>
  <si>
    <t xml:space="preserve">,EMP.SALARY * 1.2 AS NEW_SALARY </t>
  </si>
  <si>
    <t>,CASE   WHEN    EMP.COMMISSION_PCT &gt; 0 THEN 1 ELSE 0 END AS IS_COMMISSION</t>
  </si>
  <si>
    <t xml:space="preserve">,CASE   WHEN    EMP.COMMISSION_PCT &gt; 0 THEN EMP.SALARY * 1.2 *(1+ROUND(((CAST('10-APR-10' AS DATE) - EMP.HIRE_DATE )/365),0)/100) </t>
  </si>
  <si>
    <t xml:space="preserve">               ELSE EMP.SALARY * 1.2 *(1+ROUND(((CAST('10-APR-20' AS DATE) - EMP.HIRE_DATE )/365),0)/100)  END AS LAST_SALARY</t>
  </si>
  <si>
    <t>,'|DEP|'</t>
  </si>
  <si>
    <t>,DEP.DEPARTMENT_NAME</t>
  </si>
  <si>
    <t>,DEP.MANAGER_ID AS MANAGER_ID_BOSS</t>
  </si>
  <si>
    <t>,MAN.FIRST_NAME||' '||MAN.LAST_NAME AS MANAGER_NAME</t>
  </si>
  <si>
    <t>,DEP.LOCATION_ID</t>
  </si>
  <si>
    <t>,'|JOB|'</t>
  </si>
  <si>
    <t>,JOB.JOB_TITLE</t>
  </si>
  <si>
    <t xml:space="preserve">                    ,JOB.MIN_SALARY</t>
  </si>
  <si>
    <t xml:space="preserve">                    ,JOB.MAX_SALARY</t>
  </si>
  <si>
    <t xml:space="preserve">                    ,'|LOC|'</t>
  </si>
  <si>
    <t xml:space="preserve">                    ,LOC.STREET_ADDRESS</t>
  </si>
  <si>
    <t xml:space="preserve">                    ,LOC.POSTAL_CODE</t>
  </si>
  <si>
    <t xml:space="preserve">                    ,LOC.CITY</t>
  </si>
  <si>
    <t xml:space="preserve">                    ,LOC.STATE_PROVINCE</t>
  </si>
  <si>
    <t xml:space="preserve">                    ,LOC.COUNTRY_ID</t>
  </si>
  <si>
    <t xml:space="preserve">                    ,'|COU|'</t>
  </si>
  <si>
    <t xml:space="preserve">                    ,COU.COUNTRY_NAME</t>
  </si>
  <si>
    <t xml:space="preserve">                    ,COU.REGION_ID</t>
  </si>
  <si>
    <t xml:space="preserve">                    ,'|REG|'</t>
  </si>
  <si>
    <t xml:space="preserve">                    ,REG.REGION_NAME</t>
  </si>
  <si>
    <t xml:space="preserve">                    </t>
  </si>
  <si>
    <t xml:space="preserve">            FROM </t>
  </si>
  <si>
    <t xml:space="preserve">   HR.EMPLOYEES </t>
  </si>
  <si>
    <t xml:space="preserve">EMP </t>
  </si>
  <si>
    <t xml:space="preserve">            LEFT  JOIN HR.DEPARTMENTS   DEP ON EMP.DEPARTMENT_ID</t>
  </si>
  <si>
    <t xml:space="preserve">= </t>
  </si>
  <si>
    <t>DEP.DEPARTMENT_ID</t>
  </si>
  <si>
    <t xml:space="preserve">            LEFT  JOIN HR.JOBS </t>
  </si>
  <si>
    <t>JOB</t>
  </si>
  <si>
    <t xml:space="preserve">ON EMP.JOB_ID </t>
  </si>
  <si>
    <t xml:space="preserve">    = </t>
  </si>
  <si>
    <t>JOB.JOB_ID</t>
  </si>
  <si>
    <t xml:space="preserve">            LEFT  JOIN HR.LOCATIONS</t>
  </si>
  <si>
    <t>LOC</t>
  </si>
  <si>
    <t xml:space="preserve">ON DEP.LOCATION_ID </t>
  </si>
  <si>
    <t>LOC.LOCATION_ID</t>
  </si>
  <si>
    <t xml:space="preserve">            LEFT  JOIN HR.COUNTRIES </t>
  </si>
  <si>
    <t>COU</t>
  </si>
  <si>
    <t>ON LOC.COUNTRY_ID</t>
  </si>
  <si>
    <t>COU.COUNTRY_ID</t>
  </si>
  <si>
    <t xml:space="preserve">            LEFT  JOIN HR.REGIONS</t>
  </si>
  <si>
    <t>REG</t>
  </si>
  <si>
    <t>ON COU.REGION_ID</t>
  </si>
  <si>
    <t>REG.REGION_ID</t>
  </si>
  <si>
    <t xml:space="preserve">            LEFT  JOIN (SELECT DISTINCT EMPLOYEE_ID</t>
  </si>
  <si>
    <t>,FIRST_NAME</t>
  </si>
  <si>
    <t xml:space="preserve">,LAST_NAME </t>
  </si>
  <si>
    <t>FROM HR.EMPLOYEES)</t>
  </si>
  <si>
    <t>MAN ON DEP.MANAGER_ID</t>
  </si>
  <si>
    <t>MAN.EMPLOYEE_ID</t>
  </si>
  <si>
    <t xml:space="preserve">            WHERE EMP.DEPARTMENT_ID IS NOT NULL --ลบคนที่ลาออก</t>
  </si>
  <si>
    <t xml:space="preserve">    ) REF</t>
  </si>
  <si>
    <t>LEFT JOIN (SELECT DISTINCT EMPLOYEE_ID ,COUNT(EMPLOYEE_ID_C) AS EMPLOYEE_ID_C</t>
  </si>
  <si>
    <t xml:space="preserve">           FROM(</t>
  </si>
  <si>
    <t xml:space="preserve">                  SELECT   EMPLOYEE_ID ,EMPLOYEE_ID  AS EMPLOYEE_ID_C</t>
  </si>
  <si>
    <t xml:space="preserve">                  FROM HR.JOB_HISTORY  </t>
  </si>
  <si>
    <t xml:space="preserve">                )</t>
  </si>
  <si>
    <t xml:space="preserve">           GROUP BY EMPLOYEE_ID ) HTR ON REF.EMPLOYEE_ID = HTR.EMPLOYEE_ID</t>
  </si>
  <si>
    <t xml:space="preserve">           </t>
  </si>
  <si>
    <t>GROUP BY REF.REGION_NAME</t>
  </si>
  <si>
    <t xml:space="preserve">            ,REF.DEPARTMENT_ID||' '||DEPARTMENT_NAME </t>
  </si>
  <si>
    <t xml:space="preserve">            ,REF.MANAGER_NAME </t>
  </si>
  <si>
    <t xml:space="preserve">                  WHEN REF.LAST_SALARY &lt;= REF.MAX_SALARY   THEN  'Not Over'         END </t>
  </si>
  <si>
    <t>--            ,HTR.EMPLOYEE_ID</t>
  </si>
  <si>
    <t>ORDER BY REF.REGION_NAME</t>
  </si>
  <si>
    <t>REGION_NAME</t>
  </si>
  <si>
    <t>DEPARTMENT_NAME</t>
  </si>
  <si>
    <t>MANAGER_ID_BOSS</t>
  </si>
  <si>
    <t>MANAGER_NM_BOSS</t>
  </si>
  <si>
    <t>JOB_TITLE</t>
  </si>
  <si>
    <t>RANGE_RATE</t>
  </si>
  <si>
    <t>MAX_SALARY</t>
  </si>
  <si>
    <t>N_EMPLOYEE</t>
  </si>
  <si>
    <t>TT_LAST_SALARY</t>
  </si>
  <si>
    <t>AVG_LAST_SALARY</t>
  </si>
  <si>
    <t>N_PROMOTED</t>
  </si>
  <si>
    <t>N_PROMOTE</t>
  </si>
  <si>
    <t>Americas</t>
  </si>
  <si>
    <t>10 Administration</t>
  </si>
  <si>
    <t>Jennifer Whalen</t>
  </si>
  <si>
    <t>Administration Assistant</t>
  </si>
  <si>
    <t>Last Salary Over</t>
  </si>
  <si>
    <t>100 Finance</t>
  </si>
  <si>
    <t>Nancy Greenberg</t>
  </si>
  <si>
    <t>Accountant</t>
  </si>
  <si>
    <t xml:space="preserve"> - </t>
  </si>
  <si>
    <t>New Salary Over</t>
  </si>
  <si>
    <t>Finance Manager</t>
  </si>
  <si>
    <t>110 Accounting</t>
  </si>
  <si>
    <t>Shelley Higgins</t>
  </si>
  <si>
    <t>Accounting Manager</t>
  </si>
  <si>
    <t>Public Accountant</t>
  </si>
  <si>
    <t>20 Marketing</t>
  </si>
  <si>
    <t>Michael Hartstein</t>
  </si>
  <si>
    <t>Marketing Manager</t>
  </si>
  <si>
    <t>Marketing Representative</t>
  </si>
  <si>
    <t>Not Over</t>
  </si>
  <si>
    <t>30 Purchasing</t>
  </si>
  <si>
    <t>Den Raphaely</t>
  </si>
  <si>
    <t>Purchasing Clerk</t>
  </si>
  <si>
    <t>Purchasing Manager</t>
  </si>
  <si>
    <t>50 Shipping</t>
  </si>
  <si>
    <t>Adam Fripp</t>
  </si>
  <si>
    <t>Shipping Clerk</t>
  </si>
  <si>
    <t>Stock Clerk</t>
  </si>
  <si>
    <t>Stock Manager</t>
  </si>
  <si>
    <t>60 IT</t>
  </si>
  <si>
    <t>Alexander Hunold</t>
  </si>
  <si>
    <t>Programmer</t>
  </si>
  <si>
    <t>90 Executive</t>
  </si>
  <si>
    <t>Steven King</t>
  </si>
  <si>
    <t>Administration Vice President</t>
  </si>
  <si>
    <t>President</t>
  </si>
  <si>
    <t>Europe</t>
  </si>
  <si>
    <t>40 Human Resources</t>
  </si>
  <si>
    <t>Susan Mavris</t>
  </si>
  <si>
    <t>Human Resources Representative</t>
  </si>
  <si>
    <t>70 Public Relations</t>
  </si>
  <si>
    <t>Hermann Baer</t>
  </si>
  <si>
    <t>Public Relations Representative</t>
  </si>
  <si>
    <t>80 Sales</t>
  </si>
  <si>
    <t>John Russell</t>
  </si>
  <si>
    <t>Sales Manager</t>
  </si>
  <si>
    <t>Sales Representative</t>
  </si>
  <si>
    <t>RECHECK RESULT</t>
  </si>
  <si>
    <t>EMPLOYEE TABLE 107 RECORDS, QUIT 1 RECORD TOTAL EMPLOYEE 106 RECORDS</t>
  </si>
  <si>
    <t>N_PROMOTED 8 PERSONS</t>
  </si>
  <si>
    <t>N_PROMOTE 11 TIMES</t>
  </si>
  <si>
    <t>MANAGER_NM_BOSS 11 PERSONS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</si>
</sst>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_-* #,##0_-;\-* #,##0_-;_-* &quot;-&quot;??_-;_-@_-"/>
  </numFmts>
  <fonts count="5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0"/>
      <color theme="1"/>
      <name val="Tahoma"/>
      <family val="2"/>
      <charset val="222"/>
      <scheme val="minor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Fill="1"/>
    <xf numFmtId="187" fontId="0" fillId="0" borderId="0" xfId="1" applyNumberFormat="1" applyFont="1"/>
    <xf numFmtId="0" fontId="3" fillId="0" borderId="0" xfId="0" applyFont="1"/>
    <xf numFmtId="187" fontId="0" fillId="0" borderId="0" xfId="0" applyNumberFormat="1"/>
    <xf numFmtId="0" fontId="3" fillId="0" borderId="5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charset val="222"/>
        <scheme val="minor"/>
      </font>
      <numFmt numFmtId="187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charset val="222"/>
        <scheme val="minor"/>
      </font>
      <numFmt numFmtId="187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Tahoma"/>
        <family val="2"/>
        <charset val="22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0437A9-8A0B-4850-96B5-599790BAB81C}" name="Table1" displayName="Table1" ref="A1:L29" totalsRowCount="1" headerRowDxfId="2">
  <autoFilter ref="A1:L28" xr:uid="{E2653646-D324-4DBE-A420-5656334371A2}"/>
  <tableColumns count="12">
    <tableColumn id="1" xr3:uid="{CA20755A-6C62-4A3C-B950-CAA7A1C6DB74}" name="REGION_NAME"/>
    <tableColumn id="2" xr3:uid="{AB235C2E-1744-450D-ACE7-6A2973107952}" name="DEPARTMENT_NAME"/>
    <tableColumn id="3" xr3:uid="{F4135F2C-CDFC-4748-AC1E-174A21BEB932}" name="MANAGER_ID_BOSS"/>
    <tableColumn id="4" xr3:uid="{4A64373B-95C2-4956-9C10-FC45711F1190}" name="MANAGER_NM_BOSS"/>
    <tableColumn id="5" xr3:uid="{D14E01B2-99EA-4B1B-B13E-9724C5EC5519}" name="JOB_TITLE"/>
    <tableColumn id="6" xr3:uid="{234FF028-018E-4DDA-B69C-CDE2B5268AC1}" name="RANGE_RATE"/>
    <tableColumn id="7" xr3:uid="{5AEA91DC-C85E-40E1-AF11-B8646EFEDFDC}" name="MAX_SALARY"/>
    <tableColumn id="8" xr3:uid="{7CE9EAE0-C598-47CF-BB61-FB14C4FE2C37}" name="N_EMPLOYEE" totalsRowFunction="sum"/>
    <tableColumn id="9" xr3:uid="{ACE0380E-EAED-4509-843A-4C3D8D8C7BC5}" name="TT_LAST_SALARY" totalsRowFunction="sum" totalsRowDxfId="1" totalsRowCellStyle="Comma"/>
    <tableColumn id="10" xr3:uid="{1F63EAD0-ECFF-4D59-B237-C2A504758D17}" name="AVG_LAST_SALARY" totalsRowDxfId="0" totalsRowCellStyle="Comma"/>
    <tableColumn id="11" xr3:uid="{975205AC-FB5B-418E-B775-2F2F0A726F68}" name="N_PROMOTED" totalsRowFunction="sum"/>
    <tableColumn id="12" xr3:uid="{C7FB60C9-25D1-4374-9FAC-1A3110F542D9}" name="N_PROMOTE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B38AE-908A-4F21-906E-A6133C83FAF6}">
  <dimension ref="A1:K89"/>
  <sheetViews>
    <sheetView showGridLines="0" workbookViewId="0">
      <selection activeCell="E37" sqref="E37"/>
    </sheetView>
  </sheetViews>
  <sheetFormatPr defaultRowHeight="14.25" x14ac:dyDescent="0.2"/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2</v>
      </c>
    </row>
    <row r="4" spans="1:3" x14ac:dyDescent="0.2">
      <c r="A4" t="s">
        <v>3</v>
      </c>
    </row>
    <row r="5" spans="1:3" x14ac:dyDescent="0.2">
      <c r="A5" t="s">
        <v>4</v>
      </c>
    </row>
    <row r="6" spans="1:3" x14ac:dyDescent="0.2">
      <c r="A6" t="s">
        <v>5</v>
      </c>
    </row>
    <row r="7" spans="1:3" x14ac:dyDescent="0.2">
      <c r="A7" t="s">
        <v>6</v>
      </c>
    </row>
    <row r="8" spans="1:3" x14ac:dyDescent="0.2">
      <c r="A8" t="s">
        <v>7</v>
      </c>
    </row>
    <row r="9" spans="1:3" x14ac:dyDescent="0.2">
      <c r="A9" t="s">
        <v>8</v>
      </c>
    </row>
    <row r="10" spans="1:3" x14ac:dyDescent="0.2">
      <c r="A10" t="s">
        <v>9</v>
      </c>
    </row>
    <row r="11" spans="1:3" x14ac:dyDescent="0.2">
      <c r="A11" t="s">
        <v>10</v>
      </c>
    </row>
    <row r="12" spans="1:3" x14ac:dyDescent="0.2">
      <c r="A12" t="s">
        <v>11</v>
      </c>
    </row>
    <row r="13" spans="1:3" x14ac:dyDescent="0.2">
      <c r="A13" t="s">
        <v>12</v>
      </c>
    </row>
    <row r="14" spans="1:3" x14ac:dyDescent="0.2">
      <c r="A14" t="s">
        <v>13</v>
      </c>
    </row>
    <row r="15" spans="1:3" x14ac:dyDescent="0.2">
      <c r="A15" t="s">
        <v>14</v>
      </c>
    </row>
    <row r="16" spans="1:3" x14ac:dyDescent="0.2">
      <c r="A16" t="s">
        <v>15</v>
      </c>
      <c r="C16" t="s">
        <v>16</v>
      </c>
    </row>
    <row r="17" spans="1:6" x14ac:dyDescent="0.2">
      <c r="A17" t="s">
        <v>15</v>
      </c>
      <c r="C17" t="s">
        <v>17</v>
      </c>
    </row>
    <row r="18" spans="1:6" x14ac:dyDescent="0.2">
      <c r="A18" t="s">
        <v>15</v>
      </c>
      <c r="C18" t="s">
        <v>18</v>
      </c>
    </row>
    <row r="19" spans="1:6" x14ac:dyDescent="0.2">
      <c r="A19" t="s">
        <v>15</v>
      </c>
      <c r="C19" t="s">
        <v>19</v>
      </c>
    </row>
    <row r="20" spans="1:6" x14ac:dyDescent="0.2">
      <c r="A20" t="s">
        <v>15</v>
      </c>
      <c r="C20" t="s">
        <v>20</v>
      </c>
    </row>
    <row r="21" spans="1:6" x14ac:dyDescent="0.2">
      <c r="A21" t="s">
        <v>15</v>
      </c>
      <c r="C21" t="s">
        <v>21</v>
      </c>
    </row>
    <row r="22" spans="1:6" x14ac:dyDescent="0.2">
      <c r="A22" t="s">
        <v>15</v>
      </c>
      <c r="C22" t="s">
        <v>22</v>
      </c>
    </row>
    <row r="23" spans="1:6" x14ac:dyDescent="0.2">
      <c r="A23" t="s">
        <v>15</v>
      </c>
      <c r="C23" t="s">
        <v>23</v>
      </c>
    </row>
    <row r="24" spans="1:6" x14ac:dyDescent="0.2">
      <c r="A24" t="s">
        <v>15</v>
      </c>
      <c r="C24" t="s">
        <v>24</v>
      </c>
    </row>
    <row r="25" spans="1:6" x14ac:dyDescent="0.2">
      <c r="A25" t="s">
        <v>15</v>
      </c>
      <c r="C25" t="s">
        <v>25</v>
      </c>
    </row>
    <row r="26" spans="1:6" x14ac:dyDescent="0.2">
      <c r="A26" t="s">
        <v>15</v>
      </c>
      <c r="C26" t="s">
        <v>26</v>
      </c>
    </row>
    <row r="27" spans="1:6" x14ac:dyDescent="0.2">
      <c r="A27" t="s">
        <v>15</v>
      </c>
      <c r="C27" t="s">
        <v>27</v>
      </c>
    </row>
    <row r="28" spans="1:6" x14ac:dyDescent="0.2">
      <c r="A28" t="s">
        <v>15</v>
      </c>
      <c r="C28" t="s">
        <v>28</v>
      </c>
    </row>
    <row r="29" spans="1:6" x14ac:dyDescent="0.2">
      <c r="A29" t="s">
        <v>15</v>
      </c>
      <c r="C29" t="s">
        <v>29</v>
      </c>
    </row>
    <row r="30" spans="1:6" x14ac:dyDescent="0.2">
      <c r="A30" t="s">
        <v>15</v>
      </c>
      <c r="D30" t="s">
        <v>15</v>
      </c>
      <c r="F30" t="s">
        <v>30</v>
      </c>
    </row>
    <row r="31" spans="1:6" x14ac:dyDescent="0.2">
      <c r="A31" t="s">
        <v>15</v>
      </c>
      <c r="C31" t="s">
        <v>31</v>
      </c>
    </row>
    <row r="32" spans="1:6" x14ac:dyDescent="0.2">
      <c r="A32" t="s">
        <v>15</v>
      </c>
      <c r="C32" t="s">
        <v>32</v>
      </c>
    </row>
    <row r="33" spans="1:3" x14ac:dyDescent="0.2">
      <c r="A33" t="s">
        <v>15</v>
      </c>
      <c r="C33" t="s">
        <v>33</v>
      </c>
    </row>
    <row r="34" spans="1:3" x14ac:dyDescent="0.2">
      <c r="A34" t="s">
        <v>15</v>
      </c>
      <c r="C34" t="s">
        <v>34</v>
      </c>
    </row>
    <row r="35" spans="1:3" x14ac:dyDescent="0.2">
      <c r="A35" t="s">
        <v>15</v>
      </c>
      <c r="C35" t="s">
        <v>35</v>
      </c>
    </row>
    <row r="36" spans="1:3" x14ac:dyDescent="0.2">
      <c r="A36" t="s">
        <v>15</v>
      </c>
      <c r="C36" t="s">
        <v>36</v>
      </c>
    </row>
    <row r="37" spans="1:3" x14ac:dyDescent="0.2">
      <c r="A37" t="s">
        <v>15</v>
      </c>
      <c r="C37" t="s">
        <v>37</v>
      </c>
    </row>
    <row r="38" spans="1:3" x14ac:dyDescent="0.2">
      <c r="A38" t="s">
        <v>38</v>
      </c>
    </row>
    <row r="39" spans="1:3" x14ac:dyDescent="0.2">
      <c r="A39" t="s">
        <v>39</v>
      </c>
    </row>
    <row r="40" spans="1:3" x14ac:dyDescent="0.2">
      <c r="A40" t="s">
        <v>40</v>
      </c>
    </row>
    <row r="41" spans="1:3" x14ac:dyDescent="0.2">
      <c r="A41" t="s">
        <v>41</v>
      </c>
    </row>
    <row r="42" spans="1:3" x14ac:dyDescent="0.2">
      <c r="A42" t="s">
        <v>42</v>
      </c>
    </row>
    <row r="43" spans="1:3" x14ac:dyDescent="0.2">
      <c r="A43" t="s">
        <v>43</v>
      </c>
    </row>
    <row r="44" spans="1:3" x14ac:dyDescent="0.2">
      <c r="A44" t="s">
        <v>44</v>
      </c>
    </row>
    <row r="45" spans="1:3" x14ac:dyDescent="0.2">
      <c r="A45" t="s">
        <v>45</v>
      </c>
    </row>
    <row r="46" spans="1:3" x14ac:dyDescent="0.2">
      <c r="A46" t="s">
        <v>46</v>
      </c>
    </row>
    <row r="47" spans="1:3" x14ac:dyDescent="0.2">
      <c r="A47" t="s">
        <v>47</v>
      </c>
    </row>
    <row r="48" spans="1:3" x14ac:dyDescent="0.2">
      <c r="A48" t="s">
        <v>48</v>
      </c>
    </row>
    <row r="49" spans="1:11" x14ac:dyDescent="0.2">
      <c r="A49" t="s">
        <v>49</v>
      </c>
    </row>
    <row r="50" spans="1:11" x14ac:dyDescent="0.2">
      <c r="A50" t="s">
        <v>50</v>
      </c>
    </row>
    <row r="51" spans="1:11" x14ac:dyDescent="0.2">
      <c r="A51" t="s">
        <v>51</v>
      </c>
    </row>
    <row r="52" spans="1:11" x14ac:dyDescent="0.2">
      <c r="A52" t="s">
        <v>15</v>
      </c>
      <c r="D52" t="s">
        <v>15</v>
      </c>
    </row>
    <row r="53" spans="1:11" x14ac:dyDescent="0.2">
      <c r="A53" t="s">
        <v>52</v>
      </c>
      <c r="B53" t="s">
        <v>53</v>
      </c>
      <c r="C53" t="s">
        <v>54</v>
      </c>
    </row>
    <row r="54" spans="1:11" x14ac:dyDescent="0.2">
      <c r="A54" t="s">
        <v>55</v>
      </c>
      <c r="B54" t="s">
        <v>56</v>
      </c>
      <c r="C54" t="s">
        <v>57</v>
      </c>
    </row>
    <row r="55" spans="1:11" x14ac:dyDescent="0.2">
      <c r="A55" t="s">
        <v>58</v>
      </c>
      <c r="D55" t="s">
        <v>59</v>
      </c>
      <c r="E55" t="s">
        <v>60</v>
      </c>
      <c r="G55" t="s">
        <v>61</v>
      </c>
      <c r="H55" t="s">
        <v>62</v>
      </c>
    </row>
    <row r="56" spans="1:11" x14ac:dyDescent="0.2">
      <c r="A56" t="s">
        <v>63</v>
      </c>
      <c r="C56" t="s">
        <v>64</v>
      </c>
      <c r="D56" t="s">
        <v>65</v>
      </c>
      <c r="F56" t="s">
        <v>56</v>
      </c>
      <c r="G56" t="s">
        <v>66</v>
      </c>
    </row>
    <row r="57" spans="1:11" x14ac:dyDescent="0.2">
      <c r="A57" t="s">
        <v>67</v>
      </c>
      <c r="B57" t="s">
        <v>68</v>
      </c>
      <c r="C57" t="s">
        <v>69</v>
      </c>
      <c r="E57" t="s">
        <v>56</v>
      </c>
      <c r="F57" t="s">
        <v>70</v>
      </c>
    </row>
    <row r="58" spans="1:11" x14ac:dyDescent="0.2">
      <c r="A58" t="s">
        <v>71</v>
      </c>
      <c r="C58" t="s">
        <v>72</v>
      </c>
      <c r="D58" t="s">
        <v>73</v>
      </c>
      <c r="F58" t="s">
        <v>56</v>
      </c>
      <c r="G58" t="s">
        <v>74</v>
      </c>
    </row>
    <row r="59" spans="1:11" x14ac:dyDescent="0.2">
      <c r="A59" t="s">
        <v>75</v>
      </c>
    </row>
    <row r="60" spans="1:11" x14ac:dyDescent="0.2">
      <c r="A60" t="s">
        <v>15</v>
      </c>
      <c r="H60" t="s">
        <v>76</v>
      </c>
    </row>
    <row r="61" spans="1:11" x14ac:dyDescent="0.2">
      <c r="A61" t="s">
        <v>15</v>
      </c>
      <c r="H61" t="s">
        <v>77</v>
      </c>
    </row>
    <row r="62" spans="1:11" x14ac:dyDescent="0.2">
      <c r="A62" t="s">
        <v>15</v>
      </c>
      <c r="D62" t="s">
        <v>78</v>
      </c>
    </row>
    <row r="63" spans="1:11" x14ac:dyDescent="0.2">
      <c r="A63" t="s">
        <v>15</v>
      </c>
      <c r="H63" t="s">
        <v>79</v>
      </c>
      <c r="J63" t="s">
        <v>56</v>
      </c>
      <c r="K63" t="s">
        <v>80</v>
      </c>
    </row>
    <row r="64" spans="1:11" x14ac:dyDescent="0.2">
      <c r="A64" t="s">
        <v>15</v>
      </c>
    </row>
    <row r="66" spans="1:1" x14ac:dyDescent="0.2">
      <c r="A66" t="s">
        <v>15</v>
      </c>
    </row>
    <row r="67" spans="1:1" x14ac:dyDescent="0.2">
      <c r="A67" t="s">
        <v>81</v>
      </c>
    </row>
    <row r="68" spans="1:1" x14ac:dyDescent="0.2">
      <c r="A68" t="s">
        <v>82</v>
      </c>
    </row>
    <row r="69" spans="1:1" x14ac:dyDescent="0.2">
      <c r="A69" t="s">
        <v>83</v>
      </c>
    </row>
    <row r="70" spans="1:1" x14ac:dyDescent="0.2">
      <c r="A70" t="s">
        <v>84</v>
      </c>
    </row>
    <row r="71" spans="1:1" x14ac:dyDescent="0.2">
      <c r="A71" t="s">
        <v>85</v>
      </c>
    </row>
    <row r="72" spans="1:1" x14ac:dyDescent="0.2">
      <c r="A72" t="s">
        <v>86</v>
      </c>
    </row>
    <row r="73" spans="1:1" x14ac:dyDescent="0.2">
      <c r="A73" t="s">
        <v>87</v>
      </c>
    </row>
    <row r="74" spans="1:1" x14ac:dyDescent="0.2">
      <c r="A74" t="s">
        <v>88</v>
      </c>
    </row>
    <row r="78" spans="1:1" x14ac:dyDescent="0.2">
      <c r="A78" t="s">
        <v>89</v>
      </c>
    </row>
    <row r="79" spans="1:1" x14ac:dyDescent="0.2">
      <c r="A79" t="s">
        <v>90</v>
      </c>
    </row>
    <row r="80" spans="1:1" x14ac:dyDescent="0.2">
      <c r="A80" t="s">
        <v>91</v>
      </c>
    </row>
    <row r="81" spans="1:1" x14ac:dyDescent="0.2">
      <c r="A81" t="s">
        <v>2</v>
      </c>
    </row>
    <row r="82" spans="1:1" x14ac:dyDescent="0.2">
      <c r="A82" t="s">
        <v>92</v>
      </c>
    </row>
    <row r="83" spans="1:1" x14ac:dyDescent="0.2">
      <c r="A83" t="s">
        <v>4</v>
      </c>
    </row>
    <row r="84" spans="1:1" x14ac:dyDescent="0.2">
      <c r="A84" t="s">
        <v>5</v>
      </c>
    </row>
    <row r="85" spans="1:1" x14ac:dyDescent="0.2">
      <c r="A85" t="s">
        <v>6</v>
      </c>
    </row>
    <row r="86" spans="1:1" x14ac:dyDescent="0.2">
      <c r="A86" t="s">
        <v>93</v>
      </c>
    </row>
    <row r="87" spans="1:1" x14ac:dyDescent="0.2">
      <c r="A87" t="s">
        <v>8</v>
      </c>
    </row>
    <row r="88" spans="1:1" x14ac:dyDescent="0.2">
      <c r="A88" t="s">
        <v>94</v>
      </c>
    </row>
    <row r="89" spans="1:1" x14ac:dyDescent="0.2">
      <c r="A89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9DD0-930C-49EE-9148-3141C8FC4DF3}">
  <dimension ref="A1:L36"/>
  <sheetViews>
    <sheetView tabSelected="1" workbookViewId="0">
      <selection activeCell="D37" sqref="D37"/>
    </sheetView>
  </sheetViews>
  <sheetFormatPr defaultRowHeight="14.25" x14ac:dyDescent="0.2"/>
  <cols>
    <col min="1" max="1" width="14.125" bestFit="1" customWidth="1"/>
    <col min="2" max="2" width="18.875" bestFit="1" customWidth="1"/>
    <col min="3" max="3" width="18.75" bestFit="1" customWidth="1"/>
    <col min="4" max="4" width="19.5" bestFit="1" customWidth="1"/>
    <col min="5" max="5" width="29" bestFit="1" customWidth="1"/>
    <col min="6" max="6" width="14.625" bestFit="1" customWidth="1"/>
    <col min="7" max="7" width="14.25" bestFit="1" customWidth="1"/>
    <col min="8" max="8" width="13" bestFit="1" customWidth="1"/>
    <col min="9" max="9" width="17.375" bestFit="1" customWidth="1"/>
    <col min="10" max="10" width="19.125" bestFit="1" customWidth="1"/>
    <col min="11" max="11" width="13.5" bestFit="1" customWidth="1"/>
    <col min="12" max="12" width="12.375" bestFit="1" customWidth="1"/>
  </cols>
  <sheetData>
    <row r="1" spans="1:12" x14ac:dyDescent="0.2">
      <c r="A1" s="1" t="s">
        <v>96</v>
      </c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</row>
    <row r="2" spans="1:12" x14ac:dyDescent="0.2">
      <c r="A2" t="s">
        <v>108</v>
      </c>
      <c r="B2" t="s">
        <v>109</v>
      </c>
      <c r="C2">
        <v>200</v>
      </c>
      <c r="D2" t="s">
        <v>110</v>
      </c>
      <c r="E2" t="s">
        <v>111</v>
      </c>
      <c r="F2" t="s">
        <v>112</v>
      </c>
      <c r="G2">
        <v>6000</v>
      </c>
      <c r="H2">
        <v>1</v>
      </c>
      <c r="I2">
        <v>6177.6</v>
      </c>
      <c r="J2">
        <v>6177.6</v>
      </c>
      <c r="K2">
        <v>1</v>
      </c>
      <c r="L2">
        <v>2</v>
      </c>
    </row>
    <row r="3" spans="1:12" x14ac:dyDescent="0.2">
      <c r="A3" t="s">
        <v>108</v>
      </c>
      <c r="B3" t="s">
        <v>113</v>
      </c>
      <c r="C3">
        <v>108</v>
      </c>
      <c r="D3" t="s">
        <v>114</v>
      </c>
      <c r="E3" t="s">
        <v>115</v>
      </c>
      <c r="F3" t="s">
        <v>112</v>
      </c>
      <c r="G3">
        <v>9000</v>
      </c>
      <c r="H3">
        <v>1</v>
      </c>
      <c r="I3">
        <v>9273.6</v>
      </c>
      <c r="J3">
        <v>9273.6</v>
      </c>
      <c r="K3">
        <v>0</v>
      </c>
      <c r="L3" t="s">
        <v>116</v>
      </c>
    </row>
    <row r="4" spans="1:12" x14ac:dyDescent="0.2">
      <c r="A4" t="s">
        <v>108</v>
      </c>
      <c r="B4" t="s">
        <v>113</v>
      </c>
      <c r="C4">
        <v>108</v>
      </c>
      <c r="D4" t="s">
        <v>114</v>
      </c>
      <c r="E4" t="s">
        <v>115</v>
      </c>
      <c r="F4" t="s">
        <v>117</v>
      </c>
      <c r="G4">
        <v>9000</v>
      </c>
      <c r="H4">
        <v>4</v>
      </c>
      <c r="I4">
        <v>45356.4</v>
      </c>
      <c r="J4">
        <v>11339.1</v>
      </c>
      <c r="K4">
        <v>0</v>
      </c>
      <c r="L4" t="s">
        <v>116</v>
      </c>
    </row>
    <row r="5" spans="1:12" x14ac:dyDescent="0.2">
      <c r="A5" t="s">
        <v>108</v>
      </c>
      <c r="B5" t="s">
        <v>113</v>
      </c>
      <c r="C5">
        <v>108</v>
      </c>
      <c r="D5" t="s">
        <v>114</v>
      </c>
      <c r="E5" t="s">
        <v>118</v>
      </c>
      <c r="F5" t="s">
        <v>112</v>
      </c>
      <c r="G5">
        <v>16000</v>
      </c>
      <c r="H5">
        <v>1</v>
      </c>
      <c r="I5">
        <v>17003.328000000001</v>
      </c>
      <c r="J5">
        <v>17003.328000000001</v>
      </c>
      <c r="K5">
        <v>0</v>
      </c>
      <c r="L5" t="s">
        <v>116</v>
      </c>
    </row>
    <row r="6" spans="1:12" x14ac:dyDescent="0.2">
      <c r="A6" t="s">
        <v>108</v>
      </c>
      <c r="B6" t="s">
        <v>119</v>
      </c>
      <c r="C6">
        <v>205</v>
      </c>
      <c r="D6" t="s">
        <v>120</v>
      </c>
      <c r="E6" t="s">
        <v>121</v>
      </c>
      <c r="F6" t="s">
        <v>112</v>
      </c>
      <c r="G6">
        <v>16000</v>
      </c>
      <c r="H6">
        <v>1</v>
      </c>
      <c r="I6">
        <v>17003.328000000001</v>
      </c>
      <c r="J6">
        <v>17003.328000000001</v>
      </c>
      <c r="K6">
        <v>0</v>
      </c>
      <c r="L6" t="s">
        <v>116</v>
      </c>
    </row>
    <row r="7" spans="1:12" x14ac:dyDescent="0.2">
      <c r="A7" t="s">
        <v>108</v>
      </c>
      <c r="B7" t="s">
        <v>119</v>
      </c>
      <c r="C7">
        <v>205</v>
      </c>
      <c r="D7" t="s">
        <v>120</v>
      </c>
      <c r="E7" t="s">
        <v>122</v>
      </c>
      <c r="F7" t="s">
        <v>117</v>
      </c>
      <c r="G7">
        <v>9000</v>
      </c>
      <c r="H7">
        <v>1</v>
      </c>
      <c r="I7">
        <v>11752.8</v>
      </c>
      <c r="J7">
        <v>11752.8</v>
      </c>
      <c r="K7">
        <v>0</v>
      </c>
      <c r="L7" t="s">
        <v>116</v>
      </c>
    </row>
    <row r="8" spans="1:12" x14ac:dyDescent="0.2">
      <c r="A8" t="s">
        <v>108</v>
      </c>
      <c r="B8" t="s">
        <v>123</v>
      </c>
      <c r="C8">
        <v>201</v>
      </c>
      <c r="D8" t="s">
        <v>124</v>
      </c>
      <c r="E8" t="s">
        <v>125</v>
      </c>
      <c r="F8" t="s">
        <v>117</v>
      </c>
      <c r="G8">
        <v>15000</v>
      </c>
      <c r="H8">
        <v>1</v>
      </c>
      <c r="I8">
        <v>18096</v>
      </c>
      <c r="J8">
        <v>18096</v>
      </c>
      <c r="K8">
        <v>1</v>
      </c>
      <c r="L8">
        <v>1</v>
      </c>
    </row>
    <row r="9" spans="1:12" x14ac:dyDescent="0.2">
      <c r="A9" t="s">
        <v>108</v>
      </c>
      <c r="B9" t="s">
        <v>123</v>
      </c>
      <c r="C9">
        <v>201</v>
      </c>
      <c r="D9" t="s">
        <v>124</v>
      </c>
      <c r="E9" t="s">
        <v>126</v>
      </c>
      <c r="F9" t="s">
        <v>127</v>
      </c>
      <c r="G9">
        <v>9000</v>
      </c>
      <c r="H9">
        <v>1</v>
      </c>
      <c r="I9">
        <v>8280</v>
      </c>
      <c r="J9">
        <v>8280</v>
      </c>
      <c r="K9">
        <v>0</v>
      </c>
      <c r="L9" t="s">
        <v>116</v>
      </c>
    </row>
    <row r="10" spans="1:12" x14ac:dyDescent="0.2">
      <c r="A10" t="s">
        <v>108</v>
      </c>
      <c r="B10" t="s">
        <v>128</v>
      </c>
      <c r="C10">
        <v>114</v>
      </c>
      <c r="D10" t="s">
        <v>129</v>
      </c>
      <c r="E10" t="s">
        <v>130</v>
      </c>
      <c r="F10" t="s">
        <v>127</v>
      </c>
      <c r="G10">
        <v>5500</v>
      </c>
      <c r="H10">
        <v>5</v>
      </c>
      <c r="I10">
        <v>19099.2</v>
      </c>
      <c r="J10">
        <v>3819.84</v>
      </c>
      <c r="K10">
        <v>0</v>
      </c>
      <c r="L10" t="s">
        <v>116</v>
      </c>
    </row>
    <row r="11" spans="1:12" x14ac:dyDescent="0.2">
      <c r="A11" t="s">
        <v>108</v>
      </c>
      <c r="B11" t="s">
        <v>128</v>
      </c>
      <c r="C11">
        <v>114</v>
      </c>
      <c r="D11" t="s">
        <v>129</v>
      </c>
      <c r="E11" t="s">
        <v>131</v>
      </c>
      <c r="F11" t="s">
        <v>112</v>
      </c>
      <c r="G11">
        <v>15000</v>
      </c>
      <c r="H11">
        <v>1</v>
      </c>
      <c r="I11">
        <v>15444</v>
      </c>
      <c r="J11">
        <v>15444</v>
      </c>
      <c r="K11">
        <v>1</v>
      </c>
      <c r="L11">
        <v>1</v>
      </c>
    </row>
    <row r="12" spans="1:12" x14ac:dyDescent="0.2">
      <c r="A12" t="s">
        <v>108</v>
      </c>
      <c r="B12" t="s">
        <v>132</v>
      </c>
      <c r="C12">
        <v>121</v>
      </c>
      <c r="D12" t="s">
        <v>133</v>
      </c>
      <c r="E12" t="s">
        <v>134</v>
      </c>
      <c r="F12" t="s">
        <v>112</v>
      </c>
      <c r="G12">
        <v>5500</v>
      </c>
      <c r="H12">
        <v>3</v>
      </c>
      <c r="I12">
        <v>17072.400000000001</v>
      </c>
      <c r="J12">
        <v>5690.8</v>
      </c>
      <c r="K12">
        <v>0</v>
      </c>
      <c r="L12" t="s">
        <v>116</v>
      </c>
    </row>
    <row r="13" spans="1:12" x14ac:dyDescent="0.2">
      <c r="A13" t="s">
        <v>108</v>
      </c>
      <c r="B13" t="s">
        <v>132</v>
      </c>
      <c r="C13">
        <v>121</v>
      </c>
      <c r="D13" t="s">
        <v>133</v>
      </c>
      <c r="E13" t="s">
        <v>134</v>
      </c>
      <c r="F13" t="s">
        <v>127</v>
      </c>
      <c r="G13">
        <v>5500</v>
      </c>
      <c r="H13">
        <v>17</v>
      </c>
      <c r="I13">
        <v>70951.199999999997</v>
      </c>
      <c r="J13">
        <v>4173.6000000000004</v>
      </c>
      <c r="K13">
        <v>0</v>
      </c>
      <c r="L13" t="s">
        <v>116</v>
      </c>
    </row>
    <row r="14" spans="1:12" x14ac:dyDescent="0.2">
      <c r="A14" t="s">
        <v>108</v>
      </c>
      <c r="B14" t="s">
        <v>132</v>
      </c>
      <c r="C14">
        <v>121</v>
      </c>
      <c r="D14" t="s">
        <v>133</v>
      </c>
      <c r="E14" t="s">
        <v>135</v>
      </c>
      <c r="F14" t="s">
        <v>112</v>
      </c>
      <c r="G14">
        <v>5000</v>
      </c>
      <c r="H14">
        <v>1</v>
      </c>
      <c r="I14">
        <v>5054.3999999999996</v>
      </c>
      <c r="J14">
        <v>5054.3999999999996</v>
      </c>
      <c r="K14">
        <v>0</v>
      </c>
      <c r="L14" t="s">
        <v>116</v>
      </c>
    </row>
    <row r="15" spans="1:12" x14ac:dyDescent="0.2">
      <c r="A15" t="s">
        <v>108</v>
      </c>
      <c r="B15" t="s">
        <v>132</v>
      </c>
      <c r="C15">
        <v>121</v>
      </c>
      <c r="D15" t="s">
        <v>133</v>
      </c>
      <c r="E15" t="s">
        <v>135</v>
      </c>
      <c r="F15" t="s">
        <v>127</v>
      </c>
      <c r="G15">
        <v>5000</v>
      </c>
      <c r="H15">
        <v>19</v>
      </c>
      <c r="I15">
        <v>71364</v>
      </c>
      <c r="J15">
        <v>3756</v>
      </c>
      <c r="K15">
        <v>0</v>
      </c>
      <c r="L15" t="s">
        <v>116</v>
      </c>
    </row>
    <row r="16" spans="1:12" x14ac:dyDescent="0.2">
      <c r="A16" t="s">
        <v>108</v>
      </c>
      <c r="B16" t="s">
        <v>132</v>
      </c>
      <c r="C16">
        <v>121</v>
      </c>
      <c r="D16" t="s">
        <v>133</v>
      </c>
      <c r="E16" t="s">
        <v>136</v>
      </c>
      <c r="F16" t="s">
        <v>112</v>
      </c>
      <c r="G16">
        <v>8500</v>
      </c>
      <c r="H16">
        <v>1</v>
      </c>
      <c r="I16">
        <v>8970</v>
      </c>
      <c r="J16">
        <v>8970</v>
      </c>
      <c r="K16">
        <v>0</v>
      </c>
      <c r="L16" t="s">
        <v>116</v>
      </c>
    </row>
    <row r="17" spans="1:12" x14ac:dyDescent="0.2">
      <c r="A17" t="s">
        <v>108</v>
      </c>
      <c r="B17" t="s">
        <v>132</v>
      </c>
      <c r="C17">
        <v>121</v>
      </c>
      <c r="D17" t="s">
        <v>133</v>
      </c>
      <c r="E17" t="s">
        <v>136</v>
      </c>
      <c r="F17" t="s">
        <v>117</v>
      </c>
      <c r="G17">
        <v>8500</v>
      </c>
      <c r="H17">
        <v>3</v>
      </c>
      <c r="I17">
        <v>33543.599999999999</v>
      </c>
      <c r="J17">
        <v>11181.2</v>
      </c>
      <c r="K17">
        <v>2</v>
      </c>
      <c r="L17">
        <v>2</v>
      </c>
    </row>
    <row r="18" spans="1:12" x14ac:dyDescent="0.2">
      <c r="A18" t="s">
        <v>108</v>
      </c>
      <c r="B18" t="s">
        <v>132</v>
      </c>
      <c r="C18">
        <v>121</v>
      </c>
      <c r="D18" t="s">
        <v>133</v>
      </c>
      <c r="E18" t="s">
        <v>136</v>
      </c>
      <c r="F18" t="s">
        <v>127</v>
      </c>
      <c r="G18">
        <v>8500</v>
      </c>
      <c r="H18">
        <v>1</v>
      </c>
      <c r="I18">
        <v>7795.2</v>
      </c>
      <c r="J18">
        <v>7795.2</v>
      </c>
      <c r="K18">
        <v>0</v>
      </c>
      <c r="L18" t="s">
        <v>116</v>
      </c>
    </row>
    <row r="19" spans="1:12" x14ac:dyDescent="0.2">
      <c r="A19" t="s">
        <v>108</v>
      </c>
      <c r="B19" t="s">
        <v>137</v>
      </c>
      <c r="C19">
        <v>103</v>
      </c>
      <c r="D19" t="s">
        <v>138</v>
      </c>
      <c r="E19" t="s">
        <v>139</v>
      </c>
      <c r="F19" t="s">
        <v>117</v>
      </c>
      <c r="G19">
        <v>10000</v>
      </c>
      <c r="H19">
        <v>1</v>
      </c>
      <c r="I19">
        <v>12312</v>
      </c>
      <c r="J19">
        <v>12312</v>
      </c>
      <c r="K19">
        <v>0</v>
      </c>
      <c r="L19" t="s">
        <v>116</v>
      </c>
    </row>
    <row r="20" spans="1:12" x14ac:dyDescent="0.2">
      <c r="A20" t="s">
        <v>108</v>
      </c>
      <c r="B20" t="s">
        <v>137</v>
      </c>
      <c r="C20">
        <v>103</v>
      </c>
      <c r="D20" t="s">
        <v>138</v>
      </c>
      <c r="E20" t="s">
        <v>139</v>
      </c>
      <c r="F20" t="s">
        <v>127</v>
      </c>
      <c r="G20">
        <v>10000</v>
      </c>
      <c r="H20">
        <v>4</v>
      </c>
      <c r="I20">
        <v>27021.599999999999</v>
      </c>
      <c r="J20">
        <v>6755.4</v>
      </c>
      <c r="K20">
        <v>0</v>
      </c>
      <c r="L20" t="s">
        <v>116</v>
      </c>
    </row>
    <row r="21" spans="1:12" x14ac:dyDescent="0.2">
      <c r="A21" t="s">
        <v>108</v>
      </c>
      <c r="B21" t="s">
        <v>140</v>
      </c>
      <c r="C21">
        <v>100</v>
      </c>
      <c r="D21" t="s">
        <v>141</v>
      </c>
      <c r="E21" t="s">
        <v>142</v>
      </c>
      <c r="F21" t="s">
        <v>127</v>
      </c>
      <c r="G21">
        <v>30000</v>
      </c>
      <c r="H21">
        <v>2</v>
      </c>
      <c r="I21">
        <v>47736</v>
      </c>
      <c r="J21">
        <v>23868</v>
      </c>
      <c r="K21">
        <v>2</v>
      </c>
      <c r="L21">
        <v>3</v>
      </c>
    </row>
    <row r="22" spans="1:12" x14ac:dyDescent="0.2">
      <c r="A22" t="s">
        <v>108</v>
      </c>
      <c r="B22" t="s">
        <v>140</v>
      </c>
      <c r="C22">
        <v>100</v>
      </c>
      <c r="D22" t="s">
        <v>141</v>
      </c>
      <c r="E22" t="s">
        <v>143</v>
      </c>
      <c r="F22" t="s">
        <v>127</v>
      </c>
      <c r="G22">
        <v>40000</v>
      </c>
      <c r="H22">
        <v>1</v>
      </c>
      <c r="I22">
        <v>33696</v>
      </c>
      <c r="J22">
        <v>33696</v>
      </c>
      <c r="K22">
        <v>0</v>
      </c>
      <c r="L22" t="s">
        <v>116</v>
      </c>
    </row>
    <row r="23" spans="1:12" x14ac:dyDescent="0.2">
      <c r="A23" t="s">
        <v>144</v>
      </c>
      <c r="B23" t="s">
        <v>145</v>
      </c>
      <c r="C23">
        <v>203</v>
      </c>
      <c r="D23" t="s">
        <v>146</v>
      </c>
      <c r="E23" t="s">
        <v>147</v>
      </c>
      <c r="F23" t="s">
        <v>112</v>
      </c>
      <c r="G23">
        <v>9000</v>
      </c>
      <c r="H23">
        <v>1</v>
      </c>
      <c r="I23">
        <v>9204</v>
      </c>
      <c r="J23">
        <v>9204</v>
      </c>
      <c r="K23">
        <v>0</v>
      </c>
      <c r="L23" t="s">
        <v>116</v>
      </c>
    </row>
    <row r="24" spans="1:12" x14ac:dyDescent="0.2">
      <c r="A24" t="s">
        <v>144</v>
      </c>
      <c r="B24" t="s">
        <v>148</v>
      </c>
      <c r="C24">
        <v>204</v>
      </c>
      <c r="D24" t="s">
        <v>149</v>
      </c>
      <c r="E24" t="s">
        <v>150</v>
      </c>
      <c r="F24" t="s">
        <v>117</v>
      </c>
      <c r="G24">
        <v>10500</v>
      </c>
      <c r="H24">
        <v>1</v>
      </c>
      <c r="I24">
        <v>14160</v>
      </c>
      <c r="J24">
        <v>14160</v>
      </c>
      <c r="K24">
        <v>0</v>
      </c>
      <c r="L24" t="s">
        <v>116</v>
      </c>
    </row>
    <row r="25" spans="1:12" x14ac:dyDescent="0.2">
      <c r="A25" t="s">
        <v>144</v>
      </c>
      <c r="B25" t="s">
        <v>151</v>
      </c>
      <c r="C25">
        <v>145</v>
      </c>
      <c r="D25" t="s">
        <v>152</v>
      </c>
      <c r="E25" t="s">
        <v>153</v>
      </c>
      <c r="F25" t="s">
        <v>127</v>
      </c>
      <c r="G25">
        <v>20080</v>
      </c>
      <c r="H25">
        <v>5</v>
      </c>
      <c r="I25">
        <v>76254</v>
      </c>
      <c r="J25">
        <v>15250.8</v>
      </c>
      <c r="K25">
        <v>0</v>
      </c>
      <c r="L25" t="s">
        <v>116</v>
      </c>
    </row>
    <row r="26" spans="1:12" x14ac:dyDescent="0.2">
      <c r="A26" t="s">
        <v>144</v>
      </c>
      <c r="B26" t="s">
        <v>151</v>
      </c>
      <c r="C26">
        <v>145</v>
      </c>
      <c r="D26" t="s">
        <v>152</v>
      </c>
      <c r="E26" t="s">
        <v>154</v>
      </c>
      <c r="F26" t="s">
        <v>112</v>
      </c>
      <c r="G26">
        <v>12008</v>
      </c>
      <c r="H26">
        <v>4</v>
      </c>
      <c r="I26">
        <v>49884</v>
      </c>
      <c r="J26">
        <v>12471</v>
      </c>
      <c r="K26">
        <v>0</v>
      </c>
      <c r="L26" t="s">
        <v>116</v>
      </c>
    </row>
    <row r="27" spans="1:12" x14ac:dyDescent="0.2">
      <c r="A27" t="s">
        <v>144</v>
      </c>
      <c r="B27" t="s">
        <v>151</v>
      </c>
      <c r="C27">
        <v>145</v>
      </c>
      <c r="D27" t="s">
        <v>152</v>
      </c>
      <c r="E27" t="s">
        <v>154</v>
      </c>
      <c r="F27" t="s">
        <v>117</v>
      </c>
      <c r="G27">
        <v>12008</v>
      </c>
      <c r="H27">
        <v>3</v>
      </c>
      <c r="I27">
        <v>41586</v>
      </c>
      <c r="J27">
        <v>13862</v>
      </c>
      <c r="K27">
        <v>0</v>
      </c>
      <c r="L27" t="s">
        <v>116</v>
      </c>
    </row>
    <row r="28" spans="1:12" x14ac:dyDescent="0.2">
      <c r="A28" t="s">
        <v>144</v>
      </c>
      <c r="B28" t="s">
        <v>151</v>
      </c>
      <c r="C28">
        <v>145</v>
      </c>
      <c r="D28" t="s">
        <v>152</v>
      </c>
      <c r="E28" t="s">
        <v>154</v>
      </c>
      <c r="F28" t="s">
        <v>127</v>
      </c>
      <c r="G28">
        <v>12008</v>
      </c>
      <c r="H28">
        <v>22</v>
      </c>
      <c r="I28">
        <v>212481.6</v>
      </c>
      <c r="J28">
        <v>9658.2545454545398</v>
      </c>
      <c r="K28">
        <v>1</v>
      </c>
      <c r="L28">
        <v>2</v>
      </c>
    </row>
    <row r="29" spans="1:12" x14ac:dyDescent="0.2">
      <c r="H29">
        <f>SUBTOTAL(109,Table1[N_EMPLOYEE])</f>
        <v>106</v>
      </c>
      <c r="I29" s="2">
        <f>SUBTOTAL(109,Table1[TT_LAST_SALARY])</f>
        <v>906572.25599999994</v>
      </c>
      <c r="J29" s="2"/>
      <c r="K29">
        <f>SUBTOTAL(109,Table1[N_PROMOTED])</f>
        <v>8</v>
      </c>
      <c r="L29">
        <f>SUBTOTAL(109,Table1[N_PROMOTE])</f>
        <v>11</v>
      </c>
    </row>
    <row r="31" spans="1:12" ht="15" x14ac:dyDescent="0.25">
      <c r="A31" s="6" t="s">
        <v>155</v>
      </c>
      <c r="B31" s="7"/>
      <c r="C31" s="8"/>
    </row>
    <row r="32" spans="1:12" x14ac:dyDescent="0.2">
      <c r="A32" s="9" t="s">
        <v>156</v>
      </c>
      <c r="B32" s="9"/>
      <c r="C32" s="9"/>
      <c r="E32" s="3"/>
      <c r="I32" s="4"/>
    </row>
    <row r="33" spans="1:5" x14ac:dyDescent="0.2">
      <c r="A33" s="9" t="s">
        <v>157</v>
      </c>
      <c r="B33" s="9"/>
      <c r="C33" s="9"/>
      <c r="E33" s="3"/>
    </row>
    <row r="34" spans="1:5" x14ac:dyDescent="0.2">
      <c r="A34" s="9" t="s">
        <v>158</v>
      </c>
      <c r="B34" s="9"/>
      <c r="C34" s="9"/>
      <c r="E34" s="3"/>
    </row>
    <row r="35" spans="1:5" x14ac:dyDescent="0.2">
      <c r="A35" s="9" t="s">
        <v>159</v>
      </c>
      <c r="B35" s="9"/>
      <c r="C35" s="9"/>
      <c r="E35" s="3"/>
    </row>
    <row r="36" spans="1:5" x14ac:dyDescent="0.2">
      <c r="A36" s="5"/>
      <c r="B36" s="5"/>
      <c r="C36" s="5"/>
      <c r="E36" s="3"/>
    </row>
  </sheetData>
  <mergeCells count="6">
    <mergeCell ref="A36:C36"/>
    <mergeCell ref="A31:C31"/>
    <mergeCell ref="A32:C32"/>
    <mergeCell ref="A33:C33"/>
    <mergeCell ref="A34:C34"/>
    <mergeCell ref="A35:C35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90E637D75BDD4CB273BAFF200C9A1C" ma:contentTypeVersion="5" ma:contentTypeDescription="Create a new document." ma:contentTypeScope="" ma:versionID="01773c188c38bc2c5df1b13aa5924643">
  <xsd:schema xmlns:xsd="http://www.w3.org/2001/XMLSchema" xmlns:xs="http://www.w3.org/2001/XMLSchema" xmlns:p="http://schemas.microsoft.com/office/2006/metadata/properties" xmlns:ns3="bdb47ce7-455a-48cf-9a01-041e9e5d0904" xmlns:ns4="8960e572-32a8-4a85-a909-9bd0e53a802a" targetNamespace="http://schemas.microsoft.com/office/2006/metadata/properties" ma:root="true" ma:fieldsID="0e2a3139f4ec9107c6262eded3f1ff90" ns3:_="" ns4:_="">
    <xsd:import namespace="bdb47ce7-455a-48cf-9a01-041e9e5d0904"/>
    <xsd:import namespace="8960e572-32a8-4a85-a909-9bd0e53a802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b47ce7-455a-48cf-9a01-041e9e5d090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60e572-32a8-4a85-a909-9bd0e53a80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BFE5A5-5595-4B3D-B0ED-5D1FBE308C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b47ce7-455a-48cf-9a01-041e9e5d0904"/>
    <ds:schemaRef ds:uri="8960e572-32a8-4a85-a909-9bd0e53a80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07BABD-2789-4511-9A24-0744ED9FF91C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bdb47ce7-455a-48cf-9a01-041e9e5d0904"/>
    <ds:schemaRef ds:uri="http://schemas.openxmlformats.org/package/2006/metadata/core-properties"/>
    <ds:schemaRef ds:uri="8960e572-32a8-4a85-a909-9bd0e53a802a"/>
    <ds:schemaRef ds:uri="http://schemas.microsoft.com/office/infopath/2007/PartnerControls"/>
    <ds:schemaRef ds:uri="http://www.w3.org/XML/1998/namespace"/>
    <ds:schemaRef ds:uri="http://purl.org/dc/terms/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B3404B5-161E-4937-88DC-B16857B49B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Script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2020-04-15T05:32:33Z</dcterms:created>
  <dcterms:modified xsi:type="dcterms:W3CDTF">2020-04-15T06:15:54Z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0x0101004190E637D75BDD4CB273BAFF200C9A1C</vt:lpwstr>
  </property>
</Properties>
</file>