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4.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1.xml" ContentType="application/vnd.ms-excel.timelin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xml"/>
  <Override PartName="/xl/slicers/slicer6.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F:\books\Businessanalytics\excel classes\"/>
    </mc:Choice>
  </mc:AlternateContent>
  <bookViews>
    <workbookView xWindow="0" yWindow="0" windowWidth="20490" windowHeight="7620" tabRatio="856" firstSheet="1" activeTab="9"/>
  </bookViews>
  <sheets>
    <sheet name="sales" sheetId="2" r:id="rId1"/>
    <sheet name="PV Q1" sheetId="3" r:id="rId2"/>
    <sheet name="PV Q2,3" sheetId="4" r:id="rId3"/>
    <sheet name="PV Q4" sheetId="7" r:id="rId4"/>
    <sheet name="PV Q 5,6,7" sheetId="8" r:id="rId5"/>
    <sheet name="PV Q 8,9,10" sheetId="10" r:id="rId6"/>
    <sheet name="PV Q 11" sheetId="11" r:id="rId7"/>
    <sheet name="PV Q 12,13" sheetId="12" r:id="rId8"/>
    <sheet name="PV Q 14,15,16" sheetId="13" r:id="rId9"/>
    <sheet name="Dash board" sheetId="14" r:id="rId10"/>
    <sheet name="Sheet1" sheetId="1" r:id="rId11"/>
  </sheets>
  <definedNames>
    <definedName name="_xlchart.v1.0" hidden="1">'PV Q 8,9,10'!$B$25:$B$31</definedName>
    <definedName name="_xlchart.v1.1" hidden="1">'PV Q 8,9,10'!$C$24</definedName>
    <definedName name="_xlchart.v1.2" hidden="1">'PV Q 8,9,10'!$C$25:$C$31</definedName>
    <definedName name="NativeTimeline_Date_of_Sale">#N/A</definedName>
    <definedName name="Slicer_Age_of_the_Customer">#N/A</definedName>
    <definedName name="Slicer_Colour">#N/A</definedName>
    <definedName name="Slicer_Ice_Cream_Type">#N/A</definedName>
    <definedName name="Slicer_Temperature">#N/A</definedName>
    <definedName name="Slicer_Toppings">#N/A</definedName>
  </definedNames>
  <calcPr calcId="162913"/>
  <pivotCaches>
    <pivotCache cacheId="5" r:id="rId12"/>
    <pivotCache cacheId="1" r:id="rId13"/>
    <pivotCache cacheId="3"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 i="4" l="1"/>
  <c r="Q14" i="3"/>
  <c r="M22" i="3"/>
  <c r="E9" i="3"/>
  <c r="M9" i="12" l="1"/>
  <c r="M7" i="12"/>
  <c r="M16" i="12"/>
  <c r="M5" i="12"/>
  <c r="M8" i="12"/>
  <c r="M14" i="12"/>
  <c r="M11" i="12"/>
  <c r="M13" i="12"/>
  <c r="M15" i="12"/>
  <c r="M12" i="12"/>
  <c r="M6" i="12"/>
  <c r="M17" i="12"/>
  <c r="M10" i="12"/>
  <c r="E15" i="10"/>
  <c r="E16" i="10"/>
  <c r="E17" i="10"/>
  <c r="E18" i="10"/>
  <c r="E19" i="10"/>
  <c r="E20" i="10"/>
  <c r="E14" i="10"/>
  <c r="K5" i="1" l="1"/>
  <c r="K6" i="1"/>
  <c r="K7" i="1"/>
  <c r="K8" i="1"/>
  <c r="K9" i="1"/>
  <c r="K10" i="1"/>
  <c r="K11" i="1"/>
  <c r="K12" i="1"/>
  <c r="K13" i="1"/>
  <c r="K14" i="1"/>
  <c r="K15" i="1"/>
  <c r="K4" i="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2" i="2"/>
</calcChain>
</file>

<file path=xl/sharedStrings.xml><?xml version="1.0" encoding="utf-8"?>
<sst xmlns="http://schemas.openxmlformats.org/spreadsheetml/2006/main" count="6564" uniqueCount="195">
  <si>
    <t>Question Number</t>
  </si>
  <si>
    <t>Business Questions</t>
  </si>
  <si>
    <t>Difficulty Level</t>
  </si>
  <si>
    <t>Overall Revenue, Overall Average Price of Sales, Overall Average Ratings of the Ice Creams Sold, Average Age of Customers</t>
  </si>
  <si>
    <t>Top 3 Countries on the Basis of Revenue</t>
  </si>
  <si>
    <t>Overall Revenue for Each Icream Type</t>
  </si>
  <si>
    <t>Total Number of Ice Creams Sold for Each of the Ice Cream Colors</t>
  </si>
  <si>
    <t>Customer Satisfaction for Each Ice Cream Type</t>
  </si>
  <si>
    <t>Customer Satisfaction for Each Ice Cream Color</t>
  </si>
  <si>
    <t>Customer Satisfaction for Each Ice Cream Toppings</t>
  </si>
  <si>
    <t>Revenue Contribution by Each Toppings</t>
  </si>
  <si>
    <t>Customer Satisfaction for Top 5 Fruit Choices</t>
  </si>
  <si>
    <t>Effect of Temperature on Sales</t>
  </si>
  <si>
    <t>Effect of Age on Sales - A distribution - No of Sales</t>
  </si>
  <si>
    <t>Effect of Customer Satisfaction for Age Group (buckets) of 5 years ( Revenue)</t>
  </si>
  <si>
    <t>Effect of Age on Sales and Nuts Type - A distribution - No of Sales</t>
  </si>
  <si>
    <t>Sales Value for Each Icream Product Sold - Nuts Type Comparison</t>
  </si>
  <si>
    <t>Sales Value for Each Icream Product Sold - Ice Cream Type Comparison</t>
  </si>
  <si>
    <t>Country Wise Distribution of Sales - Map Chart</t>
  </si>
  <si>
    <t>S.No</t>
  </si>
  <si>
    <t>Name of the Ice Cream</t>
  </si>
  <si>
    <t>Country</t>
  </si>
  <si>
    <t>Ice Cream Type</t>
  </si>
  <si>
    <t>Rating</t>
  </si>
  <si>
    <t>Price</t>
  </si>
  <si>
    <t>Date of Sale</t>
  </si>
  <si>
    <t>Toppings</t>
  </si>
  <si>
    <t>Color (#Hex)</t>
  </si>
  <si>
    <t>Temperature</t>
  </si>
  <si>
    <t>Age of the Customer</t>
  </si>
  <si>
    <t>Fruit Core</t>
  </si>
  <si>
    <t>Nuts Included</t>
  </si>
  <si>
    <t>Nuts Type</t>
  </si>
  <si>
    <t>Salted Caramel Core</t>
  </si>
  <si>
    <t>United States</t>
  </si>
  <si>
    <t>Stick</t>
  </si>
  <si>
    <t>Extra Cream</t>
  </si>
  <si>
    <t>00A5E3</t>
  </si>
  <si>
    <t>Apple</t>
  </si>
  <si>
    <t>Almond</t>
  </si>
  <si>
    <t>Fried</t>
  </si>
  <si>
    <t>Chip Happens</t>
  </si>
  <si>
    <t>India</t>
  </si>
  <si>
    <t>Cone</t>
  </si>
  <si>
    <t>Chocolate Chippings</t>
  </si>
  <si>
    <t>FFD872</t>
  </si>
  <si>
    <t>Orange</t>
  </si>
  <si>
    <t>Cashew</t>
  </si>
  <si>
    <t>Burnt</t>
  </si>
  <si>
    <t>Cannoli</t>
  </si>
  <si>
    <t>Brazil</t>
  </si>
  <si>
    <t>Scoop</t>
  </si>
  <si>
    <t>Italian Sprinkles</t>
  </si>
  <si>
    <t>FF96C5</t>
  </si>
  <si>
    <t>Kiwi</t>
  </si>
  <si>
    <t>Dried Dates</t>
  </si>
  <si>
    <t>Raw</t>
  </si>
  <si>
    <t>Berry Sweet Mascarpone</t>
  </si>
  <si>
    <t>Canada</t>
  </si>
  <si>
    <t>Brown Sugar</t>
  </si>
  <si>
    <t>FF5768</t>
  </si>
  <si>
    <t>Banana</t>
  </si>
  <si>
    <t>Dried Figs</t>
  </si>
  <si>
    <t>Chocolate Peanut Butter Split</t>
  </si>
  <si>
    <t>France</t>
  </si>
  <si>
    <t>Cane Syrup</t>
  </si>
  <si>
    <t>FFBF65</t>
  </si>
  <si>
    <t>Grape</t>
  </si>
  <si>
    <t>Foxnuts</t>
  </si>
  <si>
    <t>Justice ReMix</t>
  </si>
  <si>
    <t>Germany</t>
  </si>
  <si>
    <t>Cocoa</t>
  </si>
  <si>
    <t>FF6F68</t>
  </si>
  <si>
    <t>Apricot</t>
  </si>
  <si>
    <t>Pistachios</t>
  </si>
  <si>
    <t>Boots on the Moooo</t>
  </si>
  <si>
    <t>Indonesia</t>
  </si>
  <si>
    <t>00CDAC</t>
  </si>
  <si>
    <t>Strawberry</t>
  </si>
  <si>
    <t>Raisins</t>
  </si>
  <si>
    <t>Americone Dream</t>
  </si>
  <si>
    <t>China</t>
  </si>
  <si>
    <t>CFF800</t>
  </si>
  <si>
    <t>Raspberry</t>
  </si>
  <si>
    <t>Bourbon Pecan Pie</t>
  </si>
  <si>
    <t>FF5C77</t>
  </si>
  <si>
    <t>Blueberry</t>
  </si>
  <si>
    <t>Brewed to Mattera</t>
  </si>
  <si>
    <t>4DD091</t>
  </si>
  <si>
    <t>Watermelon</t>
  </si>
  <si>
    <t>Caramel Chocolate Cheesecake</t>
  </si>
  <si>
    <t>0065A2</t>
  </si>
  <si>
    <t>HoneyDew</t>
  </si>
  <si>
    <t>Cherry Garcia</t>
  </si>
  <si>
    <t>6C88C4</t>
  </si>
  <si>
    <t>Chillin the Roasta</t>
  </si>
  <si>
    <t>Chocolate Chip Cookie Dough</t>
  </si>
  <si>
    <t>Chocolate Fudge Brownie</t>
  </si>
  <si>
    <t>Chocolate Shake</t>
  </si>
  <si>
    <t>Chocolate Therapy</t>
  </si>
  <si>
    <t>Chubby Hubby</t>
  </si>
  <si>
    <t>Chunky Monkey</t>
  </si>
  <si>
    <t>Cinnamon Buns</t>
  </si>
  <si>
    <t>Coffee Coffee BuzzBuzzBuzz</t>
  </si>
  <si>
    <t>Coffee Toffee Bar Crunch</t>
  </si>
  <si>
    <t>Cold Brew Caramel Latte</t>
  </si>
  <si>
    <t>Everything But The</t>
  </si>
  <si>
    <t>Glampfire Trail Mixa</t>
  </si>
  <si>
    <t>Half Bakeda</t>
  </si>
  <si>
    <t>Ice Cream Sammie</t>
  </si>
  <si>
    <t>Milk &amp; Cookies</t>
  </si>
  <si>
    <t>Mint Chocolate Cookie</t>
  </si>
  <si>
    <t>Pistachio Pistachio</t>
  </si>
  <si>
    <t>Pumpkin Cheesecake</t>
  </si>
  <si>
    <t>Red, White &amp; Blueberry</t>
  </si>
  <si>
    <t>S Mores</t>
  </si>
  <si>
    <t>Salted Caramel Almond</t>
  </si>
  <si>
    <t>Strawberry Cheesecake</t>
  </si>
  <si>
    <t>Vanilla</t>
  </si>
  <si>
    <t>Vanilla Caramel Fudge</t>
  </si>
  <si>
    <t>Chocolate Chip Cookie Dough Core</t>
  </si>
  <si>
    <t>Sweet Like Sugar Cookie Dough Core</t>
  </si>
  <si>
    <t>Brownie Batter Core</t>
  </si>
  <si>
    <t>Cookies &amp; Cream Cheesecake Core</t>
  </si>
  <si>
    <t>Karamel Sutra Core</t>
  </si>
  <si>
    <t>Peanut Butter Fudge Core</t>
  </si>
  <si>
    <t>Grand Total</t>
  </si>
  <si>
    <t>2020</t>
  </si>
  <si>
    <t>2021</t>
  </si>
  <si>
    <t>2022</t>
  </si>
  <si>
    <t>Year</t>
  </si>
  <si>
    <t>Revenue per Year</t>
  </si>
  <si>
    <t>Average of Price of sales</t>
  </si>
  <si>
    <t>Ice cream type</t>
  </si>
  <si>
    <t>Average of Age of the Customer</t>
  </si>
  <si>
    <t>Total revenue by country</t>
  </si>
  <si>
    <t>Icecream Type</t>
  </si>
  <si>
    <t>Overall revenue per type</t>
  </si>
  <si>
    <t>Color Family</t>
  </si>
  <si>
    <t>Blue</t>
  </si>
  <si>
    <t>Yellow</t>
  </si>
  <si>
    <t>Pink</t>
  </si>
  <si>
    <t>Red</t>
  </si>
  <si>
    <t>Green</t>
  </si>
  <si>
    <t>Colour</t>
  </si>
  <si>
    <t>Count of Ice Cream Type</t>
  </si>
  <si>
    <t>colour</t>
  </si>
  <si>
    <t>Sum of Rating</t>
  </si>
  <si>
    <t>Customer satisfaction by avg rating</t>
  </si>
  <si>
    <t>Ice cream name</t>
  </si>
  <si>
    <t>Count of Toppings</t>
  </si>
  <si>
    <t>By colours</t>
  </si>
  <si>
    <t>Customer satisfaction by Toppings</t>
  </si>
  <si>
    <t>Sum of Price</t>
  </si>
  <si>
    <t>Average of Price</t>
  </si>
  <si>
    <t>Count of Name of the Ice Cream</t>
  </si>
  <si>
    <t>Revenue</t>
  </si>
  <si>
    <t>Fruit core</t>
  </si>
  <si>
    <t>Age</t>
  </si>
  <si>
    <t>4-8</t>
  </si>
  <si>
    <t>29-33</t>
  </si>
  <si>
    <t>24-28</t>
  </si>
  <si>
    <t>59-63</t>
  </si>
  <si>
    <t>14-18</t>
  </si>
  <si>
    <t>39-43</t>
  </si>
  <si>
    <t>9-13</t>
  </si>
  <si>
    <t>54-58</t>
  </si>
  <si>
    <t>44-48</t>
  </si>
  <si>
    <t>34-38</t>
  </si>
  <si>
    <t>49-53</t>
  </si>
  <si>
    <t>19-23</t>
  </si>
  <si>
    <t>64-68</t>
  </si>
  <si>
    <t>20-25</t>
  </si>
  <si>
    <t>15-20</t>
  </si>
  <si>
    <t>25-30</t>
  </si>
  <si>
    <t>30-35</t>
  </si>
  <si>
    <t>Age group</t>
  </si>
  <si>
    <t>Age  group/Nuts</t>
  </si>
  <si>
    <t xml:space="preserve">Ice Cream </t>
  </si>
  <si>
    <t>Nuts type</t>
  </si>
  <si>
    <t>Ice cream</t>
  </si>
  <si>
    <t>1.8-2.1</t>
  </si>
  <si>
    <t>2.1-2.4</t>
  </si>
  <si>
    <t>2.4-2.7</t>
  </si>
  <si>
    <t>2.7-3</t>
  </si>
  <si>
    <t>3-3.3</t>
  </si>
  <si>
    <t>3.3-3.6</t>
  </si>
  <si>
    <t>3.6-3.9</t>
  </si>
  <si>
    <t>3.9-4.2</t>
  </si>
  <si>
    <t>4.2-4.5</t>
  </si>
  <si>
    <t>4.5-4.8</t>
  </si>
  <si>
    <t>4.8-5.1</t>
  </si>
  <si>
    <t xml:space="preserve">ICE CREAM SALES ANALYSIS DASHBOARD </t>
  </si>
  <si>
    <t>Count of Name of the Ice Cream2</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</si>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</sst>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7" x14ac:knownFonts="1">
    <font>
      <sz val="11"/>
      <color theme="1"/>
      <name val="Calibri"/>
      <family val="2"/>
      <scheme val="minor"/>
    </font>
    <font>
      <b/>
      <sz val="11"/>
      <color theme="1"/>
      <name val="Calibri"/>
      <family val="2"/>
      <scheme val="minor"/>
    </font>
    <font>
      <b/>
      <sz val="12"/>
      <color rgb="FFFFFFFF"/>
      <name val="Calibri"/>
      <family val="2"/>
      <scheme val="minor"/>
    </font>
    <font>
      <sz val="10"/>
      <color theme="1"/>
      <name val="Calibri"/>
      <family val="2"/>
      <scheme val="minor"/>
    </font>
    <font>
      <sz val="11"/>
      <color theme="1"/>
      <name val="Calibri"/>
      <family val="2"/>
      <scheme val="minor"/>
    </font>
    <font>
      <sz val="36"/>
      <color theme="7" tint="0.39997558519241921"/>
      <name val="AR JULIAN"/>
    </font>
    <font>
      <sz val="11"/>
      <color theme="1"/>
      <name val="Franklin Gothic Demi"/>
      <family val="2"/>
    </font>
  </fonts>
  <fills count="10">
    <fill>
      <patternFill patternType="none"/>
    </fill>
    <fill>
      <patternFill patternType="gray125"/>
    </fill>
    <fill>
      <patternFill patternType="solid">
        <fgColor rgb="FF4472C4"/>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rgb="FF4610A8"/>
        <bgColor indexed="64"/>
      </patternFill>
    </fill>
    <fill>
      <patternFill patternType="solid">
        <fgColor theme="0" tint="-0.14999847407452621"/>
        <bgColor indexed="64"/>
      </patternFill>
    </fill>
  </fills>
  <borders count="25">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theme="4" tint="0.3999755851924192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43" fontId="4" fillId="0" borderId="0" applyFont="0" applyFill="0" applyBorder="0" applyAlignment="0" applyProtection="0"/>
  </cellStyleXfs>
  <cellXfs count="47">
    <xf numFmtId="0" fontId="0" fillId="0" borderId="0" xfId="0"/>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3" xfId="0" applyBorder="1" applyAlignment="1">
      <alignment horizontal="center" vertical="center" wrapText="1"/>
    </xf>
    <xf numFmtId="0" fontId="3" fillId="0" borderId="4" xfId="0" applyFont="1" applyBorder="1" applyAlignment="1">
      <alignment horizontal="center" vertical="center" wrapText="1"/>
    </xf>
    <xf numFmtId="0" fontId="0" fillId="0" borderId="5" xfId="0" applyBorder="1" applyAlignment="1">
      <alignment wrapText="1"/>
    </xf>
    <xf numFmtId="0" fontId="0" fillId="0" borderId="5" xfId="0" applyBorder="1" applyAlignment="1">
      <alignment horizontal="center" wrapText="1"/>
    </xf>
    <xf numFmtId="0" fontId="0" fillId="0" borderId="5" xfId="0" applyBorder="1" applyAlignment="1">
      <alignment horizontal="right" wrapText="1"/>
    </xf>
    <xf numFmtId="15" fontId="0" fillId="0" borderId="5" xfId="0" applyNumberFormat="1" applyBorder="1" applyAlignment="1">
      <alignment horizontal="right" wrapText="1"/>
    </xf>
    <xf numFmtId="0" fontId="1" fillId="3" borderId="5" xfId="0" applyFont="1" applyFill="1" applyBorder="1" applyAlignment="1">
      <alignment wrapText="1"/>
    </xf>
    <xf numFmtId="0" fontId="1" fillId="3" borderId="5"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 fontId="0" fillId="0" borderId="0" xfId="0" applyNumberFormat="1"/>
    <xf numFmtId="0" fontId="0" fillId="0" borderId="6" xfId="0" applyFill="1" applyBorder="1" applyAlignment="1">
      <alignment wrapText="1"/>
    </xf>
    <xf numFmtId="0" fontId="1" fillId="3" borderId="6" xfId="0" applyFont="1" applyFill="1" applyBorder="1" applyAlignment="1">
      <alignment wrapText="1"/>
    </xf>
    <xf numFmtId="0" fontId="0" fillId="3" borderId="7" xfId="0" applyFill="1" applyBorder="1"/>
    <xf numFmtId="0" fontId="1" fillId="4" borderId="7" xfId="0" applyFont="1" applyFill="1" applyBorder="1"/>
    <xf numFmtId="0" fontId="1" fillId="4" borderId="7" xfId="0" applyFont="1" applyFill="1" applyBorder="1" applyAlignment="1">
      <alignment wrapText="1"/>
    </xf>
    <xf numFmtId="0" fontId="0" fillId="5" borderId="7" xfId="0" applyFill="1" applyBorder="1"/>
    <xf numFmtId="0" fontId="1" fillId="4" borderId="8" xfId="0" applyFont="1" applyFill="1" applyBorder="1" applyAlignment="1">
      <alignment wrapText="1"/>
    </xf>
    <xf numFmtId="0" fontId="0" fillId="6" borderId="7" xfId="0" applyFill="1" applyBorder="1"/>
    <xf numFmtId="0" fontId="0" fillId="0" borderId="0" xfId="0" applyBorder="1" applyAlignment="1">
      <alignment wrapText="1"/>
    </xf>
    <xf numFmtId="0" fontId="0" fillId="0" borderId="0" xfId="0" applyBorder="1"/>
    <xf numFmtId="0" fontId="1" fillId="7" borderId="9" xfId="0" applyFont="1" applyFill="1" applyBorder="1"/>
    <xf numFmtId="0" fontId="0" fillId="9" borderId="0" xfId="0" applyFill="1"/>
    <xf numFmtId="164" fontId="0" fillId="0" borderId="0" xfId="1" applyNumberFormat="1" applyFont="1"/>
    <xf numFmtId="0" fontId="6" fillId="9" borderId="0" xfId="0" applyFont="1" applyFill="1"/>
    <xf numFmtId="0" fontId="0" fillId="3" borderId="10" xfId="0" applyFill="1" applyBorder="1"/>
    <xf numFmtId="0" fontId="0" fillId="3" borderId="11" xfId="0" applyFill="1" applyBorder="1"/>
    <xf numFmtId="0" fontId="1" fillId="4" borderId="12" xfId="0" applyFont="1" applyFill="1" applyBorder="1"/>
    <xf numFmtId="0" fontId="1" fillId="4" borderId="13" xfId="0" applyFont="1" applyFill="1" applyBorder="1"/>
    <xf numFmtId="0" fontId="0" fillId="3" borderId="14" xfId="0" applyFill="1" applyBorder="1"/>
    <xf numFmtId="0" fontId="0" fillId="3" borderId="15" xfId="0" applyFill="1" applyBorder="1"/>
    <xf numFmtId="0" fontId="1" fillId="7" borderId="9" xfId="0" applyFont="1" applyFill="1" applyBorder="1" applyAlignment="1">
      <alignment wrapText="1"/>
    </xf>
    <xf numFmtId="0" fontId="5" fillId="8" borderId="0" xfId="0" applyFont="1" applyFill="1" applyAlignment="1">
      <alignment horizontal="center" vertic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cellXfs>
  <cellStyles count="2">
    <cellStyle name="Comma" xfId="1" builtinId="3"/>
    <cellStyle name="Normal" xfId="0" builtinId="0"/>
  </cellStyles>
  <dxfs count="382">
    <dxf>
      <numFmt numFmtId="171" formatCode="0.00000000"/>
    </dxf>
    <dxf>
      <numFmt numFmtId="170" formatCode="0.0000000"/>
    </dxf>
    <dxf>
      <numFmt numFmtId="169" formatCode="0.000000"/>
    </dxf>
    <dxf>
      <numFmt numFmtId="168" formatCode="0.0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6" formatCode="0.000"/>
    </dxf>
    <dxf>
      <numFmt numFmtId="2" formatCode="0.00"/>
    </dxf>
    <dxf>
      <numFmt numFmtId="165" formatCode="0.0"/>
    </dxf>
    <dxf>
      <numFmt numFmtId="1" formatCode="0"/>
    </dxf>
    <dxf>
      <numFmt numFmtId="169" formatCode="0.000000"/>
    </dxf>
    <dxf>
      <numFmt numFmtId="168" formatCode="0.0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71" formatCode="0.00000000"/>
    </dxf>
    <dxf>
      <numFmt numFmtId="170" formatCode="0.0000000"/>
    </dxf>
    <dxf>
      <numFmt numFmtId="169" formatCode="0.000000"/>
    </dxf>
    <dxf>
      <numFmt numFmtId="168" formatCode="0.0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6" formatCode="0.000"/>
    </dxf>
    <dxf>
      <numFmt numFmtId="2" formatCode="0.00"/>
    </dxf>
    <dxf>
      <numFmt numFmtId="165" formatCode="0.0"/>
    </dxf>
    <dxf>
      <numFmt numFmtId="1" formatCode="0"/>
    </dxf>
    <dxf>
      <numFmt numFmtId="169" formatCode="0.000000"/>
    </dxf>
    <dxf>
      <numFmt numFmtId="168" formatCode="0.0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71" formatCode="0.00000000"/>
    </dxf>
    <dxf>
      <numFmt numFmtId="170" formatCode="0.0000000"/>
    </dxf>
    <dxf>
      <numFmt numFmtId="169" formatCode="0.000000"/>
    </dxf>
    <dxf>
      <numFmt numFmtId="168" formatCode="0.0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6" formatCode="0.000"/>
    </dxf>
    <dxf>
      <numFmt numFmtId="2" formatCode="0.00"/>
    </dxf>
    <dxf>
      <numFmt numFmtId="165" formatCode="0.0"/>
    </dxf>
    <dxf>
      <numFmt numFmtId="1" formatCode="0"/>
    </dxf>
    <dxf>
      <numFmt numFmtId="169" formatCode="0.000000"/>
    </dxf>
    <dxf>
      <numFmt numFmtId="168" formatCode="0.0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71" formatCode="0.00000000"/>
    </dxf>
    <dxf>
      <numFmt numFmtId="170" formatCode="0.0000000"/>
    </dxf>
    <dxf>
      <numFmt numFmtId="169" formatCode="0.000000"/>
    </dxf>
    <dxf>
      <numFmt numFmtId="168" formatCode="0.0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6" formatCode="0.000"/>
    </dxf>
    <dxf>
      <numFmt numFmtId="2" formatCode="0.00"/>
    </dxf>
    <dxf>
      <numFmt numFmtId="165" formatCode="0.0"/>
    </dxf>
    <dxf>
      <numFmt numFmtId="1" formatCode="0"/>
    </dxf>
    <dxf>
      <numFmt numFmtId="169" formatCode="0.000000"/>
    </dxf>
    <dxf>
      <numFmt numFmtId="168" formatCode="0.0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71" formatCode="0.00000000"/>
    </dxf>
    <dxf>
      <numFmt numFmtId="170" formatCode="0.0000000"/>
    </dxf>
    <dxf>
      <numFmt numFmtId="169" formatCode="0.000000"/>
    </dxf>
    <dxf>
      <numFmt numFmtId="168" formatCode="0.0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6" formatCode="0.000"/>
    </dxf>
    <dxf>
      <numFmt numFmtId="2" formatCode="0.00"/>
    </dxf>
    <dxf>
      <numFmt numFmtId="165" formatCode="0.0"/>
    </dxf>
    <dxf>
      <numFmt numFmtId="1" formatCode="0"/>
    </dxf>
    <dxf>
      <numFmt numFmtId="169" formatCode="0.000000"/>
    </dxf>
    <dxf>
      <numFmt numFmtId="168" formatCode="0.0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70" formatCode="0.0000000"/>
    </dxf>
    <dxf>
      <numFmt numFmtId="169" formatCode="0.000000"/>
    </dxf>
    <dxf>
      <numFmt numFmtId="168" formatCode="0.00000"/>
    </dxf>
    <dxf>
      <numFmt numFmtId="167" formatCode="0.0000"/>
    </dxf>
    <dxf>
      <numFmt numFmtId="166" formatCode="0.000"/>
    </dxf>
    <dxf>
      <numFmt numFmtId="2" formatCode="0.00"/>
    </dxf>
    <dxf>
      <numFmt numFmtId="165" formatCode="0.0"/>
    </dxf>
    <dxf>
      <numFmt numFmtId="1" formatCode="0"/>
    </dxf>
    <dxf>
      <numFmt numFmtId="166" formatCode="0.000"/>
    </dxf>
    <dxf>
      <numFmt numFmtId="2" formatCode="0.00"/>
    </dxf>
    <dxf>
      <numFmt numFmtId="165" formatCode="0.0"/>
    </dxf>
    <dxf>
      <numFmt numFmtId="1" formatCode="0"/>
    </dxf>
    <dxf>
      <numFmt numFmtId="1" formatCode="0"/>
    </dxf>
    <dxf>
      <numFmt numFmtId="169" formatCode="0.000000"/>
    </dxf>
    <dxf>
      <numFmt numFmtId="168" formatCode="0.00000"/>
    </dxf>
    <dxf>
      <numFmt numFmtId="167" formatCode="0.0000"/>
    </dxf>
    <dxf>
      <numFmt numFmtId="166" formatCode="0.000"/>
    </dxf>
    <dxf>
      <numFmt numFmtId="2" formatCode="0.00"/>
    </dxf>
    <dxf>
      <numFmt numFmtId="170" formatCode="0.0000000"/>
    </dxf>
    <dxf>
      <numFmt numFmtId="169" formatCode="0.000000"/>
    </dxf>
    <dxf>
      <numFmt numFmtId="168" formatCode="0.00000"/>
    </dxf>
    <dxf>
      <numFmt numFmtId="167" formatCode="0.0000"/>
    </dxf>
    <dxf>
      <numFmt numFmtId="166" formatCode="0.000"/>
    </dxf>
    <dxf>
      <numFmt numFmtId="2" formatCode="0.00"/>
    </dxf>
    <dxf>
      <numFmt numFmtId="165" formatCode="0.0"/>
    </dxf>
    <dxf>
      <numFmt numFmtId="1" formatCode="0"/>
    </dxf>
    <dxf>
      <numFmt numFmtId="166" formatCode="0.000"/>
    </dxf>
    <dxf>
      <numFmt numFmtId="2" formatCode="0.00"/>
    </dxf>
    <dxf>
      <numFmt numFmtId="165" formatCode="0.0"/>
    </dxf>
    <dxf>
      <numFmt numFmtId="1" formatCode="0"/>
    </dxf>
    <dxf>
      <numFmt numFmtId="1" formatCode="0"/>
    </dxf>
    <dxf>
      <numFmt numFmtId="169" formatCode="0.000000"/>
    </dxf>
    <dxf>
      <numFmt numFmtId="168" formatCode="0.00000"/>
    </dxf>
    <dxf>
      <numFmt numFmtId="167" formatCode="0.0000"/>
    </dxf>
    <dxf>
      <numFmt numFmtId="166" formatCode="0.000"/>
    </dxf>
    <dxf>
      <numFmt numFmtId="2" formatCode="0.00"/>
    </dxf>
    <dxf>
      <numFmt numFmtId="171" formatCode="0.00000000"/>
    </dxf>
    <dxf>
      <numFmt numFmtId="170" formatCode="0.0000000"/>
    </dxf>
    <dxf>
      <numFmt numFmtId="169" formatCode="0.000000"/>
    </dxf>
    <dxf>
      <numFmt numFmtId="168" formatCode="0.0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6" formatCode="0.000"/>
    </dxf>
    <dxf>
      <numFmt numFmtId="2" formatCode="0.00"/>
    </dxf>
    <dxf>
      <numFmt numFmtId="165" formatCode="0.0"/>
    </dxf>
    <dxf>
      <numFmt numFmtId="1" formatCode="0"/>
    </dxf>
    <dxf>
      <numFmt numFmtId="169" formatCode="0.000000"/>
    </dxf>
    <dxf>
      <numFmt numFmtId="168" formatCode="0.0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71" formatCode="0.00000000"/>
    </dxf>
    <dxf>
      <numFmt numFmtId="170" formatCode="0.0000000"/>
    </dxf>
    <dxf>
      <numFmt numFmtId="169" formatCode="0.000000"/>
    </dxf>
    <dxf>
      <numFmt numFmtId="168" formatCode="0.0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6" formatCode="0.000"/>
    </dxf>
    <dxf>
      <numFmt numFmtId="2" formatCode="0.00"/>
    </dxf>
    <dxf>
      <numFmt numFmtId="165" formatCode="0.0"/>
    </dxf>
    <dxf>
      <numFmt numFmtId="1" formatCode="0"/>
    </dxf>
    <dxf>
      <numFmt numFmtId="169" formatCode="0.000000"/>
    </dxf>
    <dxf>
      <numFmt numFmtId="168" formatCode="0.0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71" formatCode="0.00000000"/>
    </dxf>
    <dxf>
      <numFmt numFmtId="170" formatCode="0.0000000"/>
    </dxf>
    <dxf>
      <numFmt numFmtId="169" formatCode="0.000000"/>
    </dxf>
    <dxf>
      <numFmt numFmtId="168" formatCode="0.0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6" formatCode="0.000"/>
    </dxf>
    <dxf>
      <numFmt numFmtId="2" formatCode="0.00"/>
    </dxf>
    <dxf>
      <numFmt numFmtId="165" formatCode="0.0"/>
    </dxf>
    <dxf>
      <numFmt numFmtId="1" formatCode="0"/>
    </dxf>
    <dxf>
      <numFmt numFmtId="169" formatCode="0.000000"/>
    </dxf>
    <dxf>
      <numFmt numFmtId="168" formatCode="0.0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71" formatCode="0.00000000"/>
    </dxf>
    <dxf>
      <numFmt numFmtId="170" formatCode="0.0000000"/>
    </dxf>
    <dxf>
      <numFmt numFmtId="169" formatCode="0.000000"/>
    </dxf>
    <dxf>
      <numFmt numFmtId="168" formatCode="0.0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6" formatCode="0.000"/>
    </dxf>
    <dxf>
      <numFmt numFmtId="2" formatCode="0.00"/>
    </dxf>
    <dxf>
      <numFmt numFmtId="165" formatCode="0.0"/>
    </dxf>
    <dxf>
      <numFmt numFmtId="1" formatCode="0"/>
    </dxf>
    <dxf>
      <numFmt numFmtId="169" formatCode="0.000000"/>
    </dxf>
    <dxf>
      <numFmt numFmtId="168" formatCode="0.0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71" formatCode="0.00000000"/>
    </dxf>
    <dxf>
      <numFmt numFmtId="170" formatCode="0.0000000"/>
    </dxf>
    <dxf>
      <numFmt numFmtId="169" formatCode="0.000000"/>
    </dxf>
    <dxf>
      <numFmt numFmtId="168" formatCode="0.0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6" formatCode="0.000"/>
    </dxf>
    <dxf>
      <numFmt numFmtId="2" formatCode="0.00"/>
    </dxf>
    <dxf>
      <numFmt numFmtId="165" formatCode="0.0"/>
    </dxf>
    <dxf>
      <numFmt numFmtId="1" formatCode="0"/>
    </dxf>
    <dxf>
      <numFmt numFmtId="169" formatCode="0.000000"/>
    </dxf>
    <dxf>
      <numFmt numFmtId="168" formatCode="0.0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70" formatCode="0.0000000"/>
    </dxf>
    <dxf>
      <numFmt numFmtId="169" formatCode="0.000000"/>
    </dxf>
    <dxf>
      <numFmt numFmtId="168" formatCode="0.00000"/>
    </dxf>
    <dxf>
      <numFmt numFmtId="167" formatCode="0.0000"/>
    </dxf>
    <dxf>
      <numFmt numFmtId="166" formatCode="0.000"/>
    </dxf>
    <dxf>
      <numFmt numFmtId="2" formatCode="0.00"/>
    </dxf>
    <dxf>
      <numFmt numFmtId="165" formatCode="0.0"/>
    </dxf>
    <dxf>
      <numFmt numFmtId="1" formatCode="0"/>
    </dxf>
    <dxf>
      <numFmt numFmtId="166" formatCode="0.000"/>
    </dxf>
    <dxf>
      <numFmt numFmtId="2" formatCode="0.00"/>
    </dxf>
    <dxf>
      <numFmt numFmtId="165" formatCode="0.0"/>
    </dxf>
    <dxf>
      <numFmt numFmtId="1" formatCode="0"/>
    </dxf>
    <dxf>
      <numFmt numFmtId="1" formatCode="0"/>
    </dxf>
    <dxf>
      <numFmt numFmtId="169" formatCode="0.000000"/>
    </dxf>
    <dxf>
      <numFmt numFmtId="168" formatCode="0.00000"/>
    </dxf>
    <dxf>
      <numFmt numFmtId="167" formatCode="0.0000"/>
    </dxf>
    <dxf>
      <numFmt numFmtId="166" formatCode="0.000"/>
    </dxf>
    <dxf>
      <numFmt numFmtId="2" formatCode="0.00"/>
    </dxf>
    <dxf>
      <numFmt numFmtId="2" formatCode="0.00"/>
    </dxf>
    <dxf>
      <numFmt numFmtId="165" formatCode="0.0"/>
    </dxf>
    <dxf>
      <numFmt numFmtId="1" formatCode="0"/>
    </dxf>
    <dxf>
      <numFmt numFmtId="165" formatCode="0.0"/>
    </dxf>
    <dxf>
      <numFmt numFmtId="2" formatCode="0.00"/>
    </dxf>
    <dxf>
      <numFmt numFmtId="166" formatCode="0.000"/>
    </dxf>
    <dxf>
      <numFmt numFmtId="167" formatCode="0.0000"/>
    </dxf>
    <dxf>
      <numFmt numFmtId="168" formatCode="0.00000"/>
    </dxf>
    <dxf>
      <numFmt numFmtId="169" formatCode="0.00000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alignment horizontal="left" vertical="bottom" textRotation="0" wrapText="0" indent="0" justifyLastLine="0" shrinkToFit="0" readingOrder="0"/>
    </dxf>
    <dxf>
      <border outline="0">
        <bottom style="thin">
          <color theme="4" tint="0.39997558519241921"/>
        </bottom>
      </border>
    </dxf>
    <dxf>
      <fill>
        <patternFill patternType="solid">
          <fgColor indexed="64"/>
          <bgColor theme="5" tint="0.59999389629810485"/>
        </patternFill>
      </fill>
      <border diagonalUp="0" diagonalDown="0">
        <left style="thin">
          <color indexed="64"/>
        </left>
        <right/>
        <top style="thin">
          <color indexed="64"/>
        </top>
        <bottom style="thin">
          <color indexed="64"/>
        </bottom>
        <vertical/>
        <horizontal/>
      </border>
    </dxf>
    <dxf>
      <fill>
        <patternFill patternType="solid">
          <fgColor indexed="64"/>
          <bgColor theme="5" tint="0.5999938962981048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9" tint="0.39997558519241921"/>
        </patternFill>
      </fill>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6" formatCode="0.000"/>
    </dxf>
    <dxf>
      <numFmt numFmtId="167" formatCode="0.0000"/>
    </dxf>
    <dxf>
      <numFmt numFmtId="168" formatCode="0.00000"/>
    </dxf>
    <dxf>
      <numFmt numFmtId="169" formatCode="0.000000"/>
    </dxf>
    <dxf>
      <numFmt numFmtId="170" formatCode="0.0000000"/>
    </dxf>
    <dxf>
      <numFmt numFmtId="171" formatCode="0.00000000"/>
    </dxf>
    <dxf>
      <numFmt numFmtId="1" formatCode="0"/>
    </dxf>
    <dxf>
      <numFmt numFmtId="165" formatCode="0.0"/>
    </dxf>
    <dxf>
      <numFmt numFmtId="2" formatCode="0.00"/>
    </dxf>
    <dxf>
      <numFmt numFmtId="166" formatCode="0.000"/>
    </dxf>
    <dxf>
      <font>
        <color rgb="FF9C0006"/>
      </font>
      <fill>
        <patternFill>
          <bgColor rgb="FFFFC7CE"/>
        </patternFill>
      </fill>
    </dxf>
    <dxf>
      <font>
        <color rgb="FF9C0006"/>
      </font>
      <fill>
        <patternFill>
          <bgColor rgb="FFFFC7CE"/>
        </patternFill>
      </fill>
    </dxf>
    <dxf>
      <numFmt numFmtId="1" formatCode="0"/>
    </dxf>
    <dxf>
      <numFmt numFmtId="165" formatCode="0.0"/>
    </dxf>
    <dxf>
      <numFmt numFmtId="2" formatCode="0.00"/>
    </dxf>
    <dxf>
      <numFmt numFmtId="166" formatCode="0.000"/>
    </dxf>
    <dxf>
      <numFmt numFmtId="167" formatCode="0.0000"/>
    </dxf>
    <dxf>
      <numFmt numFmtId="168" formatCode="0.00000"/>
    </dxf>
    <dxf>
      <numFmt numFmtId="169" formatCode="0.000000"/>
    </dxf>
    <dxf>
      <numFmt numFmtId="170" formatCode="0.0000000"/>
    </dxf>
    <dxf>
      <numFmt numFmtId="1" formatCode="0"/>
    </dxf>
    <dxf>
      <numFmt numFmtId="1" formatCode="0"/>
    </dxf>
    <dxf>
      <numFmt numFmtId="165" formatCode="0.0"/>
    </dxf>
    <dxf>
      <numFmt numFmtId="2" formatCode="0.00"/>
    </dxf>
    <dxf>
      <numFmt numFmtId="166" formatCode="0.000"/>
    </dxf>
    <dxf>
      <numFmt numFmtId="2" formatCode="0.00"/>
    </dxf>
    <dxf>
      <numFmt numFmtId="166" formatCode="0.000"/>
    </dxf>
    <dxf>
      <numFmt numFmtId="167" formatCode="0.0000"/>
    </dxf>
    <dxf>
      <numFmt numFmtId="168" formatCode="0.00000"/>
    </dxf>
    <dxf>
      <numFmt numFmtId="169" formatCode="0.000000"/>
    </dxf>
    <dxf>
      <font>
        <color rgb="FF9C0006"/>
      </font>
      <fill>
        <patternFill>
          <bgColor rgb="FFFFC7CE"/>
        </patternFill>
      </fill>
    </dxf>
  </dxfs>
  <tableStyles count="0" defaultTableStyle="TableStyleMedium2" defaultPivotStyle="PivotStyleLight16"/>
  <colors>
    <mruColors>
      <color rgb="FF4610A8"/>
      <color rgb="FFFF0066"/>
      <color rgb="FFFF5050"/>
      <color rgb="FFFBABE4"/>
      <color rgb="FF66FF33"/>
      <color rgb="FFEB09E0"/>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4.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18.jpeg"/><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[icecream data set (Autosaved).xlsx]PV Q 8,9,10!PivotTable8</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rgbClr val="C00000"/>
          </a:solidFill>
          <a:ln>
            <a:noFill/>
          </a:ln>
          <a:effectLst/>
        </c:spPr>
        <c:marker>
          <c:symbol val="none"/>
        </c:marker>
      </c:pivotFmt>
      <c:pivotFmt>
        <c:idx val="7"/>
        <c:spPr>
          <a:solidFill>
            <a:schemeClr val="accent6">
              <a:lumMod val="75000"/>
            </a:schemeClr>
          </a:solidFill>
          <a:ln>
            <a:noFill/>
          </a:ln>
          <a:effectLst/>
        </c:spPr>
        <c:marker>
          <c:symbol val="none"/>
        </c:marker>
      </c:pivotFmt>
      <c:pivotFmt>
        <c:idx val="8"/>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8692038495188095E-2"/>
          <c:y val="0.17027559055118111"/>
          <c:w val="0.7537189413823272"/>
          <c:h val="0.59175925925925921"/>
        </c:manualLayout>
      </c:layout>
      <c:barChart>
        <c:barDir val="col"/>
        <c:grouping val="clustered"/>
        <c:varyColors val="0"/>
        <c:ser>
          <c:idx val="0"/>
          <c:order val="0"/>
          <c:tx>
            <c:strRef>
              <c:f>'PV Q 8,9,10'!$I$3</c:f>
              <c:strCache>
                <c:ptCount val="1"/>
                <c:pt idx="0">
                  <c:v>Count of Name of the Ice Cream</c:v>
                </c:pt>
              </c:strCache>
            </c:strRef>
          </c:tx>
          <c:spPr>
            <a:solidFill>
              <a:schemeClr val="accent1"/>
            </a:solidFill>
            <a:ln>
              <a:noFill/>
            </a:ln>
            <a:effectLst/>
          </c:spPr>
          <c:invertIfNegative val="0"/>
          <c:dLbls>
            <c:delete val="1"/>
          </c:dLbls>
          <c:cat>
            <c:strRef>
              <c:f>'PV Q 8,9,10'!$H$4:$H$15</c:f>
              <c:strCache>
                <c:ptCount val="11"/>
                <c:pt idx="0">
                  <c:v>Apple</c:v>
                </c:pt>
                <c:pt idx="1">
                  <c:v>Apricot</c:v>
                </c:pt>
                <c:pt idx="2">
                  <c:v>Banana</c:v>
                </c:pt>
                <c:pt idx="3">
                  <c:v>Blueberry</c:v>
                </c:pt>
                <c:pt idx="4">
                  <c:v>Grape</c:v>
                </c:pt>
                <c:pt idx="5">
                  <c:v>HoneyDew</c:v>
                </c:pt>
                <c:pt idx="6">
                  <c:v>Kiwi</c:v>
                </c:pt>
                <c:pt idx="7">
                  <c:v>Orange</c:v>
                </c:pt>
                <c:pt idx="8">
                  <c:v>Raspberry</c:v>
                </c:pt>
                <c:pt idx="9">
                  <c:v>Strawberry</c:v>
                </c:pt>
                <c:pt idx="10">
                  <c:v>Watermelon</c:v>
                </c:pt>
              </c:strCache>
            </c:strRef>
          </c:cat>
          <c:val>
            <c:numRef>
              <c:f>'PV Q 8,9,10'!$I$4:$I$15</c:f>
              <c:numCache>
                <c:formatCode>General</c:formatCode>
                <c:ptCount val="11"/>
                <c:pt idx="0">
                  <c:v>20</c:v>
                </c:pt>
                <c:pt idx="1">
                  <c:v>32</c:v>
                </c:pt>
                <c:pt idx="2">
                  <c:v>20</c:v>
                </c:pt>
                <c:pt idx="3">
                  <c:v>56</c:v>
                </c:pt>
                <c:pt idx="4">
                  <c:v>120</c:v>
                </c:pt>
                <c:pt idx="5">
                  <c:v>85</c:v>
                </c:pt>
                <c:pt idx="6">
                  <c:v>20</c:v>
                </c:pt>
                <c:pt idx="7">
                  <c:v>90</c:v>
                </c:pt>
                <c:pt idx="8">
                  <c:v>135</c:v>
                </c:pt>
                <c:pt idx="9">
                  <c:v>115</c:v>
                </c:pt>
                <c:pt idx="10">
                  <c:v>75</c:v>
                </c:pt>
              </c:numCache>
            </c:numRef>
          </c:val>
          <c:extLst>
            <c:ext xmlns:c16="http://schemas.microsoft.com/office/drawing/2014/chart" uri="{C3380CC4-5D6E-409C-BE32-E72D297353CC}">
              <c16:uniqueId val="{00000000-1B60-404E-A8AB-D6BB02A5B2F5}"/>
            </c:ext>
          </c:extLst>
        </c:ser>
        <c:ser>
          <c:idx val="1"/>
          <c:order val="1"/>
          <c:tx>
            <c:strRef>
              <c:f>'PV Q 8,9,10'!$J$3</c:f>
              <c:strCache>
                <c:ptCount val="1"/>
                <c:pt idx="0">
                  <c:v>Sum of Rating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'PV Q 8,9,10'!$H$4:$H$15</c:f>
              <c:strCache>
                <c:ptCount val="11"/>
                <c:pt idx="0">
                  <c:v>Apple</c:v>
                </c:pt>
                <c:pt idx="1">
                  <c:v>Apricot</c:v>
                </c:pt>
                <c:pt idx="2">
                  <c:v>Banana</c:v>
                </c:pt>
                <c:pt idx="3">
                  <c:v>Blueberry</c:v>
                </c:pt>
                <c:pt idx="4">
                  <c:v>Grape</c:v>
                </c:pt>
                <c:pt idx="5">
                  <c:v>HoneyDew</c:v>
                </c:pt>
                <c:pt idx="6">
                  <c:v>Kiwi</c:v>
                </c:pt>
                <c:pt idx="7">
                  <c:v>Orange</c:v>
                </c:pt>
                <c:pt idx="8">
                  <c:v>Raspberry</c:v>
                </c:pt>
                <c:pt idx="9">
                  <c:v>Strawberry</c:v>
                </c:pt>
                <c:pt idx="10">
                  <c:v>Watermelon</c:v>
                </c:pt>
              </c:strCache>
            </c:strRef>
          </c:cat>
          <c:val>
            <c:numRef>
              <c:f>'PV Q 8,9,10'!$J$4:$J$15</c:f>
              <c:numCache>
                <c:formatCode>General</c:formatCode>
                <c:ptCount val="11"/>
                <c:pt idx="0">
                  <c:v>79.100000000000009</c:v>
                </c:pt>
                <c:pt idx="1">
                  <c:v>129.9</c:v>
                </c:pt>
                <c:pt idx="2">
                  <c:v>82.5</c:v>
                </c:pt>
                <c:pt idx="3">
                  <c:v>223.49999999999997</c:v>
                </c:pt>
                <c:pt idx="4">
                  <c:v>470.19999999999982</c:v>
                </c:pt>
                <c:pt idx="5">
                  <c:v>324.40000000000003</c:v>
                </c:pt>
                <c:pt idx="6">
                  <c:v>80.800000000000011</c:v>
                </c:pt>
                <c:pt idx="7">
                  <c:v>349.29999999999995</c:v>
                </c:pt>
                <c:pt idx="8">
                  <c:v>540.80000000000018</c:v>
                </c:pt>
                <c:pt idx="9">
                  <c:v>445.09999999999985</c:v>
                </c:pt>
                <c:pt idx="10">
                  <c:v>281.00000000000006</c:v>
                </c:pt>
              </c:numCache>
            </c:numRef>
          </c:val>
          <c:extLst>
            <c:ext xmlns:c16="http://schemas.microsoft.com/office/drawing/2014/chart" uri="{C3380CC4-5D6E-409C-BE32-E72D297353CC}">
              <c16:uniqueId val="{00000000-3347-48B2-A2F9-D7C1F4AFB85D}"/>
            </c:ext>
          </c:extLst>
        </c:ser>
        <c:dLbls>
          <c:showLegendKey val="0"/>
          <c:showVal val="1"/>
          <c:showCatName val="0"/>
          <c:showSerName val="0"/>
          <c:showPercent val="0"/>
          <c:showBubbleSize val="0"/>
        </c:dLbls>
        <c:gapWidth val="150"/>
        <c:axId val="870583760"/>
        <c:axId val="870564624"/>
      </c:barChart>
      <c:catAx>
        <c:axId val="870583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ysClr val="windowText" lastClr="000000"/>
                  </a:solidFill>
                </a:ln>
                <a:solidFill>
                  <a:schemeClr val="tx1">
                    <a:lumMod val="65000"/>
                    <a:lumOff val="35000"/>
                  </a:schemeClr>
                </a:solidFill>
                <a:latin typeface="+mn-lt"/>
                <a:ea typeface="+mn-ea"/>
                <a:cs typeface="+mn-cs"/>
              </a:defRPr>
            </a:pPr>
            <a:endParaRPr lang="en-US"/>
          </a:p>
        </c:txPr>
        <c:crossAx val="870564624"/>
        <c:crosses val="autoZero"/>
        <c:auto val="1"/>
        <c:lblAlgn val="ctr"/>
        <c:lblOffset val="100"/>
        <c:noMultiLvlLbl val="0"/>
      </c:catAx>
      <c:valAx>
        <c:axId val="8705646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ysClr val="windowText" lastClr="000000"/>
                  </a:solidFill>
                </a:ln>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crossAx val="870583760"/>
        <c:crosses val="autoZero"/>
        <c:crossBetween val="between"/>
      </c:valAx>
      <c:spPr>
        <a:noFill/>
        <a:ln>
          <a:noFill/>
        </a:ln>
        <a:effectLst/>
      </c:spPr>
    </c:plotArea>
    <c:plotVisOnly val="1"/>
    <c:dispBlanksAs val="gap"/>
    <c:showDLblsOverMax val="0"/>
  </c:chart>
  <c:spPr>
    <a:blipFill dpi="0" rotWithShape="1">
      <a:blip xmlns:r="http://schemas.openxmlformats.org/officeDocument/2006/relationships" r:embed="rId3">
        <a:alphaModFix amt="21000"/>
      </a:blip>
      <a:srcRect/>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'PV Q 8,9,10'!$N$15</c:f>
              <c:strCache>
                <c:ptCount val="1"/>
                <c:pt idx="0">
                  <c:v>Count of Name of the Ice Cream</c:v>
                </c:pt>
              </c:strCache>
            </c:strRef>
          </c:tx>
          <c:spPr>
            <a:solidFill>
              <a:srgbClr val="66FF33">
                <a:alpha val="90000"/>
              </a:srgbClr>
            </a:solidFill>
            <a:ln w="9525" cap="flat" cmpd="sng" algn="ctr">
              <a:noFill/>
              <a:round/>
            </a:ln>
            <a:effectLst/>
            <a:sp3d/>
          </c:spPr>
          <c:invertIfNegative val="0"/>
          <c:cat>
            <c:strRef>
              <c:f>'PV Q 8,9,10'!$M$16:$M$20</c:f>
              <c:strCache>
                <c:ptCount val="5"/>
                <c:pt idx="0">
                  <c:v>Grape</c:v>
                </c:pt>
                <c:pt idx="1">
                  <c:v>HoneyDew</c:v>
                </c:pt>
                <c:pt idx="2">
                  <c:v>Orange</c:v>
                </c:pt>
                <c:pt idx="3">
                  <c:v>Raspberry</c:v>
                </c:pt>
                <c:pt idx="4">
                  <c:v>Strawberry</c:v>
                </c:pt>
              </c:strCache>
            </c:strRef>
          </c:cat>
          <c:val>
            <c:numRef>
              <c:f>'PV Q 8,9,10'!$N$16:$N$20</c:f>
              <c:numCache>
                <c:formatCode>General</c:formatCode>
                <c:ptCount val="5"/>
                <c:pt idx="0">
                  <c:v>120</c:v>
                </c:pt>
                <c:pt idx="1">
                  <c:v>85</c:v>
                </c:pt>
                <c:pt idx="2">
                  <c:v>90</c:v>
                </c:pt>
                <c:pt idx="3">
                  <c:v>135</c:v>
                </c:pt>
                <c:pt idx="4">
                  <c:v>115</c:v>
                </c:pt>
              </c:numCache>
            </c:numRef>
          </c:val>
          <c:shape val="coneToMax"/>
          <c:extLst>
            <c:ext xmlns:c16="http://schemas.microsoft.com/office/drawing/2014/chart" uri="{C3380CC4-5D6E-409C-BE32-E72D297353CC}">
              <c16:uniqueId val="{00000000-D81D-4E2D-85E2-BD96320D7616}"/>
            </c:ext>
          </c:extLst>
        </c:ser>
        <c:ser>
          <c:idx val="1"/>
          <c:order val="1"/>
          <c:tx>
            <c:strRef>
              <c:f>'PV Q 8,9,10'!$O$15</c:f>
              <c:strCache>
                <c:ptCount val="1"/>
                <c:pt idx="0">
                  <c:v>Sum of Rating</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Pt>
            <c:idx val="0"/>
            <c:invertIfNegative val="0"/>
            <c:bubble3D val="0"/>
            <c:spPr>
              <a:solidFill>
                <a:srgbClr val="002060">
                  <a:alpha val="85000"/>
                </a:srgbClr>
              </a:solidFill>
              <a:ln w="9525" cap="flat" cmpd="sng" algn="ctr">
                <a:noFill/>
                <a:round/>
              </a:ln>
              <a:effectLst/>
              <a:sp3d/>
            </c:spPr>
            <c:extLst>
              <c:ext xmlns:c16="http://schemas.microsoft.com/office/drawing/2014/chart" uri="{C3380CC4-5D6E-409C-BE32-E72D297353CC}">
                <c16:uniqueId val="{00000002-D81D-4E2D-85E2-BD96320D7616}"/>
              </c:ext>
            </c:extLst>
          </c:dPt>
          <c:dPt>
            <c:idx val="1"/>
            <c:invertIfNegative val="0"/>
            <c:bubble3D val="0"/>
            <c:spPr>
              <a:solidFill>
                <a:srgbClr val="002060">
                  <a:alpha val="85000"/>
                </a:srgbClr>
              </a:solidFill>
              <a:ln w="9525" cap="flat" cmpd="sng" algn="ctr">
                <a:noFill/>
                <a:round/>
              </a:ln>
              <a:effectLst/>
              <a:sp3d/>
            </c:spPr>
            <c:extLst>
              <c:ext xmlns:c16="http://schemas.microsoft.com/office/drawing/2014/chart" uri="{C3380CC4-5D6E-409C-BE32-E72D297353CC}">
                <c16:uniqueId val="{00000004-D81D-4E2D-85E2-BD96320D7616}"/>
              </c:ext>
            </c:extLst>
          </c:dPt>
          <c:dPt>
            <c:idx val="2"/>
            <c:invertIfNegative val="0"/>
            <c:bubble3D val="0"/>
            <c:spPr>
              <a:solidFill>
                <a:srgbClr val="002060">
                  <a:alpha val="85000"/>
                </a:srgbClr>
              </a:solidFill>
              <a:ln w="9525" cap="flat" cmpd="sng" algn="ctr">
                <a:noFill/>
                <a:round/>
              </a:ln>
              <a:effectLst/>
              <a:sp3d>
                <a:contourClr>
                  <a:schemeClr val="accent2">
                    <a:lumMod val="75000"/>
                  </a:schemeClr>
                </a:contourClr>
              </a:sp3d>
            </c:spPr>
            <c:extLst>
              <c:ext xmlns:c16="http://schemas.microsoft.com/office/drawing/2014/chart" uri="{C3380CC4-5D6E-409C-BE32-E72D297353CC}">
                <c16:uniqueId val="{00000006-D81D-4E2D-85E2-BD96320D7616}"/>
              </c:ext>
            </c:extLst>
          </c:dPt>
          <c:dPt>
            <c:idx val="3"/>
            <c:invertIfNegative val="0"/>
            <c:bubble3D val="0"/>
            <c:spPr>
              <a:solidFill>
                <a:srgbClr val="002060">
                  <a:alpha val="85000"/>
                </a:srgbClr>
              </a:solidFill>
              <a:ln w="9525" cap="flat" cmpd="sng" algn="ctr">
                <a:noFill/>
                <a:round/>
              </a:ln>
              <a:effectLst/>
              <a:sp3d/>
            </c:spPr>
            <c:extLst>
              <c:ext xmlns:c16="http://schemas.microsoft.com/office/drawing/2014/chart" uri="{C3380CC4-5D6E-409C-BE32-E72D297353CC}">
                <c16:uniqueId val="{00000008-D81D-4E2D-85E2-BD96320D7616}"/>
              </c:ext>
            </c:extLst>
          </c:dPt>
          <c:dPt>
            <c:idx val="4"/>
            <c:invertIfNegative val="0"/>
            <c:bubble3D val="0"/>
            <c:spPr>
              <a:solidFill>
                <a:srgbClr val="002060">
                  <a:alpha val="85000"/>
                </a:srgbClr>
              </a:solidFill>
              <a:ln w="9525" cap="flat" cmpd="sng" algn="ctr">
                <a:noFill/>
                <a:round/>
              </a:ln>
              <a:effectLst/>
              <a:sp3d/>
            </c:spPr>
            <c:extLst>
              <c:ext xmlns:c16="http://schemas.microsoft.com/office/drawing/2014/chart" uri="{C3380CC4-5D6E-409C-BE32-E72D297353CC}">
                <c16:uniqueId val="{0000000A-D81D-4E2D-85E2-BD96320D7616}"/>
              </c:ext>
            </c:extLst>
          </c:dPt>
          <c:cat>
            <c:strRef>
              <c:f>'PV Q 8,9,10'!$M$16:$M$20</c:f>
              <c:strCache>
                <c:ptCount val="5"/>
                <c:pt idx="0">
                  <c:v>Grape</c:v>
                </c:pt>
                <c:pt idx="1">
                  <c:v>HoneyDew</c:v>
                </c:pt>
                <c:pt idx="2">
                  <c:v>Orange</c:v>
                </c:pt>
                <c:pt idx="3">
                  <c:v>Raspberry</c:v>
                </c:pt>
                <c:pt idx="4">
                  <c:v>Strawberry</c:v>
                </c:pt>
              </c:strCache>
            </c:strRef>
          </c:cat>
          <c:val>
            <c:numRef>
              <c:f>'PV Q 8,9,10'!$O$16:$O$20</c:f>
              <c:numCache>
                <c:formatCode>General</c:formatCode>
                <c:ptCount val="5"/>
                <c:pt idx="0">
                  <c:v>470.19999999999982</c:v>
                </c:pt>
                <c:pt idx="1">
                  <c:v>324.40000000000003</c:v>
                </c:pt>
                <c:pt idx="2">
                  <c:v>349.29999999999995</c:v>
                </c:pt>
                <c:pt idx="3">
                  <c:v>540.80000000000018</c:v>
                </c:pt>
                <c:pt idx="4">
                  <c:v>445.09999999999985</c:v>
                </c:pt>
              </c:numCache>
            </c:numRef>
          </c:val>
          <c:shape val="pyramid"/>
          <c:extLst>
            <c:ext xmlns:c16="http://schemas.microsoft.com/office/drawing/2014/chart" uri="{C3380CC4-5D6E-409C-BE32-E72D297353CC}">
              <c16:uniqueId val="{0000000B-D81D-4E2D-85E2-BD96320D7616}"/>
            </c:ext>
          </c:extLst>
        </c:ser>
        <c:dLbls>
          <c:showLegendKey val="0"/>
          <c:showVal val="0"/>
          <c:showCatName val="0"/>
          <c:showSerName val="0"/>
          <c:showPercent val="0"/>
          <c:showBubbleSize val="0"/>
        </c:dLbls>
        <c:gapWidth val="65"/>
        <c:shape val="box"/>
        <c:axId val="940433775"/>
        <c:axId val="940438351"/>
        <c:axId val="0"/>
      </c:bar3DChart>
      <c:catAx>
        <c:axId val="9404337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940438351"/>
        <c:crosses val="autoZero"/>
        <c:auto val="1"/>
        <c:lblAlgn val="ctr"/>
        <c:lblOffset val="100"/>
        <c:noMultiLvlLbl val="0"/>
      </c:catAx>
      <c:valAx>
        <c:axId val="940438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crossAx val="940433775"/>
        <c:crosses val="autoZero"/>
        <c:crossBetween val="between"/>
      </c:valAx>
      <c:spPr>
        <a:noFill/>
        <a:ln>
          <a:noFill/>
        </a:ln>
        <a:effectLst/>
      </c:spPr>
    </c:plotArea>
    <c:legend>
      <c:legendPos val="r"/>
      <c:layout>
        <c:manualLayout>
          <c:xMode val="edge"/>
          <c:yMode val="edge"/>
          <c:x val="8.6882161450359069E-2"/>
          <c:y val="4.5452954744293318E-2"/>
          <c:w val="0.40200659967669033"/>
          <c:h val="0.2337689606980945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3"/>
      <a:tile tx="0" ty="0" sx="100000" sy="100000" flip="none" algn="tl"/>
    </a:blip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[icecream data set (Autosaved).xlsx]PV Q 11!PivotTable10</c:name>
    <c:fmtId val="12"/>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beve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39000">
                <a:srgbClr val="FBABE4">
                  <a:lumMod val="63000"/>
                  <a:lumOff val="37000"/>
                </a:srgbClr>
              </a:gs>
              <a:gs pos="100000">
                <a:schemeClr val="bg1">
                  <a:lumMod val="75000"/>
                </a:schemeClr>
              </a:gs>
            </a:gsLst>
            <a:lin ang="5400000" scaled="1"/>
          </a:gra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39000">
                <a:srgbClr val="FBABE4">
                  <a:lumMod val="63000"/>
                  <a:lumOff val="37000"/>
                </a:srgbClr>
              </a:gs>
              <a:gs pos="100000">
                <a:schemeClr val="bg1">
                  <a:lumMod val="75000"/>
                </a:schemeClr>
              </a:gs>
            </a:gsLst>
            <a:lin ang="5400000" scaled="1"/>
          </a:gradFill>
          <a:ln w="19050">
            <a:noFill/>
          </a:ln>
          <a:effectLst/>
        </c:spPr>
      </c:pivotFmt>
      <c:pivotFmt>
        <c:idx val="4"/>
        <c:spPr>
          <a:solidFill>
            <a:schemeClr val="accent1"/>
          </a:solidFill>
          <a:ln w="19050" cap="rnd">
            <a:solidFill>
              <a:schemeClr val="bg1">
                <a:lumMod val="50000"/>
              </a:schemeClr>
            </a:solidFill>
            <a:prstDash val="solid"/>
            <a:bevel/>
          </a:ln>
          <a:effectLst/>
        </c:spPr>
        <c:marker>
          <c:symbol val="circle"/>
          <c:size val="5"/>
          <c:spPr>
            <a:solidFill>
              <a:schemeClr val="accent1"/>
            </a:solidFill>
            <a:ln w="9525">
              <a:solidFill>
                <a:schemeClr val="accent1"/>
              </a:solidFill>
            </a:ln>
            <a:effectLst/>
          </c:spPr>
        </c:marker>
      </c:pivotFmt>
      <c:pivotFmt>
        <c:idx val="5"/>
        <c:spPr>
          <a:gradFill>
            <a:gsLst>
              <a:gs pos="39000">
                <a:srgbClr val="FBABE4">
                  <a:lumMod val="63000"/>
                  <a:lumOff val="37000"/>
                </a:srgbClr>
              </a:gs>
              <a:gs pos="100000">
                <a:schemeClr val="bg1">
                  <a:lumMod val="75000"/>
                </a:schemeClr>
              </a:gs>
            </a:gsLst>
            <a:lin ang="5400000" scaled="1"/>
          </a:gradFill>
          <a:ln w="19050">
            <a:noFill/>
          </a:ln>
          <a:effectLst/>
        </c:spPr>
        <c:marker>
          <c:symbol val="none"/>
        </c:marker>
      </c:pivotFmt>
      <c:pivotFmt>
        <c:idx val="6"/>
        <c:spPr>
          <a:solidFill>
            <a:schemeClr val="accent1"/>
          </a:solidFill>
          <a:ln w="19050" cap="rnd">
            <a:solidFill>
              <a:schemeClr val="bg1">
                <a:lumMod val="50000"/>
              </a:schemeClr>
            </a:solidFill>
            <a:prstDash val="solid"/>
            <a:beve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39000">
                <a:srgbClr val="FBABE4">
                  <a:lumMod val="63000"/>
                  <a:lumOff val="37000"/>
                </a:srgbClr>
              </a:gs>
              <a:gs pos="100000">
                <a:schemeClr val="bg1">
                  <a:lumMod val="75000"/>
                </a:schemeClr>
              </a:gs>
            </a:gsLst>
            <a:lin ang="5400000" scaled="1"/>
          </a:gradFill>
          <a:ln w="19050">
            <a:noFill/>
          </a:ln>
          <a:effectLst/>
        </c:spPr>
        <c:marker>
          <c:symbol val="none"/>
        </c:marker>
      </c:pivotFmt>
      <c:pivotFmt>
        <c:idx val="8"/>
        <c:spPr>
          <a:ln w="19050" cap="rnd">
            <a:solidFill>
              <a:schemeClr val="bg1">
                <a:lumMod val="50000"/>
              </a:schemeClr>
            </a:solidFill>
            <a:prstDash val="solid"/>
            <a:bevel/>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9625761531766752E-3"/>
          <c:y val="4.5977011494252873E-2"/>
          <c:w val="0.96973095484652494"/>
          <c:h val="0.74712643678160917"/>
        </c:manualLayout>
      </c:layout>
      <c:areaChart>
        <c:grouping val="stacked"/>
        <c:varyColors val="0"/>
        <c:ser>
          <c:idx val="1"/>
          <c:order val="1"/>
          <c:tx>
            <c:strRef>
              <c:f>'PV Q 11'!$E$3</c:f>
              <c:strCache>
                <c:ptCount val="1"/>
                <c:pt idx="0">
                  <c:v>Count of Name of the Ice Cream2</c:v>
                </c:pt>
              </c:strCache>
            </c:strRef>
          </c:tx>
          <c:spPr>
            <a:gradFill>
              <a:gsLst>
                <a:gs pos="39000">
                  <a:srgbClr val="FBABE4">
                    <a:lumMod val="63000"/>
                    <a:lumOff val="37000"/>
                  </a:srgbClr>
                </a:gs>
                <a:gs pos="100000">
                  <a:schemeClr val="bg1">
                    <a:lumMod val="75000"/>
                  </a:schemeClr>
                </a:gs>
              </a:gsLst>
              <a:lin ang="5400000" scaled="1"/>
            </a:gradFill>
            <a:ln w="19050">
              <a:noFill/>
            </a:ln>
            <a:effectLst/>
          </c:spPr>
          <c:cat>
            <c:strRef>
              <c:f>'PV Q 11'!$C$4:$C$16</c:f>
              <c:strCache>
                <c:ptCount val="13"/>
                <c:pt idx="0">
                  <c:v>4-8</c:v>
                </c:pt>
                <c:pt idx="1">
                  <c:v>9-13</c:v>
                </c:pt>
                <c:pt idx="2">
                  <c:v>14-18</c:v>
                </c:pt>
                <c:pt idx="3">
                  <c:v>19-23</c:v>
                </c:pt>
                <c:pt idx="4">
                  <c:v>24-28</c:v>
                </c:pt>
                <c:pt idx="5">
                  <c:v>29-33</c:v>
                </c:pt>
                <c:pt idx="6">
                  <c:v>34-38</c:v>
                </c:pt>
                <c:pt idx="7">
                  <c:v>39-43</c:v>
                </c:pt>
                <c:pt idx="8">
                  <c:v>44-48</c:v>
                </c:pt>
                <c:pt idx="9">
                  <c:v>49-53</c:v>
                </c:pt>
                <c:pt idx="10">
                  <c:v>54-58</c:v>
                </c:pt>
                <c:pt idx="11">
                  <c:v>59-63</c:v>
                </c:pt>
                <c:pt idx="12">
                  <c:v>64-68</c:v>
                </c:pt>
              </c:strCache>
            </c:strRef>
          </c:cat>
          <c:val>
            <c:numRef>
              <c:f>'PV Q 11'!$E$4:$E$16</c:f>
              <c:numCache>
                <c:formatCode>General</c:formatCode>
                <c:ptCount val="13"/>
                <c:pt idx="0">
                  <c:v>60</c:v>
                </c:pt>
                <c:pt idx="1">
                  <c:v>63</c:v>
                </c:pt>
                <c:pt idx="2">
                  <c:v>67</c:v>
                </c:pt>
                <c:pt idx="3">
                  <c:v>49</c:v>
                </c:pt>
                <c:pt idx="4">
                  <c:v>69</c:v>
                </c:pt>
                <c:pt idx="5">
                  <c:v>70</c:v>
                </c:pt>
                <c:pt idx="6">
                  <c:v>57</c:v>
                </c:pt>
                <c:pt idx="7">
                  <c:v>66</c:v>
                </c:pt>
                <c:pt idx="8">
                  <c:v>62</c:v>
                </c:pt>
                <c:pt idx="9">
                  <c:v>55</c:v>
                </c:pt>
                <c:pt idx="10">
                  <c:v>63</c:v>
                </c:pt>
                <c:pt idx="11">
                  <c:v>68</c:v>
                </c:pt>
                <c:pt idx="12">
                  <c:v>19</c:v>
                </c:pt>
              </c:numCache>
            </c:numRef>
          </c:val>
          <c:extLst>
            <c:ext xmlns:c16="http://schemas.microsoft.com/office/drawing/2014/chart" uri="{C3380CC4-5D6E-409C-BE32-E72D297353CC}">
              <c16:uniqueId val="{00000000-F253-4D1D-B222-E2B9E300A8B7}"/>
            </c:ext>
          </c:extLst>
        </c:ser>
        <c:dLbls>
          <c:showLegendKey val="0"/>
          <c:showVal val="0"/>
          <c:showCatName val="0"/>
          <c:showSerName val="0"/>
          <c:showPercent val="0"/>
          <c:showBubbleSize val="0"/>
        </c:dLbls>
        <c:axId val="1045227311"/>
        <c:axId val="1045236879"/>
      </c:areaChart>
      <c:lineChart>
        <c:grouping val="standard"/>
        <c:varyColors val="0"/>
        <c:ser>
          <c:idx val="0"/>
          <c:order val="0"/>
          <c:tx>
            <c:strRef>
              <c:f>'PV Q 11'!$D$3</c:f>
              <c:strCache>
                <c:ptCount val="1"/>
                <c:pt idx="0">
                  <c:v>Count of Name of the Ice Cream</c:v>
                </c:pt>
              </c:strCache>
            </c:strRef>
          </c:tx>
          <c:spPr>
            <a:ln w="19050" cap="rnd">
              <a:solidFill>
                <a:schemeClr val="bg1">
                  <a:lumMod val="50000"/>
                </a:schemeClr>
              </a:solidFill>
              <a:prstDash val="solid"/>
              <a:bevel/>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'PV Q 11'!$C$4:$C$16</c:f>
              <c:strCache>
                <c:ptCount val="13"/>
                <c:pt idx="0">
                  <c:v>4-8</c:v>
                </c:pt>
                <c:pt idx="1">
                  <c:v>9-13</c:v>
                </c:pt>
                <c:pt idx="2">
                  <c:v>14-18</c:v>
                </c:pt>
                <c:pt idx="3">
                  <c:v>19-23</c:v>
                </c:pt>
                <c:pt idx="4">
                  <c:v>24-28</c:v>
                </c:pt>
                <c:pt idx="5">
                  <c:v>29-33</c:v>
                </c:pt>
                <c:pt idx="6">
                  <c:v>34-38</c:v>
                </c:pt>
                <c:pt idx="7">
                  <c:v>39-43</c:v>
                </c:pt>
                <c:pt idx="8">
                  <c:v>44-48</c:v>
                </c:pt>
                <c:pt idx="9">
                  <c:v>49-53</c:v>
                </c:pt>
                <c:pt idx="10">
                  <c:v>54-58</c:v>
                </c:pt>
                <c:pt idx="11">
                  <c:v>59-63</c:v>
                </c:pt>
                <c:pt idx="12">
                  <c:v>64-68</c:v>
                </c:pt>
              </c:strCache>
            </c:strRef>
          </c:cat>
          <c:val>
            <c:numRef>
              <c:f>'PV Q 11'!$D$4:$D$16</c:f>
              <c:numCache>
                <c:formatCode>General</c:formatCode>
                <c:ptCount val="13"/>
                <c:pt idx="0">
                  <c:v>60</c:v>
                </c:pt>
                <c:pt idx="1">
                  <c:v>63</c:v>
                </c:pt>
                <c:pt idx="2">
                  <c:v>67</c:v>
                </c:pt>
                <c:pt idx="3">
                  <c:v>49</c:v>
                </c:pt>
                <c:pt idx="4">
                  <c:v>69</c:v>
                </c:pt>
                <c:pt idx="5">
                  <c:v>70</c:v>
                </c:pt>
                <c:pt idx="6">
                  <c:v>57</c:v>
                </c:pt>
                <c:pt idx="7">
                  <c:v>66</c:v>
                </c:pt>
                <c:pt idx="8">
                  <c:v>62</c:v>
                </c:pt>
                <c:pt idx="9">
                  <c:v>55</c:v>
                </c:pt>
                <c:pt idx="10">
                  <c:v>63</c:v>
                </c:pt>
                <c:pt idx="11">
                  <c:v>68</c:v>
                </c:pt>
                <c:pt idx="12">
                  <c:v>19</c:v>
                </c:pt>
              </c:numCache>
            </c:numRef>
          </c:val>
          <c:smooth val="1"/>
          <c:extLst>
            <c:ext xmlns:c16="http://schemas.microsoft.com/office/drawing/2014/chart" uri="{C3380CC4-5D6E-409C-BE32-E72D297353CC}">
              <c16:uniqueId val="{00000001-F253-4D1D-B222-E2B9E300A8B7}"/>
            </c:ext>
          </c:extLst>
        </c:ser>
        <c:dLbls>
          <c:dLblPos val="t"/>
          <c:showLegendKey val="0"/>
          <c:showVal val="1"/>
          <c:showCatName val="0"/>
          <c:showSerName val="0"/>
          <c:showPercent val="0"/>
          <c:showBubbleSize val="0"/>
        </c:dLbls>
        <c:marker val="1"/>
        <c:smooth val="0"/>
        <c:axId val="1045227311"/>
        <c:axId val="1045236879"/>
      </c:lineChart>
      <c:catAx>
        <c:axId val="1045227311"/>
        <c:scaling>
          <c:orientation val="minMax"/>
        </c:scaling>
        <c:delete val="1"/>
        <c:axPos val="b"/>
        <c:numFmt formatCode="General" sourceLinked="1"/>
        <c:majorTickMark val="out"/>
        <c:minorTickMark val="none"/>
        <c:tickLblPos val="nextTo"/>
        <c:crossAx val="1045236879"/>
        <c:crosses val="autoZero"/>
        <c:auto val="1"/>
        <c:lblAlgn val="ctr"/>
        <c:lblOffset val="100"/>
        <c:noMultiLvlLbl val="0"/>
      </c:catAx>
      <c:valAx>
        <c:axId val="1045236879"/>
        <c:scaling>
          <c:orientation val="minMax"/>
        </c:scaling>
        <c:delete val="1"/>
        <c:axPos val="l"/>
        <c:numFmt formatCode="General" sourceLinked="1"/>
        <c:majorTickMark val="out"/>
        <c:minorTickMark val="none"/>
        <c:tickLblPos val="nextTo"/>
        <c:crossAx val="1045227311"/>
        <c:crosses val="autoZero"/>
        <c:crossBetween val="between"/>
      </c:valAx>
      <c:spPr>
        <a:noFill/>
        <a:ln cap="rnd">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[icecream data set (Autosaved).xlsx]PV Q 12,13!PivotTable13</c:name>
    <c:fmtId val="2"/>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FF5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505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rgbClr val="92D05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'PV Q 12,13'!$Q$3:$Q$4</c:f>
              <c:strCache>
                <c:ptCount val="1"/>
                <c:pt idx="0">
                  <c:v>Fried</c:v>
                </c:pt>
              </c:strCache>
            </c:strRef>
          </c:tx>
          <c:spPr>
            <a:solidFill>
              <a:srgbClr val="FF5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'PV Q 12,13'!$P$5:$P$17</c:f>
              <c:strCache>
                <c:ptCount val="13"/>
                <c:pt idx="0">
                  <c:v>4-8</c:v>
                </c:pt>
                <c:pt idx="1">
                  <c:v>9-13</c:v>
                </c:pt>
                <c:pt idx="2">
                  <c:v>14-18</c:v>
                </c:pt>
                <c:pt idx="3">
                  <c:v>19-23</c:v>
                </c:pt>
                <c:pt idx="4">
                  <c:v>24-28</c:v>
                </c:pt>
                <c:pt idx="5">
                  <c:v>29-33</c:v>
                </c:pt>
                <c:pt idx="6">
                  <c:v>34-38</c:v>
                </c:pt>
                <c:pt idx="7">
                  <c:v>39-43</c:v>
                </c:pt>
                <c:pt idx="8">
                  <c:v>44-48</c:v>
                </c:pt>
                <c:pt idx="9">
                  <c:v>49-53</c:v>
                </c:pt>
                <c:pt idx="10">
                  <c:v>54-58</c:v>
                </c:pt>
                <c:pt idx="11">
                  <c:v>59-63</c:v>
                </c:pt>
                <c:pt idx="12">
                  <c:v>64-68</c:v>
                </c:pt>
              </c:strCache>
            </c:strRef>
          </c:cat>
          <c:val>
            <c:numRef>
              <c:f>'PV Q 12,13'!$Q$5:$Q$17</c:f>
              <c:numCache>
                <c:formatCode>General</c:formatCode>
                <c:ptCount val="13"/>
                <c:pt idx="0">
                  <c:v>26</c:v>
                </c:pt>
                <c:pt idx="1">
                  <c:v>31</c:v>
                </c:pt>
                <c:pt idx="2">
                  <c:v>26</c:v>
                </c:pt>
                <c:pt idx="3">
                  <c:v>21</c:v>
                </c:pt>
                <c:pt idx="4">
                  <c:v>33</c:v>
                </c:pt>
                <c:pt idx="5">
                  <c:v>37</c:v>
                </c:pt>
                <c:pt idx="6">
                  <c:v>26</c:v>
                </c:pt>
                <c:pt idx="7">
                  <c:v>25</c:v>
                </c:pt>
                <c:pt idx="8">
                  <c:v>29</c:v>
                </c:pt>
                <c:pt idx="9">
                  <c:v>27</c:v>
                </c:pt>
                <c:pt idx="10">
                  <c:v>27</c:v>
                </c:pt>
                <c:pt idx="11">
                  <c:v>27</c:v>
                </c:pt>
                <c:pt idx="12">
                  <c:v>6</c:v>
                </c:pt>
              </c:numCache>
            </c:numRef>
          </c:val>
          <c:extLst>
            <c:ext xmlns:c16="http://schemas.microsoft.com/office/drawing/2014/chart" uri="{C3380CC4-5D6E-409C-BE32-E72D297353CC}">
              <c16:uniqueId val="{00000000-862C-4996-8EFF-A9202A25009C}"/>
            </c:ext>
          </c:extLst>
        </c:ser>
        <c:ser>
          <c:idx val="1"/>
          <c:order val="1"/>
          <c:tx>
            <c:strRef>
              <c:f>'PV Q 12,13'!$R$3:$R$4</c:f>
              <c:strCache>
                <c:ptCount val="1"/>
                <c:pt idx="0">
                  <c:v>Burnt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'PV Q 12,13'!$P$5:$P$17</c:f>
              <c:strCache>
                <c:ptCount val="13"/>
                <c:pt idx="0">
                  <c:v>4-8</c:v>
                </c:pt>
                <c:pt idx="1">
                  <c:v>9-13</c:v>
                </c:pt>
                <c:pt idx="2">
                  <c:v>14-18</c:v>
                </c:pt>
                <c:pt idx="3">
                  <c:v>19-23</c:v>
                </c:pt>
                <c:pt idx="4">
                  <c:v>24-28</c:v>
                </c:pt>
                <c:pt idx="5">
                  <c:v>29-33</c:v>
                </c:pt>
                <c:pt idx="6">
                  <c:v>34-38</c:v>
                </c:pt>
                <c:pt idx="7">
                  <c:v>39-43</c:v>
                </c:pt>
                <c:pt idx="8">
                  <c:v>44-48</c:v>
                </c:pt>
                <c:pt idx="9">
                  <c:v>49-53</c:v>
                </c:pt>
                <c:pt idx="10">
                  <c:v>54-58</c:v>
                </c:pt>
                <c:pt idx="11">
                  <c:v>59-63</c:v>
                </c:pt>
                <c:pt idx="12">
                  <c:v>64-68</c:v>
                </c:pt>
              </c:strCache>
            </c:strRef>
          </c:cat>
          <c:val>
            <c:numRef>
              <c:f>'PV Q 12,13'!$R$5:$R$17</c:f>
              <c:numCache>
                <c:formatCode>General</c:formatCode>
                <c:ptCount val="13"/>
                <c:pt idx="0">
                  <c:v>22</c:v>
                </c:pt>
                <c:pt idx="1">
                  <c:v>19</c:v>
                </c:pt>
                <c:pt idx="2">
                  <c:v>26</c:v>
                </c:pt>
                <c:pt idx="3">
                  <c:v>21</c:v>
                </c:pt>
                <c:pt idx="4">
                  <c:v>28</c:v>
                </c:pt>
                <c:pt idx="5">
                  <c:v>22</c:v>
                </c:pt>
                <c:pt idx="6">
                  <c:v>24</c:v>
                </c:pt>
                <c:pt idx="7">
                  <c:v>27</c:v>
                </c:pt>
                <c:pt idx="8">
                  <c:v>22</c:v>
                </c:pt>
                <c:pt idx="9">
                  <c:v>19</c:v>
                </c:pt>
                <c:pt idx="10">
                  <c:v>23</c:v>
                </c:pt>
                <c:pt idx="11">
                  <c:v>26</c:v>
                </c:pt>
                <c:pt idx="12">
                  <c:v>11</c:v>
                </c:pt>
              </c:numCache>
            </c:numRef>
          </c:val>
          <c:extLst>
            <c:ext xmlns:c16="http://schemas.microsoft.com/office/drawing/2014/chart" uri="{C3380CC4-5D6E-409C-BE32-E72D297353CC}">
              <c16:uniqueId val="{00000001-862C-4996-8EFF-A9202A25009C}"/>
            </c:ext>
          </c:extLst>
        </c:ser>
        <c:ser>
          <c:idx val="2"/>
          <c:order val="2"/>
          <c:tx>
            <c:strRef>
              <c:f>'PV Q 12,13'!$S$3:$S$4</c:f>
              <c:strCache>
                <c:ptCount val="1"/>
                <c:pt idx="0">
                  <c:v>Raw</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'PV Q 12,13'!$P$5:$P$17</c:f>
              <c:strCache>
                <c:ptCount val="13"/>
                <c:pt idx="0">
                  <c:v>4-8</c:v>
                </c:pt>
                <c:pt idx="1">
                  <c:v>9-13</c:v>
                </c:pt>
                <c:pt idx="2">
                  <c:v>14-18</c:v>
                </c:pt>
                <c:pt idx="3">
                  <c:v>19-23</c:v>
                </c:pt>
                <c:pt idx="4">
                  <c:v>24-28</c:v>
                </c:pt>
                <c:pt idx="5">
                  <c:v>29-33</c:v>
                </c:pt>
                <c:pt idx="6">
                  <c:v>34-38</c:v>
                </c:pt>
                <c:pt idx="7">
                  <c:v>39-43</c:v>
                </c:pt>
                <c:pt idx="8">
                  <c:v>44-48</c:v>
                </c:pt>
                <c:pt idx="9">
                  <c:v>49-53</c:v>
                </c:pt>
                <c:pt idx="10">
                  <c:v>54-58</c:v>
                </c:pt>
                <c:pt idx="11">
                  <c:v>59-63</c:v>
                </c:pt>
                <c:pt idx="12">
                  <c:v>64-68</c:v>
                </c:pt>
              </c:strCache>
            </c:strRef>
          </c:cat>
          <c:val>
            <c:numRef>
              <c:f>'PV Q 12,13'!$S$5:$S$17</c:f>
              <c:numCache>
                <c:formatCode>General</c:formatCode>
                <c:ptCount val="13"/>
                <c:pt idx="0">
                  <c:v>12</c:v>
                </c:pt>
                <c:pt idx="1">
                  <c:v>13</c:v>
                </c:pt>
                <c:pt idx="2">
                  <c:v>15</c:v>
                </c:pt>
                <c:pt idx="3">
                  <c:v>7</c:v>
                </c:pt>
                <c:pt idx="4">
                  <c:v>8</c:v>
                </c:pt>
                <c:pt idx="5">
                  <c:v>11</c:v>
                </c:pt>
                <c:pt idx="6">
                  <c:v>7</c:v>
                </c:pt>
                <c:pt idx="7">
                  <c:v>14</c:v>
                </c:pt>
                <c:pt idx="8">
                  <c:v>11</c:v>
                </c:pt>
                <c:pt idx="9">
                  <c:v>9</c:v>
                </c:pt>
                <c:pt idx="10">
                  <c:v>13</c:v>
                </c:pt>
                <c:pt idx="11">
                  <c:v>15</c:v>
                </c:pt>
                <c:pt idx="12">
                  <c:v>2</c:v>
                </c:pt>
              </c:numCache>
            </c:numRef>
          </c:val>
          <c:extLst>
            <c:ext xmlns:c16="http://schemas.microsoft.com/office/drawing/2014/chart" uri="{C3380CC4-5D6E-409C-BE32-E72D297353CC}">
              <c16:uniqueId val="{00000002-862C-4996-8EFF-A9202A25009C}"/>
            </c:ext>
          </c:extLst>
        </c:ser>
        <c:dLbls>
          <c:showLegendKey val="0"/>
          <c:showVal val="1"/>
          <c:showCatName val="0"/>
          <c:showSerName val="0"/>
          <c:showPercent val="0"/>
          <c:showBubbleSize val="0"/>
        </c:dLbls>
        <c:gapWidth val="219"/>
        <c:axId val="917158879"/>
        <c:axId val="917169279"/>
      </c:barChart>
      <c:catAx>
        <c:axId val="9171588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17169279"/>
        <c:crosses val="autoZero"/>
        <c:auto val="1"/>
        <c:lblAlgn val="ctr"/>
        <c:lblOffset val="100"/>
        <c:noMultiLvlLbl val="0"/>
      </c:catAx>
      <c:valAx>
        <c:axId val="917169279"/>
        <c:scaling>
          <c:orientation val="minMax"/>
        </c:scaling>
        <c:delete val="1"/>
        <c:axPos val="l"/>
        <c:numFmt formatCode="General" sourceLinked="1"/>
        <c:majorTickMark val="out"/>
        <c:minorTickMark val="none"/>
        <c:tickLblPos val="nextTo"/>
        <c:crossAx val="917158879"/>
        <c:crosses val="autoZero"/>
        <c:crossBetween val="between"/>
      </c:valAx>
      <c:spPr>
        <a:noFill/>
        <a:ln>
          <a:noFill/>
        </a:ln>
        <a:effectLst/>
      </c:spPr>
    </c:plotArea>
    <c:legend>
      <c:legendPos val="b"/>
      <c:layout>
        <c:manualLayout>
          <c:xMode val="edge"/>
          <c:yMode val="edge"/>
          <c:x val="0.41278291928883731"/>
          <c:y val="0.89409667541557303"/>
          <c:w val="0.29302784420054223"/>
          <c:h val="9.2014435695538063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[icecream data set (Autosaved).xlsx]PV Q 12,13!PivotTable13</c:name>
    <c:fmtId val="0"/>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'PV Q 12,13'!$Q$3:$Q$4</c:f>
              <c:strCache>
                <c:ptCount val="1"/>
                <c:pt idx="0">
                  <c:v>Fried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'PV Q 12,13'!$P$5:$P$17</c:f>
              <c:strCache>
                <c:ptCount val="13"/>
                <c:pt idx="0">
                  <c:v>4-8</c:v>
                </c:pt>
                <c:pt idx="1">
                  <c:v>9-13</c:v>
                </c:pt>
                <c:pt idx="2">
                  <c:v>14-18</c:v>
                </c:pt>
                <c:pt idx="3">
                  <c:v>19-23</c:v>
                </c:pt>
                <c:pt idx="4">
                  <c:v>24-28</c:v>
                </c:pt>
                <c:pt idx="5">
                  <c:v>29-33</c:v>
                </c:pt>
                <c:pt idx="6">
                  <c:v>34-38</c:v>
                </c:pt>
                <c:pt idx="7">
                  <c:v>39-43</c:v>
                </c:pt>
                <c:pt idx="8">
                  <c:v>44-48</c:v>
                </c:pt>
                <c:pt idx="9">
                  <c:v>49-53</c:v>
                </c:pt>
                <c:pt idx="10">
                  <c:v>54-58</c:v>
                </c:pt>
                <c:pt idx="11">
                  <c:v>59-63</c:v>
                </c:pt>
                <c:pt idx="12">
                  <c:v>64-68</c:v>
                </c:pt>
              </c:strCache>
            </c:strRef>
          </c:cat>
          <c:val>
            <c:numRef>
              <c:f>'PV Q 12,13'!$Q$5:$Q$17</c:f>
              <c:numCache>
                <c:formatCode>General</c:formatCode>
                <c:ptCount val="13"/>
                <c:pt idx="0">
                  <c:v>26</c:v>
                </c:pt>
                <c:pt idx="1">
                  <c:v>31</c:v>
                </c:pt>
                <c:pt idx="2">
                  <c:v>26</c:v>
                </c:pt>
                <c:pt idx="3">
                  <c:v>21</c:v>
                </c:pt>
                <c:pt idx="4">
                  <c:v>33</c:v>
                </c:pt>
                <c:pt idx="5">
                  <c:v>37</c:v>
                </c:pt>
                <c:pt idx="6">
                  <c:v>26</c:v>
                </c:pt>
                <c:pt idx="7">
                  <c:v>25</c:v>
                </c:pt>
                <c:pt idx="8">
                  <c:v>29</c:v>
                </c:pt>
                <c:pt idx="9">
                  <c:v>27</c:v>
                </c:pt>
                <c:pt idx="10">
                  <c:v>27</c:v>
                </c:pt>
                <c:pt idx="11">
                  <c:v>27</c:v>
                </c:pt>
                <c:pt idx="12">
                  <c:v>6</c:v>
                </c:pt>
              </c:numCache>
            </c:numRef>
          </c:val>
          <c:extLst>
            <c:ext xmlns:c16="http://schemas.microsoft.com/office/drawing/2014/chart" uri="{C3380CC4-5D6E-409C-BE32-E72D297353CC}">
              <c16:uniqueId val="{00000000-DD72-4CA4-8E0B-B574DE7FF783}"/>
            </c:ext>
          </c:extLst>
        </c:ser>
        <c:ser>
          <c:idx val="1"/>
          <c:order val="1"/>
          <c:tx>
            <c:strRef>
              <c:f>'PV Q 12,13'!$R$3:$R$4</c:f>
              <c:strCache>
                <c:ptCount val="1"/>
                <c:pt idx="0">
                  <c:v>Burnt</c:v>
                </c:pt>
              </c:strCache>
            </c:strRef>
          </c:tx>
          <c:spPr>
            <a:solidFill>
              <a:schemeClr val="accent2"/>
            </a:solidFill>
            <a:ln>
              <a:noFill/>
            </a:ln>
            <a:effectLst/>
          </c:spPr>
          <c:invertIfNegative val="0"/>
          <c:dLbls>
            <c:delete val="1"/>
          </c:dLbls>
          <c:cat>
            <c:strRef>
              <c:f>'PV Q 12,13'!$P$5:$P$17</c:f>
              <c:strCache>
                <c:ptCount val="13"/>
                <c:pt idx="0">
                  <c:v>4-8</c:v>
                </c:pt>
                <c:pt idx="1">
                  <c:v>9-13</c:v>
                </c:pt>
                <c:pt idx="2">
                  <c:v>14-18</c:v>
                </c:pt>
                <c:pt idx="3">
                  <c:v>19-23</c:v>
                </c:pt>
                <c:pt idx="4">
                  <c:v>24-28</c:v>
                </c:pt>
                <c:pt idx="5">
                  <c:v>29-33</c:v>
                </c:pt>
                <c:pt idx="6">
                  <c:v>34-38</c:v>
                </c:pt>
                <c:pt idx="7">
                  <c:v>39-43</c:v>
                </c:pt>
                <c:pt idx="8">
                  <c:v>44-48</c:v>
                </c:pt>
                <c:pt idx="9">
                  <c:v>49-53</c:v>
                </c:pt>
                <c:pt idx="10">
                  <c:v>54-58</c:v>
                </c:pt>
                <c:pt idx="11">
                  <c:v>59-63</c:v>
                </c:pt>
                <c:pt idx="12">
                  <c:v>64-68</c:v>
                </c:pt>
              </c:strCache>
            </c:strRef>
          </c:cat>
          <c:val>
            <c:numRef>
              <c:f>'PV Q 12,13'!$R$5:$R$17</c:f>
              <c:numCache>
                <c:formatCode>General</c:formatCode>
                <c:ptCount val="13"/>
                <c:pt idx="0">
                  <c:v>22</c:v>
                </c:pt>
                <c:pt idx="1">
                  <c:v>19</c:v>
                </c:pt>
                <c:pt idx="2">
                  <c:v>26</c:v>
                </c:pt>
                <c:pt idx="3">
                  <c:v>21</c:v>
                </c:pt>
                <c:pt idx="4">
                  <c:v>28</c:v>
                </c:pt>
                <c:pt idx="5">
                  <c:v>22</c:v>
                </c:pt>
                <c:pt idx="6">
                  <c:v>24</c:v>
                </c:pt>
                <c:pt idx="7">
                  <c:v>27</c:v>
                </c:pt>
                <c:pt idx="8">
                  <c:v>22</c:v>
                </c:pt>
                <c:pt idx="9">
                  <c:v>19</c:v>
                </c:pt>
                <c:pt idx="10">
                  <c:v>23</c:v>
                </c:pt>
                <c:pt idx="11">
                  <c:v>26</c:v>
                </c:pt>
                <c:pt idx="12">
                  <c:v>11</c:v>
                </c:pt>
              </c:numCache>
            </c:numRef>
          </c:val>
          <c:extLst>
            <c:ext xmlns:c16="http://schemas.microsoft.com/office/drawing/2014/chart" uri="{C3380CC4-5D6E-409C-BE32-E72D297353CC}">
              <c16:uniqueId val="{00000001-DD72-4CA4-8E0B-B574DE7FF783}"/>
            </c:ext>
          </c:extLst>
        </c:ser>
        <c:ser>
          <c:idx val="2"/>
          <c:order val="2"/>
          <c:tx>
            <c:strRef>
              <c:f>'PV Q 12,13'!$S$3:$S$4</c:f>
              <c:strCache>
                <c:ptCount val="1"/>
                <c:pt idx="0">
                  <c:v>Raw</c:v>
                </c:pt>
              </c:strCache>
            </c:strRef>
          </c:tx>
          <c:spPr>
            <a:solidFill>
              <a:schemeClr val="accent3"/>
            </a:solidFill>
            <a:ln>
              <a:noFill/>
            </a:ln>
            <a:effectLst/>
          </c:spPr>
          <c:invertIfNegative val="0"/>
          <c:dLbls>
            <c:delete val="1"/>
          </c:dLbls>
          <c:cat>
            <c:strRef>
              <c:f>'PV Q 12,13'!$P$5:$P$17</c:f>
              <c:strCache>
                <c:ptCount val="13"/>
                <c:pt idx="0">
                  <c:v>4-8</c:v>
                </c:pt>
                <c:pt idx="1">
                  <c:v>9-13</c:v>
                </c:pt>
                <c:pt idx="2">
                  <c:v>14-18</c:v>
                </c:pt>
                <c:pt idx="3">
                  <c:v>19-23</c:v>
                </c:pt>
                <c:pt idx="4">
                  <c:v>24-28</c:v>
                </c:pt>
                <c:pt idx="5">
                  <c:v>29-33</c:v>
                </c:pt>
                <c:pt idx="6">
                  <c:v>34-38</c:v>
                </c:pt>
                <c:pt idx="7">
                  <c:v>39-43</c:v>
                </c:pt>
                <c:pt idx="8">
                  <c:v>44-48</c:v>
                </c:pt>
                <c:pt idx="9">
                  <c:v>49-53</c:v>
                </c:pt>
                <c:pt idx="10">
                  <c:v>54-58</c:v>
                </c:pt>
                <c:pt idx="11">
                  <c:v>59-63</c:v>
                </c:pt>
                <c:pt idx="12">
                  <c:v>64-68</c:v>
                </c:pt>
              </c:strCache>
            </c:strRef>
          </c:cat>
          <c:val>
            <c:numRef>
              <c:f>'PV Q 12,13'!$S$5:$S$17</c:f>
              <c:numCache>
                <c:formatCode>General</c:formatCode>
                <c:ptCount val="13"/>
                <c:pt idx="0">
                  <c:v>12</c:v>
                </c:pt>
                <c:pt idx="1">
                  <c:v>13</c:v>
                </c:pt>
                <c:pt idx="2">
                  <c:v>15</c:v>
                </c:pt>
                <c:pt idx="3">
                  <c:v>7</c:v>
                </c:pt>
                <c:pt idx="4">
                  <c:v>8</c:v>
                </c:pt>
                <c:pt idx="5">
                  <c:v>11</c:v>
                </c:pt>
                <c:pt idx="6">
                  <c:v>7</c:v>
                </c:pt>
                <c:pt idx="7">
                  <c:v>14</c:v>
                </c:pt>
                <c:pt idx="8">
                  <c:v>11</c:v>
                </c:pt>
                <c:pt idx="9">
                  <c:v>9</c:v>
                </c:pt>
                <c:pt idx="10">
                  <c:v>13</c:v>
                </c:pt>
                <c:pt idx="11">
                  <c:v>15</c:v>
                </c:pt>
                <c:pt idx="12">
                  <c:v>2</c:v>
                </c:pt>
              </c:numCache>
            </c:numRef>
          </c:val>
          <c:extLst>
            <c:ext xmlns:c16="http://schemas.microsoft.com/office/drawing/2014/chart" uri="{C3380CC4-5D6E-409C-BE32-E72D297353CC}">
              <c16:uniqueId val="{00000002-DD72-4CA4-8E0B-B574DE7FF783}"/>
            </c:ext>
          </c:extLst>
        </c:ser>
        <c:dLbls>
          <c:showLegendKey val="0"/>
          <c:showVal val="1"/>
          <c:showCatName val="0"/>
          <c:showSerName val="0"/>
          <c:showPercent val="0"/>
          <c:showBubbleSize val="0"/>
        </c:dLbls>
        <c:gapWidth val="219"/>
        <c:axId val="917158879"/>
        <c:axId val="917169279"/>
      </c:barChart>
      <c:catAx>
        <c:axId val="9171588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17169279"/>
        <c:crosses val="autoZero"/>
        <c:auto val="1"/>
        <c:lblAlgn val="ctr"/>
        <c:lblOffset val="100"/>
        <c:noMultiLvlLbl val="0"/>
      </c:catAx>
      <c:valAx>
        <c:axId val="917169279"/>
        <c:scaling>
          <c:orientation val="minMax"/>
        </c:scaling>
        <c:delete val="1"/>
        <c:axPos val="l"/>
        <c:numFmt formatCode="General" sourceLinked="1"/>
        <c:majorTickMark val="out"/>
        <c:minorTickMark val="none"/>
        <c:tickLblPos val="nextTo"/>
        <c:crossAx val="917158879"/>
        <c:crosses val="autoZero"/>
        <c:crossBetween val="between"/>
      </c:valAx>
      <c:spPr>
        <a:noFill/>
        <a:ln>
          <a:noFill/>
        </a:ln>
        <a:effectLst/>
      </c:spPr>
    </c:plotArea>
    <c:legend>
      <c:legendPos val="b"/>
      <c:layout>
        <c:manualLayout>
          <c:xMode val="edge"/>
          <c:yMode val="edge"/>
          <c:x val="0.41278291928883731"/>
          <c:y val="0.89409667541557303"/>
          <c:w val="0.29302784420054223"/>
          <c:h val="9.2014435695538063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[icecream data set (Autosaved).xlsx]PV Q 14,15,16!PivotTable14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of Different by NutsType</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cmpd="sng">
            <a:solidFill>
              <a:srgbClr val="FF0000">
                <a:alpha val="51000"/>
              </a:srgbClr>
            </a:solidFill>
            <a:round/>
          </a:ln>
          <a:effectLst/>
        </c:spPr>
        <c:marker>
          <c:symbol val="circle"/>
          <c:size val="5"/>
          <c:spPr>
            <a:solidFill>
              <a:schemeClr val="accent3"/>
            </a:solidFill>
            <a:ln w="9525">
              <a:solidFill>
                <a:schemeClr val="accent3"/>
              </a:solidFill>
            </a:ln>
            <a:effectLst/>
          </c:spPr>
        </c:marker>
      </c:pivotFmt>
      <c:pivotFmt>
        <c:idx val="4"/>
        <c:spPr>
          <a:solidFill>
            <a:srgbClr val="0070C0"/>
          </a:solidFill>
          <a:ln cmpd="sng">
            <a:noFill/>
          </a:ln>
          <a:effectLst/>
        </c:spPr>
        <c:marker>
          <c:symbol val="none"/>
        </c:marker>
      </c:pivotFmt>
      <c:pivotFmt>
        <c:idx val="5"/>
        <c:spPr>
          <a:ln w="28575" cap="rnd">
            <a:solidFill>
              <a:schemeClr val="accent6">
                <a:lumMod val="75000"/>
              </a:schemeClr>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7.6985000213230362E-2"/>
          <c:y val="9.8772136241590494E-2"/>
          <c:w val="0.75149528760898976"/>
          <c:h val="0.76414155127160832"/>
        </c:manualLayout>
      </c:layout>
      <c:barChart>
        <c:barDir val="col"/>
        <c:grouping val="clustered"/>
        <c:varyColors val="0"/>
        <c:ser>
          <c:idx val="0"/>
          <c:order val="0"/>
          <c:tx>
            <c:strRef>
              <c:f>'PV Q 14,15,16'!$B$3:$B$4</c:f>
              <c:strCache>
                <c:ptCount val="1"/>
                <c:pt idx="0">
                  <c:v>Burnt</c:v>
                </c:pt>
              </c:strCache>
            </c:strRef>
          </c:tx>
          <c:spPr>
            <a:solidFill>
              <a:srgbClr val="0070C0"/>
            </a:solidFill>
            <a:ln cmpd="sng">
              <a:noFill/>
            </a:ln>
            <a:effectLst/>
          </c:spPr>
          <c:invertIfNegative val="0"/>
          <c:cat>
            <c:strRef>
              <c:f>'PV Q 14,15,16'!$A$5:$A$47</c:f>
              <c:strCache>
                <c:ptCount val="43"/>
                <c:pt idx="0">
                  <c:v>Coffee Toffee Bar Crunch</c:v>
                </c:pt>
                <c:pt idx="1">
                  <c:v>Coffee Coffee BuzzBuzzBuzz</c:v>
                </c:pt>
                <c:pt idx="2">
                  <c:v>Cherry Garcia</c:v>
                </c:pt>
                <c:pt idx="3">
                  <c:v>Everything But The</c:v>
                </c:pt>
                <c:pt idx="4">
                  <c:v>Bourbon Pecan Pie</c:v>
                </c:pt>
                <c:pt idx="5">
                  <c:v>Chocolate Therapy</c:v>
                </c:pt>
                <c:pt idx="6">
                  <c:v>Chocolate Fudge Brownie</c:v>
                </c:pt>
                <c:pt idx="7">
                  <c:v>Chubby Hubby</c:v>
                </c:pt>
                <c:pt idx="8">
                  <c:v>Americone Dream</c:v>
                </c:pt>
                <c:pt idx="9">
                  <c:v>Chunky Monkey</c:v>
                </c:pt>
                <c:pt idx="10">
                  <c:v>Glampfire Trail Mixa</c:v>
                </c:pt>
                <c:pt idx="11">
                  <c:v>Cold Brew Caramel Latte</c:v>
                </c:pt>
                <c:pt idx="12">
                  <c:v>Cinnamon Buns</c:v>
                </c:pt>
                <c:pt idx="13">
                  <c:v>Chocolate Chip Cookie Dough</c:v>
                </c:pt>
                <c:pt idx="14">
                  <c:v>Chillin the Roasta</c:v>
                </c:pt>
                <c:pt idx="15">
                  <c:v>Chocolate Shake</c:v>
                </c:pt>
                <c:pt idx="16">
                  <c:v>Justice ReMix</c:v>
                </c:pt>
                <c:pt idx="17">
                  <c:v>Ice Cream Sammie</c:v>
                </c:pt>
                <c:pt idx="18">
                  <c:v>Brewed to Mattera</c:v>
                </c:pt>
                <c:pt idx="19">
                  <c:v>Milk &amp; Cookies</c:v>
                </c:pt>
                <c:pt idx="20">
                  <c:v>Chocolate Peanut Butter Split</c:v>
                </c:pt>
                <c:pt idx="21">
                  <c:v>Caramel Chocolate Cheesecake</c:v>
                </c:pt>
                <c:pt idx="22">
                  <c:v>Half Bakeda</c:v>
                </c:pt>
                <c:pt idx="23">
                  <c:v>Boots on the Moooo</c:v>
                </c:pt>
                <c:pt idx="24">
                  <c:v>Cannoli</c:v>
                </c:pt>
                <c:pt idx="25">
                  <c:v>Pistachio Pistachio</c:v>
                </c:pt>
                <c:pt idx="26">
                  <c:v>Pumpkin Cheesecake</c:v>
                </c:pt>
                <c:pt idx="27">
                  <c:v>Mint Chocolate Cookie</c:v>
                </c:pt>
                <c:pt idx="28">
                  <c:v>Chip Happens</c:v>
                </c:pt>
                <c:pt idx="29">
                  <c:v>S Mores</c:v>
                </c:pt>
                <c:pt idx="30">
                  <c:v>Berry Sweet Mascarpone</c:v>
                </c:pt>
                <c:pt idx="31">
                  <c:v>Salted Caramel Almond</c:v>
                </c:pt>
                <c:pt idx="32">
                  <c:v>Karamel Sutra Core</c:v>
                </c:pt>
                <c:pt idx="33">
                  <c:v>Peanut Butter Fudge Core</c:v>
                </c:pt>
                <c:pt idx="34">
                  <c:v>Red, White &amp; Blueberry</c:v>
                </c:pt>
                <c:pt idx="35">
                  <c:v>Salted Caramel Core</c:v>
                </c:pt>
                <c:pt idx="36">
                  <c:v>Vanilla Caramel Fudge</c:v>
                </c:pt>
                <c:pt idx="37">
                  <c:v>Vanilla</c:v>
                </c:pt>
                <c:pt idx="38">
                  <c:v>Brownie Batter Core</c:v>
                </c:pt>
                <c:pt idx="39">
                  <c:v>Sweet Like Sugar Cookie Dough Core</c:v>
                </c:pt>
                <c:pt idx="40">
                  <c:v>Strawberry Cheesecake</c:v>
                </c:pt>
                <c:pt idx="41">
                  <c:v>Cookies &amp; Cream Cheesecake Core</c:v>
                </c:pt>
                <c:pt idx="42">
                  <c:v>Chocolate Chip Cookie Dough Core</c:v>
                </c:pt>
              </c:strCache>
            </c:strRef>
          </c:cat>
          <c:val>
            <c:numRef>
              <c:f>'PV Q 14,15,16'!$B$5:$B$47</c:f>
              <c:numCache>
                <c:formatCode>General</c:formatCode>
                <c:ptCount val="43"/>
                <c:pt idx="0">
                  <c:v>2995</c:v>
                </c:pt>
                <c:pt idx="1">
                  <c:v>2765</c:v>
                </c:pt>
                <c:pt idx="2">
                  <c:v>2745</c:v>
                </c:pt>
                <c:pt idx="3">
                  <c:v>2580</c:v>
                </c:pt>
                <c:pt idx="4">
                  <c:v>2495</c:v>
                </c:pt>
                <c:pt idx="5">
                  <c:v>2420</c:v>
                </c:pt>
                <c:pt idx="6">
                  <c:v>2370</c:v>
                </c:pt>
                <c:pt idx="7">
                  <c:v>2280</c:v>
                </c:pt>
                <c:pt idx="8">
                  <c:v>2175</c:v>
                </c:pt>
                <c:pt idx="9">
                  <c:v>2155</c:v>
                </c:pt>
                <c:pt idx="10">
                  <c:v>2110</c:v>
                </c:pt>
                <c:pt idx="11">
                  <c:v>2060</c:v>
                </c:pt>
                <c:pt idx="12">
                  <c:v>1920</c:v>
                </c:pt>
                <c:pt idx="13">
                  <c:v>1880</c:v>
                </c:pt>
                <c:pt idx="14">
                  <c:v>1840</c:v>
                </c:pt>
                <c:pt idx="15">
                  <c:v>1795</c:v>
                </c:pt>
                <c:pt idx="16">
                  <c:v>1785</c:v>
                </c:pt>
                <c:pt idx="17">
                  <c:v>1765</c:v>
                </c:pt>
                <c:pt idx="18">
                  <c:v>1735</c:v>
                </c:pt>
                <c:pt idx="19">
                  <c:v>1710</c:v>
                </c:pt>
                <c:pt idx="20">
                  <c:v>1695</c:v>
                </c:pt>
                <c:pt idx="21">
                  <c:v>1685</c:v>
                </c:pt>
                <c:pt idx="22">
                  <c:v>1525</c:v>
                </c:pt>
                <c:pt idx="23">
                  <c:v>1515</c:v>
                </c:pt>
                <c:pt idx="24">
                  <c:v>1395</c:v>
                </c:pt>
                <c:pt idx="25">
                  <c:v>1315</c:v>
                </c:pt>
                <c:pt idx="26">
                  <c:v>1260</c:v>
                </c:pt>
                <c:pt idx="27">
                  <c:v>1255</c:v>
                </c:pt>
                <c:pt idx="28">
                  <c:v>1140</c:v>
                </c:pt>
                <c:pt idx="29">
                  <c:v>1135</c:v>
                </c:pt>
                <c:pt idx="30">
                  <c:v>1130</c:v>
                </c:pt>
                <c:pt idx="31">
                  <c:v>925</c:v>
                </c:pt>
                <c:pt idx="32">
                  <c:v>880</c:v>
                </c:pt>
                <c:pt idx="33">
                  <c:v>875</c:v>
                </c:pt>
                <c:pt idx="34">
                  <c:v>845</c:v>
                </c:pt>
                <c:pt idx="35">
                  <c:v>615</c:v>
                </c:pt>
                <c:pt idx="36">
                  <c:v>520</c:v>
                </c:pt>
                <c:pt idx="37">
                  <c:v>480</c:v>
                </c:pt>
                <c:pt idx="38">
                  <c:v>480</c:v>
                </c:pt>
                <c:pt idx="39">
                  <c:v>470</c:v>
                </c:pt>
                <c:pt idx="40">
                  <c:v>325</c:v>
                </c:pt>
                <c:pt idx="41">
                  <c:v>305</c:v>
                </c:pt>
              </c:numCache>
            </c:numRef>
          </c:val>
          <c:extLst>
            <c:ext xmlns:c16="http://schemas.microsoft.com/office/drawing/2014/chart" uri="{C3380CC4-5D6E-409C-BE32-E72D297353CC}">
              <c16:uniqueId val="{00000000-5B4D-450D-AB44-D996E31BB23F}"/>
            </c:ext>
          </c:extLst>
        </c:ser>
        <c:dLbls>
          <c:showLegendKey val="0"/>
          <c:showVal val="0"/>
          <c:showCatName val="0"/>
          <c:showSerName val="0"/>
          <c:showPercent val="0"/>
          <c:showBubbleSize val="0"/>
        </c:dLbls>
        <c:gapWidth val="219"/>
        <c:overlap val="-27"/>
        <c:axId val="974377440"/>
        <c:axId val="974371616"/>
      </c:barChart>
      <c:lineChart>
        <c:grouping val="stacked"/>
        <c:varyColors val="0"/>
        <c:ser>
          <c:idx val="1"/>
          <c:order val="1"/>
          <c:tx>
            <c:strRef>
              <c:f>'PV Q 14,15,16'!$C$3:$C$4</c:f>
              <c:strCache>
                <c:ptCount val="1"/>
                <c:pt idx="0">
                  <c:v>Fried</c:v>
                </c:pt>
              </c:strCache>
            </c:strRef>
          </c:tx>
          <c:spPr>
            <a:ln w="28575" cap="rnd">
              <a:solidFill>
                <a:schemeClr val="accent6">
                  <a:lumMod val="75000"/>
                </a:schemeClr>
              </a:solidFill>
              <a:round/>
            </a:ln>
            <a:effectLst/>
          </c:spPr>
          <c:marker>
            <c:symbol val="circle"/>
            <c:size val="5"/>
            <c:spPr>
              <a:solidFill>
                <a:schemeClr val="accent2"/>
              </a:solidFill>
              <a:ln w="9525">
                <a:solidFill>
                  <a:schemeClr val="accent2"/>
                </a:solidFill>
              </a:ln>
              <a:effectLst/>
            </c:spPr>
          </c:marker>
          <c:cat>
            <c:strRef>
              <c:f>'PV Q 14,15,16'!$A$5:$A$47</c:f>
              <c:strCache>
                <c:ptCount val="43"/>
                <c:pt idx="0">
                  <c:v>Coffee Toffee Bar Crunch</c:v>
                </c:pt>
                <c:pt idx="1">
                  <c:v>Coffee Coffee BuzzBuzzBuzz</c:v>
                </c:pt>
                <c:pt idx="2">
                  <c:v>Cherry Garcia</c:v>
                </c:pt>
                <c:pt idx="3">
                  <c:v>Everything But The</c:v>
                </c:pt>
                <c:pt idx="4">
                  <c:v>Bourbon Pecan Pie</c:v>
                </c:pt>
                <c:pt idx="5">
                  <c:v>Chocolate Therapy</c:v>
                </c:pt>
                <c:pt idx="6">
                  <c:v>Chocolate Fudge Brownie</c:v>
                </c:pt>
                <c:pt idx="7">
                  <c:v>Chubby Hubby</c:v>
                </c:pt>
                <c:pt idx="8">
                  <c:v>Americone Dream</c:v>
                </c:pt>
                <c:pt idx="9">
                  <c:v>Chunky Monkey</c:v>
                </c:pt>
                <c:pt idx="10">
                  <c:v>Glampfire Trail Mixa</c:v>
                </c:pt>
                <c:pt idx="11">
                  <c:v>Cold Brew Caramel Latte</c:v>
                </c:pt>
                <c:pt idx="12">
                  <c:v>Cinnamon Buns</c:v>
                </c:pt>
                <c:pt idx="13">
                  <c:v>Chocolate Chip Cookie Dough</c:v>
                </c:pt>
                <c:pt idx="14">
                  <c:v>Chillin the Roasta</c:v>
                </c:pt>
                <c:pt idx="15">
                  <c:v>Chocolate Shake</c:v>
                </c:pt>
                <c:pt idx="16">
                  <c:v>Justice ReMix</c:v>
                </c:pt>
                <c:pt idx="17">
                  <c:v>Ice Cream Sammie</c:v>
                </c:pt>
                <c:pt idx="18">
                  <c:v>Brewed to Mattera</c:v>
                </c:pt>
                <c:pt idx="19">
                  <c:v>Milk &amp; Cookies</c:v>
                </c:pt>
                <c:pt idx="20">
                  <c:v>Chocolate Peanut Butter Split</c:v>
                </c:pt>
                <c:pt idx="21">
                  <c:v>Caramel Chocolate Cheesecake</c:v>
                </c:pt>
                <c:pt idx="22">
                  <c:v>Half Bakeda</c:v>
                </c:pt>
                <c:pt idx="23">
                  <c:v>Boots on the Moooo</c:v>
                </c:pt>
                <c:pt idx="24">
                  <c:v>Cannoli</c:v>
                </c:pt>
                <c:pt idx="25">
                  <c:v>Pistachio Pistachio</c:v>
                </c:pt>
                <c:pt idx="26">
                  <c:v>Pumpkin Cheesecake</c:v>
                </c:pt>
                <c:pt idx="27">
                  <c:v>Mint Chocolate Cookie</c:v>
                </c:pt>
                <c:pt idx="28">
                  <c:v>Chip Happens</c:v>
                </c:pt>
                <c:pt idx="29">
                  <c:v>S Mores</c:v>
                </c:pt>
                <c:pt idx="30">
                  <c:v>Berry Sweet Mascarpone</c:v>
                </c:pt>
                <c:pt idx="31">
                  <c:v>Salted Caramel Almond</c:v>
                </c:pt>
                <c:pt idx="32">
                  <c:v>Karamel Sutra Core</c:v>
                </c:pt>
                <c:pt idx="33">
                  <c:v>Peanut Butter Fudge Core</c:v>
                </c:pt>
                <c:pt idx="34">
                  <c:v>Red, White &amp; Blueberry</c:v>
                </c:pt>
                <c:pt idx="35">
                  <c:v>Salted Caramel Core</c:v>
                </c:pt>
                <c:pt idx="36">
                  <c:v>Vanilla Caramel Fudge</c:v>
                </c:pt>
                <c:pt idx="37">
                  <c:v>Vanilla</c:v>
                </c:pt>
                <c:pt idx="38">
                  <c:v>Brownie Batter Core</c:v>
                </c:pt>
                <c:pt idx="39">
                  <c:v>Sweet Like Sugar Cookie Dough Core</c:v>
                </c:pt>
                <c:pt idx="40">
                  <c:v>Strawberry Cheesecake</c:v>
                </c:pt>
                <c:pt idx="41">
                  <c:v>Cookies &amp; Cream Cheesecake Core</c:v>
                </c:pt>
                <c:pt idx="42">
                  <c:v>Chocolate Chip Cookie Dough Core</c:v>
                </c:pt>
              </c:strCache>
            </c:strRef>
          </c:cat>
          <c:val>
            <c:numRef>
              <c:f>'PV Q 14,15,16'!$C$5:$C$47</c:f>
              <c:numCache>
                <c:formatCode>General</c:formatCode>
                <c:ptCount val="43"/>
                <c:pt idx="0">
                  <c:v>150</c:v>
                </c:pt>
                <c:pt idx="1">
                  <c:v>860</c:v>
                </c:pt>
                <c:pt idx="2">
                  <c:v>1450</c:v>
                </c:pt>
                <c:pt idx="3">
                  <c:v>900</c:v>
                </c:pt>
                <c:pt idx="4">
                  <c:v>1845</c:v>
                </c:pt>
                <c:pt idx="5">
                  <c:v>1145</c:v>
                </c:pt>
                <c:pt idx="6">
                  <c:v>950</c:v>
                </c:pt>
                <c:pt idx="7">
                  <c:v>905</c:v>
                </c:pt>
                <c:pt idx="8">
                  <c:v>2175</c:v>
                </c:pt>
                <c:pt idx="9">
                  <c:v>905</c:v>
                </c:pt>
                <c:pt idx="10">
                  <c:v>385</c:v>
                </c:pt>
                <c:pt idx="11">
                  <c:v>835</c:v>
                </c:pt>
                <c:pt idx="12">
                  <c:v>935</c:v>
                </c:pt>
                <c:pt idx="13">
                  <c:v>1075</c:v>
                </c:pt>
                <c:pt idx="14">
                  <c:v>1355</c:v>
                </c:pt>
                <c:pt idx="15">
                  <c:v>1120</c:v>
                </c:pt>
                <c:pt idx="16">
                  <c:v>2195</c:v>
                </c:pt>
                <c:pt idx="17">
                  <c:v>1540</c:v>
                </c:pt>
                <c:pt idx="18">
                  <c:v>2300</c:v>
                </c:pt>
                <c:pt idx="19">
                  <c:v>785</c:v>
                </c:pt>
                <c:pt idx="20">
                  <c:v>2230</c:v>
                </c:pt>
                <c:pt idx="21">
                  <c:v>1770</c:v>
                </c:pt>
                <c:pt idx="22">
                  <c:v>1380</c:v>
                </c:pt>
                <c:pt idx="23">
                  <c:v>2990</c:v>
                </c:pt>
                <c:pt idx="24">
                  <c:v>2325</c:v>
                </c:pt>
                <c:pt idx="25">
                  <c:v>1560</c:v>
                </c:pt>
                <c:pt idx="26">
                  <c:v>1650</c:v>
                </c:pt>
                <c:pt idx="27">
                  <c:v>1490</c:v>
                </c:pt>
                <c:pt idx="28">
                  <c:v>2600</c:v>
                </c:pt>
                <c:pt idx="29">
                  <c:v>1895</c:v>
                </c:pt>
                <c:pt idx="30">
                  <c:v>2695</c:v>
                </c:pt>
                <c:pt idx="31">
                  <c:v>1115</c:v>
                </c:pt>
                <c:pt idx="32">
                  <c:v>2435</c:v>
                </c:pt>
                <c:pt idx="33">
                  <c:v>2150</c:v>
                </c:pt>
                <c:pt idx="34">
                  <c:v>2295</c:v>
                </c:pt>
                <c:pt idx="35">
                  <c:v>3025</c:v>
                </c:pt>
                <c:pt idx="36">
                  <c:v>2340</c:v>
                </c:pt>
                <c:pt idx="37">
                  <c:v>2430</c:v>
                </c:pt>
                <c:pt idx="38">
                  <c:v>2445</c:v>
                </c:pt>
                <c:pt idx="39">
                  <c:v>3245</c:v>
                </c:pt>
                <c:pt idx="40">
                  <c:v>2610</c:v>
                </c:pt>
                <c:pt idx="41">
                  <c:v>2615</c:v>
                </c:pt>
                <c:pt idx="42">
                  <c:v>2970</c:v>
                </c:pt>
              </c:numCache>
            </c:numRef>
          </c:val>
          <c:smooth val="0"/>
          <c:extLst>
            <c:ext xmlns:c16="http://schemas.microsoft.com/office/drawing/2014/chart" uri="{C3380CC4-5D6E-409C-BE32-E72D297353CC}">
              <c16:uniqueId val="{00000001-5B4D-450D-AB44-D996E31BB23F}"/>
            </c:ext>
          </c:extLst>
        </c:ser>
        <c:dLbls>
          <c:showLegendKey val="0"/>
          <c:showVal val="0"/>
          <c:showCatName val="0"/>
          <c:showSerName val="0"/>
          <c:showPercent val="0"/>
          <c:showBubbleSize val="0"/>
        </c:dLbls>
        <c:marker val="1"/>
        <c:smooth val="0"/>
        <c:axId val="974377440"/>
        <c:axId val="974371616"/>
      </c:lineChart>
      <c:lineChart>
        <c:grouping val="standard"/>
        <c:varyColors val="0"/>
        <c:ser>
          <c:idx val="2"/>
          <c:order val="2"/>
          <c:tx>
            <c:strRef>
              <c:f>'PV Q 14,15,16'!$D$3:$D$4</c:f>
              <c:strCache>
                <c:ptCount val="1"/>
                <c:pt idx="0">
                  <c:v>Raw</c:v>
                </c:pt>
              </c:strCache>
            </c:strRef>
          </c:tx>
          <c:spPr>
            <a:ln w="28575" cap="rnd" cmpd="sng">
              <a:solidFill>
                <a:srgbClr val="FF0000">
                  <a:alpha val="51000"/>
                </a:srgbClr>
              </a:solidFill>
              <a:round/>
            </a:ln>
            <a:effectLst/>
          </c:spPr>
          <c:marker>
            <c:symbol val="circle"/>
            <c:size val="5"/>
            <c:spPr>
              <a:solidFill>
                <a:schemeClr val="accent3"/>
              </a:solidFill>
              <a:ln w="9525">
                <a:solidFill>
                  <a:schemeClr val="accent3"/>
                </a:solidFill>
              </a:ln>
              <a:effectLst/>
            </c:spPr>
          </c:marker>
          <c:cat>
            <c:strRef>
              <c:f>'PV Q 14,15,16'!$A$5:$A$47</c:f>
              <c:strCache>
                <c:ptCount val="43"/>
                <c:pt idx="0">
                  <c:v>Coffee Toffee Bar Crunch</c:v>
                </c:pt>
                <c:pt idx="1">
                  <c:v>Coffee Coffee BuzzBuzzBuzz</c:v>
                </c:pt>
                <c:pt idx="2">
                  <c:v>Cherry Garcia</c:v>
                </c:pt>
                <c:pt idx="3">
                  <c:v>Everything But The</c:v>
                </c:pt>
                <c:pt idx="4">
                  <c:v>Bourbon Pecan Pie</c:v>
                </c:pt>
                <c:pt idx="5">
                  <c:v>Chocolate Therapy</c:v>
                </c:pt>
                <c:pt idx="6">
                  <c:v>Chocolate Fudge Brownie</c:v>
                </c:pt>
                <c:pt idx="7">
                  <c:v>Chubby Hubby</c:v>
                </c:pt>
                <c:pt idx="8">
                  <c:v>Americone Dream</c:v>
                </c:pt>
                <c:pt idx="9">
                  <c:v>Chunky Monkey</c:v>
                </c:pt>
                <c:pt idx="10">
                  <c:v>Glampfire Trail Mixa</c:v>
                </c:pt>
                <c:pt idx="11">
                  <c:v>Cold Brew Caramel Latte</c:v>
                </c:pt>
                <c:pt idx="12">
                  <c:v>Cinnamon Buns</c:v>
                </c:pt>
                <c:pt idx="13">
                  <c:v>Chocolate Chip Cookie Dough</c:v>
                </c:pt>
                <c:pt idx="14">
                  <c:v>Chillin the Roasta</c:v>
                </c:pt>
                <c:pt idx="15">
                  <c:v>Chocolate Shake</c:v>
                </c:pt>
                <c:pt idx="16">
                  <c:v>Justice ReMix</c:v>
                </c:pt>
                <c:pt idx="17">
                  <c:v>Ice Cream Sammie</c:v>
                </c:pt>
                <c:pt idx="18">
                  <c:v>Brewed to Mattera</c:v>
                </c:pt>
                <c:pt idx="19">
                  <c:v>Milk &amp; Cookies</c:v>
                </c:pt>
                <c:pt idx="20">
                  <c:v>Chocolate Peanut Butter Split</c:v>
                </c:pt>
                <c:pt idx="21">
                  <c:v>Caramel Chocolate Cheesecake</c:v>
                </c:pt>
                <c:pt idx="22">
                  <c:v>Half Bakeda</c:v>
                </c:pt>
                <c:pt idx="23">
                  <c:v>Boots on the Moooo</c:v>
                </c:pt>
                <c:pt idx="24">
                  <c:v>Cannoli</c:v>
                </c:pt>
                <c:pt idx="25">
                  <c:v>Pistachio Pistachio</c:v>
                </c:pt>
                <c:pt idx="26">
                  <c:v>Pumpkin Cheesecake</c:v>
                </c:pt>
                <c:pt idx="27">
                  <c:v>Mint Chocolate Cookie</c:v>
                </c:pt>
                <c:pt idx="28">
                  <c:v>Chip Happens</c:v>
                </c:pt>
                <c:pt idx="29">
                  <c:v>S Mores</c:v>
                </c:pt>
                <c:pt idx="30">
                  <c:v>Berry Sweet Mascarpone</c:v>
                </c:pt>
                <c:pt idx="31">
                  <c:v>Salted Caramel Almond</c:v>
                </c:pt>
                <c:pt idx="32">
                  <c:v>Karamel Sutra Core</c:v>
                </c:pt>
                <c:pt idx="33">
                  <c:v>Peanut Butter Fudge Core</c:v>
                </c:pt>
                <c:pt idx="34">
                  <c:v>Red, White &amp; Blueberry</c:v>
                </c:pt>
                <c:pt idx="35">
                  <c:v>Salted Caramel Core</c:v>
                </c:pt>
                <c:pt idx="36">
                  <c:v>Vanilla Caramel Fudge</c:v>
                </c:pt>
                <c:pt idx="37">
                  <c:v>Vanilla</c:v>
                </c:pt>
                <c:pt idx="38">
                  <c:v>Brownie Batter Core</c:v>
                </c:pt>
                <c:pt idx="39">
                  <c:v>Sweet Like Sugar Cookie Dough Core</c:v>
                </c:pt>
                <c:pt idx="40">
                  <c:v>Strawberry Cheesecake</c:v>
                </c:pt>
                <c:pt idx="41">
                  <c:v>Cookies &amp; Cream Cheesecake Core</c:v>
                </c:pt>
                <c:pt idx="42">
                  <c:v>Chocolate Chip Cookie Dough Core</c:v>
                </c:pt>
              </c:strCache>
            </c:strRef>
          </c:cat>
          <c:val>
            <c:numRef>
              <c:f>'PV Q 14,15,16'!$D$5:$D$47</c:f>
              <c:numCache>
                <c:formatCode>General</c:formatCode>
                <c:ptCount val="43"/>
                <c:pt idx="0">
                  <c:v>1570</c:v>
                </c:pt>
                <c:pt idx="1">
                  <c:v>540</c:v>
                </c:pt>
                <c:pt idx="2">
                  <c:v>320</c:v>
                </c:pt>
                <c:pt idx="3">
                  <c:v>570</c:v>
                </c:pt>
                <c:pt idx="5">
                  <c:v>995</c:v>
                </c:pt>
                <c:pt idx="6">
                  <c:v>440</c:v>
                </c:pt>
                <c:pt idx="7">
                  <c:v>725</c:v>
                </c:pt>
                <c:pt idx="9">
                  <c:v>940</c:v>
                </c:pt>
                <c:pt idx="10">
                  <c:v>1210</c:v>
                </c:pt>
                <c:pt idx="11">
                  <c:v>1450</c:v>
                </c:pt>
                <c:pt idx="12">
                  <c:v>910</c:v>
                </c:pt>
                <c:pt idx="13">
                  <c:v>485</c:v>
                </c:pt>
                <c:pt idx="14">
                  <c:v>480</c:v>
                </c:pt>
                <c:pt idx="15">
                  <c:v>730</c:v>
                </c:pt>
                <c:pt idx="16">
                  <c:v>285</c:v>
                </c:pt>
                <c:pt idx="17">
                  <c:v>705</c:v>
                </c:pt>
                <c:pt idx="19">
                  <c:v>1355</c:v>
                </c:pt>
                <c:pt idx="21">
                  <c:v>135</c:v>
                </c:pt>
                <c:pt idx="22">
                  <c:v>1235</c:v>
                </c:pt>
                <c:pt idx="24">
                  <c:v>375</c:v>
                </c:pt>
                <c:pt idx="25">
                  <c:v>740</c:v>
                </c:pt>
                <c:pt idx="26">
                  <c:v>1175</c:v>
                </c:pt>
                <c:pt idx="27">
                  <c:v>1185</c:v>
                </c:pt>
                <c:pt idx="29">
                  <c:v>695</c:v>
                </c:pt>
                <c:pt idx="30">
                  <c:v>300</c:v>
                </c:pt>
                <c:pt idx="31">
                  <c:v>1510</c:v>
                </c:pt>
                <c:pt idx="33">
                  <c:v>395</c:v>
                </c:pt>
                <c:pt idx="34">
                  <c:v>1285</c:v>
                </c:pt>
                <c:pt idx="35">
                  <c:v>375</c:v>
                </c:pt>
                <c:pt idx="36">
                  <c:v>1455</c:v>
                </c:pt>
                <c:pt idx="37">
                  <c:v>520</c:v>
                </c:pt>
                <c:pt idx="38">
                  <c:v>955</c:v>
                </c:pt>
                <c:pt idx="39">
                  <c:v>280</c:v>
                </c:pt>
                <c:pt idx="40">
                  <c:v>1230</c:v>
                </c:pt>
                <c:pt idx="41">
                  <c:v>595</c:v>
                </c:pt>
                <c:pt idx="42">
                  <c:v>1060</c:v>
                </c:pt>
              </c:numCache>
            </c:numRef>
          </c:val>
          <c:smooth val="0"/>
          <c:extLst>
            <c:ext xmlns:c16="http://schemas.microsoft.com/office/drawing/2014/chart" uri="{C3380CC4-5D6E-409C-BE32-E72D297353CC}">
              <c16:uniqueId val="{00000002-5B4D-450D-AB44-D996E31BB23F}"/>
            </c:ext>
          </c:extLst>
        </c:ser>
        <c:dLbls>
          <c:showLegendKey val="0"/>
          <c:showVal val="0"/>
          <c:showCatName val="0"/>
          <c:showSerName val="0"/>
          <c:showPercent val="0"/>
          <c:showBubbleSize val="0"/>
        </c:dLbls>
        <c:marker val="1"/>
        <c:smooth val="0"/>
        <c:axId val="974374528"/>
        <c:axId val="974373696"/>
      </c:lineChart>
      <c:valAx>
        <c:axId val="97437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377440"/>
        <c:crosses val="autoZero"/>
        <c:crossBetween val="between"/>
      </c:valAx>
      <c:catAx>
        <c:axId val="974377440"/>
        <c:scaling>
          <c:orientation val="minMax"/>
        </c:scaling>
        <c:delete val="1"/>
        <c:axPos val="b"/>
        <c:numFmt formatCode="General" sourceLinked="1"/>
        <c:majorTickMark val="out"/>
        <c:minorTickMark val="none"/>
        <c:tickLblPos val="nextTo"/>
        <c:crossAx val="974371616"/>
        <c:crosses val="autoZero"/>
        <c:auto val="1"/>
        <c:lblAlgn val="ctr"/>
        <c:lblOffset val="100"/>
        <c:noMultiLvlLbl val="0"/>
      </c:catAx>
      <c:valAx>
        <c:axId val="97437369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374528"/>
        <c:crosses val="max"/>
        <c:crossBetween val="between"/>
      </c:valAx>
      <c:catAx>
        <c:axId val="974374528"/>
        <c:scaling>
          <c:orientation val="minMax"/>
        </c:scaling>
        <c:delete val="1"/>
        <c:axPos val="b"/>
        <c:numFmt formatCode="General" sourceLinked="1"/>
        <c:majorTickMark val="out"/>
        <c:minorTickMark val="none"/>
        <c:tickLblPos val="nextTo"/>
        <c:crossAx val="974373696"/>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1000">
          <a:schemeClr val="bg2"/>
        </a:gs>
        <a:gs pos="99000">
          <a:schemeClr val="accent4">
            <a:lumMod val="20000"/>
            <a:lumOff val="80000"/>
          </a:schemeClr>
        </a:gs>
      </a:gsLst>
      <a:lin ang="5400000" scaled="1"/>
    </a:gra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[icecream data set (Autosaved).xlsx]PV Q1!PivotTable3</c:name>
    <c:fmtId val="6"/>
  </c:pivotSource>
  <c:chart>
    <c:autoTitleDeleted val="1"/>
    <c:pivotFmts>
      <c:pivotFmt>
        <c:idx val="0"/>
        <c:spPr>
          <a:solidFill>
            <a:schemeClr val="accent1"/>
          </a:solidFill>
          <a:ln>
            <a:noFill/>
          </a:ln>
          <a:effectLst/>
          <a:sp3d/>
        </c:spPr>
        <c:marker>
          <c:symbol val="none"/>
        </c:marker>
      </c:pivotFmt>
      <c:pivotFmt>
        <c:idx val="1"/>
        <c:spPr>
          <a:solidFill>
            <a:srgbClr val="FF0066">
              <a:alpha val="50000"/>
            </a:srgbClr>
          </a:solidFill>
          <a:ln cap="rnd">
            <a:solidFill>
              <a:schemeClr val="tx1">
                <a:lumMod val="15000"/>
                <a:lumOff val="85000"/>
              </a:schemeClr>
            </a:solid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gradFill>
            <a:gsLst>
              <a:gs pos="46000">
                <a:srgbClr val="7030A0"/>
              </a:gs>
              <a:gs pos="100000">
                <a:schemeClr val="accent3">
                  <a:lumMod val="40000"/>
                  <a:lumOff val="60000"/>
                </a:schemeClr>
              </a:gs>
            </a:gsLst>
            <a:lin ang="5400000" scaled="1"/>
          </a:gradFill>
          <a:ln>
            <a:noFill/>
          </a:ln>
          <a:effectLst/>
        </c:spPr>
        <c:marker>
          <c:symbol val="none"/>
        </c:marker>
      </c:pivotFmt>
      <c:pivotFmt>
        <c:idx val="5"/>
        <c:spPr>
          <a:gradFill>
            <a:gsLst>
              <a:gs pos="46000">
                <a:srgbClr val="7030A0"/>
              </a:gs>
              <a:gs pos="100000">
                <a:schemeClr val="accent3">
                  <a:lumMod val="40000"/>
                  <a:lumOff val="60000"/>
                </a:schemeClr>
              </a:gs>
            </a:gsLst>
            <a:lin ang="5400000" scaled="1"/>
          </a:gradFill>
          <a:ln>
            <a:noFill/>
          </a:ln>
          <a:effectLst/>
        </c:spPr>
      </c:pivotFmt>
      <c:pivotFmt>
        <c:idx val="6"/>
        <c:spPr>
          <a:gradFill>
            <a:gsLst>
              <a:gs pos="46000">
                <a:srgbClr val="7030A0"/>
              </a:gs>
              <a:gs pos="100000">
                <a:schemeClr val="accent3">
                  <a:lumMod val="40000"/>
                  <a:lumOff val="60000"/>
                </a:schemeClr>
              </a:gs>
            </a:gsLst>
            <a:lin ang="5400000" scaled="1"/>
          </a:gradFill>
          <a:ln>
            <a:noFill/>
          </a:ln>
          <a:effectLst/>
        </c:spPr>
        <c:marker>
          <c:symbol val="none"/>
        </c:marker>
      </c:pivotFmt>
      <c:pivotFmt>
        <c:idx val="7"/>
        <c:spPr>
          <a:gradFill>
            <a:gsLst>
              <a:gs pos="46000">
                <a:srgbClr val="7030A0"/>
              </a:gs>
              <a:gs pos="100000">
                <a:schemeClr val="accent3">
                  <a:lumMod val="40000"/>
                  <a:lumOff val="60000"/>
                </a:schemeClr>
              </a:gs>
            </a:gsLst>
            <a:lin ang="5400000" scaled="1"/>
          </a:gradFill>
          <a:ln>
            <a:solidFill>
              <a:schemeClr val="tx1">
                <a:lumMod val="15000"/>
                <a:lumOff val="85000"/>
              </a:schemeClr>
            </a:solidFill>
          </a:ln>
          <a:effectLst/>
        </c:spPr>
        <c:marker>
          <c:symbol val="none"/>
        </c:marker>
      </c:pivotFmt>
      <c:pivotFmt>
        <c:idx val="8"/>
        <c:spPr>
          <a:gradFill>
            <a:gsLst>
              <a:gs pos="46000">
                <a:srgbClr val="7030A0"/>
              </a:gs>
              <a:gs pos="100000">
                <a:schemeClr val="accent3">
                  <a:lumMod val="40000"/>
                  <a:lumOff val="60000"/>
                </a:schemeClr>
              </a:gs>
            </a:gsLst>
            <a:lin ang="5400000" scaled="1"/>
          </a:gradFill>
          <a:ln>
            <a:solidFill>
              <a:schemeClr val="tx1">
                <a:lumMod val="15000"/>
                <a:lumOff val="85000"/>
              </a:schemeClr>
            </a:solidFill>
          </a:ln>
          <a:effectLst/>
        </c:spPr>
        <c:marker>
          <c:symbol val="none"/>
        </c:marker>
      </c:pivotFmt>
      <c:pivotFmt>
        <c:idx val="9"/>
        <c:spPr>
          <a:gradFill>
            <a:gsLst>
              <a:gs pos="46000">
                <a:srgbClr val="7030A0"/>
              </a:gs>
              <a:gs pos="100000">
                <a:schemeClr val="accent3">
                  <a:lumMod val="40000"/>
                  <a:lumOff val="60000"/>
                </a:schemeClr>
              </a:gs>
            </a:gsLst>
            <a:lin ang="5400000" scaled="1"/>
          </a:gradFill>
          <a:ln>
            <a:solidFill>
              <a:schemeClr val="tx1">
                <a:lumMod val="15000"/>
                <a:lumOff val="85000"/>
              </a:schemeClr>
            </a:solidFill>
          </a:ln>
          <a:effectLst/>
        </c:spPr>
        <c:marker>
          <c:symbol val="none"/>
        </c:marker>
      </c:pivotFmt>
      <c:pivotFmt>
        <c:idx val="10"/>
        <c:spPr>
          <a:solidFill>
            <a:schemeClr val="accent1"/>
          </a:solidFill>
          <a:ln>
            <a:noFill/>
          </a:ln>
          <a:effectLst/>
        </c:spPr>
        <c:marker>
          <c:symbol val="none"/>
        </c:marker>
      </c:pivotFmt>
    </c:pivotFmts>
    <c:plotArea>
      <c:layout>
        <c:manualLayout>
          <c:layoutTarget val="inner"/>
          <c:xMode val="edge"/>
          <c:yMode val="edge"/>
          <c:x val="6.6822178477690286E-2"/>
          <c:y val="0.15638670166229221"/>
          <c:w val="0.81170183727034118"/>
          <c:h val="0.58983413531641882"/>
        </c:manualLayout>
      </c:layout>
      <c:areaChart>
        <c:grouping val="standard"/>
        <c:varyColors val="0"/>
        <c:ser>
          <c:idx val="0"/>
          <c:order val="0"/>
          <c:tx>
            <c:strRef>
              <c:f>'PV Q1'!$M$3</c:f>
              <c:strCache>
                <c:ptCount val="1"/>
                <c:pt idx="0">
                  <c:v>Total</c:v>
                </c:pt>
              </c:strCache>
            </c:strRef>
          </c:tx>
          <c:spPr>
            <a:gradFill>
              <a:gsLst>
                <a:gs pos="46000">
                  <a:srgbClr val="7030A0"/>
                </a:gs>
                <a:gs pos="100000">
                  <a:schemeClr val="accent3">
                    <a:lumMod val="40000"/>
                    <a:lumOff val="60000"/>
                  </a:schemeClr>
                </a:gs>
              </a:gsLst>
              <a:lin ang="5400000" scaled="1"/>
            </a:gradFill>
            <a:ln>
              <a:solidFill>
                <a:schemeClr val="tx1">
                  <a:lumMod val="15000"/>
                  <a:lumOff val="85000"/>
                </a:schemeClr>
              </a:solidFill>
            </a:ln>
            <a:effectLst/>
          </c:spPr>
          <c:cat>
            <c:strRef>
              <c:f>'PV Q1'!$L$4:$L$15</c:f>
              <c:strCache>
                <c:ptCount val="11"/>
                <c:pt idx="0">
                  <c:v>1.8-2.1</c:v>
                </c:pt>
                <c:pt idx="1">
                  <c:v>2.1-2.4</c:v>
                </c:pt>
                <c:pt idx="2">
                  <c:v>2.4-2.7</c:v>
                </c:pt>
                <c:pt idx="3">
                  <c:v>2.7-3</c:v>
                </c:pt>
                <c:pt idx="4">
                  <c:v>3-3.3</c:v>
                </c:pt>
                <c:pt idx="5">
                  <c:v>3.3-3.6</c:v>
                </c:pt>
                <c:pt idx="6">
                  <c:v>3.6-3.9</c:v>
                </c:pt>
                <c:pt idx="7">
                  <c:v>3.9-4.2</c:v>
                </c:pt>
                <c:pt idx="8">
                  <c:v>4.2-4.5</c:v>
                </c:pt>
                <c:pt idx="9">
                  <c:v>4.5-4.8</c:v>
                </c:pt>
                <c:pt idx="10">
                  <c:v>4.8-5.1</c:v>
                </c:pt>
              </c:strCache>
            </c:strRef>
          </c:cat>
          <c:val>
            <c:numRef>
              <c:f>'PV Q1'!$M$4:$M$15</c:f>
              <c:numCache>
                <c:formatCode>0</c:formatCode>
                <c:ptCount val="11"/>
                <c:pt idx="0">
                  <c:v>11</c:v>
                </c:pt>
                <c:pt idx="1">
                  <c:v>63</c:v>
                </c:pt>
                <c:pt idx="2">
                  <c:v>48</c:v>
                </c:pt>
                <c:pt idx="3">
                  <c:v>47</c:v>
                </c:pt>
                <c:pt idx="4">
                  <c:v>53</c:v>
                </c:pt>
                <c:pt idx="5">
                  <c:v>56</c:v>
                </c:pt>
                <c:pt idx="6">
                  <c:v>62</c:v>
                </c:pt>
                <c:pt idx="7">
                  <c:v>56</c:v>
                </c:pt>
                <c:pt idx="8">
                  <c:v>52</c:v>
                </c:pt>
                <c:pt idx="9">
                  <c:v>74</c:v>
                </c:pt>
                <c:pt idx="10">
                  <c:v>246</c:v>
                </c:pt>
              </c:numCache>
            </c:numRef>
          </c:val>
          <c:extLst>
            <c:ext xmlns:c16="http://schemas.microsoft.com/office/drawing/2014/chart" uri="{C3380CC4-5D6E-409C-BE32-E72D297353CC}">
              <c16:uniqueId val="{00000000-BD7B-4868-842C-0129EDB8B202}"/>
            </c:ext>
          </c:extLst>
        </c:ser>
        <c:dLbls>
          <c:showLegendKey val="0"/>
          <c:showVal val="0"/>
          <c:showCatName val="0"/>
          <c:showSerName val="0"/>
          <c:showPercent val="0"/>
          <c:showBubbleSize val="0"/>
        </c:dLbls>
        <c:axId val="568282335"/>
        <c:axId val="568288159"/>
      </c:areaChart>
      <c:catAx>
        <c:axId val="568282335"/>
        <c:scaling>
          <c:orientation val="minMax"/>
        </c:scaling>
        <c:delete val="1"/>
        <c:axPos val="b"/>
        <c:numFmt formatCode="General" sourceLinked="1"/>
        <c:majorTickMark val="none"/>
        <c:minorTickMark val="none"/>
        <c:tickLblPos val="nextTo"/>
        <c:crossAx val="568288159"/>
        <c:crosses val="autoZero"/>
        <c:auto val="1"/>
        <c:lblAlgn val="ctr"/>
        <c:lblOffset val="100"/>
        <c:noMultiLvlLbl val="0"/>
      </c:catAx>
      <c:valAx>
        <c:axId val="568288159"/>
        <c:scaling>
          <c:orientation val="minMax"/>
        </c:scaling>
        <c:delete val="1"/>
        <c:axPos val="l"/>
        <c:numFmt formatCode="0" sourceLinked="1"/>
        <c:majorTickMark val="none"/>
        <c:minorTickMark val="none"/>
        <c:tickLblPos val="nextTo"/>
        <c:crossAx val="568282335"/>
        <c:crosses val="autoZero"/>
        <c:crossBetween val="midCat"/>
      </c:valAx>
      <c:spPr>
        <a:noFill/>
        <a:ln>
          <a:noFill/>
        </a:ln>
        <a:effectLst/>
      </c:spPr>
    </c:plotArea>
    <c:plotVisOnly val="1"/>
    <c:dispBlanksAs val="gap"/>
    <c:showDLblsOverMax val="0"/>
  </c:chart>
  <c:spPr>
    <a:noFill/>
    <a:ln w="9525" cap="rnd"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[icecream data set (Autosaved).xlsx]PV Q2,3!PivotTable7</c:name>
    <c:fmtId val="4"/>
  </c:pivotSource>
  <c:chart>
    <c:autoTitleDeleted val="1"/>
    <c:pivotFmts>
      <c:pivotFmt>
        <c:idx val="0"/>
      </c:pivotFmt>
      <c:pivotFmt>
        <c:idx val="1"/>
        <c:spPr>
          <a:solidFill>
            <a:schemeClr val="accent2"/>
          </a:solidFill>
          <a:ln>
            <a:noFill/>
          </a:ln>
          <a:effectLst>
            <a:outerShdw blurRad="317500" algn="ctr" rotWithShape="0">
              <a:prstClr val="black">
                <a:alpha val="25000"/>
              </a:prstClr>
            </a:outerShdw>
          </a:effectLst>
        </c:spPr>
        <c:marker>
          <c:spPr>
            <a:solidFill>
              <a:schemeClr val="accent2"/>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317500" algn="ctr" rotWithShape="0">
              <a:prstClr val="black">
                <a:alpha val="25000"/>
              </a:prstClr>
            </a:outerShdw>
          </a:effectLst>
        </c:spPr>
      </c:pivotFmt>
      <c:pivotFmt>
        <c:idx val="5"/>
        <c:spPr>
          <a:solidFill>
            <a:schemeClr val="accent2"/>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
        <c:idx val="7"/>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317500" algn="ctr" rotWithShape="0">
              <a:prstClr val="black">
                <a:alpha val="25000"/>
              </a:prstClr>
            </a:outerShdw>
          </a:effectLst>
        </c:spPr>
      </c:pivotFmt>
      <c:pivotFmt>
        <c:idx val="9"/>
        <c:spPr>
          <a:solidFill>
            <a:schemeClr val="accent2"/>
          </a:solidFill>
          <a:ln>
            <a:noFill/>
          </a:ln>
          <a:effectLst>
            <a:outerShdw blurRad="317500" algn="ctr" rotWithShape="0">
              <a:prstClr val="black">
                <a:alpha val="25000"/>
              </a:prstClr>
            </a:outerShdw>
          </a:effectLst>
        </c:spPr>
      </c:pivotFmt>
      <c:pivotFmt>
        <c:idx val="10"/>
        <c:spPr>
          <a:solidFill>
            <a:schemeClr val="accent2"/>
          </a:solidFill>
          <a:ln>
            <a:noFill/>
          </a:ln>
          <a:effectLst>
            <a:outerShdw blurRad="317500" algn="ctr" rotWithShape="0">
              <a:prstClr val="black">
                <a:alpha val="25000"/>
              </a:prstClr>
            </a:outerShdw>
          </a:effectLst>
        </c:spPr>
      </c:pivotFmt>
      <c:pivotFmt>
        <c:idx val="11"/>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a:outerShdw blurRad="317500" algn="ctr" rotWithShape="0">
              <a:prstClr val="black">
                <a:alpha val="25000"/>
              </a:prstClr>
            </a:outerShdw>
          </a:effectLst>
        </c:spPr>
      </c:pivotFmt>
      <c:pivotFmt>
        <c:idx val="13"/>
        <c:spPr>
          <a:solidFill>
            <a:schemeClr val="accent2"/>
          </a:solidFill>
          <a:ln>
            <a:noFill/>
          </a:ln>
          <a:effectLst>
            <a:outerShdw blurRad="317500" algn="ctr" rotWithShape="0">
              <a:prstClr val="black">
                <a:alpha val="25000"/>
              </a:prstClr>
            </a:outerShdw>
          </a:effectLst>
        </c:spPr>
      </c:pivotFmt>
      <c:pivotFmt>
        <c:idx val="14"/>
        <c:spPr>
          <a:solidFill>
            <a:schemeClr val="accent2"/>
          </a:solidFill>
          <a:ln>
            <a:noFill/>
          </a:ln>
          <a:effectLst>
            <a:outerShdw blurRad="317500" algn="ctr" rotWithShape="0">
              <a:prstClr val="black">
                <a:alpha val="25000"/>
              </a:prstClr>
            </a:outerShdw>
          </a:effectLst>
        </c:spPr>
      </c:pivotFmt>
      <c:pivotFmt>
        <c:idx val="15"/>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a:outerShdw blurRad="317500" algn="ctr" rotWithShape="0">
              <a:prstClr val="black">
                <a:alpha val="25000"/>
              </a:prstClr>
            </a:outerShdw>
          </a:effectLst>
        </c:spPr>
        <c:dLbl>
          <c:idx val="0"/>
          <c:layout>
            <c:manualLayout>
              <c:x val="3.8929440389294405E-2"/>
              <c:y val="-0.21164021164021166"/>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4725060827250609"/>
                  <c:h val="0.21132275132275133"/>
                </c:manualLayout>
              </c15:layout>
            </c:ext>
          </c:extLst>
        </c:dLbl>
      </c:pivotFmt>
      <c:pivotFmt>
        <c:idx val="17"/>
        <c:spPr>
          <a:solidFill>
            <a:schemeClr val="accent2"/>
          </a:solidFill>
          <a:ln>
            <a:noFill/>
          </a:ln>
          <a:effectLst>
            <a:outerShdw blurRad="317500" algn="ctr" rotWithShape="0">
              <a:prstClr val="black">
                <a:alpha val="25000"/>
              </a:prstClr>
            </a:outerShdw>
          </a:effectLst>
        </c:spPr>
        <c:dLbl>
          <c:idx val="0"/>
          <c:layout>
            <c:manualLayout>
              <c:x val="0.31630170316301703"/>
              <c:y val="-4.1661458984293632E-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5698296836982973"/>
                  <c:h val="0.26423280423280421"/>
                </c:manualLayout>
              </c15:layout>
            </c:ext>
          </c:extLst>
        </c:dLbl>
      </c:pivotFmt>
      <c:pivotFmt>
        <c:idx val="18"/>
        <c:spPr>
          <a:solidFill>
            <a:schemeClr val="accent2"/>
          </a:solidFill>
          <a:ln>
            <a:noFill/>
          </a:ln>
          <a:effectLst>
            <a:outerShdw blurRad="317500" algn="ctr" rotWithShape="0">
              <a:prstClr val="black">
                <a:alpha val="25000"/>
              </a:prstClr>
            </a:outerShdw>
          </a:effectLst>
        </c:spPr>
        <c:dLbl>
          <c:idx val="0"/>
          <c:layout>
            <c:manualLayout>
              <c:x val="-4.8661800486618008E-2"/>
              <c:y val="-0.201057784443611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805352798053527"/>
                  <c:h val="0.26423280423280421"/>
                </c:manualLayout>
              </c15:layout>
            </c:ext>
          </c:extLst>
        </c:dLbl>
      </c:pivotFmt>
    </c:pivotFmts>
    <c:plotArea>
      <c:layout>
        <c:manualLayout>
          <c:layoutTarget val="inner"/>
          <c:xMode val="edge"/>
          <c:yMode val="edge"/>
          <c:x val="0.10942330806779996"/>
          <c:y val="6.959177975093539E-2"/>
          <c:w val="0.77492285426938456"/>
          <c:h val="0.8820930362428101"/>
        </c:manualLayout>
      </c:layout>
      <c:doughnutChart>
        <c:varyColors val="1"/>
        <c:ser>
          <c:idx val="0"/>
          <c:order val="0"/>
          <c:tx>
            <c:strRef>
              <c:f>'PV Q2,3'!$J$3</c:f>
              <c:strCache>
                <c:ptCount val="1"/>
                <c:pt idx="0">
                  <c:v>Total</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3FB-44AE-9C42-8EBB269CAE0A}"/>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3FB-44AE-9C42-8EBB269CAE0A}"/>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3FB-44AE-9C42-8EBB269CAE0A}"/>
              </c:ext>
            </c:extLst>
          </c:dPt>
          <c:dLbls>
            <c:dLbl>
              <c:idx val="0"/>
              <c:layout>
                <c:manualLayout>
                  <c:x val="3.8929440389294405E-2"/>
                  <c:y val="-0.21164021164021166"/>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4725060827250609"/>
                      <c:h val="0.21132275132275133"/>
                    </c:manualLayout>
                  </c15:layout>
                </c:ext>
                <c:ext xmlns:c16="http://schemas.microsoft.com/office/drawing/2014/chart" uri="{C3380CC4-5D6E-409C-BE32-E72D297353CC}">
                  <c16:uniqueId val="{00000001-23FB-44AE-9C42-8EBB269CAE0A}"/>
                </c:ext>
              </c:extLst>
            </c:dLbl>
            <c:dLbl>
              <c:idx val="1"/>
              <c:layout>
                <c:manualLayout>
                  <c:x val="0.31630170316301703"/>
                  <c:y val="-4.1661458984293632E-7"/>
                </c:manualLayout>
              </c:layout>
              <c:showLegendKey val="0"/>
              <c:showVal val="1"/>
              <c:showCatName val="0"/>
              <c:showSerName val="0"/>
              <c:showPercent val="0"/>
              <c:showBubbleSize val="0"/>
              <c:extLst>
                <c:ext xmlns:c15="http://schemas.microsoft.com/office/drawing/2012/chart" uri="{CE6537A1-D6FC-4f65-9D91-7224C49458BB}">
                  <c15:layout>
                    <c:manualLayout>
                      <c:w val="0.35698296836982973"/>
                      <c:h val="0.26423280423280421"/>
                    </c:manualLayout>
                  </c15:layout>
                </c:ext>
                <c:ext xmlns:c16="http://schemas.microsoft.com/office/drawing/2014/chart" uri="{C3380CC4-5D6E-409C-BE32-E72D297353CC}">
                  <c16:uniqueId val="{00000003-23FB-44AE-9C42-8EBB269CAE0A}"/>
                </c:ext>
              </c:extLst>
            </c:dLbl>
            <c:dLbl>
              <c:idx val="2"/>
              <c:layout>
                <c:manualLayout>
                  <c:x val="-4.8661800486618008E-2"/>
                  <c:y val="-0.20105778444361122"/>
                </c:manualLayout>
              </c:layout>
              <c:showLegendKey val="0"/>
              <c:showVal val="1"/>
              <c:showCatName val="0"/>
              <c:showSerName val="0"/>
              <c:showPercent val="0"/>
              <c:showBubbleSize val="0"/>
              <c:extLst>
                <c:ext xmlns:c15="http://schemas.microsoft.com/office/drawing/2012/chart" uri="{CE6537A1-D6FC-4f65-9D91-7224C49458BB}">
                  <c15:layout>
                    <c:manualLayout>
                      <c:w val="0.31805352798053527"/>
                      <c:h val="0.26423280423280421"/>
                    </c:manualLayout>
                  </c15:layout>
                </c:ext>
                <c:ext xmlns:c16="http://schemas.microsoft.com/office/drawing/2014/chart" uri="{C3380CC4-5D6E-409C-BE32-E72D297353CC}">
                  <c16:uniqueId val="{00000005-23FB-44AE-9C42-8EBB269CAE0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'PV Q2,3'!$I$4:$I$7</c:f>
              <c:strCache>
                <c:ptCount val="3"/>
                <c:pt idx="0">
                  <c:v>Cone</c:v>
                </c:pt>
                <c:pt idx="1">
                  <c:v>Scoop</c:v>
                </c:pt>
                <c:pt idx="2">
                  <c:v>Stick</c:v>
                </c:pt>
              </c:strCache>
            </c:strRef>
          </c:cat>
          <c:val>
            <c:numRef>
              <c:f>'PV Q2,3'!$J$4:$J$7</c:f>
              <c:numCache>
                <c:formatCode>General</c:formatCode>
                <c:ptCount val="3"/>
                <c:pt idx="0">
                  <c:v>56045</c:v>
                </c:pt>
                <c:pt idx="1">
                  <c:v>57215</c:v>
                </c:pt>
                <c:pt idx="2">
                  <c:v>57370</c:v>
                </c:pt>
              </c:numCache>
            </c:numRef>
          </c:val>
          <c:extLst>
            <c:ext xmlns:c16="http://schemas.microsoft.com/office/drawing/2014/chart" uri="{C3380CC4-5D6E-409C-BE32-E72D297353CC}">
              <c16:uniqueId val="{00000006-23FB-44AE-9C42-8EBB269CAE0A}"/>
            </c:ext>
          </c:extLst>
        </c:ser>
        <c:dLbls>
          <c:showLegendKey val="0"/>
          <c:showVal val="1"/>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[icecream data set (Autosaved).xlsx]PV Q4!PivotTable1</c:name>
    <c:fmtId val="2"/>
  </c:pivotSource>
  <c:chart>
    <c:autoTitleDeleted val="1"/>
    <c:pivotFmts>
      <c:pivotFmt>
        <c:idx val="0"/>
        <c:spPr>
          <a:solidFill>
            <a:schemeClr val="accent6"/>
          </a:solidFill>
          <a:ln>
            <a:noFill/>
          </a:ln>
          <a:effectLst/>
        </c:spPr>
        <c:marker>
          <c:symbol val="none"/>
        </c:marker>
      </c:pivotFmt>
      <c:pivotFmt>
        <c:idx val="1"/>
        <c:spPr>
          <a:solidFill>
            <a:srgbClr val="FF0000">
              <a:alpha val="65000"/>
            </a:srgbClr>
          </a:solidFill>
          <a:ln>
            <a:noFill/>
          </a:ln>
          <a:effectLst/>
        </c:spPr>
      </c:pivotFmt>
      <c:pivotFmt>
        <c:idx val="2"/>
        <c:spPr>
          <a:solidFill>
            <a:srgbClr val="FFFF00">
              <a:alpha val="73000"/>
            </a:srgbClr>
          </a:solidFill>
          <a:ln>
            <a:noFill/>
          </a:ln>
          <a:effectLst/>
        </c:spPr>
      </c:pivotFmt>
      <c:pivotFmt>
        <c:idx val="3"/>
        <c:spPr>
          <a:solidFill>
            <a:srgbClr val="EB09E0">
              <a:alpha val="53000"/>
            </a:srgbClr>
          </a:solidFill>
          <a:ln>
            <a:noFill/>
          </a:ln>
          <a:effectLst/>
        </c:spPr>
      </c:pivotFmt>
      <c:pivotFmt>
        <c:idx val="4"/>
        <c:spPr>
          <a:solidFill>
            <a:schemeClr val="accent6">
              <a:lumMod val="75000"/>
            </a:schemeClr>
          </a:solidFill>
          <a:ln>
            <a:noFill/>
          </a:ln>
          <a:effectLst/>
        </c:spPr>
      </c:pivotFmt>
      <c:pivotFmt>
        <c:idx val="5"/>
        <c:spPr>
          <a:solidFill>
            <a:srgbClr val="00B0F0">
              <a:alpha val="91000"/>
            </a:srgbClr>
          </a:solidFill>
          <a:ln>
            <a:noFill/>
          </a:ln>
          <a:effectLst/>
        </c:spPr>
      </c:pivotFmt>
      <c:pivotFmt>
        <c:idx val="6"/>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F0">
              <a:alpha val="91000"/>
            </a:srgbClr>
          </a:solidFill>
          <a:ln>
            <a:noFill/>
          </a:ln>
          <a:effectLst/>
        </c:spPr>
      </c:pivotFmt>
      <c:pivotFmt>
        <c:idx val="9"/>
        <c:spPr>
          <a:solidFill>
            <a:schemeClr val="accent6">
              <a:lumMod val="75000"/>
            </a:schemeClr>
          </a:solidFill>
          <a:ln>
            <a:noFill/>
          </a:ln>
          <a:effectLst/>
        </c:spPr>
      </c:pivotFmt>
      <c:pivotFmt>
        <c:idx val="10"/>
        <c:spPr>
          <a:solidFill>
            <a:srgbClr val="EB09E0">
              <a:alpha val="53000"/>
            </a:srgbClr>
          </a:solidFill>
          <a:ln>
            <a:noFill/>
          </a:ln>
          <a:effectLst/>
        </c:spPr>
      </c:pivotFmt>
      <c:pivotFmt>
        <c:idx val="11"/>
        <c:spPr>
          <a:solidFill>
            <a:srgbClr val="FF0000">
              <a:alpha val="65000"/>
            </a:srgbClr>
          </a:solidFill>
          <a:ln>
            <a:noFill/>
          </a:ln>
          <a:effectLst/>
        </c:spPr>
      </c:pivotFmt>
      <c:pivotFmt>
        <c:idx val="12"/>
        <c:spPr>
          <a:solidFill>
            <a:srgbClr val="FFFF00">
              <a:alpha val="73000"/>
            </a:srgbClr>
          </a:solidFill>
          <a:ln>
            <a:noFill/>
          </a:ln>
          <a:effectLst/>
        </c:spPr>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F0">
              <a:alpha val="91000"/>
            </a:srgbClr>
          </a:solidFill>
          <a:ln>
            <a:noFill/>
          </a:ln>
          <a:effectLst/>
        </c:spPr>
      </c:pivotFmt>
      <c:pivotFmt>
        <c:idx val="15"/>
        <c:spPr>
          <a:solidFill>
            <a:schemeClr val="accent6">
              <a:lumMod val="75000"/>
            </a:schemeClr>
          </a:solidFill>
          <a:ln>
            <a:noFill/>
          </a:ln>
          <a:effectLst/>
        </c:spPr>
      </c:pivotFmt>
      <c:pivotFmt>
        <c:idx val="16"/>
        <c:spPr>
          <a:solidFill>
            <a:srgbClr val="EB09E0">
              <a:alpha val="53000"/>
            </a:srgbClr>
          </a:solidFill>
          <a:ln>
            <a:noFill/>
          </a:ln>
          <a:effectLst/>
        </c:spPr>
      </c:pivotFmt>
      <c:pivotFmt>
        <c:idx val="17"/>
        <c:spPr>
          <a:solidFill>
            <a:srgbClr val="FF0000">
              <a:alpha val="65000"/>
            </a:srgbClr>
          </a:solidFill>
          <a:ln>
            <a:noFill/>
          </a:ln>
          <a:effectLst/>
        </c:spPr>
        <c:dLbl>
          <c:idx val="0"/>
          <c:layout>
            <c:manualLayout>
              <c:x val="0.10158730158730159"/>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FF00">
              <a:alpha val="73000"/>
            </a:srgbClr>
          </a:solidFill>
          <a:ln>
            <a:noFill/>
          </a:ln>
          <a:effectLst/>
        </c:spPr>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rgbClr val="00B0F0">
              <a:alpha val="91000"/>
            </a:srgbClr>
          </a:solidFill>
          <a:ln>
            <a:noFill/>
          </a:ln>
          <a:effectLst/>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r>
                  <a:rPr lang="en-US" baseline="0"/>
                  <a:t> </a:t>
                </a:r>
                <a:fld id="{963A58B9-0125-4683-BA19-4005B6CA0326}" type="VALUE">
                  <a:rPr lang="en-US" baseline="0"/>
                  <a:pPr>
                    <a:defRPr b="1"/>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15:dlblFieldTable/>
              <c15:showDataLabelsRange val="0"/>
            </c:ext>
          </c:extLst>
        </c:dLbl>
      </c:pivotFmt>
      <c:pivotFmt>
        <c:idx val="21"/>
        <c:spPr>
          <a:solidFill>
            <a:schemeClr val="accent6">
              <a:lumMod val="75000"/>
            </a:schemeClr>
          </a:solidFill>
          <a:ln>
            <a:noFill/>
          </a:ln>
          <a:effectLst/>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r>
                  <a:rPr lang="en-US"/>
                  <a:t>138</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ext>
          </c:extLst>
        </c:dLbl>
      </c:pivotFmt>
      <c:pivotFmt>
        <c:idx val="22"/>
        <c:spPr>
          <a:solidFill>
            <a:srgbClr val="EB09E0">
              <a:alpha val="53000"/>
            </a:srgbClr>
          </a:solidFill>
          <a:ln>
            <a:noFill/>
          </a:ln>
          <a:effectLst/>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r>
                  <a:rPr lang="en-US"/>
                  <a:t>32</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ext>
          </c:extLst>
        </c:dLbl>
      </c:pivotFmt>
      <c:pivotFmt>
        <c:idx val="23"/>
        <c:spPr>
          <a:solidFill>
            <a:srgbClr val="FF0000">
              <a:alpha val="65000"/>
            </a:srgb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FF00">
              <a:alpha val="73000"/>
            </a:srgbClr>
          </a:solidFill>
          <a:ln>
            <a:noFill/>
          </a:ln>
          <a:effectLst/>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r>
                  <a:rPr lang="en-US" baseline="0"/>
                  <a:t> 179</a:t>
                </a:r>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ext>
          </c:extLst>
        </c:dLbl>
      </c:pivotFmt>
    </c:pivotFmts>
    <c:plotArea>
      <c:layout>
        <c:manualLayout>
          <c:layoutTarget val="inner"/>
          <c:xMode val="edge"/>
          <c:yMode val="edge"/>
          <c:x val="0"/>
          <c:y val="0"/>
          <c:w val="1"/>
          <c:h val="1"/>
        </c:manualLayout>
      </c:layout>
      <c:barChart>
        <c:barDir val="col"/>
        <c:grouping val="clustered"/>
        <c:varyColors val="0"/>
        <c:ser>
          <c:idx val="0"/>
          <c:order val="0"/>
          <c:tx>
            <c:strRef>
              <c:f>'PV Q4'!$B$3</c:f>
              <c:strCache>
                <c:ptCount val="1"/>
                <c:pt idx="0">
                  <c:v>Total</c:v>
                </c:pt>
              </c:strCache>
            </c:strRef>
          </c:tx>
          <c:spPr>
            <a:solidFill>
              <a:schemeClr val="accent6"/>
            </a:solidFill>
            <a:ln>
              <a:noFill/>
            </a:ln>
            <a:effectLst/>
          </c:spPr>
          <c:invertIfNegative val="0"/>
          <c:dPt>
            <c:idx val="0"/>
            <c:invertIfNegative val="0"/>
            <c:bubble3D val="0"/>
            <c:spPr>
              <a:solidFill>
                <a:srgbClr val="00B0F0">
                  <a:alpha val="91000"/>
                </a:srgbClr>
              </a:solidFill>
              <a:ln>
                <a:noFill/>
              </a:ln>
              <a:effectLst/>
            </c:spPr>
            <c:extLst>
              <c:ext xmlns:c16="http://schemas.microsoft.com/office/drawing/2014/chart" uri="{C3380CC4-5D6E-409C-BE32-E72D297353CC}">
                <c16:uniqueId val="{00000001-A3EB-48A8-8B6E-196DFFABD50D}"/>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A3EB-48A8-8B6E-196DFFABD50D}"/>
              </c:ext>
            </c:extLst>
          </c:dPt>
          <c:dPt>
            <c:idx val="2"/>
            <c:invertIfNegative val="0"/>
            <c:bubble3D val="0"/>
            <c:spPr>
              <a:solidFill>
                <a:srgbClr val="EB09E0">
                  <a:alpha val="53000"/>
                </a:srgbClr>
              </a:solidFill>
              <a:ln>
                <a:noFill/>
              </a:ln>
              <a:effectLst/>
            </c:spPr>
            <c:extLst>
              <c:ext xmlns:c16="http://schemas.microsoft.com/office/drawing/2014/chart" uri="{C3380CC4-5D6E-409C-BE32-E72D297353CC}">
                <c16:uniqueId val="{00000005-A3EB-48A8-8B6E-196DFFABD50D}"/>
              </c:ext>
            </c:extLst>
          </c:dPt>
          <c:dPt>
            <c:idx val="3"/>
            <c:invertIfNegative val="0"/>
            <c:bubble3D val="0"/>
            <c:spPr>
              <a:solidFill>
                <a:srgbClr val="FF0000">
                  <a:alpha val="65000"/>
                </a:srgbClr>
              </a:solidFill>
              <a:ln>
                <a:noFill/>
              </a:ln>
              <a:effectLst/>
            </c:spPr>
            <c:extLst>
              <c:ext xmlns:c16="http://schemas.microsoft.com/office/drawing/2014/chart" uri="{C3380CC4-5D6E-409C-BE32-E72D297353CC}">
                <c16:uniqueId val="{00000007-A3EB-48A8-8B6E-196DFFABD50D}"/>
              </c:ext>
            </c:extLst>
          </c:dPt>
          <c:dPt>
            <c:idx val="4"/>
            <c:invertIfNegative val="0"/>
            <c:bubble3D val="0"/>
            <c:spPr>
              <a:solidFill>
                <a:srgbClr val="FFFF00">
                  <a:alpha val="73000"/>
                </a:srgbClr>
              </a:solidFill>
              <a:ln>
                <a:noFill/>
              </a:ln>
              <a:effectLst/>
            </c:spPr>
            <c:extLst>
              <c:ext xmlns:c16="http://schemas.microsoft.com/office/drawing/2014/chart" uri="{C3380CC4-5D6E-409C-BE32-E72D297353CC}">
                <c16:uniqueId val="{00000009-A3EB-48A8-8B6E-196DFFABD50D}"/>
              </c:ext>
            </c:extLst>
          </c:dPt>
          <c:dLbls>
            <c:dLbl>
              <c:idx val="0"/>
              <c:layout/>
              <c:tx>
                <c:rich>
                  <a:bodyPr/>
                  <a:lstStyle/>
                  <a:p>
                    <a:r>
                      <a:rPr lang="en-US" baseline="0"/>
                      <a:t> </a:t>
                    </a:r>
                    <a:fld id="{963A58B9-0125-4683-BA19-4005B6CA0326}" type="VALUE">
                      <a:rPr lang="en-US" baseline="0"/>
                      <a:pPr/>
                      <a:t>[VALUE]</a:t>
                    </a:fld>
                    <a:endParaRPr lang="en-US" baseline="0"/>
                  </a:p>
                </c:rich>
              </c:tx>
              <c:showLegendKey val="1"/>
              <c:showVal val="1"/>
              <c:showCatName val="1"/>
              <c:showSerName val="1"/>
              <c:showPercent val="1"/>
              <c:showBubbleSize val="1"/>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A3EB-48A8-8B6E-196DFFABD50D}"/>
                </c:ext>
              </c:extLst>
            </c:dLbl>
            <c:dLbl>
              <c:idx val="1"/>
              <c:layout/>
              <c:tx>
                <c:rich>
                  <a:bodyPr/>
                  <a:lstStyle/>
                  <a:p>
                    <a:r>
                      <a:rPr lang="en-US"/>
                      <a:t>138</a:t>
                    </a:r>
                  </a:p>
                </c:rich>
              </c:tx>
              <c:showLegendKey val="1"/>
              <c:showVal val="1"/>
              <c:showCatName val="1"/>
              <c:showSerName val="1"/>
              <c:showPercent val="1"/>
              <c:showBubbleSize val="1"/>
              <c:extLst>
                <c:ext xmlns:c15="http://schemas.microsoft.com/office/drawing/2012/chart" uri="{CE6537A1-D6FC-4f65-9D91-7224C49458BB}">
                  <c15:layout/>
                </c:ext>
                <c:ext xmlns:c16="http://schemas.microsoft.com/office/drawing/2014/chart" uri="{C3380CC4-5D6E-409C-BE32-E72D297353CC}">
                  <c16:uniqueId val="{00000003-A3EB-48A8-8B6E-196DFFABD50D}"/>
                </c:ext>
              </c:extLst>
            </c:dLbl>
            <c:dLbl>
              <c:idx val="2"/>
              <c:layout/>
              <c:tx>
                <c:rich>
                  <a:bodyPr/>
                  <a:lstStyle/>
                  <a:p>
                    <a:r>
                      <a:rPr lang="en-US"/>
                      <a:t>32</a:t>
                    </a:r>
                  </a:p>
                </c:rich>
              </c:tx>
              <c:showLegendKey val="1"/>
              <c:showVal val="1"/>
              <c:showCatName val="1"/>
              <c:showSerName val="1"/>
              <c:showPercent val="1"/>
              <c:showBubbleSize val="1"/>
              <c:extLst>
                <c:ext xmlns:c15="http://schemas.microsoft.com/office/drawing/2012/chart" uri="{CE6537A1-D6FC-4f65-9D91-7224C49458BB}">
                  <c15:layout/>
                </c:ext>
                <c:ext xmlns:c16="http://schemas.microsoft.com/office/drawing/2014/chart" uri="{C3380CC4-5D6E-409C-BE32-E72D297353CC}">
                  <c16:uniqueId val="{00000005-A3EB-48A8-8B6E-196DFFABD50D}"/>
                </c:ext>
              </c:extLst>
            </c:dLbl>
            <c:dLbl>
              <c:idx val="3"/>
              <c:delete val="1"/>
              <c:extLst>
                <c:ext xmlns:c15="http://schemas.microsoft.com/office/drawing/2012/chart" uri="{CE6537A1-D6FC-4f65-9D91-7224C49458BB}"/>
                <c:ext xmlns:c16="http://schemas.microsoft.com/office/drawing/2014/chart" uri="{C3380CC4-5D6E-409C-BE32-E72D297353CC}">
                  <c16:uniqueId val="{00000007-A3EB-48A8-8B6E-196DFFABD50D}"/>
                </c:ext>
              </c:extLst>
            </c:dLbl>
            <c:dLbl>
              <c:idx val="4"/>
              <c:layout/>
              <c:tx>
                <c:rich>
                  <a:bodyPr/>
                  <a:lstStyle/>
                  <a:p>
                    <a:r>
                      <a:rPr lang="en-US" baseline="0"/>
                      <a:t> 179</a:t>
                    </a:r>
                    <a:endParaRPr lang="en-US"/>
                  </a:p>
                </c:rich>
              </c:tx>
              <c:showLegendKey val="1"/>
              <c:showVal val="1"/>
              <c:showCatName val="1"/>
              <c:showSerName val="1"/>
              <c:showPercent val="1"/>
              <c:showBubbleSize val="1"/>
              <c:extLst>
                <c:ext xmlns:c15="http://schemas.microsoft.com/office/drawing/2012/chart" uri="{CE6537A1-D6FC-4f65-9D91-7224C49458BB}">
                  <c15:layout/>
                </c:ext>
                <c:ext xmlns:c16="http://schemas.microsoft.com/office/drawing/2014/chart" uri="{C3380CC4-5D6E-409C-BE32-E72D297353CC}">
                  <c16:uniqueId val="{00000009-A3EB-48A8-8B6E-196DFFABD50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 Q4'!$A$4:$A$9</c:f>
              <c:strCache>
                <c:ptCount val="5"/>
                <c:pt idx="0">
                  <c:v>Blue</c:v>
                </c:pt>
                <c:pt idx="1">
                  <c:v>Green</c:v>
                </c:pt>
                <c:pt idx="2">
                  <c:v>Pink</c:v>
                </c:pt>
                <c:pt idx="3">
                  <c:v>Red</c:v>
                </c:pt>
                <c:pt idx="4">
                  <c:v>Yellow</c:v>
                </c:pt>
              </c:strCache>
            </c:strRef>
          </c:cat>
          <c:val>
            <c:numRef>
              <c:f>'PV Q4'!$B$4:$B$9</c:f>
              <c:numCache>
                <c:formatCode>General</c:formatCode>
                <c:ptCount val="5"/>
                <c:pt idx="0">
                  <c:v>184</c:v>
                </c:pt>
                <c:pt idx="1">
                  <c:v>138</c:v>
                </c:pt>
                <c:pt idx="2">
                  <c:v>32</c:v>
                </c:pt>
                <c:pt idx="3">
                  <c:v>235</c:v>
                </c:pt>
                <c:pt idx="4">
                  <c:v>179</c:v>
                </c:pt>
              </c:numCache>
            </c:numRef>
          </c:val>
          <c:extLst>
            <c:ext xmlns:c16="http://schemas.microsoft.com/office/drawing/2014/chart" uri="{C3380CC4-5D6E-409C-BE32-E72D297353CC}">
              <c16:uniqueId val="{0000000A-A3EB-48A8-8B6E-196DFFABD50D}"/>
            </c:ext>
          </c:extLst>
        </c:ser>
        <c:dLbls>
          <c:dLblPos val="outEnd"/>
          <c:showLegendKey val="0"/>
          <c:showVal val="1"/>
          <c:showCatName val="0"/>
          <c:showSerName val="0"/>
          <c:showPercent val="0"/>
          <c:showBubbleSize val="0"/>
        </c:dLbls>
        <c:gapWidth val="219"/>
        <c:overlap val="-27"/>
        <c:axId val="531986319"/>
        <c:axId val="531986735"/>
      </c:barChart>
      <c:catAx>
        <c:axId val="531986319"/>
        <c:scaling>
          <c:orientation val="minMax"/>
        </c:scaling>
        <c:delete val="1"/>
        <c:axPos val="b"/>
        <c:numFmt formatCode="General" sourceLinked="1"/>
        <c:majorTickMark val="out"/>
        <c:minorTickMark val="none"/>
        <c:tickLblPos val="nextTo"/>
        <c:crossAx val="531986735"/>
        <c:crosses val="autoZero"/>
        <c:auto val="1"/>
        <c:lblAlgn val="ctr"/>
        <c:lblOffset val="100"/>
        <c:noMultiLvlLbl val="0"/>
      </c:catAx>
      <c:valAx>
        <c:axId val="531986735"/>
        <c:scaling>
          <c:orientation val="minMax"/>
        </c:scaling>
        <c:delete val="1"/>
        <c:axPos val="l"/>
        <c:numFmt formatCode="General" sourceLinked="1"/>
        <c:majorTickMark val="out"/>
        <c:minorTickMark val="none"/>
        <c:tickLblPos val="nextTo"/>
        <c:crossAx val="531986319"/>
        <c:crosses val="autoZero"/>
        <c:crossBetween val="between"/>
      </c:valAx>
      <c:spPr>
        <a:pattFill prst="pct5">
          <a:fgClr>
            <a:schemeClr val="lt1"/>
          </a:fgClr>
          <a:bgClr>
            <a:schemeClr val="bg1"/>
          </a:bgClr>
        </a:patt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[icecream data set (Autosaved).xlsx]PV Q 5,6,7!PivotTable3</c:name>
    <c:fmtId val="4"/>
  </c:pivotSource>
  <c:chart>
    <c:autoTitleDeleted val="0"/>
    <c:pivotFmts>
      <c:pivotFmt>
        <c:idx val="0"/>
        <c:spPr>
          <a:solidFill>
            <a:srgbClr val="FF0000"/>
          </a:solidFill>
          <a:ln>
            <a:noFill/>
          </a:ln>
          <a:effectLst/>
        </c:spPr>
        <c:marker>
          <c:symbol val="none"/>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solidFill>
              <a:srgbClr val="FF0066">
                <a:alpha val="29000"/>
              </a:srgbClr>
            </a:solidFill>
          </a:ln>
          <a:effectLst/>
        </c:spPr>
      </c:pivotFmt>
      <c:pivotFmt>
        <c:idx val="5"/>
        <c:spPr>
          <a:solidFill>
            <a:srgbClr val="0070C0"/>
          </a:solidFill>
          <a:ln>
            <a:noFill/>
          </a:ln>
          <a:effectLst/>
        </c:spPr>
      </c:pivotFmt>
      <c:pivotFmt>
        <c:idx val="6"/>
        <c:spPr>
          <a:solidFill>
            <a:srgbClr val="FFC000"/>
          </a:solidFill>
          <a:ln>
            <a:noFill/>
          </a:ln>
          <a:effectLst/>
        </c:spPr>
      </c:pivotFmt>
      <c:pivotFmt>
        <c:idx val="7"/>
        <c:spPr>
          <a:solidFill>
            <a:srgbClr val="92D050"/>
          </a:solidFill>
          <a:ln>
            <a:noFill/>
          </a:ln>
          <a:effectLst/>
        </c:spPr>
      </c:pivotFmt>
      <c:pivotFmt>
        <c:idx val="8"/>
        <c:spPr>
          <a:solidFill>
            <a:srgbClr val="FBABE4"/>
          </a:solidFill>
          <a:ln>
            <a:noFill/>
          </a:ln>
          <a:effectLst/>
        </c:spPr>
      </c:pivotFmt>
      <c:pivotFmt>
        <c:idx val="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a:solidFill>
              <a:srgbClr val="FF0066">
                <a:alpha val="29000"/>
              </a:srgbClr>
            </a:solidFill>
          </a:ln>
          <a:effectLst/>
        </c:spPr>
      </c:pivotFmt>
      <c:pivotFmt>
        <c:idx val="11"/>
        <c:spPr>
          <a:solidFill>
            <a:srgbClr val="0070C0"/>
          </a:solidFill>
          <a:ln>
            <a:noFill/>
          </a:ln>
          <a:effectLst/>
        </c:spPr>
      </c:pivotFmt>
      <c:pivotFmt>
        <c:idx val="12"/>
        <c:spPr>
          <a:solidFill>
            <a:srgbClr val="FFC000"/>
          </a:solidFill>
          <a:ln>
            <a:noFill/>
          </a:ln>
          <a:effectLst/>
        </c:spPr>
      </c:pivotFmt>
      <c:pivotFmt>
        <c:idx val="13"/>
        <c:spPr>
          <a:solidFill>
            <a:srgbClr val="92D050"/>
          </a:solidFill>
          <a:ln>
            <a:noFill/>
          </a:ln>
          <a:effectLst/>
        </c:spPr>
      </c:pivotFmt>
      <c:pivotFmt>
        <c:idx val="14"/>
        <c:spPr>
          <a:solidFill>
            <a:srgbClr val="FBABE4"/>
          </a:solidFill>
          <a:ln>
            <a:noFill/>
          </a:ln>
          <a:effectLst/>
        </c:spPr>
      </c:pivotFmt>
      <c:pivotFmt>
        <c:idx val="1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0000"/>
          </a:solidFill>
          <a:ln>
            <a:solidFill>
              <a:srgbClr val="FF0066">
                <a:alpha val="29000"/>
              </a:srgbClr>
            </a:solidFill>
          </a:ln>
          <a:effectLst/>
        </c:spPr>
      </c:pivotFmt>
      <c:pivotFmt>
        <c:idx val="18"/>
        <c:spPr>
          <a:solidFill>
            <a:srgbClr val="0070C0"/>
          </a:solidFill>
          <a:ln>
            <a:noFill/>
          </a:ln>
          <a:effectLst/>
        </c:spPr>
      </c:pivotFmt>
      <c:pivotFmt>
        <c:idx val="19"/>
        <c:spPr>
          <a:solidFill>
            <a:srgbClr val="FFC000"/>
          </a:solidFill>
          <a:ln>
            <a:noFill/>
          </a:ln>
          <a:effectLst/>
        </c:spPr>
      </c:pivotFmt>
      <c:pivotFmt>
        <c:idx val="20"/>
        <c:spPr>
          <a:solidFill>
            <a:srgbClr val="92D050"/>
          </a:solidFill>
          <a:ln>
            <a:noFill/>
          </a:ln>
          <a:effectLst/>
        </c:spPr>
      </c:pivotFmt>
      <c:pivotFmt>
        <c:idx val="21"/>
        <c:spPr>
          <a:solidFill>
            <a:srgbClr val="FBABE4"/>
          </a:solidFill>
          <a:ln>
            <a:noFill/>
          </a:ln>
          <a:effectLst/>
        </c:spPr>
      </c:pivotFmt>
      <c:pivotFmt>
        <c:idx val="2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0000"/>
          </a:solidFill>
          <a:ln>
            <a:solidFill>
              <a:srgbClr val="FF0066">
                <a:alpha val="29000"/>
              </a:srgbClr>
            </a:solidFill>
          </a:ln>
          <a:effectLst/>
        </c:spPr>
      </c:pivotFmt>
      <c:pivotFmt>
        <c:idx val="25"/>
        <c:spPr>
          <a:solidFill>
            <a:srgbClr val="0070C0"/>
          </a:solidFill>
          <a:ln>
            <a:noFill/>
          </a:ln>
          <a:effectLst/>
        </c:spPr>
      </c:pivotFmt>
      <c:pivotFmt>
        <c:idx val="26"/>
        <c:spPr>
          <a:solidFill>
            <a:srgbClr val="FFC000"/>
          </a:solidFill>
          <a:ln>
            <a:noFill/>
          </a:ln>
          <a:effectLst/>
        </c:spPr>
      </c:pivotFmt>
      <c:pivotFmt>
        <c:idx val="27"/>
        <c:spPr>
          <a:solidFill>
            <a:srgbClr val="92D050"/>
          </a:solidFill>
          <a:ln>
            <a:noFill/>
          </a:ln>
          <a:effectLst/>
        </c:spPr>
      </c:pivotFmt>
      <c:pivotFmt>
        <c:idx val="28"/>
        <c:spPr>
          <a:solidFill>
            <a:srgbClr val="FBABE4"/>
          </a:solidFill>
          <a:ln>
            <a:noFill/>
          </a:ln>
          <a:effectLst/>
        </c:spPr>
      </c:pivotFmt>
      <c:pivotFmt>
        <c:idx val="2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FF0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solidFill>
            <a:srgbClr val="FF0000"/>
          </a:solidFill>
          <a:ln>
            <a:solidFill>
              <a:srgbClr val="FF0066">
                <a:alpha val="29000"/>
              </a:srgbClr>
            </a:solidFill>
          </a:ln>
          <a:effectLst/>
        </c:spPr>
      </c:pivotFmt>
      <c:pivotFmt>
        <c:idx val="32"/>
        <c:spPr>
          <a:solidFill>
            <a:srgbClr val="0070C0"/>
          </a:solidFill>
          <a:ln>
            <a:noFill/>
          </a:ln>
          <a:effectLst/>
        </c:spPr>
      </c:pivotFmt>
      <c:pivotFmt>
        <c:idx val="33"/>
        <c:spPr>
          <a:solidFill>
            <a:srgbClr val="FFC000"/>
          </a:solidFill>
          <a:ln>
            <a:noFill/>
          </a:ln>
          <a:effectLst/>
        </c:spPr>
      </c:pivotFmt>
      <c:pivotFmt>
        <c:idx val="34"/>
        <c:spPr>
          <a:solidFill>
            <a:srgbClr val="92D050"/>
          </a:solidFill>
          <a:ln>
            <a:noFill/>
          </a:ln>
          <a:effectLst/>
        </c:spPr>
      </c:pivotFmt>
      <c:pivotFmt>
        <c:idx val="35"/>
        <c:spPr>
          <a:solidFill>
            <a:srgbClr val="FBABE4"/>
          </a:solidFill>
          <a:ln>
            <a:noFill/>
          </a:ln>
          <a:effectLst/>
        </c:spPr>
      </c:pivotFmt>
      <c:pivotFmt>
        <c:idx val="3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9347181008902093E-2"/>
              <c:y val="9.40171572899638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998668193182083"/>
          <c:y val="0.18438601816139591"/>
          <c:w val="0.79692080033022583"/>
          <c:h val="0.76475184383326189"/>
        </c:manualLayout>
      </c:layout>
      <c:barChart>
        <c:barDir val="col"/>
        <c:grouping val="clustered"/>
        <c:varyColors val="0"/>
        <c:ser>
          <c:idx val="0"/>
          <c:order val="0"/>
          <c:tx>
            <c:strRef>
              <c:f>'PV Q 5,6,7'!$G$3</c:f>
              <c:strCache>
                <c:ptCount val="1"/>
                <c:pt idx="0">
                  <c:v>Customer satisfaction by avg rating</c:v>
                </c:pt>
              </c:strCache>
            </c:strRef>
          </c:tx>
          <c:spPr>
            <a:solidFill>
              <a:srgbClr val="FF0000"/>
            </a:solidFill>
            <a:ln>
              <a:noFill/>
            </a:ln>
            <a:effectLst/>
          </c:spPr>
          <c:invertIfNegative val="0"/>
          <c:dPt>
            <c:idx val="0"/>
            <c:invertIfNegative val="0"/>
            <c:bubble3D val="0"/>
            <c:spPr>
              <a:solidFill>
                <a:srgbClr val="FF0000"/>
              </a:solidFill>
              <a:ln>
                <a:solidFill>
                  <a:srgbClr val="FF0066">
                    <a:alpha val="29000"/>
                  </a:srgbClr>
                </a:solidFill>
              </a:ln>
              <a:effectLst/>
            </c:spPr>
            <c:extLst>
              <c:ext xmlns:c16="http://schemas.microsoft.com/office/drawing/2014/chart" uri="{C3380CC4-5D6E-409C-BE32-E72D297353CC}">
                <c16:uniqueId val="{00000001-0958-4DFA-83AA-7DCC61EEB3EE}"/>
              </c:ext>
            </c:extLst>
          </c:dPt>
          <c:dPt>
            <c:idx val="1"/>
            <c:invertIfNegative val="0"/>
            <c:bubble3D val="0"/>
            <c:spPr>
              <a:solidFill>
                <a:srgbClr val="0070C0"/>
              </a:solidFill>
              <a:ln>
                <a:noFill/>
              </a:ln>
              <a:effectLst/>
            </c:spPr>
            <c:extLst>
              <c:ext xmlns:c16="http://schemas.microsoft.com/office/drawing/2014/chart" uri="{C3380CC4-5D6E-409C-BE32-E72D297353CC}">
                <c16:uniqueId val="{00000003-0958-4DFA-83AA-7DCC61EEB3EE}"/>
              </c:ext>
            </c:extLst>
          </c:dPt>
          <c:dPt>
            <c:idx val="2"/>
            <c:invertIfNegative val="0"/>
            <c:bubble3D val="0"/>
            <c:spPr>
              <a:solidFill>
                <a:srgbClr val="FFC000"/>
              </a:solidFill>
              <a:ln>
                <a:noFill/>
              </a:ln>
              <a:effectLst/>
            </c:spPr>
            <c:extLst>
              <c:ext xmlns:c16="http://schemas.microsoft.com/office/drawing/2014/chart" uri="{C3380CC4-5D6E-409C-BE32-E72D297353CC}">
                <c16:uniqueId val="{00000005-0958-4DFA-83AA-7DCC61EEB3EE}"/>
              </c:ext>
            </c:extLst>
          </c:dPt>
          <c:dPt>
            <c:idx val="3"/>
            <c:invertIfNegative val="0"/>
            <c:bubble3D val="0"/>
            <c:spPr>
              <a:solidFill>
                <a:srgbClr val="92D050"/>
              </a:solidFill>
              <a:ln>
                <a:noFill/>
              </a:ln>
              <a:effectLst/>
            </c:spPr>
            <c:extLst>
              <c:ext xmlns:c16="http://schemas.microsoft.com/office/drawing/2014/chart" uri="{C3380CC4-5D6E-409C-BE32-E72D297353CC}">
                <c16:uniqueId val="{00000007-0958-4DFA-83AA-7DCC61EEB3EE}"/>
              </c:ext>
            </c:extLst>
          </c:dPt>
          <c:dPt>
            <c:idx val="4"/>
            <c:invertIfNegative val="0"/>
            <c:bubble3D val="0"/>
            <c:spPr>
              <a:solidFill>
                <a:srgbClr val="FBABE4"/>
              </a:solidFill>
              <a:ln>
                <a:noFill/>
              </a:ln>
              <a:effectLst/>
            </c:spPr>
            <c:extLst>
              <c:ext xmlns:c16="http://schemas.microsoft.com/office/drawing/2014/chart" uri="{C3380CC4-5D6E-409C-BE32-E72D297353CC}">
                <c16:uniqueId val="{00000009-0958-4DFA-83AA-7DCC61EEB3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'PV Q 5,6,7'!$F$4:$F$9</c:f>
              <c:strCache>
                <c:ptCount val="5"/>
                <c:pt idx="0">
                  <c:v>Red</c:v>
                </c:pt>
                <c:pt idx="1">
                  <c:v>Blue</c:v>
                </c:pt>
                <c:pt idx="2">
                  <c:v>Yellow</c:v>
                </c:pt>
                <c:pt idx="3">
                  <c:v>Green</c:v>
                </c:pt>
                <c:pt idx="4">
                  <c:v>Pink</c:v>
                </c:pt>
              </c:strCache>
            </c:strRef>
          </c:cat>
          <c:val>
            <c:numRef>
              <c:f>'PV Q 5,6,7'!$G$4:$G$9</c:f>
              <c:numCache>
                <c:formatCode>0.00</c:formatCode>
                <c:ptCount val="5"/>
                <c:pt idx="0">
                  <c:v>3.8778723404255309</c:v>
                </c:pt>
                <c:pt idx="1">
                  <c:v>4.0152173913043478</c:v>
                </c:pt>
                <c:pt idx="2">
                  <c:v>3.9139664804469274</c:v>
                </c:pt>
                <c:pt idx="3">
                  <c:v>3.8594202898550702</c:v>
                </c:pt>
                <c:pt idx="4">
                  <c:v>3.8531249999999999</c:v>
                </c:pt>
              </c:numCache>
            </c:numRef>
          </c:val>
          <c:extLst>
            <c:ext xmlns:c16="http://schemas.microsoft.com/office/drawing/2014/chart" uri="{C3380CC4-5D6E-409C-BE32-E72D297353CC}">
              <c16:uniqueId val="{0000000A-0958-4DFA-83AA-7DCC61EEB3EE}"/>
            </c:ext>
          </c:extLst>
        </c:ser>
        <c:dLbls>
          <c:showLegendKey val="0"/>
          <c:showVal val="1"/>
          <c:showCatName val="0"/>
          <c:showSerName val="0"/>
          <c:showPercent val="0"/>
          <c:showBubbleSize val="0"/>
        </c:dLbls>
        <c:gapWidth val="219"/>
        <c:overlap val="-27"/>
        <c:axId val="1183264816"/>
        <c:axId val="1183262320"/>
      </c:barChart>
      <c:lineChart>
        <c:grouping val="standard"/>
        <c:varyColors val="0"/>
        <c:ser>
          <c:idx val="1"/>
          <c:order val="1"/>
          <c:tx>
            <c:strRef>
              <c:f>'PV Q 5,6,7'!$H$3</c:f>
              <c:strCache>
                <c:ptCount val="1"/>
                <c:pt idx="0">
                  <c:v>By colours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C-0958-4DFA-83AA-7DCC61EEB3EE}"/>
              </c:ext>
            </c:extLst>
          </c:dPt>
          <c:dLbls>
            <c:dLbl>
              <c:idx val="0"/>
              <c:layout>
                <c:manualLayout>
                  <c:x val="-5.9347181008902093E-2"/>
                  <c:y val="9.401715728996384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0958-4DFA-83AA-7DCC61EEB3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'PV Q 5,6,7'!$F$4:$F$9</c:f>
              <c:strCache>
                <c:ptCount val="5"/>
                <c:pt idx="0">
                  <c:v>Red</c:v>
                </c:pt>
                <c:pt idx="1">
                  <c:v>Blue</c:v>
                </c:pt>
                <c:pt idx="2">
                  <c:v>Yellow</c:v>
                </c:pt>
                <c:pt idx="3">
                  <c:v>Green</c:v>
                </c:pt>
                <c:pt idx="4">
                  <c:v>Pink</c:v>
                </c:pt>
              </c:strCache>
            </c:strRef>
          </c:cat>
          <c:val>
            <c:numRef>
              <c:f>'PV Q 5,6,7'!$H$4:$H$9</c:f>
              <c:numCache>
                <c:formatCode>0</c:formatCode>
                <c:ptCount val="5"/>
                <c:pt idx="0">
                  <c:v>235</c:v>
                </c:pt>
                <c:pt idx="1">
                  <c:v>184</c:v>
                </c:pt>
                <c:pt idx="2">
                  <c:v>179</c:v>
                </c:pt>
                <c:pt idx="3">
                  <c:v>138</c:v>
                </c:pt>
                <c:pt idx="4">
                  <c:v>32</c:v>
                </c:pt>
              </c:numCache>
            </c:numRef>
          </c:val>
          <c:smooth val="0"/>
          <c:extLst>
            <c:ext xmlns:c16="http://schemas.microsoft.com/office/drawing/2014/chart" uri="{C3380CC4-5D6E-409C-BE32-E72D297353CC}">
              <c16:uniqueId val="{0000000B-0958-4DFA-83AA-7DCC61EEB3EE}"/>
            </c:ext>
          </c:extLst>
        </c:ser>
        <c:dLbls>
          <c:showLegendKey val="0"/>
          <c:showVal val="1"/>
          <c:showCatName val="0"/>
          <c:showSerName val="0"/>
          <c:showPercent val="0"/>
          <c:showBubbleSize val="0"/>
        </c:dLbls>
        <c:marker val="1"/>
        <c:smooth val="0"/>
        <c:axId val="1180833904"/>
        <c:axId val="1180835568"/>
      </c:lineChart>
      <c:catAx>
        <c:axId val="1183264816"/>
        <c:scaling>
          <c:orientation val="minMax"/>
        </c:scaling>
        <c:delete val="1"/>
        <c:axPos val="b"/>
        <c:numFmt formatCode="General" sourceLinked="1"/>
        <c:majorTickMark val="none"/>
        <c:minorTickMark val="none"/>
        <c:tickLblPos val="nextTo"/>
        <c:crossAx val="1183262320"/>
        <c:crosses val="autoZero"/>
        <c:auto val="1"/>
        <c:lblAlgn val="ctr"/>
        <c:lblOffset val="100"/>
        <c:noMultiLvlLbl val="0"/>
      </c:catAx>
      <c:valAx>
        <c:axId val="118326232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83264816"/>
        <c:crosses val="autoZero"/>
        <c:crossBetween val="between"/>
      </c:valAx>
      <c:valAx>
        <c:axId val="118083556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80833904"/>
        <c:crosses val="max"/>
        <c:crossBetween val="between"/>
      </c:valAx>
      <c:catAx>
        <c:axId val="1180833904"/>
        <c:scaling>
          <c:orientation val="minMax"/>
        </c:scaling>
        <c:delete val="1"/>
        <c:axPos val="b"/>
        <c:numFmt formatCode="General" sourceLinked="1"/>
        <c:majorTickMark val="out"/>
        <c:minorTickMark val="none"/>
        <c:tickLblPos val="nextTo"/>
        <c:crossAx val="1180835568"/>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[icecream data set (Autosaved).xlsx]PV Q 5,6,7!PivotTable4</c:name>
    <c:fmtId val="6"/>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rgbClr val="00B050">
              <a:alpha val="88000"/>
            </a:srgb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alpha val="7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alpha val="70000"/>
            </a:schemeClr>
          </a:solidFill>
          <a:ln>
            <a:noFill/>
          </a:ln>
          <a:effectLst/>
          <a:sp3d/>
        </c:spPr>
      </c:pivotFmt>
      <c:pivotFmt>
        <c:idx val="7"/>
        <c:spPr>
          <a:solidFill>
            <a:srgbClr val="00B050">
              <a:alpha val="88000"/>
            </a:srgb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alpha val="7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alpha val="88000"/>
            </a:srgb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4">
              <a:alpha val="70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165047627473532"/>
          <c:y val="0.10652201073880596"/>
          <c:w val="0.54336727909011373"/>
          <c:h val="0.66501496523460879"/>
        </c:manualLayout>
      </c:layout>
      <c:bar3DChart>
        <c:barDir val="bar"/>
        <c:grouping val="clustered"/>
        <c:varyColors val="0"/>
        <c:ser>
          <c:idx val="0"/>
          <c:order val="0"/>
          <c:tx>
            <c:strRef>
              <c:f>'PV Q 5,6,7'!$K$3</c:f>
              <c:strCache>
                <c:ptCount val="1"/>
                <c:pt idx="0">
                  <c:v>Count of Toppings</c:v>
                </c:pt>
              </c:strCache>
            </c:strRef>
          </c:tx>
          <c:spPr>
            <a:solidFill>
              <a:srgbClr val="00B050">
                <a:alpha val="88000"/>
              </a:srgb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'PV Q 5,6,7'!$J$4:$J$10</c:f>
              <c:strCache>
                <c:ptCount val="6"/>
                <c:pt idx="0">
                  <c:v>Chocolate Chippings</c:v>
                </c:pt>
                <c:pt idx="1">
                  <c:v>Extra Cream</c:v>
                </c:pt>
                <c:pt idx="2">
                  <c:v>Italian Sprinkles</c:v>
                </c:pt>
                <c:pt idx="3">
                  <c:v>Cane Syrup</c:v>
                </c:pt>
                <c:pt idx="4">
                  <c:v>Brown Sugar</c:v>
                </c:pt>
                <c:pt idx="5">
                  <c:v>Cocoa</c:v>
                </c:pt>
              </c:strCache>
            </c:strRef>
          </c:cat>
          <c:val>
            <c:numRef>
              <c:f>'PV Q 5,6,7'!$K$4:$K$10</c:f>
              <c:numCache>
                <c:formatCode>General</c:formatCode>
                <c:ptCount val="6"/>
                <c:pt idx="0">
                  <c:v>268</c:v>
                </c:pt>
                <c:pt idx="1">
                  <c:v>144</c:v>
                </c:pt>
                <c:pt idx="2">
                  <c:v>116</c:v>
                </c:pt>
                <c:pt idx="3">
                  <c:v>80</c:v>
                </c:pt>
                <c:pt idx="4">
                  <c:v>80</c:v>
                </c:pt>
                <c:pt idx="5">
                  <c:v>80</c:v>
                </c:pt>
              </c:numCache>
            </c:numRef>
          </c:val>
          <c:extLst>
            <c:ext xmlns:c16="http://schemas.microsoft.com/office/drawing/2014/chart" uri="{C3380CC4-5D6E-409C-BE32-E72D297353CC}">
              <c16:uniqueId val="{00000000-4D1F-4BFB-9E8C-27BCDB0694ED}"/>
            </c:ext>
          </c:extLst>
        </c:ser>
        <c:ser>
          <c:idx val="1"/>
          <c:order val="1"/>
          <c:tx>
            <c:strRef>
              <c:f>'PV Q 5,6,7'!$L$3</c:f>
              <c:strCache>
                <c:ptCount val="1"/>
                <c:pt idx="0">
                  <c:v>Sum of Rating</c:v>
                </c:pt>
              </c:strCache>
            </c:strRef>
          </c:tx>
          <c:spPr>
            <a:solidFill>
              <a:schemeClr val="accent4">
                <a:alpha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'PV Q 5,6,7'!$J$4:$J$10</c:f>
              <c:strCache>
                <c:ptCount val="6"/>
                <c:pt idx="0">
                  <c:v>Chocolate Chippings</c:v>
                </c:pt>
                <c:pt idx="1">
                  <c:v>Extra Cream</c:v>
                </c:pt>
                <c:pt idx="2">
                  <c:v>Italian Sprinkles</c:v>
                </c:pt>
                <c:pt idx="3">
                  <c:v>Cane Syrup</c:v>
                </c:pt>
                <c:pt idx="4">
                  <c:v>Brown Sugar</c:v>
                </c:pt>
                <c:pt idx="5">
                  <c:v>Cocoa</c:v>
                </c:pt>
              </c:strCache>
            </c:strRef>
          </c:cat>
          <c:val>
            <c:numRef>
              <c:f>'PV Q 5,6,7'!$L$4:$L$10</c:f>
              <c:numCache>
                <c:formatCode>General</c:formatCode>
                <c:ptCount val="6"/>
                <c:pt idx="0">
                  <c:v>1032.6999999999998</c:v>
                </c:pt>
                <c:pt idx="1">
                  <c:v>583.19999999999982</c:v>
                </c:pt>
                <c:pt idx="2">
                  <c:v>457.40000000000003</c:v>
                </c:pt>
                <c:pt idx="3">
                  <c:v>316.39999999999992</c:v>
                </c:pt>
                <c:pt idx="4">
                  <c:v>307.10000000000014</c:v>
                </c:pt>
                <c:pt idx="5">
                  <c:v>309.8</c:v>
                </c:pt>
              </c:numCache>
            </c:numRef>
          </c:val>
          <c:extLst>
            <c:ext xmlns:c16="http://schemas.microsoft.com/office/drawing/2014/chart" uri="{C3380CC4-5D6E-409C-BE32-E72D297353CC}">
              <c16:uniqueId val="{00000001-4D1F-4BFB-9E8C-27BCDB0694ED}"/>
            </c:ext>
          </c:extLst>
        </c:ser>
        <c:dLbls>
          <c:showLegendKey val="0"/>
          <c:showVal val="1"/>
          <c:showCatName val="0"/>
          <c:showSerName val="0"/>
          <c:showPercent val="0"/>
          <c:showBubbleSize val="0"/>
        </c:dLbls>
        <c:gapWidth val="150"/>
        <c:shape val="box"/>
        <c:axId val="1412948303"/>
        <c:axId val="1412961615"/>
        <c:axId val="0"/>
      </c:bar3DChart>
      <c:catAx>
        <c:axId val="141294830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66"/>
                </a:solidFill>
                <a:latin typeface="+mn-lt"/>
                <a:ea typeface="+mn-ea"/>
                <a:cs typeface="+mn-cs"/>
              </a:defRPr>
            </a:pPr>
            <a:endParaRPr lang="en-US"/>
          </a:p>
        </c:txPr>
        <c:crossAx val="1412961615"/>
        <c:crosses val="autoZero"/>
        <c:auto val="1"/>
        <c:lblAlgn val="ctr"/>
        <c:lblOffset val="100"/>
        <c:noMultiLvlLbl val="0"/>
      </c:catAx>
      <c:valAx>
        <c:axId val="141296161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accent5"/>
                    </a:solidFill>
                    <a:latin typeface="+mn-lt"/>
                    <a:ea typeface="+mn-ea"/>
                    <a:cs typeface="+mn-cs"/>
                  </a:defRPr>
                </a:pPr>
                <a:r>
                  <a:rPr lang="en-US" b="1">
                    <a:solidFill>
                      <a:schemeClr val="accent5"/>
                    </a:solidFill>
                  </a:rPr>
                  <a:t>Count</a:t>
                </a:r>
                <a:r>
                  <a:rPr lang="en-US" b="1" baseline="0">
                    <a:solidFill>
                      <a:schemeClr val="accent5"/>
                    </a:solidFill>
                  </a:rPr>
                  <a:t> of Toppings</a:t>
                </a:r>
                <a:endParaRPr lang="en-US" b="1">
                  <a:solidFill>
                    <a:schemeClr val="accent5"/>
                  </a:solidFill>
                </a:endParaRP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accent5"/>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1294830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[icecream data set (Autosaved).xlsx]PV Q 8,9,10!PivotTable9</c:name>
    <c:fmtId val="2"/>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dLbl>
          <c:idx val="0"/>
          <c:layout>
            <c:manualLayout>
              <c:x val="8.3333333333332309E-3"/>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dLbl>
          <c:idx val="0"/>
          <c:layout>
            <c:manualLayout>
              <c:x val="-1.0185067526415994E-16"/>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dLbl>
          <c:idx val="0"/>
          <c:layout>
            <c:manualLayout>
              <c:x val="-5.0925337632079971E-17"/>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5.0925337632079971E-17"/>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8.3333333333332309E-3"/>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1.0185067526415994E-16"/>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a:sp3d/>
        </c:spPr>
        <c:dLbl>
          <c:idx val="0"/>
          <c:layout>
            <c:manualLayout>
              <c:x val="-5.0925337632079971E-17"/>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a:sp3d/>
        </c:spPr>
        <c:dLbl>
          <c:idx val="0"/>
          <c:layout>
            <c:manualLayout>
              <c:x val="8.3333333333332309E-3"/>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a:sp3d/>
        </c:spPr>
        <c:dLbl>
          <c:idx val="0"/>
          <c:layout>
            <c:manualLayout>
              <c:x val="-1.0185067526415994E-16"/>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1"/>
        <c:ser>
          <c:idx val="0"/>
          <c:order val="0"/>
          <c:tx>
            <c:strRef>
              <c:f>'PV Q 8,9,10'!$O$3</c:f>
              <c:strCache>
                <c:ptCount val="1"/>
                <c:pt idx="0">
                  <c:v>Total</c:v>
                </c:pt>
              </c:strCache>
            </c:strRef>
          </c:tx>
          <c:spPr>
            <a:ln>
              <a:noFill/>
            </a:ln>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B29C-4974-BE27-8FA3A0CD20C6}"/>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B29C-4974-BE27-8FA3A0CD20C6}"/>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B29C-4974-BE27-8FA3A0CD20C6}"/>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B29C-4974-BE27-8FA3A0CD20C6}"/>
              </c:ext>
            </c:extLst>
          </c:dPt>
          <c:dLbls>
            <c:dLbl>
              <c:idx val="0"/>
              <c:layout>
                <c:manualLayout>
                  <c:x val="8.3333333333333332E-3"/>
                  <c:y val="-6.9444444444444448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B29C-4974-BE27-8FA3A0CD20C6}"/>
                </c:ext>
              </c:extLst>
            </c:dLbl>
            <c:dLbl>
              <c:idx val="1"/>
              <c:layout>
                <c:manualLayout>
                  <c:x val="-5.0925337632079971E-17"/>
                  <c:y val="-3.240740740740740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B29C-4974-BE27-8FA3A0CD20C6}"/>
                </c:ext>
              </c:extLst>
            </c:dLbl>
            <c:dLbl>
              <c:idx val="2"/>
              <c:layout>
                <c:manualLayout>
                  <c:x val="8.3333333333332309E-3"/>
                  <c:y val="-6.018518518518518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B29C-4974-BE27-8FA3A0CD20C6}"/>
                </c:ext>
              </c:extLst>
            </c:dLbl>
            <c:dLbl>
              <c:idx val="3"/>
              <c:layout>
                <c:manualLayout>
                  <c:x val="-1.0185067526415994E-16"/>
                  <c:y val="-3.703703703703703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B29C-4974-BE27-8FA3A0CD20C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 Q 8,9,10'!$N$4:$N$8</c:f>
              <c:strCache>
                <c:ptCount val="4"/>
                <c:pt idx="0">
                  <c:v>20-25</c:v>
                </c:pt>
                <c:pt idx="1">
                  <c:v>15-20</c:v>
                </c:pt>
                <c:pt idx="2">
                  <c:v>25-30</c:v>
                </c:pt>
                <c:pt idx="3">
                  <c:v>30-35</c:v>
                </c:pt>
              </c:strCache>
            </c:strRef>
          </c:cat>
          <c:val>
            <c:numRef>
              <c:f>'PV Q 8,9,10'!$O$4:$O$8</c:f>
              <c:numCache>
                <c:formatCode>General</c:formatCode>
                <c:ptCount val="4"/>
                <c:pt idx="0">
                  <c:v>220</c:v>
                </c:pt>
                <c:pt idx="1">
                  <c:v>211</c:v>
                </c:pt>
                <c:pt idx="2">
                  <c:v>201</c:v>
                </c:pt>
                <c:pt idx="3">
                  <c:v>136</c:v>
                </c:pt>
              </c:numCache>
            </c:numRef>
          </c:val>
          <c:extLst>
            <c:ext xmlns:c16="http://schemas.microsoft.com/office/drawing/2014/chart" uri="{C3380CC4-5D6E-409C-BE32-E72D297353CC}">
              <c16:uniqueId val="{00000008-B29C-4974-BE27-8FA3A0CD20C6}"/>
            </c:ext>
          </c:extLst>
        </c:ser>
        <c:dLbls>
          <c:showLegendKey val="0"/>
          <c:showVal val="1"/>
          <c:showCatName val="0"/>
          <c:showSerName val="0"/>
          <c:showPercent val="0"/>
          <c:showBubbleSize val="0"/>
        </c:dLbls>
        <c:gapWidth val="150"/>
        <c:shape val="box"/>
        <c:axId val="917158047"/>
        <c:axId val="917173439"/>
        <c:axId val="786665663"/>
      </c:bar3DChart>
      <c:catAx>
        <c:axId val="91715804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17173439"/>
        <c:crosses val="autoZero"/>
        <c:auto val="1"/>
        <c:lblAlgn val="ctr"/>
        <c:lblOffset val="100"/>
        <c:noMultiLvlLbl val="0"/>
      </c:catAx>
      <c:valAx>
        <c:axId val="91717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17158047"/>
        <c:crosses val="autoZero"/>
        <c:crossBetween val="between"/>
      </c:valAx>
      <c:serAx>
        <c:axId val="786665663"/>
        <c:scaling>
          <c:orientation val="minMax"/>
        </c:scaling>
        <c:delete val="1"/>
        <c:axPos val="b"/>
        <c:majorTickMark val="out"/>
        <c:minorTickMark val="none"/>
        <c:tickLblPos val="nextTo"/>
        <c:crossAx val="917173439"/>
        <c:crosses val="autoZero"/>
      </c:ser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plotSurface>
          <cx:spPr>
            <a:noFill/>
            <a:ln>
              <a:noFill/>
            </a:ln>
          </cx:spPr>
        </cx:plotSurface>
        <cx:series layoutId="sunburst" uniqueId="{F34A1A4C-9A80-46C0-845B-3378929275E0}">
          <cx:tx>
            <cx:txData>
              <cx:f>_xlchart.v1.1</cx:f>
              <cx:v>Revenue</cx:v>
            </cx:txData>
          </cx:tx>
          <cx:spPr>
            <a:ln w="12700">
              <a:solidFill>
                <a:schemeClr val="tx1">
                  <a:lumMod val="15000"/>
                  <a:lumOff val="85000"/>
                </a:schemeClr>
              </a:solidFill>
            </a:ln>
          </cx:spPr>
          <cx:dataPt idx="0">
            <cx:spPr>
              <a:solidFill>
                <a:srgbClr val="7030A0"/>
              </a:solidFill>
            </cx:spPr>
          </cx:dataPt>
          <cx:dataLabels pos="ctr">
            <cx:txPr>
              <a:bodyPr spcFirstLastPara="1" vertOverflow="ellipsis" wrap="square" lIns="0" tIns="0" rIns="0" bIns="0" anchor="ctr" anchorCtr="1">
                <a:spAutoFit/>
              </a:bodyPr>
              <a:lstStyle/>
              <a:p>
                <a:pPr>
                  <a:defRPr lang="en-US" sz="850" b="1" i="0" u="none" strike="noStrike" kern="1200" baseline="0">
                    <a:solidFill>
                      <a:schemeClr val="accent5">
                        <a:lumMod val="50000"/>
                      </a:schemeClr>
                    </a:solidFill>
                    <a:latin typeface="Calibri" panose="020F0502020204030204"/>
                  </a:defRPr>
                </a:pPr>
                <a:endParaRPr lang="en-US" b="1">
                  <a:solidFill>
                    <a:schemeClr val="accent5">
                      <a:lumMod val="50000"/>
                    </a:schemeClr>
                  </a:solidFill>
                </a:endParaRPr>
              </a:p>
            </cx:txPr>
            <cx:visibility seriesName="0" categoryName="1" value="0"/>
          </cx:dataLabels>
          <cx:dataId val="0"/>
        </cx:series>
      </cx:plotAreaRegion>
    </cx:plotArea>
  </cx:chart>
  <cx:spPr>
    <a:noFill/>
    <a:ln w="25400">
      <a:noFill/>
    </a:ln>
    <a:effectLst>
      <a:softEdge rad="0"/>
    </a:effectLst>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7.xml"/><Relationship Id="rId18" Type="http://schemas.microsoft.com/office/2014/relationships/chartEx" Target="../charts/chartEx1.xml"/><Relationship Id="rId26" Type="http://schemas.openxmlformats.org/officeDocument/2006/relationships/image" Target="../media/image20.png"/><Relationship Id="rId3" Type="http://schemas.openxmlformats.org/officeDocument/2006/relationships/image" Target="../media/image4.jpeg"/><Relationship Id="rId21" Type="http://schemas.openxmlformats.org/officeDocument/2006/relationships/image" Target="../media/image16.png"/><Relationship Id="rId7" Type="http://schemas.openxmlformats.org/officeDocument/2006/relationships/image" Target="../media/image7.png"/><Relationship Id="rId12" Type="http://schemas.openxmlformats.org/officeDocument/2006/relationships/image" Target="../media/image10.jpeg"/><Relationship Id="rId17" Type="http://schemas.openxmlformats.org/officeDocument/2006/relationships/image" Target="../media/image13.jpeg"/><Relationship Id="rId25" Type="http://schemas.openxmlformats.org/officeDocument/2006/relationships/image" Target="../media/image19.png"/><Relationship Id="rId2" Type="http://schemas.openxmlformats.org/officeDocument/2006/relationships/image" Target="../media/image3.jpeg"/><Relationship Id="rId16" Type="http://schemas.openxmlformats.org/officeDocument/2006/relationships/image" Target="../media/image12.jpeg"/><Relationship Id="rId20" Type="http://schemas.openxmlformats.org/officeDocument/2006/relationships/image" Target="../media/image15.jpeg"/><Relationship Id="rId29" Type="http://schemas.openxmlformats.org/officeDocument/2006/relationships/image" Target="../media/image21.png"/><Relationship Id="rId1" Type="http://schemas.openxmlformats.org/officeDocument/2006/relationships/image" Target="../media/image2.jpeg"/><Relationship Id="rId6" Type="http://schemas.openxmlformats.org/officeDocument/2006/relationships/image" Target="../media/image6.png"/><Relationship Id="rId11" Type="http://schemas.openxmlformats.org/officeDocument/2006/relationships/image" Target="../media/image9.jpeg"/><Relationship Id="rId24" Type="http://schemas.openxmlformats.org/officeDocument/2006/relationships/chart" Target="../charts/chart10.xml"/><Relationship Id="rId5" Type="http://schemas.openxmlformats.org/officeDocument/2006/relationships/image" Target="../media/image5.jpeg"/><Relationship Id="rId15" Type="http://schemas.openxmlformats.org/officeDocument/2006/relationships/chart" Target="../charts/chart8.xml"/><Relationship Id="rId23" Type="http://schemas.openxmlformats.org/officeDocument/2006/relationships/chart" Target="../charts/chart9.xml"/><Relationship Id="rId28" Type="http://schemas.openxmlformats.org/officeDocument/2006/relationships/chart" Target="../charts/chart12.xml"/><Relationship Id="rId10" Type="http://schemas.openxmlformats.org/officeDocument/2006/relationships/chart" Target="../charts/chart6.xml"/><Relationship Id="rId19" Type="http://schemas.openxmlformats.org/officeDocument/2006/relationships/image" Target="../media/image14.png"/><Relationship Id="rId4" Type="http://schemas.openxmlformats.org/officeDocument/2006/relationships/chart" Target="../charts/chart4.xml"/><Relationship Id="rId9" Type="http://schemas.openxmlformats.org/officeDocument/2006/relationships/image" Target="../media/image8.jpeg"/><Relationship Id="rId14" Type="http://schemas.openxmlformats.org/officeDocument/2006/relationships/image" Target="../media/image11.jpeg"/><Relationship Id="rId22" Type="http://schemas.openxmlformats.org/officeDocument/2006/relationships/image" Target="../media/image17.jpeg"/><Relationship Id="rId27"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5</xdr:col>
      <xdr:colOff>990600</xdr:colOff>
      <xdr:row>6</xdr:row>
      <xdr:rowOff>47625</xdr:rowOff>
    </xdr:from>
    <xdr:to>
      <xdr:col>8</xdr:col>
      <xdr:colOff>38100</xdr:colOff>
      <xdr:row>19</xdr:row>
      <xdr:rowOff>95250</xdr:rowOff>
    </xdr:to>
    <mc:AlternateContent xmlns:mc="http://schemas.openxmlformats.org/markup-compatibility/2006">
      <mc:Choice xmlns:a14="http://schemas.microsoft.com/office/drawing/2010/main" Requires="a14">
        <xdr:graphicFrame macro="">
          <xdr:nvGraphicFramePr>
            <xdr:cNvPr id="3" name="Ice Cream Type"/>
            <xdr:cNvGraphicFramePr/>
          </xdr:nvGraphicFramePr>
          <xdr:xfrm>
            <a:off x="0" y="0"/>
            <a:ext cx="0" cy="0"/>
          </xdr:xfrm>
          <a:graphic>
            <a:graphicData uri="http://schemas.microsoft.com/office/drawing/2010/slicer">
              <sle:slicer xmlns:sle="http://schemas.microsoft.com/office/drawing/2010/slicer" name="Ice Cream Type"/>
            </a:graphicData>
          </a:graphic>
        </xdr:graphicFrame>
      </mc:Choice>
      <mc:Fallback>
        <xdr:sp macro="" textlink="">
          <xdr:nvSpPr>
            <xdr:cNvPr id="0" name=""/>
            <xdr:cNvSpPr>
              <a:spLocks noTextEdit="1"/>
            </xdr:cNvSpPr>
          </xdr:nvSpPr>
          <xdr:spPr>
            <a:xfrm>
              <a:off x="5486400" y="1190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9525</xdr:colOff>
      <xdr:row>2</xdr:row>
      <xdr:rowOff>171450</xdr:rowOff>
    </xdr:from>
    <xdr:to>
      <xdr:col>8</xdr:col>
      <xdr:colOff>9525</xdr:colOff>
      <xdr:row>16</xdr:row>
      <xdr:rowOff>28575</xdr:rowOff>
    </xdr:to>
    <mc:AlternateContent xmlns:mc="http://schemas.openxmlformats.org/markup-compatibility/2006">
      <mc:Choice xmlns:a14="http://schemas.microsoft.com/office/drawing/2010/main" Requires="a14">
        <xdr:graphicFrame macro="">
          <xdr:nvGraphicFramePr>
            <xdr:cNvPr id="2" name="Colour"/>
            <xdr:cNvGraphicFramePr/>
          </xdr:nvGraphicFramePr>
          <xdr:xfrm>
            <a:off x="0" y="0"/>
            <a:ext cx="0" cy="0"/>
          </xdr:xfrm>
          <a:graphic>
            <a:graphicData uri="http://schemas.microsoft.com/office/drawing/2010/slicer">
              <sle:slicer xmlns:sle="http://schemas.microsoft.com/office/drawing/2010/slicer" name="Colour"/>
            </a:graphicData>
          </a:graphic>
        </xdr:graphicFrame>
      </mc:Choice>
      <mc:Fallback>
        <xdr:sp macro="" textlink="">
          <xdr:nvSpPr>
            <xdr:cNvPr id="0" name=""/>
            <xdr:cNvSpPr>
              <a:spLocks noTextEdit="1"/>
            </xdr:cNvSpPr>
          </xdr:nvSpPr>
          <xdr:spPr>
            <a:xfrm>
              <a:off x="4114800" y="552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438150</xdr:colOff>
      <xdr:row>6</xdr:row>
      <xdr:rowOff>47625</xdr:rowOff>
    </xdr:from>
    <xdr:to>
      <xdr:col>9</xdr:col>
      <xdr:colOff>990600</xdr:colOff>
      <xdr:row>19</xdr:row>
      <xdr:rowOff>95250</xdr:rowOff>
    </xdr:to>
    <mc:AlternateContent xmlns:mc="http://schemas.openxmlformats.org/markup-compatibility/2006">
      <mc:Choice xmlns:a14="http://schemas.microsoft.com/office/drawing/2010/main" Requires="a14">
        <xdr:graphicFrame macro="">
          <xdr:nvGraphicFramePr>
            <xdr:cNvPr id="2" name="Toppings"/>
            <xdr:cNvGraphicFramePr/>
          </xdr:nvGraphicFramePr>
          <xdr:xfrm>
            <a:off x="0" y="0"/>
            <a:ext cx="0" cy="0"/>
          </xdr:xfrm>
          <a:graphic>
            <a:graphicData uri="http://schemas.microsoft.com/office/drawing/2010/slicer">
              <sle:slicer xmlns:sle="http://schemas.microsoft.com/office/drawing/2010/slicer" name="Toppings"/>
            </a:graphicData>
          </a:graphic>
        </xdr:graphicFrame>
      </mc:Choice>
      <mc:Fallback>
        <xdr:sp macro="" textlink="">
          <xdr:nvSpPr>
            <xdr:cNvPr id="0" name=""/>
            <xdr:cNvSpPr>
              <a:spLocks noTextEdit="1"/>
            </xdr:cNvSpPr>
          </xdr:nvSpPr>
          <xdr:spPr>
            <a:xfrm>
              <a:off x="9344025" y="1190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61912</xdr:colOff>
      <xdr:row>16</xdr:row>
      <xdr:rowOff>9525</xdr:rowOff>
    </xdr:from>
    <xdr:to>
      <xdr:col>10</xdr:col>
      <xdr:colOff>428625</xdr:colOff>
      <xdr:row>29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1495425</xdr:colOff>
      <xdr:row>6</xdr:row>
      <xdr:rowOff>47625</xdr:rowOff>
    </xdr:from>
    <xdr:to>
      <xdr:col>17</xdr:col>
      <xdr:colOff>180975</xdr:colOff>
      <xdr:row>18</xdr:row>
      <xdr:rowOff>95250</xdr:rowOff>
    </xdr:to>
    <mc:AlternateContent xmlns:mc="http://schemas.openxmlformats.org/markup-compatibility/2006">
      <mc:Choice xmlns:a14="http://schemas.microsoft.com/office/drawing/2010/main" Requires="a14">
        <xdr:graphicFrame macro="">
          <xdr:nvGraphicFramePr>
            <xdr:cNvPr id="3" name="Temperature"/>
            <xdr:cNvGraphicFramePr/>
          </xdr:nvGraphicFramePr>
          <xdr:xfrm>
            <a:off x="0" y="0"/>
            <a:ext cx="0" cy="0"/>
          </xdr:xfrm>
          <a:graphic>
            <a:graphicData uri="http://schemas.microsoft.com/office/drawing/2010/slicer">
              <sle:slicer xmlns:sle="http://schemas.microsoft.com/office/drawing/2010/slicer" name="Temperature"/>
            </a:graphicData>
          </a:graphic>
        </xdr:graphicFrame>
      </mc:Choice>
      <mc:Fallback>
        <xdr:sp macro="" textlink="">
          <xdr:nvSpPr>
            <xdr:cNvPr id="0" name=""/>
            <xdr:cNvSpPr>
              <a:spLocks noTextEdit="1"/>
            </xdr:cNvSpPr>
          </xdr:nvSpPr>
          <xdr:spPr>
            <a:xfrm>
              <a:off x="15039975" y="1190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1828800</xdr:colOff>
      <xdr:row>6</xdr:row>
      <xdr:rowOff>47625</xdr:rowOff>
    </xdr:from>
    <xdr:to>
      <xdr:col>7</xdr:col>
      <xdr:colOff>381000</xdr:colOff>
      <xdr:row>19</xdr:row>
      <xdr:rowOff>95250</xdr:rowOff>
    </xdr:to>
    <mc:AlternateContent xmlns:mc="http://schemas.openxmlformats.org/markup-compatibility/2006">
      <mc:Choice xmlns:a14="http://schemas.microsoft.com/office/drawing/2010/main" Requires="a14">
        <xdr:graphicFrame macro="">
          <xdr:nvGraphicFramePr>
            <xdr:cNvPr id="2" name="Age of the Customer"/>
            <xdr:cNvGraphicFramePr/>
          </xdr:nvGraphicFramePr>
          <xdr:xfrm>
            <a:off x="0" y="0"/>
            <a:ext cx="0" cy="0"/>
          </xdr:xfrm>
          <a:graphic>
            <a:graphicData uri="http://schemas.microsoft.com/office/drawing/2010/slicer">
              <sle:slicer xmlns:sle="http://schemas.microsoft.com/office/drawing/2010/slicer" name="Age of the Customer"/>
            </a:graphicData>
          </a:graphic>
        </xdr:graphicFrame>
      </mc:Choice>
      <mc:Fallback>
        <xdr:sp macro="" textlink="">
          <xdr:nvSpPr>
            <xdr:cNvPr id="0" name=""/>
            <xdr:cNvSpPr>
              <a:spLocks noTextEdit="1"/>
            </xdr:cNvSpPr>
          </xdr:nvSpPr>
          <xdr:spPr>
            <a:xfrm>
              <a:off x="5486400" y="1190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1076325</xdr:colOff>
      <xdr:row>9</xdr:row>
      <xdr:rowOff>104775</xdr:rowOff>
    </xdr:from>
    <xdr:to>
      <xdr:col>8</xdr:col>
      <xdr:colOff>523875</xdr:colOff>
      <xdr:row>16</xdr:row>
      <xdr:rowOff>142875</xdr:rowOff>
    </xdr:to>
    <mc:AlternateContent xmlns:mc="http://schemas.openxmlformats.org/markup-compatibility/2006">
      <mc:Choice xmlns:tsle="http://schemas.microsoft.com/office/drawing/2012/timeslicer" Requires="tsle">
        <xdr:graphicFrame macro="">
          <xdr:nvGraphicFramePr>
            <xdr:cNvPr id="3" name="Date of Sale"/>
            <xdr:cNvGraphicFramePr/>
          </xdr:nvGraphicFramePr>
          <xdr:xfrm>
            <a:off x="0" y="0"/>
            <a:ext cx="0" cy="0"/>
          </xdr:xfrm>
          <a:graphic>
            <a:graphicData uri="http://schemas.microsoft.com/office/drawing/2012/timeslicer">
              <tsle:timeslicer xmlns:tsle="http://schemas.microsoft.com/office/drawing/2012/timeslicer" name="Date of Sale"/>
            </a:graphicData>
          </a:graphic>
        </xdr:graphicFrame>
      </mc:Choice>
      <mc:Fallback>
        <xdr:sp macro="" textlink="">
          <xdr:nvSpPr>
            <xdr:cNvPr id="0" name=""/>
            <xdr:cNvSpPr>
              <a:spLocks noTextEdit="1"/>
            </xdr:cNvSpPr>
          </xdr:nvSpPr>
          <xdr:spPr>
            <a:xfrm>
              <a:off x="4733925" y="18192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10</xdr:col>
      <xdr:colOff>209550</xdr:colOff>
      <xdr:row>15</xdr:row>
      <xdr:rowOff>161925</xdr:rowOff>
    </xdr:from>
    <xdr:to>
      <xdr:col>19</xdr:col>
      <xdr:colOff>533400</xdr:colOff>
      <xdr:row>30</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9524</xdr:colOff>
      <xdr:row>38</xdr:row>
      <xdr:rowOff>123825</xdr:rowOff>
    </xdr:from>
    <xdr:to>
      <xdr:col>15</xdr:col>
      <xdr:colOff>371474</xdr:colOff>
      <xdr:row>56</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542926</xdr:colOff>
      <xdr:row>16</xdr:row>
      <xdr:rowOff>19050</xdr:rowOff>
    </xdr:from>
    <xdr:to>
      <xdr:col>16</xdr:col>
      <xdr:colOff>581026</xdr:colOff>
      <xdr:row>28</xdr:row>
      <xdr:rowOff>180975</xdr:rowOff>
    </xdr:to>
    <xdr:sp macro="" textlink="">
      <xdr:nvSpPr>
        <xdr:cNvPr id="76" name="Rounded Rectangle 75"/>
        <xdr:cNvSpPr/>
      </xdr:nvSpPr>
      <xdr:spPr>
        <a:xfrm>
          <a:off x="6029326" y="3171825"/>
          <a:ext cx="4305300" cy="2495550"/>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0</xdr:colOff>
      <xdr:row>0</xdr:row>
      <xdr:rowOff>14669</xdr:rowOff>
    </xdr:from>
    <xdr:to>
      <xdr:col>24</xdr:col>
      <xdr:colOff>0</xdr:colOff>
      <xdr:row>53</xdr:row>
      <xdr:rowOff>171450</xdr:rowOff>
    </xdr:to>
    <xdr:grpSp>
      <xdr:nvGrpSpPr>
        <xdr:cNvPr id="65" name="Group 64"/>
        <xdr:cNvGrpSpPr/>
      </xdr:nvGrpSpPr>
      <xdr:grpSpPr>
        <a:xfrm>
          <a:off x="0" y="14669"/>
          <a:ext cx="14478000" cy="10507281"/>
          <a:chOff x="0" y="14669"/>
          <a:chExt cx="14478000" cy="10507281"/>
        </a:xfrm>
      </xdr:grpSpPr>
      <xdr:sp macro="" textlink="">
        <xdr:nvSpPr>
          <xdr:cNvPr id="3" name="Rounded Rectangle 2"/>
          <xdr:cNvSpPr/>
        </xdr:nvSpPr>
        <xdr:spPr>
          <a:xfrm>
            <a:off x="28574" y="790576"/>
            <a:ext cx="1492251" cy="1768474"/>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7" name="Group 6"/>
          <xdr:cNvGrpSpPr/>
        </xdr:nvGrpSpPr>
        <xdr:grpSpPr>
          <a:xfrm>
            <a:off x="123825" y="873579"/>
            <a:ext cx="1320800" cy="1599746"/>
            <a:chOff x="123825" y="873579"/>
            <a:chExt cx="1333500" cy="1488621"/>
          </a:xfrm>
        </xdr:grpSpPr>
        <xdr:sp macro="" textlink="">
          <xdr:nvSpPr>
            <xdr:cNvPr id="5" name="TextBox 4"/>
            <xdr:cNvSpPr txBox="1"/>
          </xdr:nvSpPr>
          <xdr:spPr>
            <a:xfrm>
              <a:off x="123825" y="1857375"/>
              <a:ext cx="1333500" cy="504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latin typeface="Arial" panose="020B0604020202020204" pitchFamily="34" charset="0"/>
                  <a:cs typeface="Arial" panose="020B0604020202020204" pitchFamily="34" charset="0"/>
                </a:rPr>
                <a:t>Sales performance metrics 2020-22</a:t>
              </a:r>
            </a:p>
          </xdr:txBody>
        </xdr:sp>
        <xdr:pic>
          <xdr:nvPicPr>
            <xdr:cNvPr id="4" name="Picture 3" descr="Ice Cream Logos - 553+ Best Ice Cream Logo Images, Photos &amp; Ideas |  99designs"/>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0468" t="25077" r="32209" b="27698"/>
            <a:stretch/>
          </xdr:blipFill>
          <xdr:spPr bwMode="auto">
            <a:xfrm>
              <a:off x="323850" y="873579"/>
              <a:ext cx="895350" cy="1023257"/>
            </a:xfrm>
            <a:prstGeom prst="rect">
              <a:avLst/>
            </a:prstGeom>
            <a:solidFill>
              <a:schemeClr val="bg2"/>
            </a:solidFill>
          </xdr:spPr>
        </xdr:pic>
      </xdr:grpSp>
      <xdr:sp macro="" textlink="">
        <xdr:nvSpPr>
          <xdr:cNvPr id="8" name="Rounded Rectangle 7"/>
          <xdr:cNvSpPr/>
        </xdr:nvSpPr>
        <xdr:spPr>
          <a:xfrm>
            <a:off x="1577975" y="800100"/>
            <a:ext cx="1485901" cy="1768474"/>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24" name="Group 23"/>
          <xdr:cNvGrpSpPr/>
        </xdr:nvGrpSpPr>
        <xdr:grpSpPr>
          <a:xfrm>
            <a:off x="1692275" y="895350"/>
            <a:ext cx="1244600" cy="1501775"/>
            <a:chOff x="1704975" y="895350"/>
            <a:chExt cx="1257300" cy="1390650"/>
          </a:xfrm>
        </xdr:grpSpPr>
        <xdr:sp macro="" textlink="">
          <xdr:nvSpPr>
            <xdr:cNvPr id="9" name="TextBox 8"/>
            <xdr:cNvSpPr txBox="1"/>
          </xdr:nvSpPr>
          <xdr:spPr>
            <a:xfrm>
              <a:off x="1752600" y="895350"/>
              <a:ext cx="1190625" cy="4571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Franklin Gothic Demi" panose="020B0703020102020204" pitchFamily="34" charset="0"/>
                </a:rPr>
                <a:t>Total Sales by Year</a:t>
              </a:r>
              <a:endParaRPr lang="en-US" sz="1100">
                <a:latin typeface="Franklin Gothic Demi" panose="020B0703020102020204" pitchFamily="34" charset="0"/>
                <a:cs typeface="Arial" panose="020B0604020202020204" pitchFamily="34" charset="0"/>
              </a:endParaRPr>
            </a:p>
          </xdr:txBody>
        </xdr:sp>
        <xdr:sp macro="" textlink="">
          <xdr:nvSpPr>
            <xdr:cNvPr id="10" name="TextBox 9"/>
            <xdr:cNvSpPr txBox="1"/>
          </xdr:nvSpPr>
          <xdr:spPr>
            <a:xfrm>
              <a:off x="1800226" y="1333499"/>
              <a:ext cx="1123950" cy="9525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Franklin Gothic Demi" panose="020B0703020102020204" pitchFamily="34" charset="0"/>
                </a:rPr>
                <a:t>2020     189</a:t>
              </a:r>
            </a:p>
            <a:p>
              <a:endParaRPr lang="en-US" sz="1100">
                <a:latin typeface="Franklin Gothic Demi" panose="020B0703020102020204" pitchFamily="34" charset="0"/>
              </a:endParaRPr>
            </a:p>
            <a:p>
              <a:r>
                <a:rPr lang="en-US" sz="1100">
                  <a:solidFill>
                    <a:srgbClr val="FF0000"/>
                  </a:solidFill>
                  <a:latin typeface="Franklin Gothic Demi" panose="020B0703020102020204" pitchFamily="34" charset="0"/>
                </a:rPr>
                <a:t>2021     371</a:t>
              </a:r>
            </a:p>
            <a:p>
              <a:endParaRPr lang="en-US" sz="1100">
                <a:latin typeface="Franklin Gothic Demi" panose="020B0703020102020204" pitchFamily="34" charset="0"/>
              </a:endParaRPr>
            </a:p>
            <a:p>
              <a:r>
                <a:rPr lang="en-US" sz="1100">
                  <a:latin typeface="Franklin Gothic Demi" panose="020B0703020102020204" pitchFamily="34" charset="0"/>
                </a:rPr>
                <a:t>2022     208    </a:t>
              </a:r>
            </a:p>
          </xdr:txBody>
        </xdr:sp>
        <xdr:sp macro="" textlink="">
          <xdr:nvSpPr>
            <xdr:cNvPr id="11" name="Up Arrow 10"/>
            <xdr:cNvSpPr/>
          </xdr:nvSpPr>
          <xdr:spPr>
            <a:xfrm>
              <a:off x="2762250" y="1666875"/>
              <a:ext cx="114300" cy="1428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Down Arrow 11"/>
            <xdr:cNvSpPr/>
          </xdr:nvSpPr>
          <xdr:spPr>
            <a:xfrm>
              <a:off x="2762250" y="2028825"/>
              <a:ext cx="123825" cy="161925"/>
            </a:xfrm>
            <a:prstGeom prst="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4" name="Straight Connector 13"/>
            <xdr:cNvCxnSpPr/>
          </xdr:nvCxnSpPr>
          <xdr:spPr>
            <a:xfrm>
              <a:off x="1704975" y="1276350"/>
              <a:ext cx="1238250" cy="0"/>
            </a:xfrm>
            <a:prstGeom prst="line">
              <a:avLst/>
            </a:prstGeom>
            <a:ln>
              <a:solidFill>
                <a:sysClr val="windowText" lastClr="000000"/>
              </a:solidFill>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xdr:cNvCxnSpPr/>
          </xdr:nvCxnSpPr>
          <xdr:spPr>
            <a:xfrm>
              <a:off x="1724025" y="1590675"/>
              <a:ext cx="1238250" cy="0"/>
            </a:xfrm>
            <a:prstGeom prst="line">
              <a:avLst/>
            </a:prstGeom>
            <a:ln>
              <a:solidFill>
                <a:sysClr val="windowText" lastClr="000000"/>
              </a:solidFill>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xdr:cNvCxnSpPr/>
          </xdr:nvCxnSpPr>
          <xdr:spPr>
            <a:xfrm>
              <a:off x="1714500" y="1905000"/>
              <a:ext cx="1238250" cy="0"/>
            </a:xfrm>
            <a:prstGeom prst="line">
              <a:avLst/>
            </a:prstGeom>
            <a:ln>
              <a:solidFill>
                <a:sysClr val="windowText" lastClr="000000"/>
              </a:solidFill>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grpSp>
      <xdr:grpSp>
        <xdr:nvGrpSpPr>
          <xdr:cNvPr id="16" name="Group 15"/>
          <xdr:cNvGrpSpPr/>
        </xdr:nvGrpSpPr>
        <xdr:grpSpPr>
          <a:xfrm>
            <a:off x="4718049" y="809626"/>
            <a:ext cx="1917701" cy="847725"/>
            <a:chOff x="3143250" y="790574"/>
            <a:chExt cx="1952626" cy="752476"/>
          </a:xfrm>
        </xdr:grpSpPr>
        <xdr:sp macro="" textlink="">
          <xdr:nvSpPr>
            <xdr:cNvPr id="19" name="Rounded Rectangle 18"/>
            <xdr:cNvSpPr/>
          </xdr:nvSpPr>
          <xdr:spPr>
            <a:xfrm>
              <a:off x="3143250" y="790574"/>
              <a:ext cx="1952626" cy="752476"/>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15" name="TextBox 14"/>
            <xdr:cNvSpPr txBox="1"/>
          </xdr:nvSpPr>
          <xdr:spPr>
            <a:xfrm>
              <a:off x="3209925" y="828674"/>
              <a:ext cx="1790700" cy="6762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tx1">
                      <a:lumMod val="50000"/>
                      <a:lumOff val="50000"/>
                    </a:schemeClr>
                  </a:solidFill>
                  <a:latin typeface="Franklin Gothic Demi" panose="020B0703020102020204" pitchFamily="34" charset="0"/>
                </a:rPr>
                <a:t>Overall Revenue 2020-22</a:t>
              </a:r>
              <a:r>
                <a:rPr lang="en-US" sz="1200">
                  <a:solidFill>
                    <a:schemeClr val="tx1">
                      <a:lumMod val="50000"/>
                      <a:lumOff val="50000"/>
                    </a:schemeClr>
                  </a:solidFill>
                  <a:latin typeface="Franklin Gothic Demi" panose="020B0703020102020204" pitchFamily="34" charset="0"/>
                </a:rPr>
                <a:t>                      </a:t>
              </a:r>
            </a:p>
            <a:p>
              <a:r>
                <a:rPr lang="en-US" sz="1400" baseline="0">
                  <a:latin typeface="Franklin Gothic Demi" panose="020B0703020102020204" pitchFamily="34" charset="0"/>
                </a:rPr>
                <a:t>                            </a:t>
              </a:r>
              <a:r>
                <a:rPr lang="en-US" sz="1400">
                  <a:latin typeface="Franklin Gothic Demi" panose="020B0703020102020204" pitchFamily="34" charset="0"/>
                </a:rPr>
                <a:t>1,70,630 $</a:t>
              </a:r>
            </a:p>
          </xdr:txBody>
        </xdr:sp>
        <xdr:pic>
          <xdr:nvPicPr>
            <xdr:cNvPr id="22" name="Picture 21" descr="Dollar Symbol On Gold Coin Flat Style Stock Illustration - Download Image  Now - Coin, Dollar Sign, Currency - iStock"/>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0955" t="20955" r="20159" b="22016"/>
            <a:stretch/>
          </xdr:blipFill>
          <xdr:spPr bwMode="auto">
            <a:xfrm>
              <a:off x="4515071" y="1133475"/>
              <a:ext cx="295053" cy="28575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27" name="Group 26"/>
          <xdr:cNvGrpSpPr/>
        </xdr:nvGrpSpPr>
        <xdr:grpSpPr>
          <a:xfrm>
            <a:off x="4727575" y="1724025"/>
            <a:ext cx="1927226" cy="815976"/>
            <a:chOff x="5153025" y="781050"/>
            <a:chExt cx="1952626" cy="752476"/>
          </a:xfrm>
        </xdr:grpSpPr>
        <xdr:sp macro="" textlink="">
          <xdr:nvSpPr>
            <xdr:cNvPr id="28" name="Rounded Rectangle 27"/>
            <xdr:cNvSpPr/>
          </xdr:nvSpPr>
          <xdr:spPr>
            <a:xfrm>
              <a:off x="5153025" y="781050"/>
              <a:ext cx="1952626" cy="752476"/>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25" name="TextBox 24"/>
            <xdr:cNvSpPr txBox="1"/>
          </xdr:nvSpPr>
          <xdr:spPr>
            <a:xfrm>
              <a:off x="5229225" y="809625"/>
              <a:ext cx="1819275" cy="676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tx1">
                      <a:lumMod val="50000"/>
                      <a:lumOff val="50000"/>
                    </a:schemeClr>
                  </a:solidFill>
                  <a:latin typeface="Franklin Gothic Demi" panose="020B0703020102020204" pitchFamily="34" charset="0"/>
                </a:rPr>
                <a:t>Overall Average Sales</a:t>
              </a:r>
            </a:p>
            <a:p>
              <a:endParaRPr lang="en-US" sz="1050">
                <a:solidFill>
                  <a:schemeClr val="tx1">
                    <a:lumMod val="50000"/>
                    <a:lumOff val="50000"/>
                  </a:schemeClr>
                </a:solidFill>
                <a:latin typeface="Franklin Gothic Demi" panose="020B0703020102020204" pitchFamily="34" charset="0"/>
              </a:endParaRPr>
            </a:p>
            <a:p>
              <a:r>
                <a:rPr lang="en-US" sz="1400">
                  <a:solidFill>
                    <a:sysClr val="windowText" lastClr="000000"/>
                  </a:solidFill>
                  <a:latin typeface="Franklin Gothic Demi" panose="020B0703020102020204" pitchFamily="34" charset="0"/>
                </a:rPr>
                <a:t>222.17</a:t>
              </a:r>
            </a:p>
            <a:p>
              <a:endParaRPr lang="en-US" sz="1050">
                <a:solidFill>
                  <a:schemeClr val="tx1">
                    <a:lumMod val="50000"/>
                    <a:lumOff val="50000"/>
                  </a:schemeClr>
                </a:solidFill>
                <a:latin typeface="Franklin Gothic Demi" panose="020B0703020102020204" pitchFamily="34" charset="0"/>
              </a:endParaRPr>
            </a:p>
          </xdr:txBody>
        </xdr:sp>
        <xdr:pic>
          <xdr:nvPicPr>
            <xdr:cNvPr id="32" name="Picture 31" descr="A Guide to Star Ratings on Google and How They Work"/>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136" t="34620" r="20055" b="33007"/>
            <a:stretch/>
          </xdr:blipFill>
          <xdr:spPr bwMode="auto">
            <a:xfrm>
              <a:off x="5897060" y="1152525"/>
              <a:ext cx="1122865" cy="20955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47" name="Group 46"/>
          <xdr:cNvGrpSpPr/>
        </xdr:nvGrpSpPr>
        <xdr:grpSpPr>
          <a:xfrm>
            <a:off x="1828800" y="2501900"/>
            <a:ext cx="4432300" cy="2038350"/>
            <a:chOff x="2990850" y="1485900"/>
            <a:chExt cx="4476750" cy="1895475"/>
          </a:xfrm>
        </xdr:grpSpPr>
        <xdr:grpSp>
          <xdr:nvGrpSpPr>
            <xdr:cNvPr id="45" name="Group 44"/>
            <xdr:cNvGrpSpPr/>
          </xdr:nvGrpSpPr>
          <xdr:grpSpPr>
            <a:xfrm>
              <a:off x="2990850" y="1485900"/>
              <a:ext cx="4476750" cy="1895475"/>
              <a:chOff x="2990850" y="1485900"/>
              <a:chExt cx="4476750" cy="1895475"/>
            </a:xfrm>
          </xdr:grpSpPr>
          <xdr:grpSp>
            <xdr:nvGrpSpPr>
              <xdr:cNvPr id="29" name="Group 28"/>
              <xdr:cNvGrpSpPr/>
            </xdr:nvGrpSpPr>
            <xdr:grpSpPr>
              <a:xfrm>
                <a:off x="2990850" y="1485900"/>
                <a:ext cx="4476750" cy="1895475"/>
                <a:chOff x="7048499" y="704850"/>
                <a:chExt cx="2390775" cy="1381124"/>
              </a:xfrm>
            </xdr:grpSpPr>
            <xdr:sp macro="" textlink="">
              <xdr:nvSpPr>
                <xdr:cNvPr id="40" name="Rounded Rectangle 39"/>
                <xdr:cNvSpPr/>
              </xdr:nvSpPr>
              <xdr:spPr>
                <a:xfrm>
                  <a:off x="7134225" y="781049"/>
                  <a:ext cx="2105026" cy="1057275"/>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aphicFrame macro="">
              <xdr:nvGraphicFramePr>
                <xdr:cNvPr id="41" name="Chart 40"/>
                <xdr:cNvGraphicFramePr>
                  <a:graphicFrameLocks/>
                </xdr:cNvGraphicFramePr>
              </xdr:nvGraphicFramePr>
              <xdr:xfrm>
                <a:off x="7048499" y="704850"/>
                <a:ext cx="2390775" cy="1381124"/>
              </xdr:xfrm>
              <a:graphic>
                <a:graphicData uri="http://schemas.openxmlformats.org/drawingml/2006/chart">
                  <c:chart xmlns:c="http://schemas.openxmlformats.org/drawingml/2006/chart" xmlns:r="http://schemas.openxmlformats.org/officeDocument/2006/relationships" r:id="rId4"/>
                </a:graphicData>
              </a:graphic>
            </xdr:graphicFrame>
          </xdr:grpSp>
          <xdr:sp macro="" textlink="">
            <xdr:nvSpPr>
              <xdr:cNvPr id="33" name="TextBox 32"/>
              <xdr:cNvSpPr txBox="1"/>
            </xdr:nvSpPr>
            <xdr:spPr>
              <a:xfrm>
                <a:off x="3314700" y="1781174"/>
                <a:ext cx="1657350" cy="6191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solidFill>
                      <a:schemeClr val="tx1">
                        <a:lumMod val="50000"/>
                        <a:lumOff val="50000"/>
                      </a:schemeClr>
                    </a:solidFill>
                    <a:latin typeface="Franklin Gothic Demi" panose="020B0703020102020204" pitchFamily="34" charset="0"/>
                  </a:rPr>
                  <a:t>Number of Icecream sold by  Rating Bins</a:t>
                </a:r>
              </a:p>
            </xdr:txBody>
          </xdr:sp>
          <xdr:sp macro="" textlink="">
            <xdr:nvSpPr>
              <xdr:cNvPr id="42" name="TextBox 41"/>
              <xdr:cNvSpPr txBox="1"/>
            </xdr:nvSpPr>
            <xdr:spPr>
              <a:xfrm>
                <a:off x="4114800" y="2171701"/>
                <a:ext cx="2124075" cy="476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50">
                    <a:solidFill>
                      <a:srgbClr val="00B050"/>
                    </a:solidFill>
                    <a:latin typeface="Franklin Gothic Demi" panose="020B0703020102020204" pitchFamily="34" charset="0"/>
                  </a:rPr>
                  <a:t>Max</a:t>
                </a:r>
                <a:r>
                  <a:rPr lang="en-US" sz="1050" baseline="0">
                    <a:solidFill>
                      <a:srgbClr val="00B050"/>
                    </a:solidFill>
                    <a:latin typeface="Franklin Gothic Demi" panose="020B0703020102020204" pitchFamily="34" charset="0"/>
                  </a:rPr>
                  <a:t>    246 </a:t>
                </a:r>
                <a:r>
                  <a:rPr lang="en-US" sz="1050" baseline="0">
                    <a:solidFill>
                      <a:schemeClr val="tx1">
                        <a:lumMod val="50000"/>
                        <a:lumOff val="50000"/>
                      </a:schemeClr>
                    </a:solidFill>
                    <a:latin typeface="Franklin Gothic Demi" panose="020B0703020102020204" pitchFamily="34" charset="0"/>
                  </a:rPr>
                  <a:t>sold Ratings </a:t>
                </a:r>
                <a:r>
                  <a:rPr lang="en-US" sz="1100" b="0" i="0" u="none" strike="noStrike">
                    <a:solidFill>
                      <a:srgbClr val="00B050"/>
                    </a:solidFill>
                    <a:effectLst/>
                    <a:latin typeface="Franklin Gothic Demi" panose="020B0703020102020204" pitchFamily="34" charset="0"/>
                    <a:ea typeface="+mn-ea"/>
                    <a:cs typeface="+mn-cs"/>
                  </a:rPr>
                  <a:t>4.8-5.1</a:t>
                </a:r>
                <a:r>
                  <a:rPr lang="en-US" sz="1050">
                    <a:solidFill>
                      <a:srgbClr val="00B050"/>
                    </a:solidFill>
                    <a:latin typeface="Franklin Gothic Demi" panose="020B070302010202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50" baseline="0">
                    <a:solidFill>
                      <a:schemeClr val="accent2"/>
                    </a:solidFill>
                    <a:latin typeface="Franklin Gothic Demi" panose="020B0703020102020204" pitchFamily="34" charset="0"/>
                  </a:rPr>
                  <a:t>Min       11 </a:t>
                </a:r>
                <a:r>
                  <a:rPr lang="en-US" sz="1050" baseline="0">
                    <a:solidFill>
                      <a:schemeClr val="tx1">
                        <a:lumMod val="50000"/>
                        <a:lumOff val="50000"/>
                      </a:schemeClr>
                    </a:solidFill>
                    <a:latin typeface="Franklin Gothic Demi" panose="020B0703020102020204" pitchFamily="34" charset="0"/>
                  </a:rPr>
                  <a:t>sold Ratings </a:t>
                </a:r>
                <a:r>
                  <a:rPr lang="en-US" sz="1100" b="0" i="0">
                    <a:solidFill>
                      <a:schemeClr val="accent2"/>
                    </a:solidFill>
                    <a:effectLst/>
                    <a:latin typeface="Franklin Gothic Demi" panose="020B0703020102020204" pitchFamily="34" charset="0"/>
                    <a:ea typeface="+mn-ea"/>
                    <a:cs typeface="+mn-cs"/>
                  </a:rPr>
                  <a:t>1.8-2.1</a:t>
                </a:r>
                <a:r>
                  <a:rPr lang="en-US" sz="1050">
                    <a:solidFill>
                      <a:schemeClr val="accent2"/>
                    </a:solidFill>
                    <a:effectLst/>
                    <a:latin typeface="Franklin Gothic Demi" panose="020B0703020102020204" pitchFamily="34" charset="0"/>
                    <a:ea typeface="+mn-ea"/>
                    <a:cs typeface="+mn-cs"/>
                  </a:rPr>
                  <a:t>  </a:t>
                </a:r>
                <a:r>
                  <a:rPr lang="en-US" sz="1100">
                    <a:solidFill>
                      <a:schemeClr val="accent2"/>
                    </a:solidFill>
                    <a:effectLst/>
                    <a:latin typeface="+mn-lt"/>
                    <a:ea typeface="+mn-ea"/>
                    <a:cs typeface="+mn-cs"/>
                  </a:rPr>
                  <a:t>   </a:t>
                </a:r>
                <a:endParaRPr lang="en-US">
                  <a:solidFill>
                    <a:schemeClr val="accent2"/>
                  </a:solidFill>
                  <a:effectLst/>
                </a:endParaRPr>
              </a:p>
              <a:p>
                <a:endParaRPr lang="en-US" sz="1100"/>
              </a:p>
            </xdr:txBody>
          </xdr:sp>
          <xdr:sp macro="" textlink="">
            <xdr:nvSpPr>
              <xdr:cNvPr id="43" name="Isosceles Triangle 42"/>
              <xdr:cNvSpPr/>
            </xdr:nvSpPr>
            <xdr:spPr>
              <a:xfrm>
                <a:off x="6105525" y="2247900"/>
                <a:ext cx="142875" cy="95250"/>
              </a:xfrm>
              <a:prstGeom prst="triangle">
                <a:avLst/>
              </a:prstGeom>
              <a:solidFill>
                <a:srgbClr val="FF00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Isosceles Triangle 45"/>
              <xdr:cNvSpPr/>
            </xdr:nvSpPr>
            <xdr:spPr>
              <a:xfrm flipV="1">
                <a:off x="6105526" y="2466975"/>
                <a:ext cx="142874" cy="85725"/>
              </a:xfrm>
              <a:prstGeom prst="triangle">
                <a:avLst/>
              </a:prstGeom>
              <a:solidFill>
                <a:srgbClr val="4610A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49" name="Picture 48" descr="Premium Vector | Customer rating icon illustration"/>
            <xdr:cNvPicPr>
              <a:picLocks noChangeAspect="1" noChangeArrowheads="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9981" t="6320" r="20353" b="8550"/>
            <a:stretch/>
          </xdr:blipFill>
          <xdr:spPr bwMode="auto">
            <a:xfrm>
              <a:off x="6146868" y="1666875"/>
              <a:ext cx="453956" cy="485775"/>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6" name="Group 5"/>
          <xdr:cNvGrpSpPr/>
        </xdr:nvGrpSpPr>
        <xdr:grpSpPr>
          <a:xfrm>
            <a:off x="0" y="2641600"/>
            <a:ext cx="1933576" cy="815976"/>
            <a:chOff x="10572750" y="809625"/>
            <a:chExt cx="1952626" cy="752476"/>
          </a:xfrm>
        </xdr:grpSpPr>
        <xdr:grpSp>
          <xdr:nvGrpSpPr>
            <xdr:cNvPr id="50" name="Group 49"/>
            <xdr:cNvGrpSpPr/>
          </xdr:nvGrpSpPr>
          <xdr:grpSpPr>
            <a:xfrm>
              <a:off x="10572750" y="809625"/>
              <a:ext cx="1952626" cy="752476"/>
              <a:chOff x="7172325" y="781050"/>
              <a:chExt cx="1952626" cy="752476"/>
            </a:xfrm>
          </xdr:grpSpPr>
          <xdr:sp macro="" textlink="">
            <xdr:nvSpPr>
              <xdr:cNvPr id="55" name="Rounded Rectangle 54"/>
              <xdr:cNvSpPr/>
            </xdr:nvSpPr>
            <xdr:spPr>
              <a:xfrm>
                <a:off x="7172325" y="781050"/>
                <a:ext cx="1952626" cy="752476"/>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48" name="TextBox 47"/>
              <xdr:cNvSpPr txBox="1"/>
            </xdr:nvSpPr>
            <xdr:spPr>
              <a:xfrm>
                <a:off x="7200899" y="828675"/>
                <a:ext cx="1847851" cy="666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tx1">
                        <a:lumMod val="50000"/>
                        <a:lumOff val="50000"/>
                      </a:schemeClr>
                    </a:solidFill>
                    <a:latin typeface="Franklin Gothic Demi" panose="020B0703020102020204" pitchFamily="34" charset="0"/>
                  </a:rPr>
                  <a:t>Overall Average Age of customers</a:t>
                </a:r>
              </a:p>
              <a:p>
                <a:pPr algn="r"/>
                <a:r>
                  <a:rPr lang="en-US" sz="1400" b="1" i="0" u="none" strike="noStrike">
                    <a:solidFill>
                      <a:schemeClr val="dk1"/>
                    </a:solidFill>
                    <a:effectLst/>
                    <a:latin typeface="+mn-lt"/>
                    <a:ea typeface="+mn-ea"/>
                    <a:cs typeface="+mn-cs"/>
                  </a:rPr>
                  <a:t>34.68</a:t>
                </a:r>
                <a:r>
                  <a:rPr lang="en-US" sz="1100" b="1" i="0" u="none" strike="noStrike">
                    <a:solidFill>
                      <a:schemeClr val="tx1">
                        <a:lumMod val="50000"/>
                        <a:lumOff val="50000"/>
                      </a:schemeClr>
                    </a:solidFill>
                    <a:effectLst/>
                    <a:latin typeface="+mn-lt"/>
                    <a:ea typeface="+mn-ea"/>
                    <a:cs typeface="+mn-cs"/>
                  </a:rPr>
                  <a:t>yrs</a:t>
                </a:r>
                <a:r>
                  <a:rPr lang="en-US" sz="1050"/>
                  <a:t> </a:t>
                </a:r>
                <a:endParaRPr lang="en-US" sz="1050">
                  <a:solidFill>
                    <a:schemeClr val="tx1">
                      <a:lumMod val="50000"/>
                      <a:lumOff val="50000"/>
                    </a:schemeClr>
                  </a:solidFill>
                  <a:latin typeface="Franklin Gothic Demi" panose="020B0703020102020204" pitchFamily="34" charset="0"/>
                </a:endParaRPr>
              </a:p>
            </xdr:txBody>
          </xdr:sp>
        </xdr:grpSp>
        <xdr:pic>
          <xdr:nvPicPr>
            <xdr:cNvPr id="57" name="Picture 56" descr="age Icon - Free PNG &amp; SVG 2941875 - Noun Project"/>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372850" y="1123948"/>
              <a:ext cx="352425" cy="352425"/>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75" name="Picture 74" descr="Revenue attribution overview – Help Cente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10397" t="15841" r="8910" b="13862"/>
          <a:stretch/>
        </xdr:blipFill>
        <xdr:spPr bwMode="auto">
          <a:xfrm>
            <a:off x="3111500" y="800099"/>
            <a:ext cx="1577064" cy="1673226"/>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20" name="Group 19"/>
          <xdr:cNvGrpSpPr/>
        </xdr:nvGrpSpPr>
        <xdr:grpSpPr>
          <a:xfrm>
            <a:off x="8883651" y="771525"/>
            <a:ext cx="1952624" cy="2368550"/>
            <a:chOff x="2371726" y="3038475"/>
            <a:chExt cx="1971674" cy="2209800"/>
          </a:xfrm>
        </xdr:grpSpPr>
        <xdr:sp macro="" textlink="">
          <xdr:nvSpPr>
            <xdr:cNvPr id="77" name="Rounded Rectangle 76"/>
            <xdr:cNvSpPr/>
          </xdr:nvSpPr>
          <xdr:spPr>
            <a:xfrm>
              <a:off x="2371726" y="3038475"/>
              <a:ext cx="1971674" cy="2209800"/>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13" name="Group 12"/>
            <xdr:cNvGrpSpPr/>
          </xdr:nvGrpSpPr>
          <xdr:grpSpPr>
            <a:xfrm>
              <a:off x="2476501" y="3190875"/>
              <a:ext cx="1790699" cy="1971674"/>
              <a:chOff x="2476501" y="3190875"/>
              <a:chExt cx="1790699" cy="1971674"/>
            </a:xfrm>
          </xdr:grpSpPr>
          <xdr:grpSp>
            <xdr:nvGrpSpPr>
              <xdr:cNvPr id="4103" name="Group 4102"/>
              <xdr:cNvGrpSpPr/>
            </xdr:nvGrpSpPr>
            <xdr:grpSpPr>
              <a:xfrm>
                <a:off x="2476501" y="3190875"/>
                <a:ext cx="1790698" cy="1543050"/>
                <a:chOff x="2473881" y="3189836"/>
                <a:chExt cx="1298019" cy="1486940"/>
              </a:xfrm>
            </xdr:grpSpPr>
            <xdr:graphicFrame macro="">
              <xdr:nvGraphicFramePr>
                <xdr:cNvPr id="78" name="Chart 77"/>
                <xdr:cNvGraphicFramePr>
                  <a:graphicFrameLocks/>
                </xdr:cNvGraphicFramePr>
              </xdr:nvGraphicFramePr>
              <xdr:xfrm>
                <a:off x="2473881" y="3189836"/>
                <a:ext cx="1285874" cy="1152525"/>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4102" name="TextBox 4101"/>
                <xdr:cNvSpPr txBox="1"/>
              </xdr:nvSpPr>
              <xdr:spPr>
                <a:xfrm>
                  <a:off x="2495550" y="4324350"/>
                  <a:ext cx="1276350" cy="3524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rgbClr val="002060"/>
                      </a:solidFill>
                      <a:latin typeface="Franklin Gothic Demi" panose="020B0703020102020204" pitchFamily="34" charset="0"/>
                    </a:rPr>
                    <a:t>Revenue By Icecream Type</a:t>
                  </a:r>
                </a:p>
              </xdr:txBody>
            </xdr:sp>
            <xdr:pic>
              <xdr:nvPicPr>
                <xdr:cNvPr id="80" name="Picture 79" descr="2,254 Bowl Of Ice Cream Illustrations &amp; Clip Art - iStock"/>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900367" y="3538624"/>
                  <a:ext cx="415289" cy="415288"/>
                </a:xfrm>
                <a:prstGeom prst="rect">
                  <a:avLst/>
                </a:prstGeom>
                <a:noFill/>
                <a:extLst>
                  <a:ext uri="{909E8E84-426E-40DD-AFC4-6F175D3DCCD1}">
                    <a14:hiddenFill xmlns:a14="http://schemas.microsoft.com/office/drawing/2010/main">
                      <a:solidFill>
                        <a:srgbClr val="FFFFFF"/>
                      </a:solidFill>
                    </a14:hiddenFill>
                  </a:ext>
                </a:extLst>
              </xdr:spPr>
            </xdr:pic>
          </xdr:grpSp>
          <xdr:cxnSp macro="">
            <xdr:nvCxnSpPr>
              <xdr:cNvPr id="4110" name="Straight Connector 4109"/>
              <xdr:cNvCxnSpPr>
                <a:stCxn id="4102" idx="1"/>
                <a:endCxn id="4102" idx="3"/>
              </xdr:cNvCxnSpPr>
            </xdr:nvCxnSpPr>
            <xdr:spPr>
              <a:xfrm>
                <a:off x="2506395" y="4551063"/>
                <a:ext cx="1760805" cy="0"/>
              </a:xfrm>
              <a:prstGeom prst="line">
                <a:avLst/>
              </a:prstGeom>
              <a:effectLst>
                <a:outerShdw blurRad="50800" dist="38100" dir="5400000" algn="t" rotWithShape="0">
                  <a:prstClr val="black">
                    <a:alpha val="40000"/>
                  </a:prstClr>
                </a:outerShdw>
              </a:effectLst>
            </xdr:spPr>
            <xdr:style>
              <a:lnRef idx="1">
                <a:schemeClr val="dk1"/>
              </a:lnRef>
              <a:fillRef idx="0">
                <a:schemeClr val="dk1"/>
              </a:fillRef>
              <a:effectRef idx="0">
                <a:schemeClr val="dk1"/>
              </a:effectRef>
              <a:fontRef idx="minor">
                <a:schemeClr val="tx1"/>
              </a:fontRef>
            </xdr:style>
          </xdr:cxnSp>
          <xdr:sp macro="" textlink="">
            <xdr:nvSpPr>
              <xdr:cNvPr id="4111" name="TextBox 4110"/>
              <xdr:cNvSpPr txBox="1"/>
            </xdr:nvSpPr>
            <xdr:spPr>
              <a:xfrm>
                <a:off x="2543176" y="4676774"/>
                <a:ext cx="1581150" cy="485775"/>
              </a:xfrm>
              <a:prstGeom prst="rect">
                <a:avLst/>
              </a:prstGeom>
              <a:gradFill>
                <a:gsLst>
                  <a:gs pos="0">
                    <a:srgbClr val="EB09E0">
                      <a:alpha val="19000"/>
                    </a:srgbClr>
                  </a:gs>
                  <a:gs pos="100000">
                    <a:schemeClr val="accent3">
                      <a:lumMod val="40000"/>
                      <a:lumOff val="60000"/>
                    </a:schemeClr>
                  </a:gs>
                </a:gsLst>
                <a:lin ang="5400000" scaled="1"/>
              </a:gradFill>
              <a:ln w="9525" cmpd="sng">
                <a:noFill/>
                <a:miter lim="800000"/>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6">
                        <a:lumMod val="50000"/>
                      </a:schemeClr>
                    </a:solidFill>
                    <a:latin typeface="Franklin Gothic Demi" panose="020B0703020102020204" pitchFamily="34" charset="0"/>
                  </a:rPr>
                  <a:t>Max</a:t>
                </a:r>
                <a:r>
                  <a:rPr lang="en-US" sz="1100">
                    <a:latin typeface="Franklin Gothic Demi" panose="020B0703020102020204" pitchFamily="34" charset="0"/>
                  </a:rPr>
                  <a:t> Stick     $ 57,370</a:t>
                </a:r>
              </a:p>
              <a:p>
                <a:r>
                  <a:rPr lang="en-US" sz="1050">
                    <a:solidFill>
                      <a:schemeClr val="accent2">
                        <a:lumMod val="75000"/>
                      </a:schemeClr>
                    </a:solidFill>
                    <a:latin typeface="Franklin Gothic Demi" panose="020B0703020102020204" pitchFamily="34" charset="0"/>
                  </a:rPr>
                  <a:t>Min</a:t>
                </a:r>
                <a:r>
                  <a:rPr lang="en-US" sz="1100">
                    <a:latin typeface="Franklin Gothic Demi" panose="020B0703020102020204" pitchFamily="34" charset="0"/>
                  </a:rPr>
                  <a:t> Cone      $ 56,045</a:t>
                </a:r>
              </a:p>
              <a:p>
                <a:endParaRPr lang="en-US" sz="1100"/>
              </a:p>
            </xdr:txBody>
          </xdr:sp>
        </xdr:grpSp>
      </xdr:grpSp>
      <xdr:grpSp>
        <xdr:nvGrpSpPr>
          <xdr:cNvPr id="21" name="Group 20"/>
          <xdr:cNvGrpSpPr/>
        </xdr:nvGrpSpPr>
        <xdr:grpSpPr>
          <a:xfrm>
            <a:off x="51872" y="14669"/>
            <a:ext cx="8793677" cy="3096831"/>
            <a:chOff x="51872" y="47408"/>
            <a:chExt cx="8882577" cy="2905342"/>
          </a:xfrm>
        </xdr:grpSpPr>
        <xdr:grpSp>
          <xdr:nvGrpSpPr>
            <xdr:cNvPr id="4108" name="Group 4107"/>
            <xdr:cNvGrpSpPr/>
          </xdr:nvGrpSpPr>
          <xdr:grpSpPr>
            <a:xfrm>
              <a:off x="6753225" y="790576"/>
              <a:ext cx="2181224" cy="2162174"/>
              <a:chOff x="76200" y="2495551"/>
              <a:chExt cx="2181224" cy="2162174"/>
            </a:xfrm>
          </xdr:grpSpPr>
          <xdr:sp macro="" textlink="">
            <xdr:nvSpPr>
              <xdr:cNvPr id="82" name="Rounded Rectangle 81"/>
              <xdr:cNvSpPr/>
            </xdr:nvSpPr>
            <xdr:spPr>
              <a:xfrm>
                <a:off x="76200" y="2495551"/>
                <a:ext cx="2181224" cy="2162174"/>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4104" name="TextBox 4103"/>
              <xdr:cNvSpPr txBox="1"/>
            </xdr:nvSpPr>
            <xdr:spPr>
              <a:xfrm>
                <a:off x="276225" y="2657475"/>
                <a:ext cx="1771650"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Franklin Gothic Demi" panose="020B0703020102020204" pitchFamily="34" charset="0"/>
                  </a:rPr>
                  <a:t>Sales by Colour</a:t>
                </a:r>
              </a:p>
            </xdr:txBody>
          </xdr:sp>
          <xdr:graphicFrame macro="">
            <xdr:nvGraphicFramePr>
              <xdr:cNvPr id="84" name="Chart 83"/>
              <xdr:cNvGraphicFramePr>
                <a:graphicFrameLocks/>
              </xdr:cNvGraphicFramePr>
            </xdr:nvGraphicFramePr>
            <xdr:xfrm>
              <a:off x="152402" y="3314699"/>
              <a:ext cx="2000248" cy="1076326"/>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4105" name="TextBox 4104"/>
              <xdr:cNvSpPr txBox="1"/>
            </xdr:nvSpPr>
            <xdr:spPr>
              <a:xfrm>
                <a:off x="361950" y="2857501"/>
                <a:ext cx="1028700"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400">
                    <a:solidFill>
                      <a:srgbClr val="FF0000"/>
                    </a:solidFill>
                    <a:latin typeface="Franklin Gothic Demi" panose="020B0703020102020204" pitchFamily="34" charset="0"/>
                  </a:rPr>
                  <a:t>Red</a:t>
                </a:r>
                <a:r>
                  <a:rPr lang="en-US" sz="1400">
                    <a:solidFill>
                      <a:srgbClr val="FF0066"/>
                    </a:solidFill>
                    <a:latin typeface="Franklin Gothic Demi" panose="020B0703020102020204" pitchFamily="34" charset="0"/>
                  </a:rPr>
                  <a:t> </a:t>
                </a:r>
              </a:p>
              <a:p>
                <a:r>
                  <a:rPr lang="en-US" sz="1000"/>
                  <a:t>   </a:t>
                </a:r>
                <a:r>
                  <a:rPr lang="en-US" sz="1000">
                    <a:solidFill>
                      <a:schemeClr val="tx1">
                        <a:lumMod val="50000"/>
                        <a:lumOff val="50000"/>
                      </a:schemeClr>
                    </a:solidFill>
                    <a:latin typeface="Franklin Gothic Demi" panose="020B0703020102020204" pitchFamily="34" charset="0"/>
                  </a:rPr>
                  <a:t>Top selling </a:t>
                </a:r>
                <a:r>
                  <a:rPr lang="en-US" sz="1000" baseline="0">
                    <a:solidFill>
                      <a:schemeClr val="tx1">
                        <a:lumMod val="50000"/>
                        <a:lumOff val="50000"/>
                      </a:schemeClr>
                    </a:solidFill>
                    <a:latin typeface="Franklin Gothic Demi" panose="020B0703020102020204" pitchFamily="34" charset="0"/>
                  </a:rPr>
                  <a:t>      </a:t>
                </a:r>
                <a:r>
                  <a:rPr lang="en-US" sz="1000">
                    <a:solidFill>
                      <a:schemeClr val="tx1">
                        <a:lumMod val="50000"/>
                        <a:lumOff val="50000"/>
                      </a:schemeClr>
                    </a:solidFill>
                    <a:latin typeface="Franklin Gothic Demi" panose="020B0703020102020204" pitchFamily="34" charset="0"/>
                  </a:rPr>
                  <a:t> </a:t>
                </a:r>
              </a:p>
            </xdr:txBody>
          </xdr:sp>
          <xdr:pic>
            <xdr:nvPicPr>
              <xdr:cNvPr id="86" name="Picture 85" descr="Star Ribbon Recognition Stock Illustrations – 1,364 Star Ribbon Recognition  Stock Illustrations, Vectors &amp; Clipart - Dreamstime"/>
              <xdr:cNvPicPr>
                <a:picLocks noChangeAspect="1" noChangeArrowheads="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26452" t="21477" r="26304" b="19836"/>
              <a:stretch/>
            </xdr:blipFill>
            <xdr:spPr bwMode="auto">
              <a:xfrm>
                <a:off x="1505853" y="2571749"/>
                <a:ext cx="522971" cy="685801"/>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2" name="TextBox 1"/>
            <xdr:cNvSpPr txBox="1"/>
          </xdr:nvSpPr>
          <xdr:spPr>
            <a:xfrm>
              <a:off x="51872" y="47408"/>
              <a:ext cx="3158053" cy="90684"/>
            </a:xfrm>
            <a:prstGeom prst="rect">
              <a:avLst/>
            </a:prstGeom>
            <a:solidFill>
              <a:srgbClr val="4610A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a:p>
          </xdr:txBody>
        </xdr:sp>
      </xdr:grpSp>
      <xdr:sp macro="" textlink="">
        <xdr:nvSpPr>
          <xdr:cNvPr id="59" name="Rounded Rectangle 58"/>
          <xdr:cNvSpPr/>
        </xdr:nvSpPr>
        <xdr:spPr>
          <a:xfrm>
            <a:off x="0" y="3514724"/>
            <a:ext cx="1952624" cy="2244725"/>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30" name="Group 29"/>
          <xdr:cNvGrpSpPr/>
        </xdr:nvGrpSpPr>
        <xdr:grpSpPr>
          <a:xfrm>
            <a:off x="161925" y="3683000"/>
            <a:ext cx="1780090" cy="1838325"/>
            <a:chOff x="161925" y="3600450"/>
            <a:chExt cx="1799140" cy="1819275"/>
          </a:xfrm>
        </xdr:grpSpPr>
        <xdr:sp macro="" textlink="">
          <xdr:nvSpPr>
            <xdr:cNvPr id="23" name="TextBox 22"/>
            <xdr:cNvSpPr txBox="1"/>
          </xdr:nvSpPr>
          <xdr:spPr>
            <a:xfrm>
              <a:off x="161925" y="3600450"/>
              <a:ext cx="1647825" cy="523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4610A8"/>
                  </a:solidFill>
                  <a:latin typeface="Franklin Gothic Demi Cond" panose="020B0706030402020204" pitchFamily="34" charset="0"/>
                </a:rPr>
                <a:t>Favourite Icecream Type by Customers ratings</a:t>
              </a:r>
            </a:p>
          </xdr:txBody>
        </xdr:sp>
        <xdr:sp macro="" textlink="">
          <xdr:nvSpPr>
            <xdr:cNvPr id="26" name="TextBox 25"/>
            <xdr:cNvSpPr txBox="1"/>
          </xdr:nvSpPr>
          <xdr:spPr>
            <a:xfrm>
              <a:off x="219075" y="4457700"/>
              <a:ext cx="962025" cy="962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Franklin Gothic Demi" panose="020B0703020102020204" pitchFamily="34" charset="0"/>
                </a:rPr>
                <a:t>Cone</a:t>
              </a:r>
            </a:p>
            <a:p>
              <a:endParaRPr lang="en-US" sz="1200">
                <a:latin typeface="Franklin Gothic Demi" panose="020B0703020102020204" pitchFamily="34" charset="0"/>
              </a:endParaRPr>
            </a:p>
            <a:p>
              <a:r>
                <a:rPr lang="en-US" sz="1200">
                  <a:latin typeface="Franklin Gothic Demi" panose="020B0703020102020204" pitchFamily="34" charset="0"/>
                </a:rPr>
                <a:t>Scoope </a:t>
              </a:r>
            </a:p>
            <a:p>
              <a:endParaRPr lang="en-US" sz="1200">
                <a:latin typeface="Franklin Gothic Demi" panose="020B0703020102020204" pitchFamily="34" charset="0"/>
              </a:endParaRPr>
            </a:p>
            <a:p>
              <a:r>
                <a:rPr lang="en-US" sz="1200">
                  <a:latin typeface="Franklin Gothic Demi" panose="020B0703020102020204" pitchFamily="34" charset="0"/>
                </a:rPr>
                <a:t>Stick</a:t>
              </a:r>
            </a:p>
          </xdr:txBody>
        </xdr:sp>
        <xdr:pic>
          <xdr:nvPicPr>
            <xdr:cNvPr id="66" name="Picture 65" descr="Customer satisfaction rating scale, smiley face with thumbs up and down.  Positive and negative feedback button. Line vector icons Stock Vector Image  &amp; Art - Alamy"/>
            <xdr:cNvPicPr>
              <a:picLocks noChangeAspect="1" noChangeArrowheads="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l="7024" t="24597" r="3973" b="33065"/>
            <a:stretch/>
          </xdr:blipFill>
          <xdr:spPr bwMode="auto">
            <a:xfrm>
              <a:off x="257174" y="4019549"/>
              <a:ext cx="1419225" cy="43815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 name="Picture 67" descr="A Guide to Star Ratings on Google and How They Work"/>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136" t="34620" r="58753" b="30365"/>
            <a:stretch/>
          </xdr:blipFill>
          <xdr:spPr bwMode="auto">
            <a:xfrm>
              <a:off x="876301" y="5153024"/>
              <a:ext cx="571500" cy="23812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 name="Picture 68" descr="A Guide to Star Ratings on Google and How They Work"/>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136" t="34620" r="39366" b="30365"/>
            <a:stretch/>
          </xdr:blipFill>
          <xdr:spPr bwMode="auto">
            <a:xfrm>
              <a:off x="857250" y="4829174"/>
              <a:ext cx="847725" cy="23812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0" name="Picture 69" descr="A Guide to Star Ratings on Google and How They Work"/>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136" t="34620" r="20055" b="33007"/>
            <a:stretch/>
          </xdr:blipFill>
          <xdr:spPr bwMode="auto">
            <a:xfrm>
              <a:off x="838200" y="4495799"/>
              <a:ext cx="1122865" cy="220160"/>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72" name="Rounded Rectangle 71"/>
          <xdr:cNvSpPr/>
        </xdr:nvSpPr>
        <xdr:spPr>
          <a:xfrm>
            <a:off x="1981200" y="4219575"/>
            <a:ext cx="3903582" cy="1522994"/>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31" name="Group 30"/>
          <xdr:cNvGrpSpPr/>
        </xdr:nvGrpSpPr>
        <xdr:grpSpPr>
          <a:xfrm>
            <a:off x="2105025" y="4191001"/>
            <a:ext cx="3743323" cy="1539874"/>
            <a:chOff x="2143125" y="4124326"/>
            <a:chExt cx="3781423" cy="1533524"/>
          </a:xfrm>
        </xdr:grpSpPr>
        <xdr:graphicFrame macro="">
          <xdr:nvGraphicFramePr>
            <xdr:cNvPr id="73" name="Chart 72"/>
            <xdr:cNvGraphicFramePr>
              <a:graphicFrameLocks/>
            </xdr:cNvGraphicFramePr>
          </xdr:nvGraphicFramePr>
          <xdr:xfrm>
            <a:off x="2143125" y="4124326"/>
            <a:ext cx="3400425" cy="1533524"/>
          </xdr:xfrm>
          <a:graphic>
            <a:graphicData uri="http://schemas.openxmlformats.org/drawingml/2006/chart">
              <c:chart xmlns:c="http://schemas.openxmlformats.org/drawingml/2006/chart" xmlns:r="http://schemas.openxmlformats.org/officeDocument/2006/relationships" r:id="rId13"/>
            </a:graphicData>
          </a:graphic>
        </xdr:graphicFrame>
        <xdr:pic>
          <xdr:nvPicPr>
            <xdr:cNvPr id="81" name="Picture 80" descr="1,650 Ice Cream Scoop In Cup Illustrations &amp; Clip Art - iStock"/>
            <xdr:cNvPicPr>
              <a:picLocks noChangeAspect="1" noChangeArrowheads="1"/>
            </xdr:cNvPicPr>
          </xdr:nvPicPr>
          <xdr:blipFill rotWithShape="1">
            <a:blip xmlns:r="http://schemas.openxmlformats.org/officeDocument/2006/relationships" r:embed="rId14" cstate="print">
              <a:extLst>
                <a:ext uri="{28A0092B-C50C-407E-A947-70E740481C1C}">
                  <a14:useLocalDpi xmlns:a14="http://schemas.microsoft.com/office/drawing/2010/main" val="0"/>
                </a:ext>
              </a:extLst>
            </a:blip>
            <a:srcRect l="15069" t="17808" r="15069" b="6849"/>
            <a:stretch/>
          </xdr:blipFill>
          <xdr:spPr bwMode="auto">
            <a:xfrm>
              <a:off x="5410199" y="4510931"/>
              <a:ext cx="514349" cy="55469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6" name="Group 35"/>
          <xdr:cNvGrpSpPr/>
        </xdr:nvGrpSpPr>
        <xdr:grpSpPr>
          <a:xfrm>
            <a:off x="6099175" y="3394075"/>
            <a:ext cx="4194175" cy="2155825"/>
            <a:chOff x="6162675" y="3324225"/>
            <a:chExt cx="4419600" cy="2314575"/>
          </a:xfrm>
        </xdr:grpSpPr>
        <xdr:graphicFrame macro="">
          <xdr:nvGraphicFramePr>
            <xdr:cNvPr id="79" name="Chart 78"/>
            <xdr:cNvGraphicFramePr>
              <a:graphicFrameLocks/>
            </xdr:cNvGraphicFramePr>
          </xdr:nvGraphicFramePr>
          <xdr:xfrm>
            <a:off x="6162675" y="3467100"/>
            <a:ext cx="4419600" cy="2171700"/>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34" name="TextBox 33"/>
            <xdr:cNvSpPr txBox="1"/>
          </xdr:nvSpPr>
          <xdr:spPr>
            <a:xfrm>
              <a:off x="6305550" y="3381375"/>
              <a:ext cx="3171825" cy="361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002060"/>
                  </a:solidFill>
                  <a:latin typeface="Franklin Gothic Demi" panose="020B0703020102020204" pitchFamily="34" charset="0"/>
                </a:rPr>
                <a:t>Favourite Toppings with more Ratings and Sales</a:t>
              </a:r>
            </a:p>
          </xdr:txBody>
        </xdr:sp>
        <xdr:sp macro="" textlink="">
          <xdr:nvSpPr>
            <xdr:cNvPr id="35" name="TextBox 34"/>
            <xdr:cNvSpPr txBox="1"/>
          </xdr:nvSpPr>
          <xdr:spPr>
            <a:xfrm>
              <a:off x="8307919" y="3771901"/>
              <a:ext cx="2075722" cy="590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accent5"/>
                  </a:solidFill>
                  <a:latin typeface="Franklin Gothic Demi" panose="020B0703020102020204" pitchFamily="34" charset="0"/>
                </a:rPr>
                <a:t>Top Fav</a:t>
              </a:r>
              <a:r>
                <a:rPr lang="en-US" sz="1050" baseline="0">
                  <a:solidFill>
                    <a:schemeClr val="accent5"/>
                  </a:solidFill>
                  <a:latin typeface="Franklin Gothic Demi" panose="020B0703020102020204" pitchFamily="34" charset="0"/>
                </a:rPr>
                <a:t>    </a:t>
              </a:r>
              <a:r>
                <a:rPr lang="en-US" sz="1000" baseline="0">
                  <a:solidFill>
                    <a:schemeClr val="accent6">
                      <a:lumMod val="75000"/>
                    </a:schemeClr>
                  </a:solidFill>
                  <a:latin typeface="Franklin Gothic Demi" panose="020B0703020102020204" pitchFamily="34" charset="0"/>
                </a:rPr>
                <a:t>Chocolate Chippings </a:t>
              </a:r>
            </a:p>
            <a:p>
              <a:endParaRPr lang="en-US" sz="1000" baseline="0">
                <a:solidFill>
                  <a:schemeClr val="accent5"/>
                </a:solidFill>
                <a:latin typeface="Franklin Gothic Demi" panose="020B0703020102020204" pitchFamily="34" charset="0"/>
              </a:endParaRPr>
            </a:p>
            <a:p>
              <a:r>
                <a:rPr lang="en-US" sz="1050" baseline="0">
                  <a:solidFill>
                    <a:schemeClr val="accent5"/>
                  </a:solidFill>
                  <a:latin typeface="Franklin Gothic Demi" panose="020B0703020102020204" pitchFamily="34" charset="0"/>
                </a:rPr>
                <a:t>Least Fav              </a:t>
              </a:r>
              <a:r>
                <a:rPr lang="en-US" sz="1000" baseline="0">
                  <a:solidFill>
                    <a:srgbClr val="C00000"/>
                  </a:solidFill>
                  <a:latin typeface="Franklin Gothic Demi" panose="020B0703020102020204" pitchFamily="34" charset="0"/>
                </a:rPr>
                <a:t>Brown Sugar</a:t>
              </a:r>
              <a:endParaRPr lang="en-US" sz="1000">
                <a:solidFill>
                  <a:srgbClr val="C00000"/>
                </a:solidFill>
                <a:latin typeface="Franklin Gothic Demi" panose="020B0703020102020204" pitchFamily="34" charset="0"/>
              </a:endParaRPr>
            </a:p>
          </xdr:txBody>
        </xdr:sp>
        <xdr:pic>
          <xdr:nvPicPr>
            <xdr:cNvPr id="83" name="Picture 82" descr="1,821 Top pick icon Images, Stock Photos &amp; Vectors | Shutterstock"/>
            <xdr:cNvPicPr>
              <a:picLocks noChangeAspect="1" noChangeArrowheads="1"/>
            </xdr:cNvPicPr>
          </xdr:nvPicPr>
          <xdr:blipFill rotWithShape="1">
            <a:blip xmlns:r="http://schemas.openxmlformats.org/officeDocument/2006/relationships" r:embed="rId16" cstate="print">
              <a:extLst>
                <a:ext uri="{28A0092B-C50C-407E-A947-70E740481C1C}">
                  <a14:useLocalDpi xmlns:a14="http://schemas.microsoft.com/office/drawing/2010/main" val="0"/>
                </a:ext>
              </a:extLst>
            </a:blip>
            <a:srcRect l="9040" t="6070" r="8474" b="18377"/>
            <a:stretch/>
          </xdr:blipFill>
          <xdr:spPr bwMode="auto">
            <a:xfrm>
              <a:off x="9893129" y="3324225"/>
              <a:ext cx="451021" cy="4572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5" name="Picture 84" descr="Like And Dislike Vector Flat Icons Thumbs Up And Thumbs Down Circle Emblems  Blue And Red Buttons Up And Down Thumbs Icon Approve And Disapprove Stock  Illustration - Download Image Now - iStock"/>
            <xdr:cNvPicPr>
              <a:picLocks noChangeAspect="1" noChangeArrowheads="1"/>
            </xdr:cNvPicPr>
          </xdr:nvPicPr>
          <xdr:blipFill rotWithShape="1">
            <a:blip xmlns:r="http://schemas.openxmlformats.org/officeDocument/2006/relationships" r:embed="rId17" cstate="print">
              <a:extLst>
                <a:ext uri="{28A0092B-C50C-407E-A947-70E740481C1C}">
                  <a14:useLocalDpi xmlns:a14="http://schemas.microsoft.com/office/drawing/2010/main" val="0"/>
                </a:ext>
              </a:extLst>
            </a:blip>
            <a:srcRect l="51969" t="12616" r="6692" b="12583"/>
            <a:stretch/>
          </xdr:blipFill>
          <xdr:spPr bwMode="auto">
            <a:xfrm>
              <a:off x="9858375" y="4351383"/>
              <a:ext cx="581025" cy="592092"/>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88" name="Rounded Rectangle 87"/>
          <xdr:cNvSpPr/>
        </xdr:nvSpPr>
        <xdr:spPr>
          <a:xfrm>
            <a:off x="10302875" y="3241675"/>
            <a:ext cx="2257425" cy="2489200"/>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51" name="Group 50"/>
          <xdr:cNvGrpSpPr/>
        </xdr:nvGrpSpPr>
        <xdr:grpSpPr>
          <a:xfrm>
            <a:off x="10360025" y="3289301"/>
            <a:ext cx="2190750" cy="2441573"/>
            <a:chOff x="10467975" y="3219451"/>
            <a:chExt cx="2209800" cy="2409823"/>
          </a:xfrm>
        </xdr:grpSpPr>
        <mc:AlternateContent xmlns:mc="http://schemas.openxmlformats.org/markup-compatibility/2006">
          <mc:Choice xmlns:cx1="http://schemas.microsoft.com/office/drawing/2015/9/8/chartex" Requires="cx1">
            <xdr:graphicFrame macro="">
              <xdr:nvGraphicFramePr>
                <xdr:cNvPr id="89" name="Chart 88"/>
                <xdr:cNvGraphicFramePr>
                  <a:graphicFrameLocks/>
                </xdr:cNvGraphicFramePr>
              </xdr:nvGraphicFramePr>
              <xdr:xfrm>
                <a:off x="10467975" y="3743325"/>
                <a:ext cx="2209800" cy="1885949"/>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37" name="TextBox 36"/>
            <xdr:cNvSpPr txBox="1"/>
          </xdr:nvSpPr>
          <xdr:spPr>
            <a:xfrm>
              <a:off x="10572750" y="3219451"/>
              <a:ext cx="1914525" cy="6191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ysClr val="windowText" lastClr="000000"/>
                  </a:solidFill>
                  <a:latin typeface="Franklin Gothic Demi" panose="020B0703020102020204" pitchFamily="34" charset="0"/>
                </a:rPr>
                <a:t>Toppings -Revenue Contribution</a:t>
              </a:r>
            </a:p>
            <a:p>
              <a:r>
                <a:rPr lang="en-US" sz="1000">
                  <a:solidFill>
                    <a:schemeClr val="bg1">
                      <a:lumMod val="65000"/>
                    </a:schemeClr>
                  </a:solidFill>
                  <a:latin typeface="Franklin Gothic Demi" panose="020B0703020102020204" pitchFamily="34" charset="0"/>
                </a:rPr>
                <a:t>Max        </a:t>
              </a:r>
              <a:r>
                <a:rPr lang="en-US" sz="1100">
                  <a:latin typeface="Franklin Gothic Demi" panose="020B0703020102020204" pitchFamily="34" charset="0"/>
                </a:rPr>
                <a:t>59,930 $</a:t>
              </a:r>
            </a:p>
            <a:p>
              <a:r>
                <a:rPr lang="en-US" sz="1000">
                  <a:solidFill>
                    <a:schemeClr val="bg1">
                      <a:lumMod val="65000"/>
                    </a:schemeClr>
                  </a:solidFill>
                  <a:latin typeface="Franklin Gothic Demi" panose="020B0703020102020204" pitchFamily="34" charset="0"/>
                </a:rPr>
                <a:t>Min         </a:t>
              </a:r>
              <a:r>
                <a:rPr lang="en-US" sz="1100">
                  <a:latin typeface="Franklin Gothic Demi" panose="020B0703020102020204" pitchFamily="34" charset="0"/>
                </a:rPr>
                <a:t>17,630 $</a:t>
              </a:r>
            </a:p>
          </xdr:txBody>
        </xdr:sp>
        <xdr:pic>
          <xdr:nvPicPr>
            <xdr:cNvPr id="90" name="Picture 89" descr="Workflow Icon Maximize Profit Icon - Maximize Profit Icon, HD Png Download  , Transparent Png Image - PNGitem"/>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11244829" y="4400550"/>
              <a:ext cx="613796" cy="561975"/>
            </a:xfrm>
            <a:prstGeom prst="rect">
              <a:avLst/>
            </a:prstGeom>
            <a:noFill/>
            <a:extLst>
              <a:ext uri="{909E8E84-426E-40DD-AFC4-6F175D3DCCD1}">
                <a14:hiddenFill xmlns:a14="http://schemas.microsoft.com/office/drawing/2010/main">
                  <a:solidFill>
                    <a:srgbClr val="FFFFFF"/>
                  </a:solidFill>
                </a14:hiddenFill>
              </a:ext>
            </a:extLst>
          </xdr:spPr>
        </xdr:pic>
      </xdr:grpSp>
      <xdr:cxnSp macro="">
        <xdr:nvCxnSpPr>
          <xdr:cNvPr id="39" name="Straight Connector 38"/>
          <xdr:cNvCxnSpPr/>
        </xdr:nvCxnSpPr>
        <xdr:spPr>
          <a:xfrm>
            <a:off x="10953750" y="1797050"/>
            <a:ext cx="1450340" cy="0"/>
          </a:xfrm>
          <a:prstGeom prst="line">
            <a:avLst/>
          </a:prstGeom>
          <a:ln>
            <a:solidFill>
              <a:srgbClr val="C00000"/>
            </a:solidFill>
          </a:ln>
          <a:effectLst>
            <a:outerShdw blurRad="50800" dist="38100" dir="5400000" algn="t" rotWithShape="0">
              <a:prstClr val="black">
                <a:alpha val="40000"/>
              </a:prstClr>
            </a:outerShdw>
          </a:effectLst>
        </xdr:spPr>
        <xdr:style>
          <a:lnRef idx="1">
            <a:schemeClr val="dk1"/>
          </a:lnRef>
          <a:fillRef idx="0">
            <a:schemeClr val="dk1"/>
          </a:fillRef>
          <a:effectRef idx="0">
            <a:schemeClr val="dk1"/>
          </a:effectRef>
          <a:fontRef idx="minor">
            <a:schemeClr val="tx1"/>
          </a:fontRef>
        </xdr:style>
      </xdr:cxnSp>
      <xdr:grpSp>
        <xdr:nvGrpSpPr>
          <xdr:cNvPr id="44" name="Group 43"/>
          <xdr:cNvGrpSpPr/>
        </xdr:nvGrpSpPr>
        <xdr:grpSpPr>
          <a:xfrm>
            <a:off x="10855325" y="800101"/>
            <a:ext cx="1724025" cy="2263774"/>
            <a:chOff x="10963275" y="800101"/>
            <a:chExt cx="1743075" cy="2200274"/>
          </a:xfrm>
        </xdr:grpSpPr>
        <xdr:grpSp>
          <xdr:nvGrpSpPr>
            <xdr:cNvPr id="4101" name="Group 4100"/>
            <xdr:cNvGrpSpPr/>
          </xdr:nvGrpSpPr>
          <xdr:grpSpPr>
            <a:xfrm>
              <a:off x="10963275" y="800101"/>
              <a:ext cx="1743075" cy="2200274"/>
              <a:chOff x="7162800" y="1600201"/>
              <a:chExt cx="1504951" cy="1314450"/>
            </a:xfrm>
          </xdr:grpSpPr>
          <xdr:sp macro="" textlink="">
            <xdr:nvSpPr>
              <xdr:cNvPr id="64" name="Rounded Rectangle 63"/>
              <xdr:cNvSpPr/>
            </xdr:nvSpPr>
            <xdr:spPr>
              <a:xfrm>
                <a:off x="7162800" y="1600201"/>
                <a:ext cx="1504951" cy="1314450"/>
              </a:xfrm>
              <a:prstGeom prst="roundRect">
                <a:avLst/>
              </a:prstGeom>
              <a:blipFill>
                <a:blip xmlns:r="http://schemas.openxmlformats.org/officeDocument/2006/relationships" r:embed="rId20"/>
                <a:tile tx="0" ty="0" sx="100000" sy="100000" flip="none" algn="tl"/>
              </a:blip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58" name="TextBox 57"/>
              <xdr:cNvSpPr txBox="1"/>
            </xdr:nvSpPr>
            <xdr:spPr>
              <a:xfrm>
                <a:off x="7236814" y="1752601"/>
                <a:ext cx="1356923" cy="4621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50000"/>
                        <a:lumOff val="50000"/>
                      </a:schemeClr>
                    </a:solidFill>
                    <a:latin typeface="Franklin Gothic Demi" panose="020B0703020102020204" pitchFamily="34" charset="0"/>
                  </a:rPr>
                  <a:t>Top </a:t>
                </a:r>
                <a:r>
                  <a:rPr lang="en-US" sz="1200">
                    <a:solidFill>
                      <a:sysClr val="windowText" lastClr="000000"/>
                    </a:solidFill>
                    <a:latin typeface="Franklin Gothic Demi" panose="020B0703020102020204" pitchFamily="34" charset="0"/>
                  </a:rPr>
                  <a:t>5 Countries </a:t>
                </a:r>
                <a:r>
                  <a:rPr lang="en-US" sz="1200">
                    <a:solidFill>
                      <a:schemeClr val="tx1">
                        <a:lumMod val="50000"/>
                        <a:lumOff val="50000"/>
                      </a:schemeClr>
                    </a:solidFill>
                    <a:latin typeface="Franklin Gothic Demi" panose="020B0703020102020204" pitchFamily="34" charset="0"/>
                  </a:rPr>
                  <a:t>on Revenue</a:t>
                </a:r>
              </a:p>
            </xdr:txBody>
          </xdr:sp>
          <xdr:sp macro="" textlink="">
            <xdr:nvSpPr>
              <xdr:cNvPr id="63" name="TextBox 62"/>
              <xdr:cNvSpPr txBox="1"/>
            </xdr:nvSpPr>
            <xdr:spPr>
              <a:xfrm>
                <a:off x="7245038" y="2191988"/>
                <a:ext cx="1348699" cy="6083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solidFill>
                      <a:srgbClr val="FF0066"/>
                    </a:solidFill>
                    <a:latin typeface="Franklin Gothic Demi" panose="020B0703020102020204" pitchFamily="34" charset="0"/>
                  </a:rPr>
                  <a:t>US                   </a:t>
                </a:r>
                <a:r>
                  <a:rPr lang="en-US" sz="1050" baseline="0">
                    <a:solidFill>
                      <a:srgbClr val="FF0066"/>
                    </a:solidFill>
                    <a:latin typeface="Franklin Gothic Demi" panose="020B0703020102020204" pitchFamily="34" charset="0"/>
                  </a:rPr>
                  <a:t>  </a:t>
                </a:r>
                <a:r>
                  <a:rPr lang="en-US" sz="1050">
                    <a:solidFill>
                      <a:srgbClr val="FF0066"/>
                    </a:solidFill>
                    <a:latin typeface="Franklin Gothic Demi" panose="020B0703020102020204" pitchFamily="34" charset="0"/>
                  </a:rPr>
                  <a:t> 30,865</a:t>
                </a:r>
              </a:p>
              <a:p>
                <a:r>
                  <a:rPr lang="en-US" sz="1050" b="0" i="0" u="none" strike="noStrike">
                    <a:solidFill>
                      <a:srgbClr val="FF0066"/>
                    </a:solidFill>
                    <a:effectLst/>
                    <a:latin typeface="Franklin Gothic Demi" panose="020B0703020102020204" pitchFamily="34" charset="0"/>
                    <a:ea typeface="+mn-ea"/>
                    <a:cs typeface="+mn-cs"/>
                  </a:rPr>
                  <a:t>India                  30,130</a:t>
                </a:r>
                <a:r>
                  <a:rPr lang="en-US" sz="1050">
                    <a:solidFill>
                      <a:srgbClr val="FF0066"/>
                    </a:solidFill>
                    <a:latin typeface="Franklin Gothic Demi" panose="020B0703020102020204" pitchFamily="34" charset="0"/>
                  </a:rPr>
                  <a:t> </a:t>
                </a:r>
                <a:r>
                  <a:rPr lang="en-US" sz="1050" b="0" i="0" u="none" strike="noStrike">
                    <a:solidFill>
                      <a:srgbClr val="FF0066"/>
                    </a:solidFill>
                    <a:effectLst/>
                    <a:latin typeface="Franklin Gothic Demi" panose="020B0703020102020204" pitchFamily="34" charset="0"/>
                    <a:ea typeface="+mn-ea"/>
                    <a:cs typeface="+mn-cs"/>
                  </a:rPr>
                  <a:t>                                     Indonesia</a:t>
                </a:r>
                <a:r>
                  <a:rPr lang="en-US" sz="1050">
                    <a:solidFill>
                      <a:srgbClr val="FF0066"/>
                    </a:solidFill>
                    <a:latin typeface="Franklin Gothic Demi" panose="020B0703020102020204" pitchFamily="34" charset="0"/>
                  </a:rPr>
                  <a:t> </a:t>
                </a:r>
                <a:r>
                  <a:rPr lang="en-US" sz="1050" b="0" i="0" u="none" strike="noStrike">
                    <a:solidFill>
                      <a:srgbClr val="FF0066"/>
                    </a:solidFill>
                    <a:effectLst/>
                    <a:latin typeface="Franklin Gothic Demi" panose="020B0703020102020204" pitchFamily="34" charset="0"/>
                    <a:ea typeface="+mn-ea"/>
                    <a:cs typeface="+mn-cs"/>
                  </a:rPr>
                  <a:t>         25,300</a:t>
                </a:r>
              </a:p>
              <a:p>
                <a:r>
                  <a:rPr lang="en-US" sz="1050" b="0" i="0" u="none" strike="noStrike">
                    <a:solidFill>
                      <a:srgbClr val="FF0066"/>
                    </a:solidFill>
                    <a:effectLst/>
                    <a:latin typeface="Franklin Gothic Demi" panose="020B0703020102020204" pitchFamily="34" charset="0"/>
                    <a:ea typeface="+mn-ea"/>
                    <a:cs typeface="+mn-cs"/>
                  </a:rPr>
                  <a:t>Brazil                 19,515</a:t>
                </a:r>
              </a:p>
              <a:p>
                <a:r>
                  <a:rPr lang="en-US" sz="1050" b="0" i="0" u="none" strike="noStrike">
                    <a:solidFill>
                      <a:srgbClr val="FF0066"/>
                    </a:solidFill>
                    <a:effectLst/>
                    <a:latin typeface="Franklin Gothic Demi" panose="020B0703020102020204" pitchFamily="34" charset="0"/>
                    <a:ea typeface="+mn-ea"/>
                    <a:cs typeface="+mn-cs"/>
                  </a:rPr>
                  <a:t>France               17,045                                   </a:t>
                </a:r>
                <a:endParaRPr lang="en-US" sz="1050">
                  <a:solidFill>
                    <a:srgbClr val="FF0066"/>
                  </a:solidFill>
                  <a:latin typeface="Franklin Gothic Demi" panose="020B0703020102020204" pitchFamily="34" charset="0"/>
                </a:endParaRPr>
              </a:p>
            </xdr:txBody>
          </xdr:sp>
        </xdr:grpSp>
        <xdr:pic>
          <xdr:nvPicPr>
            <xdr:cNvPr id="91" name="Picture 90" descr="Income, money, revenue icon - Download on Iconfinde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12011025" y="1304925"/>
              <a:ext cx="361949" cy="361949"/>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92" name="Rounded Rectangle 91"/>
          <xdr:cNvSpPr/>
        </xdr:nvSpPr>
        <xdr:spPr>
          <a:xfrm>
            <a:off x="0" y="5778500"/>
            <a:ext cx="4260850" cy="2495550"/>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96" name="Rounded Rectangle 95"/>
          <xdr:cNvSpPr/>
        </xdr:nvSpPr>
        <xdr:spPr>
          <a:xfrm>
            <a:off x="4337050" y="5816600"/>
            <a:ext cx="4392532" cy="1811919"/>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56" name="TextBox 55"/>
          <xdr:cNvSpPr txBox="1"/>
        </xdr:nvSpPr>
        <xdr:spPr>
          <a:xfrm>
            <a:off x="4584700" y="6064249"/>
            <a:ext cx="2117725" cy="428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0070C0"/>
                </a:solidFill>
                <a:latin typeface="Franklin Gothic Demi" panose="020B0703020102020204" pitchFamily="34" charset="0"/>
              </a:rPr>
              <a:t>Effect of Temperature on Sales</a:t>
            </a:r>
          </a:p>
        </xdr:txBody>
      </xdr:sp>
      <xdr:grpSp>
        <xdr:nvGrpSpPr>
          <xdr:cNvPr id="60" name="Group 59"/>
          <xdr:cNvGrpSpPr/>
        </xdr:nvGrpSpPr>
        <xdr:grpSpPr>
          <a:xfrm>
            <a:off x="4384675" y="5911850"/>
            <a:ext cx="4308475" cy="2019300"/>
            <a:chOff x="4429125" y="5810250"/>
            <a:chExt cx="4352925" cy="2019300"/>
          </a:xfrm>
        </xdr:grpSpPr>
        <xdr:pic>
          <xdr:nvPicPr>
            <xdr:cNvPr id="98" name="Picture 97" descr="Premium Vector | Thermometer icon or temperature symbol or emblem, vector  and illustration"/>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flipH="1">
              <a:off x="7662678" y="5838825"/>
              <a:ext cx="1036397" cy="733425"/>
            </a:xfrm>
            <a:prstGeom prst="rect">
              <a:avLst/>
            </a:prstGeom>
            <a:noFill/>
            <a:extLst>
              <a:ext uri="{909E8E84-426E-40DD-AFC4-6F175D3DCCD1}">
                <a14:hiddenFill xmlns:a14="http://schemas.microsoft.com/office/drawing/2010/main">
                  <a:solidFill>
                    <a:srgbClr val="FFFFFF"/>
                  </a:solidFill>
                </a14:hiddenFill>
              </a:ext>
            </a:extLst>
          </xdr:spPr>
        </xdr:pic>
        <xdr:graphicFrame macro="">
          <xdr:nvGraphicFramePr>
            <xdr:cNvPr id="99" name="Chart 98"/>
            <xdr:cNvGraphicFramePr>
              <a:graphicFrameLocks/>
            </xdr:cNvGraphicFramePr>
          </xdr:nvGraphicFramePr>
          <xdr:xfrm>
            <a:off x="4429125" y="5810250"/>
            <a:ext cx="3533775" cy="2019300"/>
          </xdr:xfrm>
          <a:graphic>
            <a:graphicData uri="http://schemas.openxmlformats.org/drawingml/2006/chart">
              <c:chart xmlns:c="http://schemas.openxmlformats.org/drawingml/2006/chart" xmlns:r="http://schemas.openxmlformats.org/officeDocument/2006/relationships" r:id="rId23"/>
            </a:graphicData>
          </a:graphic>
        </xdr:graphicFrame>
        <xdr:sp macro="" textlink="">
          <xdr:nvSpPr>
            <xdr:cNvPr id="100" name="TextBox 99"/>
            <xdr:cNvSpPr txBox="1"/>
          </xdr:nvSpPr>
          <xdr:spPr>
            <a:xfrm>
              <a:off x="7524749" y="6562725"/>
              <a:ext cx="1257301" cy="742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0070C0"/>
                  </a:solidFill>
                  <a:latin typeface="+mn-lt"/>
                </a:rPr>
                <a:t>Max  at  </a:t>
              </a:r>
              <a:r>
                <a:rPr lang="en-US" sz="1200" b="1">
                  <a:solidFill>
                    <a:sysClr val="windowText" lastClr="000000"/>
                  </a:solidFill>
                  <a:latin typeface="+mn-lt"/>
                </a:rPr>
                <a:t>20- 25 C</a:t>
              </a:r>
            </a:p>
            <a:p>
              <a:r>
                <a:rPr lang="en-US" sz="1200" b="1">
                  <a:solidFill>
                    <a:srgbClr val="0070C0"/>
                  </a:solidFill>
                  <a:latin typeface="+mn-lt"/>
                </a:rPr>
                <a:t>Least at  </a:t>
              </a:r>
              <a:r>
                <a:rPr lang="en-US" sz="1200" b="1">
                  <a:solidFill>
                    <a:sysClr val="windowText" lastClr="000000"/>
                  </a:solidFill>
                  <a:latin typeface="+mn-lt"/>
                </a:rPr>
                <a:t>30- 35 C</a:t>
              </a:r>
              <a:endParaRPr lang="en-US" sz="1200" b="1" baseline="0">
                <a:solidFill>
                  <a:sysClr val="windowText" lastClr="000000"/>
                </a:solidFill>
                <a:latin typeface="+mn-lt"/>
              </a:endParaRPr>
            </a:p>
            <a:p>
              <a:endParaRPr lang="en-US" sz="1050" b="1" baseline="0">
                <a:solidFill>
                  <a:sysClr val="windowText" lastClr="000000"/>
                </a:solidFill>
                <a:latin typeface="+mn-lt"/>
              </a:endParaRPr>
            </a:p>
          </xdr:txBody>
        </xdr:sp>
      </xdr:grpSp>
      <xdr:grpSp>
        <xdr:nvGrpSpPr>
          <xdr:cNvPr id="62" name="Group 61"/>
          <xdr:cNvGrpSpPr/>
        </xdr:nvGrpSpPr>
        <xdr:grpSpPr>
          <a:xfrm>
            <a:off x="123825" y="5930900"/>
            <a:ext cx="3962399" cy="2200275"/>
            <a:chOff x="123825" y="5829300"/>
            <a:chExt cx="4000499" cy="2200275"/>
          </a:xfrm>
        </xdr:grpSpPr>
        <xdr:grpSp>
          <xdr:nvGrpSpPr>
            <xdr:cNvPr id="54" name="Group 53"/>
            <xdr:cNvGrpSpPr/>
          </xdr:nvGrpSpPr>
          <xdr:grpSpPr>
            <a:xfrm>
              <a:off x="123825" y="5829300"/>
              <a:ext cx="4000499" cy="2200275"/>
              <a:chOff x="123825" y="5829300"/>
              <a:chExt cx="4000499" cy="2200275"/>
            </a:xfrm>
          </xdr:grpSpPr>
          <xdr:graphicFrame macro="">
            <xdr:nvGraphicFramePr>
              <xdr:cNvPr id="93" name="Chart 92"/>
              <xdr:cNvGraphicFramePr>
                <a:graphicFrameLocks/>
              </xdr:cNvGraphicFramePr>
            </xdr:nvGraphicFramePr>
            <xdr:xfrm>
              <a:off x="123825" y="5829300"/>
              <a:ext cx="4000499" cy="2200275"/>
            </xdr:xfrm>
            <a:graphic>
              <a:graphicData uri="http://schemas.openxmlformats.org/drawingml/2006/chart">
                <c:chart xmlns:c="http://schemas.openxmlformats.org/drawingml/2006/chart" xmlns:r="http://schemas.openxmlformats.org/officeDocument/2006/relationships" r:id="rId24"/>
              </a:graphicData>
            </a:graphic>
          </xdr:graphicFrame>
          <xdr:sp macro="" textlink="">
            <xdr:nvSpPr>
              <xdr:cNvPr id="52" name="TextBox 51"/>
              <xdr:cNvSpPr txBox="1"/>
            </xdr:nvSpPr>
            <xdr:spPr>
              <a:xfrm>
                <a:off x="2571750" y="5886449"/>
                <a:ext cx="1419224" cy="1285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ysClr val="windowText" lastClr="000000"/>
                    </a:solidFill>
                    <a:latin typeface="+mn-lt"/>
                  </a:rPr>
                  <a:t>Top</a:t>
                </a:r>
                <a:r>
                  <a:rPr lang="en-US" sz="1200" b="1" baseline="0">
                    <a:solidFill>
                      <a:sysClr val="windowText" lastClr="000000"/>
                    </a:solidFill>
                    <a:latin typeface="+mn-lt"/>
                  </a:rPr>
                  <a:t> 5 Fruit Choices </a:t>
                </a:r>
              </a:p>
              <a:p>
                <a:endParaRPr lang="en-US" sz="1050" b="1" baseline="0">
                  <a:solidFill>
                    <a:sysClr val="windowText" lastClr="000000"/>
                  </a:solidFill>
                  <a:latin typeface="+mn-lt"/>
                </a:endParaRPr>
              </a:p>
              <a:p>
                <a:r>
                  <a:rPr lang="en-US" sz="1050" b="1" baseline="0">
                    <a:solidFill>
                      <a:sysClr val="windowText" lastClr="000000"/>
                    </a:solidFill>
                    <a:latin typeface="+mn-lt"/>
                  </a:rPr>
                  <a:t>Raspberry  </a:t>
                </a:r>
                <a:r>
                  <a:rPr lang="en-US" sz="1050" b="1" baseline="0">
                    <a:solidFill>
                      <a:srgbClr val="FF0000"/>
                    </a:solidFill>
                    <a:latin typeface="+mn-lt"/>
                  </a:rPr>
                  <a:t>135</a:t>
                </a:r>
                <a:r>
                  <a:rPr lang="en-US" sz="1000" b="1" baseline="0">
                    <a:solidFill>
                      <a:srgbClr val="FF0000"/>
                    </a:solidFill>
                    <a:latin typeface="+mn-lt"/>
                  </a:rPr>
                  <a:t>orders</a:t>
                </a:r>
              </a:p>
              <a:p>
                <a:r>
                  <a:rPr lang="en-US" sz="1050" b="1" baseline="0">
                    <a:solidFill>
                      <a:sysClr val="windowText" lastClr="000000"/>
                    </a:solidFill>
                    <a:latin typeface="+mn-lt"/>
                  </a:rPr>
                  <a:t>Grape              120</a:t>
                </a:r>
                <a:endParaRPr lang="en-US" sz="1000" b="1" baseline="0">
                  <a:solidFill>
                    <a:schemeClr val="bg1">
                      <a:lumMod val="50000"/>
                    </a:schemeClr>
                  </a:solidFill>
                  <a:latin typeface="+mn-lt"/>
                </a:endParaRPr>
              </a:p>
              <a:p>
                <a:r>
                  <a:rPr lang="en-US" sz="1050" b="1" baseline="0">
                    <a:solidFill>
                      <a:sysClr val="windowText" lastClr="000000"/>
                    </a:solidFill>
                    <a:latin typeface="+mn-lt"/>
                  </a:rPr>
                  <a:t>Strawberry    115</a:t>
                </a:r>
                <a:endParaRPr lang="en-US" sz="1000" b="1" baseline="0">
                  <a:solidFill>
                    <a:schemeClr val="bg1">
                      <a:lumMod val="50000"/>
                    </a:schemeClr>
                  </a:solidFill>
                  <a:latin typeface="+mn-lt"/>
                </a:endParaRPr>
              </a:p>
              <a:p>
                <a:r>
                  <a:rPr lang="en-US" sz="1050" b="1" baseline="0">
                    <a:solidFill>
                      <a:sysClr val="windowText" lastClr="000000"/>
                    </a:solidFill>
                    <a:latin typeface="+mn-lt"/>
                  </a:rPr>
                  <a:t>Orange             90</a:t>
                </a:r>
              </a:p>
              <a:p>
                <a:r>
                  <a:rPr lang="en-US" sz="1050" b="1" baseline="0">
                    <a:solidFill>
                      <a:sysClr val="windowText" lastClr="000000"/>
                    </a:solidFill>
                    <a:latin typeface="+mn-lt"/>
                  </a:rPr>
                  <a:t>Honeydew       85</a:t>
                </a:r>
                <a:endParaRPr lang="en-US" sz="1050" b="1">
                  <a:solidFill>
                    <a:sysClr val="windowText" lastClr="000000"/>
                  </a:solidFill>
                  <a:latin typeface="+mn-lt"/>
                </a:endParaRPr>
              </a:p>
            </xdr:txBody>
          </xdr:sp>
          <xdr:sp macro="" textlink="">
            <xdr:nvSpPr>
              <xdr:cNvPr id="53" name="Flowchart: Terminator 52"/>
              <xdr:cNvSpPr/>
            </xdr:nvSpPr>
            <xdr:spPr>
              <a:xfrm>
                <a:off x="2657475" y="6162675"/>
                <a:ext cx="1266825" cy="45719"/>
              </a:xfrm>
              <a:prstGeom prst="flowChartTerminator">
                <a:avLst/>
              </a:prstGeom>
              <a:solidFill>
                <a:schemeClr val="tx2">
                  <a:lumMod val="40000"/>
                  <a:lumOff val="6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grpSp>
        <xdr:pic>
          <xdr:nvPicPr>
            <xdr:cNvPr id="61" name="Picture 60"/>
            <xdr:cNvPicPr>
              <a:picLocks noChangeAspect="1"/>
            </xdr:cNvPicPr>
          </xdr:nvPicPr>
          <xdr:blipFill>
            <a:blip xmlns:r="http://schemas.openxmlformats.org/officeDocument/2006/relationships" r:embed="rId25"/>
            <a:stretch>
              <a:fillRect/>
            </a:stretch>
          </xdr:blipFill>
          <xdr:spPr>
            <a:xfrm>
              <a:off x="3152775" y="7191375"/>
              <a:ext cx="695324" cy="695324"/>
            </a:xfrm>
            <a:prstGeom prst="rect">
              <a:avLst/>
            </a:prstGeom>
          </xdr:spPr>
        </xdr:pic>
      </xdr:grpSp>
      <xdr:sp macro="" textlink="">
        <xdr:nvSpPr>
          <xdr:cNvPr id="108" name="Rounded Rectangle 107"/>
          <xdr:cNvSpPr/>
        </xdr:nvSpPr>
        <xdr:spPr>
          <a:xfrm>
            <a:off x="8788400" y="5816600"/>
            <a:ext cx="3819525" cy="1914525"/>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4099" name="Group 4098"/>
          <xdr:cNvGrpSpPr/>
        </xdr:nvGrpSpPr>
        <xdr:grpSpPr>
          <a:xfrm>
            <a:off x="8874125" y="5883275"/>
            <a:ext cx="3733800" cy="1790700"/>
            <a:chOff x="8963025" y="5781675"/>
            <a:chExt cx="3771900" cy="1790700"/>
          </a:xfrm>
        </xdr:grpSpPr>
        <xdr:sp macro="" textlink="">
          <xdr:nvSpPr>
            <xdr:cNvPr id="4096" name="TextBox 4095"/>
            <xdr:cNvSpPr txBox="1"/>
          </xdr:nvSpPr>
          <xdr:spPr>
            <a:xfrm>
              <a:off x="9124949" y="5915025"/>
              <a:ext cx="1952625" cy="438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2">
                      <a:lumMod val="50000"/>
                    </a:schemeClr>
                  </a:solidFill>
                  <a:latin typeface="Franklin Gothic Demi" panose="020B0703020102020204" pitchFamily="34" charset="0"/>
                </a:rPr>
                <a:t>Effect of Age on Sales</a:t>
              </a:r>
            </a:p>
          </xdr:txBody>
        </xdr:sp>
        <xdr:pic>
          <xdr:nvPicPr>
            <xdr:cNvPr id="4098" name="Picture 4097"/>
            <xdr:cNvPicPr>
              <a:picLocks noChangeAspect="1"/>
            </xdr:cNvPicPr>
          </xdr:nvPicPr>
          <xdr:blipFill rotWithShape="1">
            <a:blip xmlns:r="http://schemas.openxmlformats.org/officeDocument/2006/relationships" r:embed="rId26"/>
            <a:srcRect l="5173" t="24139" r="6895" b="15516"/>
            <a:stretch/>
          </xdr:blipFill>
          <xdr:spPr>
            <a:xfrm>
              <a:off x="11683365" y="5781675"/>
              <a:ext cx="680085" cy="466725"/>
            </a:xfrm>
            <a:prstGeom prst="rect">
              <a:avLst/>
            </a:prstGeom>
          </xdr:spPr>
        </xdr:pic>
        <xdr:graphicFrame macro="">
          <xdr:nvGraphicFramePr>
            <xdr:cNvPr id="111" name="Chart 110"/>
            <xdr:cNvGraphicFramePr>
              <a:graphicFrameLocks/>
            </xdr:cNvGraphicFramePr>
          </xdr:nvGraphicFramePr>
          <xdr:xfrm>
            <a:off x="8963025" y="6153150"/>
            <a:ext cx="3771900" cy="1114425"/>
          </xdr:xfrm>
          <a:graphic>
            <a:graphicData uri="http://schemas.openxmlformats.org/drawingml/2006/chart">
              <c:chart xmlns:c="http://schemas.openxmlformats.org/drawingml/2006/chart" xmlns:r="http://schemas.openxmlformats.org/officeDocument/2006/relationships" r:id="rId27"/>
            </a:graphicData>
          </a:graphic>
        </xdr:graphicFrame>
        <xdr:sp macro="" textlink="">
          <xdr:nvSpPr>
            <xdr:cNvPr id="112" name="TextBox 111"/>
            <xdr:cNvSpPr txBox="1"/>
          </xdr:nvSpPr>
          <xdr:spPr>
            <a:xfrm>
              <a:off x="9077325" y="7096125"/>
              <a:ext cx="1562099" cy="476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70C0"/>
                  </a:solidFill>
                  <a:latin typeface="+mn-lt"/>
                </a:rPr>
                <a:t>Max  by  </a:t>
              </a:r>
              <a:r>
                <a:rPr lang="en-US" sz="1200" b="1">
                  <a:solidFill>
                    <a:sysClr val="windowText" lastClr="000000"/>
                  </a:solidFill>
                  <a:latin typeface="+mn-lt"/>
                </a:rPr>
                <a:t>29- 33 years </a:t>
              </a:r>
              <a:r>
                <a:rPr lang="en-US" sz="1100" b="1">
                  <a:solidFill>
                    <a:srgbClr val="00B050"/>
                  </a:solidFill>
                  <a:latin typeface="+mn-lt"/>
                </a:rPr>
                <a:t>No. of Sales     </a:t>
              </a:r>
              <a:r>
                <a:rPr lang="en-US" sz="1200" b="1">
                  <a:solidFill>
                    <a:sysClr val="windowText" lastClr="000000"/>
                  </a:solidFill>
                  <a:latin typeface="+mn-lt"/>
                </a:rPr>
                <a:t>70</a:t>
              </a:r>
            </a:p>
            <a:p>
              <a:endParaRPr lang="en-US" sz="1200" b="1" baseline="0">
                <a:solidFill>
                  <a:sysClr val="windowText" lastClr="000000"/>
                </a:solidFill>
                <a:latin typeface="+mn-lt"/>
              </a:endParaRPr>
            </a:p>
            <a:p>
              <a:endParaRPr lang="en-US" sz="1050" b="1" baseline="0">
                <a:solidFill>
                  <a:sysClr val="windowText" lastClr="000000"/>
                </a:solidFill>
                <a:latin typeface="+mn-lt"/>
              </a:endParaRPr>
            </a:p>
          </xdr:txBody>
        </xdr:sp>
      </xdr:grpSp>
      <xdr:sp macro="" textlink="">
        <xdr:nvSpPr>
          <xdr:cNvPr id="114" name="TextBox 113"/>
          <xdr:cNvSpPr txBox="1"/>
        </xdr:nvSpPr>
        <xdr:spPr>
          <a:xfrm>
            <a:off x="10750550" y="7226300"/>
            <a:ext cx="1543049" cy="476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70C0"/>
                </a:solidFill>
                <a:latin typeface="+mn-lt"/>
              </a:rPr>
              <a:t>Least by  </a:t>
            </a:r>
            <a:r>
              <a:rPr lang="en-US" sz="1200" b="1">
                <a:solidFill>
                  <a:sysClr val="windowText" lastClr="000000"/>
                </a:solidFill>
                <a:latin typeface="+mn-lt"/>
              </a:rPr>
              <a:t>64- 68 years</a:t>
            </a:r>
          </a:p>
          <a:p>
            <a:pPr marL="0" marR="0" lvl="0" indent="0" defTabSz="914400" eaLnBrk="1" fontAlgn="auto" latinLnBrk="0" hangingPunct="1">
              <a:lnSpc>
                <a:spcPct val="100000"/>
              </a:lnSpc>
              <a:spcBef>
                <a:spcPts val="0"/>
              </a:spcBef>
              <a:spcAft>
                <a:spcPts val="0"/>
              </a:spcAft>
              <a:buClrTx/>
              <a:buSzTx/>
              <a:buFontTx/>
              <a:buNone/>
              <a:tabLst/>
              <a:defRPr/>
            </a:pPr>
            <a:r>
              <a:rPr lang="en-US" sz="1050" b="1">
                <a:solidFill>
                  <a:srgbClr val="00B050"/>
                </a:solidFill>
                <a:effectLst/>
                <a:latin typeface="+mn-lt"/>
                <a:ea typeface="+mn-ea"/>
                <a:cs typeface="+mn-cs"/>
              </a:rPr>
              <a:t>No. of Sales      </a:t>
            </a:r>
            <a:r>
              <a:rPr lang="en-US" sz="1100" b="1">
                <a:solidFill>
                  <a:schemeClr val="dk1"/>
                </a:solidFill>
                <a:effectLst/>
                <a:latin typeface="+mn-lt"/>
                <a:ea typeface="+mn-ea"/>
                <a:cs typeface="+mn-cs"/>
              </a:rPr>
              <a:t>19</a:t>
            </a:r>
            <a:endParaRPr lang="en-US" sz="1200">
              <a:effectLst/>
            </a:endParaRPr>
          </a:p>
          <a:p>
            <a:endParaRPr lang="en-US" sz="1200" b="1" baseline="0">
              <a:solidFill>
                <a:sysClr val="windowText" lastClr="000000"/>
              </a:solidFill>
              <a:latin typeface="+mn-lt"/>
            </a:endParaRPr>
          </a:p>
          <a:p>
            <a:endParaRPr lang="en-US" sz="1050" b="1" baseline="0">
              <a:solidFill>
                <a:sysClr val="windowText" lastClr="000000"/>
              </a:solidFill>
              <a:latin typeface="+mn-lt"/>
            </a:endParaRPr>
          </a:p>
        </xdr:txBody>
      </xdr:sp>
      <xdr:grpSp>
        <xdr:nvGrpSpPr>
          <xdr:cNvPr id="4106" name="Group 4105"/>
          <xdr:cNvGrpSpPr/>
        </xdr:nvGrpSpPr>
        <xdr:grpSpPr>
          <a:xfrm>
            <a:off x="10398125" y="7312025"/>
            <a:ext cx="1971675" cy="266699"/>
            <a:chOff x="10506075" y="7210425"/>
            <a:chExt cx="1990725" cy="266699"/>
          </a:xfrm>
        </xdr:grpSpPr>
        <xdr:sp macro="" textlink="">
          <xdr:nvSpPr>
            <xdr:cNvPr id="4100" name="Up Arrow 4099"/>
            <xdr:cNvSpPr/>
          </xdr:nvSpPr>
          <xdr:spPr>
            <a:xfrm>
              <a:off x="10506075" y="7210425"/>
              <a:ext cx="190500" cy="228600"/>
            </a:xfrm>
            <a:prstGeom prst="upArrow">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6" name="Up Arrow 115"/>
            <xdr:cNvSpPr/>
          </xdr:nvSpPr>
          <xdr:spPr>
            <a:xfrm flipV="1">
              <a:off x="12315825" y="7248523"/>
              <a:ext cx="180975" cy="228601"/>
            </a:xfrm>
            <a:prstGeom prst="upArrow">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4114" name="Group 4113"/>
          <xdr:cNvGrpSpPr/>
        </xdr:nvGrpSpPr>
        <xdr:grpSpPr>
          <a:xfrm>
            <a:off x="4181475" y="7845425"/>
            <a:ext cx="7575550" cy="2676525"/>
            <a:chOff x="4219575" y="7743825"/>
            <a:chExt cx="7658100" cy="2676525"/>
          </a:xfrm>
        </xdr:grpSpPr>
        <xdr:sp macro="" textlink="">
          <xdr:nvSpPr>
            <xdr:cNvPr id="118" name="Rounded Rectangle 117"/>
            <xdr:cNvSpPr/>
          </xdr:nvSpPr>
          <xdr:spPr>
            <a:xfrm>
              <a:off x="4219575" y="7743825"/>
              <a:ext cx="7658100" cy="2676525"/>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nvGrpSpPr>
            <xdr:cNvPr id="4113" name="Group 4112"/>
            <xdr:cNvGrpSpPr/>
          </xdr:nvGrpSpPr>
          <xdr:grpSpPr>
            <a:xfrm>
              <a:off x="4514850" y="7829549"/>
              <a:ext cx="7248525" cy="2495550"/>
              <a:chOff x="4514850" y="7829549"/>
              <a:chExt cx="7248525" cy="2495550"/>
            </a:xfrm>
          </xdr:grpSpPr>
          <xdr:sp macro="" textlink="">
            <xdr:nvSpPr>
              <xdr:cNvPr id="4107" name="TextBox 4106"/>
              <xdr:cNvSpPr txBox="1"/>
            </xdr:nvSpPr>
            <xdr:spPr>
              <a:xfrm>
                <a:off x="4648200" y="7858125"/>
                <a:ext cx="424815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66"/>
                    </a:solidFill>
                    <a:latin typeface="Franklin Gothic Demi" panose="020B0703020102020204" pitchFamily="34" charset="0"/>
                  </a:rPr>
                  <a:t>Sales by NUTS</a:t>
                </a:r>
                <a:r>
                  <a:rPr lang="en-US" sz="1100" baseline="0">
                    <a:solidFill>
                      <a:srgbClr val="FF0066"/>
                    </a:solidFill>
                    <a:latin typeface="Franklin Gothic Demi" panose="020B0703020102020204" pitchFamily="34" charset="0"/>
                  </a:rPr>
                  <a:t> type on Diff Age groups</a:t>
                </a:r>
                <a:endParaRPr lang="en-US" sz="1100">
                  <a:solidFill>
                    <a:srgbClr val="FF0066"/>
                  </a:solidFill>
                  <a:latin typeface="Franklin Gothic Demi" panose="020B0703020102020204" pitchFamily="34" charset="0"/>
                </a:endParaRPr>
              </a:p>
            </xdr:txBody>
          </xdr:sp>
          <xdr:graphicFrame macro="">
            <xdr:nvGraphicFramePr>
              <xdr:cNvPr id="120" name="Chart 119"/>
              <xdr:cNvGraphicFramePr>
                <a:graphicFrameLocks/>
              </xdr:cNvGraphicFramePr>
            </xdr:nvGraphicFramePr>
            <xdr:xfrm>
              <a:off x="4514850" y="8143874"/>
              <a:ext cx="7248525" cy="2181225"/>
            </xdr:xfrm>
            <a:graphic>
              <a:graphicData uri="http://schemas.openxmlformats.org/drawingml/2006/chart">
                <c:chart xmlns:c="http://schemas.openxmlformats.org/drawingml/2006/chart" xmlns:r="http://schemas.openxmlformats.org/officeDocument/2006/relationships" r:id="rId28"/>
              </a:graphicData>
            </a:graphic>
          </xdr:graphicFrame>
          <xdr:sp macro="" textlink="">
            <xdr:nvSpPr>
              <xdr:cNvPr id="4109" name="TextBox 4108"/>
              <xdr:cNvSpPr txBox="1"/>
            </xdr:nvSpPr>
            <xdr:spPr>
              <a:xfrm>
                <a:off x="8001000" y="7858125"/>
                <a:ext cx="1200150" cy="495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a:solidFill>
                      <a:srgbClr val="FFC000"/>
                    </a:solidFill>
                    <a:latin typeface="Franklin Gothic Demi" panose="020B0703020102020204" pitchFamily="34" charset="0"/>
                  </a:rPr>
                  <a:t>Tops</a:t>
                </a:r>
                <a:r>
                  <a:rPr lang="en-US" sz="1050" baseline="0">
                    <a:solidFill>
                      <a:srgbClr val="FFC000"/>
                    </a:solidFill>
                    <a:latin typeface="Franklin Gothic Demi" panose="020B0703020102020204" pitchFamily="34" charset="0"/>
                  </a:rPr>
                  <a:t>  Sales  </a:t>
                </a:r>
                <a:r>
                  <a:rPr lang="en-US" sz="1400" baseline="0">
                    <a:latin typeface="Franklin Gothic Demi" panose="020B0703020102020204" pitchFamily="34" charset="0"/>
                  </a:rPr>
                  <a:t>Fried Nuts </a:t>
                </a:r>
                <a:endParaRPr lang="en-US" sz="1400">
                  <a:latin typeface="Franklin Gothic Demi" panose="020B0703020102020204" pitchFamily="34" charset="0"/>
                </a:endParaRPr>
              </a:p>
            </xdr:txBody>
          </xdr:sp>
          <xdr:sp macro="" textlink="">
            <xdr:nvSpPr>
              <xdr:cNvPr id="122" name="TextBox 121"/>
              <xdr:cNvSpPr txBox="1"/>
            </xdr:nvSpPr>
            <xdr:spPr>
              <a:xfrm>
                <a:off x="10096500" y="7829549"/>
                <a:ext cx="1143000" cy="657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solidFill>
                      <a:srgbClr val="4610A8"/>
                    </a:solidFill>
                    <a:latin typeface="Franklin Gothic Demi" panose="020B0703020102020204" pitchFamily="34" charset="0"/>
                  </a:rPr>
                  <a:t>Least</a:t>
                </a:r>
                <a:r>
                  <a:rPr lang="en-US" sz="1000" baseline="0">
                    <a:solidFill>
                      <a:srgbClr val="4610A8"/>
                    </a:solidFill>
                    <a:latin typeface="Franklin Gothic Demi" panose="020B0703020102020204" pitchFamily="34" charset="0"/>
                  </a:rPr>
                  <a:t>  Sales  </a:t>
                </a:r>
                <a:r>
                  <a:rPr lang="en-US" sz="1400" baseline="0">
                    <a:latin typeface="Franklin Gothic Demi" panose="020B0703020102020204" pitchFamily="34" charset="0"/>
                  </a:rPr>
                  <a:t>Raw Nuts </a:t>
                </a:r>
                <a:endParaRPr lang="en-US" sz="1400">
                  <a:latin typeface="Franklin Gothic Demi" panose="020B0703020102020204" pitchFamily="34" charset="0"/>
                </a:endParaRPr>
              </a:p>
            </xdr:txBody>
          </xdr:sp>
          <xdr:pic>
            <xdr:nvPicPr>
              <xdr:cNvPr id="4112" name="Picture 4111"/>
              <xdr:cNvPicPr>
                <a:picLocks noChangeAspect="1"/>
              </xdr:cNvPicPr>
            </xdr:nvPicPr>
            <xdr:blipFill rotWithShape="1">
              <a:blip xmlns:r="http://schemas.openxmlformats.org/officeDocument/2006/relationships" r:embed="rId29"/>
              <a:srcRect l="60046" b="73048"/>
              <a:stretch/>
            </xdr:blipFill>
            <xdr:spPr>
              <a:xfrm>
                <a:off x="9048038" y="7858125"/>
                <a:ext cx="800812" cy="495300"/>
              </a:xfrm>
              <a:prstGeom prst="rect">
                <a:avLst/>
              </a:prstGeom>
            </xdr:spPr>
          </xdr:pic>
        </xdr:grpSp>
      </xdr:grpSp>
      <mc:AlternateContent xmlns:mc="http://schemas.openxmlformats.org/markup-compatibility/2006">
        <mc:Choice xmlns:a14="http://schemas.microsoft.com/office/drawing/2010/main" Requires="a14">
          <xdr:graphicFrame macro="">
            <xdr:nvGraphicFramePr>
              <xdr:cNvPr id="121" name="Ice Cream Type 1"/>
              <xdr:cNvGraphicFramePr/>
            </xdr:nvGraphicFramePr>
            <xdr:xfrm>
              <a:off x="12668250" y="762001"/>
              <a:ext cx="1809750" cy="1168400"/>
            </xdr:xfrm>
            <a:graphic>
              <a:graphicData uri="http://schemas.microsoft.com/office/drawing/2010/slicer">
                <sle:slicer xmlns:sle="http://schemas.microsoft.com/office/drawing/2010/slicer" name="Ice Cream Type 1"/>
              </a:graphicData>
            </a:graphic>
          </xdr:graphicFrame>
        </mc:Choice>
        <mc:Fallback>
          <xdr:sp macro="" textlink="">
            <xdr:nvSpPr>
              <xdr:cNvPr id="0" name=""/>
              <xdr:cNvSpPr>
                <a:spLocks noTextEdit="1"/>
              </xdr:cNvSpPr>
            </xdr:nvSpPr>
            <xdr:spPr>
              <a:xfrm>
                <a:off x="12668250" y="762001"/>
                <a:ext cx="180975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3" name="Colour 1"/>
              <xdr:cNvGraphicFramePr/>
            </xdr:nvGraphicFramePr>
            <xdr:xfrm>
              <a:off x="12668250" y="1984375"/>
              <a:ext cx="1809750" cy="1774825"/>
            </xdr:xfrm>
            <a:graphic>
              <a:graphicData uri="http://schemas.microsoft.com/office/drawing/2010/slicer">
                <sle:slicer xmlns:sle="http://schemas.microsoft.com/office/drawing/2010/slicer" name="Colour 1"/>
              </a:graphicData>
            </a:graphic>
          </xdr:graphicFrame>
        </mc:Choice>
        <mc:Fallback>
          <xdr:sp macro="" textlink="">
            <xdr:nvSpPr>
              <xdr:cNvPr id="0" name=""/>
              <xdr:cNvSpPr>
                <a:spLocks noTextEdit="1"/>
              </xdr:cNvSpPr>
            </xdr:nvSpPr>
            <xdr:spPr>
              <a:xfrm>
                <a:off x="12668250" y="1984375"/>
                <a:ext cx="1809750" cy="1774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4" name="Toppings 1"/>
              <xdr:cNvGraphicFramePr/>
            </xdr:nvGraphicFramePr>
            <xdr:xfrm>
              <a:off x="12668250" y="3841751"/>
              <a:ext cx="1809750" cy="1993900"/>
            </xdr:xfrm>
            <a:graphic>
              <a:graphicData uri="http://schemas.microsoft.com/office/drawing/2010/slicer">
                <sle:slicer xmlns:sle="http://schemas.microsoft.com/office/drawing/2010/slicer" name="Toppings 1"/>
              </a:graphicData>
            </a:graphic>
          </xdr:graphicFrame>
        </mc:Choice>
        <mc:Fallback>
          <xdr:sp macro="" textlink="">
            <xdr:nvSpPr>
              <xdr:cNvPr id="0" name=""/>
              <xdr:cNvSpPr>
                <a:spLocks noTextEdit="1"/>
              </xdr:cNvSpPr>
            </xdr:nvSpPr>
            <xdr:spPr>
              <a:xfrm>
                <a:off x="12668250" y="3841751"/>
                <a:ext cx="1809750" cy="199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5" name="Temperature 1"/>
              <xdr:cNvGraphicFramePr/>
            </xdr:nvGraphicFramePr>
            <xdr:xfrm>
              <a:off x="12668250" y="5969000"/>
              <a:ext cx="1809750" cy="1495425"/>
            </xdr:xfrm>
            <a:graphic>
              <a:graphicData uri="http://schemas.microsoft.com/office/drawing/2010/slicer">
                <sle:slicer xmlns:sle="http://schemas.microsoft.com/office/drawing/2010/slicer" name="Temperature 1"/>
              </a:graphicData>
            </a:graphic>
          </xdr:graphicFrame>
        </mc:Choice>
        <mc:Fallback>
          <xdr:sp macro="" textlink="">
            <xdr:nvSpPr>
              <xdr:cNvPr id="0" name=""/>
              <xdr:cNvSpPr>
                <a:spLocks noTextEdit="1"/>
              </xdr:cNvSpPr>
            </xdr:nvSpPr>
            <xdr:spPr>
              <a:xfrm>
                <a:off x="12668250" y="5969000"/>
                <a:ext cx="180975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6" name="Age of the Customer 1"/>
              <xdr:cNvGraphicFramePr/>
            </xdr:nvGraphicFramePr>
            <xdr:xfrm>
              <a:off x="12668250" y="7493000"/>
              <a:ext cx="1809750" cy="2524125"/>
            </xdr:xfrm>
            <a:graphic>
              <a:graphicData uri="http://schemas.microsoft.com/office/drawing/2010/slicer">
                <sle:slicer xmlns:sle="http://schemas.microsoft.com/office/drawing/2010/slicer" name="Age of the Customer 1"/>
              </a:graphicData>
            </a:graphic>
          </xdr:graphicFrame>
        </mc:Choice>
        <mc:Fallback>
          <xdr:sp macro="" textlink="">
            <xdr:nvSpPr>
              <xdr:cNvPr id="0" name=""/>
              <xdr:cNvSpPr>
                <a:spLocks noTextEdit="1"/>
              </xdr:cNvSpPr>
            </xdr:nvSpPr>
            <xdr:spPr>
              <a:xfrm>
                <a:off x="12668250" y="7493000"/>
                <a:ext cx="18097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tsle="http://schemas.microsoft.com/office/drawing/2012/timeslicer" Requires="tsle">
          <xdr:graphicFrame macro="">
            <xdr:nvGraphicFramePr>
              <xdr:cNvPr id="127" name="Date of Sale 1"/>
              <xdr:cNvGraphicFramePr/>
            </xdr:nvGraphicFramePr>
            <xdr:xfrm>
              <a:off x="285749" y="8426450"/>
              <a:ext cx="2593975" cy="1238250"/>
            </xdr:xfrm>
            <a:graphic>
              <a:graphicData uri="http://schemas.microsoft.com/office/drawing/2012/timeslicer">
                <tsle:timeslicer xmlns:tsle="http://schemas.microsoft.com/office/drawing/2012/timeslicer" name="Date of Sale 1"/>
              </a:graphicData>
            </a:graphic>
          </xdr:graphicFrame>
        </mc:Choice>
        <mc:Fallback>
          <xdr:sp macro="" textlink="">
            <xdr:nvSpPr>
              <xdr:cNvPr id="0" name=""/>
              <xdr:cNvSpPr>
                <a:spLocks noTextEdit="1"/>
              </xdr:cNvSpPr>
            </xdr:nvSpPr>
            <xdr:spPr>
              <a:xfrm>
                <a:off x="285749" y="8426450"/>
                <a:ext cx="2593975" cy="123825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grpSp>
    <xdr:clientData/>
  </xdr:twoCellAnchor>
</xdr:wsDr>
</file>

<file path=xl/drawings/drawing9.xml><?xml version="1.0" encoding="utf-8"?>
<c:userShapes xmlns:c="http://schemas.openxmlformats.org/drawingml/2006/chart">
  <cdr:relSizeAnchor xmlns:cdr="http://schemas.openxmlformats.org/drawingml/2006/chartDrawing">
    <cdr:from>
      <cdr:x>0.01616</cdr:x>
      <cdr:y>0.03441</cdr:y>
    </cdr:from>
    <cdr:to>
      <cdr:x>1</cdr:x>
      <cdr:y>0.09615</cdr:y>
    </cdr:to>
    <cdr:sp macro="" textlink="">
      <cdr:nvSpPr>
        <cdr:cNvPr id="2" name="TextBox 22"/>
        <cdr:cNvSpPr txBox="1"/>
      </cdr:nvSpPr>
      <cdr:spPr>
        <a:xfrm xmlns:a="http://schemas.openxmlformats.org/drawingml/2006/main">
          <a:off x="51878" y="51128"/>
          <a:ext cx="3158047" cy="91747"/>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1100" b="0">
              <a:solidFill>
                <a:srgbClr val="4610A8"/>
              </a:solidFill>
              <a:latin typeface="Franklin Gothic Demi Cond" panose="020B0706030402020204" pitchFamily="34" charset="0"/>
            </a:rPr>
            <a:t>Favourite Icecream  by Colour with Customers ratings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Raja" refreshedDate="44771.992324652776" createdVersion="6" refreshedVersion="6" minRefreshableVersion="3" recordCount="768">
  <cacheSource type="worksheet">
    <worksheetSource ref="A1:O769" sheet="sales"/>
  </cacheSource>
  <cacheFields count="15">
    <cacheField name="S.No" numFmtId="0">
      <sharedItems containsSemiMixedTypes="0" containsString="0" containsNumber="1" containsInteger="1" minValue="1" maxValue="768"/>
    </cacheField>
    <cacheField name="Name of the Ice Cream" numFmtId="0">
      <sharedItems count="43">
        <s v="Salted Caramel Core"/>
        <s v="Chip Happens"/>
        <s v="Cannoli"/>
        <s v="Berry Sweet Mascarpone"/>
        <s v="Chocolate Peanut Butter Split"/>
        <s v="Justice ReMix"/>
        <s v="Boots on the Moooo"/>
        <s v="Americone Dream"/>
        <s v="Bourbon Pecan Pie"/>
        <s v="Brewed to Mattera"/>
        <s v="Caramel Chocolate Cheesecake"/>
        <s v="Cherry Garcia"/>
        <s v="Chillin the Roasta"/>
        <s v="Chocolate Chip Cookie Dough"/>
        <s v="Chocolate Fudge Brownie"/>
        <s v="Chocolate Shake"/>
        <s v="Chocolate Therapy"/>
        <s v="Chubby Hubby"/>
        <s v="Chunky Monkey"/>
        <s v="Cinnamon Buns"/>
        <s v="Coffee Coffee BuzzBuzzBuzz"/>
        <s v="Coffee Toffee Bar Crunch"/>
        <s v="Cold Brew Caramel Latte"/>
        <s v="Everything But The"/>
        <s v="Glampfire Trail Mixa"/>
        <s v="Half Bakeda"/>
        <s v="Ice Cream Sammie"/>
        <s v="Milk &amp; Cookies"/>
        <s v="Mint Chocolate Cookie"/>
        <s v="Pistachio Pistachio"/>
        <s v="Pumpkin Cheesecake"/>
        <s v="Red, White &amp; Blueberry"/>
        <s v="S Mores"/>
        <s v="Salted Caramel Almond"/>
        <s v="Strawberry Cheesecake"/>
        <s v="Vanilla"/>
        <s v="Vanilla Caramel Fudge"/>
        <s v="Chocolate Chip Cookie Dough Core"/>
        <s v="Sweet Like Sugar Cookie Dough Core"/>
        <s v="Brownie Batter Core"/>
        <s v="Cookies &amp; Cream Cheesecake Core"/>
        <s v="Karamel Sutra Core"/>
        <s v="Peanut Butter Fudge Core"/>
      </sharedItems>
    </cacheField>
    <cacheField name="Country" numFmtId="0">
      <sharedItems count="8">
        <s v="United States"/>
        <s v="India"/>
        <s v="Brazil"/>
        <s v="Canada"/>
        <s v="France"/>
        <s v="Germany"/>
        <s v="Indonesia"/>
        <s v="China"/>
      </sharedItems>
    </cacheField>
    <cacheField name="Ice Cream Type" numFmtId="0">
      <sharedItems count="3">
        <s v="Stick"/>
        <s v="Cone"/>
        <s v="Scoop"/>
      </sharedItems>
    </cacheField>
    <cacheField name="Rating" numFmtId="0">
      <sharedItems containsSemiMixedTypes="0" containsString="0" containsNumber="1" minValue="1.8" maxValue="5"/>
    </cacheField>
    <cacheField name="Price" numFmtId="0">
      <sharedItems containsSemiMixedTypes="0" containsString="0" containsNumber="1" containsInteger="1" minValue="100" maxValue="350"/>
    </cacheField>
    <cacheField name="Date of Sale" numFmtId="15">
      <sharedItems containsSemiMixedTypes="0" containsNonDate="0" containsDate="1" containsString="0" minDate="2020-06-18T00:00:00" maxDate="2022-07-15T00:00:00" count="488">
        <d v="2021-09-12T00:00:00"/>
        <d v="2021-09-18T00:00:00"/>
        <d v="2021-05-11T00:00:00"/>
        <d v="2021-02-19T00:00:00"/>
        <d v="2022-06-27T00:00:00"/>
        <d v="2020-09-10T00:00:00"/>
        <d v="2022-07-10T00:00:00"/>
        <d v="2020-12-30T00:00:00"/>
        <d v="2021-01-02T00:00:00"/>
        <d v="2021-06-12T00:00:00"/>
        <d v="2021-06-23T00:00:00"/>
        <d v="2020-08-04T00:00:00"/>
        <d v="2021-04-23T00:00:00"/>
        <d v="2020-11-06T00:00:00"/>
        <d v="2021-03-29T00:00:00"/>
        <d v="2020-09-14T00:00:00"/>
        <d v="2020-12-04T00:00:00"/>
        <d v="2022-01-17T00:00:00"/>
        <d v="2021-03-27T00:00:00"/>
        <d v="2022-04-29T00:00:00"/>
        <d v="2021-07-06T00:00:00"/>
        <d v="2021-12-20T00:00:00"/>
        <d v="2020-12-15T00:00:00"/>
        <d v="2022-07-11T00:00:00"/>
        <d v="2021-03-24T00:00:00"/>
        <d v="2022-06-03T00:00:00"/>
        <d v="2022-05-28T00:00:00"/>
        <d v="2021-10-07T00:00:00"/>
        <d v="2021-02-21T00:00:00"/>
        <d v="2022-04-18T00:00:00"/>
        <d v="2021-10-09T00:00:00"/>
        <d v="2022-07-08T00:00:00"/>
        <d v="2021-10-23T00:00:00"/>
        <d v="2021-03-01T00:00:00"/>
        <d v="2022-06-09T00:00:00"/>
        <d v="2020-08-24T00:00:00"/>
        <d v="2022-07-14T00:00:00"/>
        <d v="2020-10-17T00:00:00"/>
        <d v="2022-04-01T00:00:00"/>
        <d v="2021-01-21T00:00:00"/>
        <d v="2021-01-04T00:00:00"/>
        <d v="2022-02-12T00:00:00"/>
        <d v="2022-02-27T00:00:00"/>
        <d v="2021-11-09T00:00:00"/>
        <d v="2021-05-05T00:00:00"/>
        <d v="2021-07-21T00:00:00"/>
        <d v="2020-10-07T00:00:00"/>
        <d v="2022-03-19T00:00:00"/>
        <d v="2022-03-24T00:00:00"/>
        <d v="2020-12-10T00:00:00"/>
        <d v="2022-06-25T00:00:00"/>
        <d v="2021-06-22T00:00:00"/>
        <d v="2021-09-08T00:00:00"/>
        <d v="2022-01-29T00:00:00"/>
        <d v="2021-01-23T00:00:00"/>
        <d v="2021-12-31T00:00:00"/>
        <d v="2021-11-15T00:00:00"/>
        <d v="2021-08-03T00:00:00"/>
        <d v="2020-07-07T00:00:00"/>
        <d v="2021-07-16T00:00:00"/>
        <d v="2021-09-02T00:00:00"/>
        <d v="2021-11-07T00:00:00"/>
        <d v="2021-12-24T00:00:00"/>
        <d v="2022-05-21T00:00:00"/>
        <d v="2021-04-14T00:00:00"/>
        <d v="2021-10-08T00:00:00"/>
        <d v="2022-04-10T00:00:00"/>
        <d v="2022-03-17T00:00:00"/>
        <d v="2021-02-12T00:00:00"/>
        <d v="2021-10-19T00:00:00"/>
        <d v="2022-03-16T00:00:00"/>
        <d v="2021-04-26T00:00:00"/>
        <d v="2022-04-17T00:00:00"/>
        <d v="2021-03-04T00:00:00"/>
        <d v="2022-01-23T00:00:00"/>
        <d v="2022-01-21T00:00:00"/>
        <d v="2021-06-19T00:00:00"/>
        <d v="2021-04-01T00:00:00"/>
        <d v="2020-11-25T00:00:00"/>
        <d v="2021-07-20T00:00:00"/>
        <d v="2020-11-17T00:00:00"/>
        <d v="2021-07-08T00:00:00"/>
        <d v="2021-02-20T00:00:00"/>
        <d v="2022-06-08T00:00:00"/>
        <d v="2021-12-29T00:00:00"/>
        <d v="2020-09-19T00:00:00"/>
        <d v="2020-12-27T00:00:00"/>
        <d v="2021-01-20T00:00:00"/>
        <d v="2020-08-03T00:00:00"/>
        <d v="2022-03-01T00:00:00"/>
        <d v="2020-10-01T00:00:00"/>
        <d v="2021-05-01T00:00:00"/>
        <d v="2021-07-30T00:00:00"/>
        <d v="2021-11-24T00:00:00"/>
        <d v="2021-10-02T00:00:00"/>
        <d v="2022-05-16T00:00:00"/>
        <d v="2020-09-17T00:00:00"/>
        <d v="2022-04-30T00:00:00"/>
        <d v="2022-02-07T00:00:00"/>
        <d v="2021-01-24T00:00:00"/>
        <d v="2021-01-31T00:00:00"/>
        <d v="2020-11-16T00:00:00"/>
        <d v="2020-12-03T00:00:00"/>
        <d v="2021-07-13T00:00:00"/>
        <d v="2020-07-18T00:00:00"/>
        <d v="2022-02-23T00:00:00"/>
        <d v="2021-01-09T00:00:00"/>
        <d v="2021-12-25T00:00:00"/>
        <d v="2021-12-10T00:00:00"/>
        <d v="2022-07-01T00:00:00"/>
        <d v="2020-10-05T00:00:00"/>
        <d v="2022-06-01T00:00:00"/>
        <d v="2020-12-24T00:00:00"/>
        <d v="2021-02-08T00:00:00"/>
        <d v="2022-04-20T00:00:00"/>
        <d v="2022-07-05T00:00:00"/>
        <d v="2021-02-10T00:00:00"/>
        <d v="2020-09-28T00:00:00"/>
        <d v="2022-04-15T00:00:00"/>
        <d v="2022-05-10T00:00:00"/>
        <d v="2020-10-06T00:00:00"/>
        <d v="2021-10-22T00:00:00"/>
        <d v="2020-08-25T00:00:00"/>
        <d v="2021-01-18T00:00:00"/>
        <d v="2021-08-01T00:00:00"/>
        <d v="2022-02-24T00:00:00"/>
        <d v="2021-09-20T00:00:00"/>
        <d v="2021-06-21T00:00:00"/>
        <d v="2021-04-22T00:00:00"/>
        <d v="2022-04-14T00:00:00"/>
        <d v="2021-06-11T00:00:00"/>
        <d v="2021-08-27T00:00:00"/>
        <d v="2021-01-29T00:00:00"/>
        <d v="2020-09-22T00:00:00"/>
        <d v="2021-01-16T00:00:00"/>
        <d v="2020-06-28T00:00:00"/>
        <d v="2020-11-01T00:00:00"/>
        <d v="2022-05-19T00:00:00"/>
        <d v="2022-06-23T00:00:00"/>
        <d v="2020-11-13T00:00:00"/>
        <d v="2021-08-30T00:00:00"/>
        <d v="2021-05-16T00:00:00"/>
        <d v="2020-10-18T00:00:00"/>
        <d v="2021-04-08T00:00:00"/>
        <d v="2022-05-09T00:00:00"/>
        <d v="2020-07-26T00:00:00"/>
        <d v="2021-04-05T00:00:00"/>
        <d v="2022-03-10T00:00:00"/>
        <d v="2022-01-02T00:00:00"/>
        <d v="2022-02-17T00:00:00"/>
        <d v="2021-03-28T00:00:00"/>
        <d v="2020-06-22T00:00:00"/>
        <d v="2022-02-08T00:00:00"/>
        <d v="2020-07-23T00:00:00"/>
        <d v="2021-05-23T00:00:00"/>
        <d v="2021-09-11T00:00:00"/>
        <d v="2021-01-07T00:00:00"/>
        <d v="2021-04-09T00:00:00"/>
        <d v="2020-10-11T00:00:00"/>
        <d v="2020-11-12T00:00:00"/>
        <d v="2022-06-28T00:00:00"/>
        <d v="2020-06-21T00:00:00"/>
        <d v="2022-01-25T00:00:00"/>
        <d v="2021-04-10T00:00:00"/>
        <d v="2022-01-18T00:00:00"/>
        <d v="2020-11-02T00:00:00"/>
        <d v="2022-03-28T00:00:00"/>
        <d v="2020-08-28T00:00:00"/>
        <d v="2021-10-18T00:00:00"/>
        <d v="2021-10-16T00:00:00"/>
        <d v="2021-02-17T00:00:00"/>
        <d v="2021-10-28T00:00:00"/>
        <d v="2022-04-07T00:00:00"/>
        <d v="2022-02-18T00:00:00"/>
        <d v="2021-12-17T00:00:00"/>
        <d v="2022-06-22T00:00:00"/>
        <d v="2021-12-04T00:00:00"/>
        <d v="2022-04-26T00:00:00"/>
        <d v="2020-11-20T00:00:00"/>
        <d v="2021-10-12T00:00:00"/>
        <d v="2020-10-28T00:00:00"/>
        <d v="2022-03-26T00:00:00"/>
        <d v="2022-03-11T00:00:00"/>
        <d v="2020-11-14T00:00:00"/>
        <d v="2022-02-02T00:00:00"/>
        <d v="2021-11-12T00:00:00"/>
        <d v="2021-07-14T00:00:00"/>
        <d v="2021-04-30T00:00:00"/>
        <d v="2021-07-29T00:00:00"/>
        <d v="2021-11-25T00:00:00"/>
        <d v="2021-10-11T00:00:00"/>
        <d v="2021-06-26T00:00:00"/>
        <d v="2020-08-17T00:00:00"/>
        <d v="2022-03-03T00:00:00"/>
        <d v="2020-12-18T00:00:00"/>
        <d v="2020-12-16T00:00:00"/>
        <d v="2022-04-04T00:00:00"/>
        <d v="2022-03-14T00:00:00"/>
        <d v="2021-02-11T00:00:00"/>
        <d v="2021-05-24T00:00:00"/>
        <d v="2022-02-20T00:00:00"/>
        <d v="2021-12-18T00:00:00"/>
        <d v="2021-07-04T00:00:00"/>
        <d v="2022-07-12T00:00:00"/>
        <d v="2021-05-04T00:00:00"/>
        <d v="2021-12-26T00:00:00"/>
        <d v="2021-05-21T00:00:00"/>
        <d v="2020-09-27T00:00:00"/>
        <d v="2021-08-31T00:00:00"/>
        <d v="2020-09-23T00:00:00"/>
        <d v="2021-08-18T00:00:00"/>
        <d v="2022-01-16T00:00:00"/>
        <d v="2021-01-25T00:00:00"/>
        <d v="2021-04-25T00:00:00"/>
        <d v="2021-06-03T00:00:00"/>
        <d v="2022-06-29T00:00:00"/>
        <d v="2020-07-16T00:00:00"/>
        <d v="2022-02-01T00:00:00"/>
        <d v="2021-05-10T00:00:00"/>
        <d v="2021-03-14T00:00:00"/>
        <d v="2022-07-03T00:00:00"/>
        <d v="2021-05-22T00:00:00"/>
        <d v="2020-11-04T00:00:00"/>
        <d v="2020-12-26T00:00:00"/>
        <d v="2022-02-14T00:00:00"/>
        <d v="2021-06-15T00:00:00"/>
        <d v="2020-07-12T00:00:00"/>
        <d v="2020-10-19T00:00:00"/>
        <d v="2022-01-26T00:00:00"/>
        <d v="2020-08-31T00:00:00"/>
        <d v="2020-11-09T00:00:00"/>
        <d v="2021-06-28T00:00:00"/>
        <d v="2022-07-02T00:00:00"/>
        <d v="2020-07-03T00:00:00"/>
        <d v="2021-02-01T00:00:00"/>
        <d v="2021-07-25T00:00:00"/>
        <d v="2021-12-30T00:00:00"/>
        <d v="2021-05-18T00:00:00"/>
        <d v="2020-12-14T00:00:00"/>
        <d v="2021-10-21T00:00:00"/>
        <d v="2021-04-02T00:00:00"/>
        <d v="2021-04-16T00:00:00"/>
        <d v="2020-06-19T00:00:00"/>
        <d v="2021-11-30T00:00:00"/>
        <d v="2021-02-16T00:00:00"/>
        <d v="2020-07-21T00:00:00"/>
        <d v="2021-01-13T00:00:00"/>
        <d v="2022-01-24T00:00:00"/>
        <d v="2021-02-22T00:00:00"/>
        <d v="2021-12-27T00:00:00"/>
        <d v="2021-08-11T00:00:00"/>
        <d v="2020-08-01T00:00:00"/>
        <d v="2022-06-20T00:00:00"/>
        <d v="2022-06-04T00:00:00"/>
        <d v="2022-02-19T00:00:00"/>
        <d v="2022-03-02T00:00:00"/>
        <d v="2020-10-20T00:00:00"/>
        <d v="2021-05-12T00:00:00"/>
        <d v="2021-10-25T00:00:00"/>
        <d v="2021-09-27T00:00:00"/>
        <d v="2020-06-23T00:00:00"/>
        <d v="2020-07-20T00:00:00"/>
        <d v="2022-07-07T00:00:00"/>
        <d v="2021-02-27T00:00:00"/>
        <d v="2021-06-16T00:00:00"/>
        <d v="2021-10-17T00:00:00"/>
        <d v="2021-08-04T00:00:00"/>
        <d v="2021-03-10T00:00:00"/>
        <d v="2022-03-30T00:00:00"/>
        <d v="2021-09-19T00:00:00"/>
        <d v="2021-12-13T00:00:00"/>
        <d v="2021-02-28T00:00:00"/>
        <d v="2022-03-04T00:00:00"/>
        <d v="2022-01-11T00:00:00"/>
        <d v="2020-09-13T00:00:00"/>
        <d v="2022-07-09T00:00:00"/>
        <d v="2022-02-22T00:00:00"/>
        <d v="2020-08-21T00:00:00"/>
        <d v="2021-09-26T00:00:00"/>
        <d v="2021-11-06T00:00:00"/>
        <d v="2021-03-15T00:00:00"/>
        <d v="2021-04-11T00:00:00"/>
        <d v="2022-03-25T00:00:00"/>
        <d v="2021-07-05T00:00:00"/>
        <d v="2020-08-07T00:00:00"/>
        <d v="2020-07-15T00:00:00"/>
        <d v="2022-04-22T00:00:00"/>
        <d v="2020-07-28T00:00:00"/>
        <d v="2020-07-17T00:00:00"/>
        <d v="2022-06-16T00:00:00"/>
        <d v="2021-06-20T00:00:00"/>
        <d v="2021-03-03T00:00:00"/>
        <d v="2021-10-24T00:00:00"/>
        <d v="2021-05-29T00:00:00"/>
        <d v="2021-03-26T00:00:00"/>
        <d v="2021-09-29T00:00:00"/>
        <d v="2022-06-02T00:00:00"/>
        <d v="2022-06-15T00:00:00"/>
        <d v="2021-09-17T00:00:00"/>
        <d v="2020-09-06T00:00:00"/>
        <d v="2022-03-29T00:00:00"/>
        <d v="2021-04-21T00:00:00"/>
        <d v="2022-05-02T00:00:00"/>
        <d v="2021-07-27T00:00:00"/>
        <d v="2021-02-26T00:00:00"/>
        <d v="2021-11-16T00:00:00"/>
        <d v="2020-10-21T00:00:00"/>
        <d v="2022-01-07T00:00:00"/>
        <d v="2021-06-04T00:00:00"/>
        <d v="2020-12-21T00:00:00"/>
        <d v="2021-06-10T00:00:00"/>
        <d v="2021-02-18T00:00:00"/>
        <d v="2020-10-29T00:00:00"/>
        <d v="2021-10-13T00:00:00"/>
        <d v="2020-10-24T00:00:00"/>
        <d v="2020-09-05T00:00:00"/>
        <d v="2021-08-20T00:00:00"/>
        <d v="2020-08-20T00:00:00"/>
        <d v="2021-02-03T00:00:00"/>
        <d v="2022-02-25T00:00:00"/>
        <d v="2020-12-23T00:00:00"/>
        <d v="2020-08-23T00:00:00"/>
        <d v="2021-01-10T00:00:00"/>
        <d v="2020-09-11T00:00:00"/>
        <d v="2021-03-25T00:00:00"/>
        <d v="2022-06-21T00:00:00"/>
        <d v="2022-01-13T00:00:00"/>
        <d v="2022-06-10T00:00:00"/>
        <d v="2020-07-27T00:00:00"/>
        <d v="2021-11-04T00:00:00"/>
        <d v="2020-07-22T00:00:00"/>
        <d v="2022-04-09T00:00:00"/>
        <d v="2021-04-17T00:00:00"/>
        <d v="2020-07-04T00:00:00"/>
        <d v="2021-05-31T00:00:00"/>
        <d v="2021-12-09T00:00:00"/>
        <d v="2020-10-26T00:00:00"/>
        <d v="2022-04-02T00:00:00"/>
        <d v="2022-03-06T00:00:00"/>
        <d v="2021-12-06T00:00:00"/>
        <d v="2020-11-22T00:00:00"/>
        <d v="2021-10-10T00:00:00"/>
        <d v="2021-11-02T00:00:00"/>
        <d v="2020-12-29T00:00:00"/>
        <d v="2021-06-27T00:00:00"/>
        <d v="2022-02-03T00:00:00"/>
        <d v="2021-10-15T00:00:00"/>
        <d v="2021-01-22T00:00:00"/>
        <d v="2021-10-29T00:00:00"/>
        <d v="2022-03-12T00:00:00"/>
        <d v="2022-03-13T00:00:00"/>
        <d v="2020-12-09T00:00:00"/>
        <d v="2021-09-14T00:00:00"/>
        <d v="2022-01-01T00:00:00"/>
        <d v="2021-09-13T00:00:00"/>
        <d v="2021-12-07T00:00:00"/>
        <d v="2021-07-19T00:00:00"/>
        <d v="2021-02-23T00:00:00"/>
        <d v="2021-11-26T00:00:00"/>
        <d v="2021-12-12T00:00:00"/>
        <d v="2020-10-03T00:00:00"/>
        <d v="2021-04-20T00:00:00"/>
        <d v="2020-08-27T00:00:00"/>
        <d v="2020-09-04T00:00:00"/>
        <d v="2021-09-01T00:00:00"/>
        <d v="2021-09-09T00:00:00"/>
        <d v="2022-03-05T00:00:00"/>
        <d v="2022-06-26T00:00:00"/>
        <d v="2021-01-19T00:00:00"/>
        <d v="2022-01-19T00:00:00"/>
        <d v="2022-06-06T00:00:00"/>
        <d v="2020-10-14T00:00:00"/>
        <d v="2022-02-15T00:00:00"/>
        <d v="2021-05-13T00:00:00"/>
        <d v="2022-07-06T00:00:00"/>
        <d v="2022-03-20T00:00:00"/>
        <d v="2020-12-11T00:00:00"/>
        <d v="2020-08-05T00:00:00"/>
        <d v="2021-04-12T00:00:00"/>
        <d v="2021-01-27T00:00:00"/>
        <d v="2021-05-15T00:00:00"/>
        <d v="2021-08-02T00:00:00"/>
        <d v="2021-10-05T00:00:00"/>
        <d v="2020-09-21T00:00:00"/>
        <d v="2021-10-20T00:00:00"/>
        <d v="2022-04-21T00:00:00"/>
        <d v="2021-01-26T00:00:00"/>
        <d v="2022-03-07T00:00:00"/>
        <d v="2020-09-09T00:00:00"/>
        <d v="2020-08-16T00:00:00"/>
        <d v="2020-09-15T00:00:00"/>
        <d v="2021-02-07T00:00:00"/>
        <d v="2020-07-13T00:00:00"/>
        <d v="2020-08-10T00:00:00"/>
        <d v="2020-07-05T00:00:00"/>
        <d v="2021-05-19T00:00:00"/>
        <d v="2021-07-01T00:00:00"/>
        <d v="2021-08-08T00:00:00"/>
        <d v="2021-08-26T00:00:00"/>
        <d v="2021-09-05T00:00:00"/>
        <d v="2021-03-17T00:00:00"/>
        <d v="2020-08-13T00:00:00"/>
        <d v="2021-04-18T00:00:00"/>
        <d v="2021-01-17T00:00:00"/>
        <d v="2020-06-18T00:00:00"/>
        <d v="2021-08-13T00:00:00"/>
        <d v="2022-02-09T00:00:00"/>
        <d v="2021-10-01T00:00:00"/>
        <d v="2020-11-19T00:00:00"/>
        <d v="2021-08-07T00:00:00"/>
        <d v="2020-10-12T00:00:00"/>
        <d v="2020-08-12T00:00:00"/>
        <d v="2020-12-12T00:00:00"/>
        <d v="2022-05-25T00:00:00"/>
        <d v="2021-03-20T00:00:00"/>
        <d v="2022-04-16T00:00:00"/>
        <d v="2021-06-13T00:00:00"/>
        <d v="2022-06-07T00:00:00"/>
        <d v="2022-03-08T00:00:00"/>
        <d v="2021-10-04T00:00:00"/>
        <d v="2021-08-15T00:00:00"/>
        <d v="2021-10-26T00:00:00"/>
        <d v="2020-10-10T00:00:00"/>
        <d v="2022-01-28T00:00:00"/>
        <d v="2022-04-27T00:00:00"/>
        <d v="2022-05-01T00:00:00"/>
        <d v="2022-06-30T00:00:00"/>
        <d v="2021-08-16T00:00:00"/>
        <d v="2021-11-08T00:00:00"/>
        <d v="2021-09-22T00:00:00"/>
        <d v="2022-05-30T00:00:00"/>
        <d v="2020-09-20T00:00:00"/>
        <d v="2021-09-10T00:00:00"/>
        <d v="2021-10-27T00:00:00"/>
        <d v="2022-04-19T00:00:00"/>
        <d v="2020-07-24T00:00:00"/>
        <d v="2022-05-08T00:00:00"/>
        <d v="2021-06-09T00:00:00"/>
        <d v="2021-11-14T00:00:00"/>
        <d v="2021-06-25T00:00:00"/>
        <d v="2022-05-15T00:00:00"/>
        <d v="2022-02-16T00:00:00"/>
        <d v="2020-11-05T00:00:00"/>
        <d v="2020-07-25T00:00:00"/>
        <d v="2020-08-18T00:00:00"/>
        <d v="2021-04-24T00:00:00"/>
        <d v="2021-05-30T00:00:00"/>
        <d v="2022-06-05T00:00:00"/>
        <d v="2021-03-11T00:00:00"/>
        <d v="2021-01-15T00:00:00"/>
        <d v="2021-04-28T00:00:00"/>
        <d v="2022-01-09T00:00:00"/>
        <d v="2021-03-07T00:00:00"/>
        <d v="2020-11-26T00:00:00"/>
        <d v="2021-05-28T00:00:00"/>
        <d v="2021-05-20T00:00:00"/>
        <d v="2021-12-21T00:00:00"/>
        <d v="2021-12-02T00:00:00"/>
        <d v="2020-07-06T00:00:00"/>
        <d v="2021-06-01T00:00:00"/>
        <d v="2020-08-06T00:00:00"/>
        <d v="2022-07-13T00:00:00"/>
        <d v="2021-06-29T00:00:00"/>
        <d v="2020-07-09T00:00:00"/>
        <d v="2021-12-11T00:00:00"/>
        <d v="2020-09-01T00:00:00"/>
        <d v="2020-11-28T00:00:00"/>
        <d v="2021-11-22T00:00:00"/>
        <d v="2022-05-11T00:00:00"/>
        <d v="2021-08-12T00:00:00"/>
        <d v="2021-12-05T00:00:00"/>
        <d v="2021-03-21T00:00:00"/>
        <d v="2022-01-12T00:00:00"/>
        <d v="2021-10-03T00:00:00"/>
        <d v="2021-08-22T00:00:00"/>
        <d v="2021-06-30T00:00:00"/>
        <d v="2020-08-09T00:00:00"/>
        <d v="2020-07-11T00:00:00"/>
        <d v="2021-12-28T00:00:00"/>
        <d v="2021-05-27T00:00:00"/>
        <d v="2021-03-30T00:00:00"/>
        <d v="2021-07-23T00:00:00"/>
        <d v="2022-02-04T00:00:00"/>
        <d v="2021-11-18T00:00:00"/>
        <d v="2022-04-06T00:00:00"/>
        <d v="2022-05-12T00:00:00"/>
        <d v="2021-09-30T00:00:00"/>
        <d v="2022-05-18T00:00:00"/>
      </sharedItems>
    </cacheField>
    <cacheField name="Toppings" numFmtId="0">
      <sharedItems count="6">
        <s v="Extra Cream"/>
        <s v="Chocolate Chippings"/>
        <s v="Italian Sprinkles"/>
        <s v="Brown Sugar"/>
        <s v="Cane Syrup"/>
        <s v="Cocoa"/>
      </sharedItems>
    </cacheField>
    <cacheField name="Color (#Hex)" numFmtId="0">
      <sharedItems/>
    </cacheField>
    <cacheField name="Temperature" numFmtId="0">
      <sharedItems containsSemiMixedTypes="0" containsString="0" containsNumber="1" minValue="15" maxValue="33" count="179">
        <n v="28.9"/>
        <n v="23.6"/>
        <n v="30.4"/>
        <n v="30.6"/>
        <n v="26.1"/>
        <n v="29.5"/>
        <n v="31.1"/>
        <n v="17.399999999999999"/>
        <n v="31.8"/>
        <n v="22.5"/>
        <n v="21.8"/>
        <n v="21.2"/>
        <n v="27.6"/>
        <n v="15.7"/>
        <n v="20.5"/>
        <n v="27.3"/>
        <n v="32.5"/>
        <n v="22.2"/>
        <n v="18.600000000000001"/>
        <n v="19.8"/>
        <n v="16.600000000000001"/>
        <n v="23.9"/>
        <n v="21.3"/>
        <n v="32.6"/>
        <n v="24.6"/>
        <n v="27"/>
        <n v="32.299999999999997"/>
        <n v="19.100000000000001"/>
        <n v="20.7"/>
        <n v="17.2"/>
        <n v="18.5"/>
        <n v="18.3"/>
        <n v="28.1"/>
        <n v="22.6"/>
        <n v="19.399999999999999"/>
        <n v="23.1"/>
        <n v="19.7"/>
        <n v="31.4"/>
        <n v="27.2"/>
        <n v="20.399999999999999"/>
        <n v="27.5"/>
        <n v="15.1"/>
        <n v="25.4"/>
        <n v="30"/>
        <n v="17"/>
        <n v="18.399999999999999"/>
        <n v="26.8"/>
        <n v="29.4"/>
        <n v="21.7"/>
        <n v="17.7"/>
        <n v="18.7"/>
        <n v="23.8"/>
        <n v="31.3"/>
        <n v="30.9"/>
        <n v="24.7"/>
        <n v="23"/>
        <n v="29"/>
        <n v="30.8"/>
        <n v="23.7"/>
        <n v="29.2"/>
        <n v="21.9"/>
        <n v="20.6"/>
        <n v="31.7"/>
        <n v="25.7"/>
        <n v="16.8"/>
        <n v="18.899999999999999"/>
        <n v="30.1"/>
        <n v="29.7"/>
        <n v="30.5"/>
        <n v="20"/>
        <n v="19"/>
        <n v="17.3"/>
        <n v="22.1"/>
        <n v="27.4"/>
        <n v="31.6"/>
        <n v="31.9"/>
        <n v="29.9"/>
        <n v="33"/>
        <n v="18"/>
        <n v="24.1"/>
        <n v="22.8"/>
        <n v="25.6"/>
        <n v="21.1"/>
        <n v="24.5"/>
        <n v="16.399999999999999"/>
        <n v="15.3"/>
        <n v="32.9"/>
        <n v="20.9"/>
        <n v="24.9"/>
        <n v="28.7"/>
        <n v="28.3"/>
        <n v="26.4"/>
        <n v="16.2"/>
        <n v="28"/>
        <n v="17.8"/>
        <n v="23.3"/>
        <n v="17.100000000000001"/>
        <n v="24"/>
        <n v="22.7"/>
        <n v="28.2"/>
        <n v="22"/>
        <n v="21.5"/>
        <n v="28.6"/>
        <n v="22.3"/>
        <n v="18.100000000000001"/>
        <n v="28.5"/>
        <n v="16"/>
        <n v="19.3"/>
        <n v="24.8"/>
        <n v="18.2"/>
        <n v="27.9"/>
        <n v="26.7"/>
        <n v="26.6"/>
        <n v="21"/>
        <n v="28.8"/>
        <n v="29.6"/>
        <n v="25.9"/>
        <n v="25.8"/>
        <n v="16.5"/>
        <n v="29.1"/>
        <n v="32"/>
        <n v="17.5"/>
        <n v="32.700000000000003"/>
        <n v="26.9"/>
        <n v="27.1"/>
        <n v="24.3"/>
        <n v="24.4"/>
        <n v="16.100000000000001"/>
        <n v="19.600000000000001"/>
        <n v="26.2"/>
        <n v="30.2"/>
        <n v="16.899999999999999"/>
        <n v="19.899999999999999"/>
        <n v="28.4"/>
        <n v="21.4"/>
        <n v="17.899999999999999"/>
        <n v="25"/>
        <n v="24.2"/>
        <n v="32.1"/>
        <n v="26.3"/>
        <n v="32.4"/>
        <n v="30.3"/>
        <n v="27.7"/>
        <n v="16.7"/>
        <n v="15.4"/>
        <n v="25.2"/>
        <n v="15.9"/>
        <n v="19.5"/>
        <n v="20.2"/>
        <n v="15.6"/>
        <n v="22.4"/>
        <n v="18.8"/>
        <n v="30.7"/>
        <n v="31"/>
        <n v="31.2"/>
        <n v="31.5"/>
        <n v="27.8"/>
        <n v="29.8"/>
        <n v="26.5"/>
        <n v="29.3"/>
        <n v="25.1"/>
        <n v="21.6"/>
        <n v="17.600000000000001"/>
        <n v="16.3"/>
        <n v="22.9"/>
        <n v="15.8"/>
        <n v="32.799999999999997"/>
        <n v="20.8"/>
        <n v="23.5"/>
        <n v="25.5"/>
        <n v="25.3"/>
        <n v="15.5"/>
        <n v="15"/>
        <n v="32.200000000000003"/>
        <n v="15.2"/>
        <n v="19.2"/>
        <n v="23.4"/>
        <n v="20.100000000000001"/>
        <n v="26"/>
      </sharedItems>
      <fieldGroup base="9">
        <rangePr startNum="15" endNum="33" groupInterval="5"/>
        <groupItems count="6">
          <s v="&lt;15"/>
          <s v="15-20"/>
          <s v="20-25"/>
          <s v="25-30"/>
          <s v="30-35"/>
          <s v="&gt;35"/>
        </groupItems>
      </fieldGroup>
    </cacheField>
    <cacheField name="Age of the Customer" numFmtId="0">
      <sharedItems containsSemiMixedTypes="0" containsString="0" containsNumber="1" containsInteger="1" minValue="4" maxValue="65" count="62">
        <n v="13"/>
        <n v="28"/>
        <n v="4"/>
        <n v="49"/>
        <n v="48"/>
        <n v="42"/>
        <n v="54"/>
        <n v="35"/>
        <n v="34"/>
        <n v="24"/>
        <n v="43"/>
        <n v="22"/>
        <n v="9"/>
        <n v="12"/>
        <n v="51"/>
        <n v="33"/>
        <n v="38"/>
        <n v="56"/>
        <n v="61"/>
        <n v="29"/>
        <n v="37"/>
        <n v="59"/>
        <n v="20"/>
        <n v="53"/>
        <n v="63"/>
        <n v="64"/>
        <n v="36"/>
        <n v="15"/>
        <n v="30"/>
        <n v="26"/>
        <n v="18"/>
        <n v="8"/>
        <n v="39"/>
        <n v="31"/>
        <n v="5"/>
        <n v="14"/>
        <n v="47"/>
        <n v="17"/>
        <n v="19"/>
        <n v="23"/>
        <n v="50"/>
        <n v="27"/>
        <n v="25"/>
        <n v="62"/>
        <n v="6"/>
        <n v="58"/>
        <n v="46"/>
        <n v="52"/>
        <n v="11"/>
        <n v="41"/>
        <n v="10"/>
        <n v="60"/>
        <n v="45"/>
        <n v="16"/>
        <n v="32"/>
        <n v="44"/>
        <n v="57"/>
        <n v="40"/>
        <n v="21"/>
        <n v="65"/>
        <n v="55"/>
        <n v="7"/>
      </sharedItems>
      <fieldGroup base="10">
        <rangePr startNum="4" endNum="65" groupInterval="5"/>
        <groupItems count="15">
          <s v="&lt;4"/>
          <s v="4-8"/>
          <s v="9-13"/>
          <s v="14-18"/>
          <s v="19-23"/>
          <s v="24-28"/>
          <s v="29-33"/>
          <s v="34-38"/>
          <s v="39-43"/>
          <s v="44-48"/>
          <s v="49-53"/>
          <s v="54-58"/>
          <s v="59-63"/>
          <s v="64-68"/>
          <s v="&gt;69"/>
        </groupItems>
      </fieldGroup>
    </cacheField>
    <cacheField name="Fruit Core" numFmtId="0">
      <sharedItems count="11">
        <s v="Apple"/>
        <s v="Orange"/>
        <s v="Kiwi"/>
        <s v="Banana"/>
        <s v="Grape"/>
        <s v="Apricot"/>
        <s v="Strawberry"/>
        <s v="Raspberry"/>
        <s v="Blueberry"/>
        <s v="Watermelon"/>
        <s v="HoneyDew"/>
      </sharedItems>
    </cacheField>
    <cacheField name="Nuts Included" numFmtId="0">
      <sharedItems/>
    </cacheField>
    <cacheField name="Nuts Type" numFmtId="0">
      <sharedItems count="3">
        <s v="Fried"/>
        <s v="Burnt"/>
        <s v="Raw"/>
      </sharedItems>
    </cacheField>
    <cacheField name="Colour" numFmtId="0">
      <sharedItems count="5">
        <s v="Blue"/>
        <s v="Yellow"/>
        <s v="Pink"/>
        <s v="Red"/>
        <s v="Green"/>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Raja" refreshedDate="44771.992328472224" createdVersion="6" refreshedVersion="6" minRefreshableVersion="3" recordCount="768">
  <cacheSource type="worksheet">
    <worksheetSource ref="A1:N769" sheet="sales"/>
  </cacheSource>
  <cacheFields count="16">
    <cacheField name="S.No" numFmtId="0">
      <sharedItems containsSemiMixedTypes="0" containsString="0" containsNumber="1" containsInteger="1" minValue="1" maxValue="768"/>
    </cacheField>
    <cacheField name="Name of the Ice Cream" numFmtId="0">
      <sharedItems/>
    </cacheField>
    <cacheField name="Country" numFmtId="0">
      <sharedItems count="8">
        <s v="United States"/>
        <s v="India"/>
        <s v="Brazil"/>
        <s v="Canada"/>
        <s v="France"/>
        <s v="Germany"/>
        <s v="Indonesia"/>
        <s v="China"/>
      </sharedItems>
    </cacheField>
    <cacheField name="Ice Cream Type" numFmtId="0">
      <sharedItems count="3">
        <s v="Stick"/>
        <s v="Cone"/>
        <s v="Scoop"/>
      </sharedItems>
    </cacheField>
    <cacheField name="Rating" numFmtId="0">
      <sharedItems containsSemiMixedTypes="0" containsString="0" containsNumber="1" minValue="1.8" maxValue="5" count="32">
        <n v="3.7"/>
        <n v="4"/>
        <n v="4.7"/>
        <n v="3.6"/>
        <n v="4.5"/>
        <n v="4.9000000000000004"/>
        <n v="4.5999999999999996"/>
        <n v="5"/>
        <n v="4.3"/>
        <n v="4.4000000000000004"/>
        <n v="3.3"/>
        <n v="3.4"/>
        <n v="3.9"/>
        <n v="4.8"/>
        <n v="2.9"/>
        <n v="3.8"/>
        <n v="4.0999999999999996"/>
        <n v="4.2"/>
        <n v="1.8"/>
        <n v="3.5"/>
        <n v="2.2999999999999998"/>
        <n v="2.4"/>
        <n v="3"/>
        <n v="2.7"/>
        <n v="2.2000000000000002"/>
        <n v="3.1"/>
        <n v="2.6"/>
        <n v="2"/>
        <n v="2.5"/>
        <n v="2.8"/>
        <n v="3.2"/>
        <n v="2.1"/>
      </sharedItems>
      <fieldGroup base="4">
        <rangePr startNum="1.8" endNum="5" groupInterval="0.3"/>
        <groupItems count="13">
          <s v="&lt;1.8"/>
          <s v="1.8-2.1"/>
          <s v="2.1-2.4"/>
          <s v="2.4-2.7"/>
          <s v="2.7-3"/>
          <s v="3-3.3"/>
          <s v="3.3-3.6"/>
          <s v="3.6-3.9"/>
          <s v="3.9-4.2"/>
          <s v="4.2-4.5"/>
          <s v="4.5-4.8"/>
          <s v="4.8-5.1"/>
          <s v="&gt;5.1"/>
        </groupItems>
      </fieldGroup>
    </cacheField>
    <cacheField name="Price" numFmtId="0">
      <sharedItems containsSemiMixedTypes="0" containsString="0" containsNumber="1" containsInteger="1" minValue="100" maxValue="350"/>
    </cacheField>
    <cacheField name="Date of Sale" numFmtId="15">
      <sharedItems containsSemiMixedTypes="0" containsNonDate="0" containsDate="1" containsString="0" minDate="2020-06-18T00:00:00" maxDate="2022-07-15T00:00:00" count="488">
        <d v="2021-09-12T00:00:00"/>
        <d v="2021-09-18T00:00:00"/>
        <d v="2021-05-11T00:00:00"/>
        <d v="2021-02-19T00:00:00"/>
        <d v="2022-06-27T00:00:00"/>
        <d v="2020-09-10T00:00:00"/>
        <d v="2022-07-10T00:00:00"/>
        <d v="2020-12-30T00:00:00"/>
        <d v="2021-01-02T00:00:00"/>
        <d v="2021-06-12T00:00:00"/>
        <d v="2021-06-23T00:00:00"/>
        <d v="2020-08-04T00:00:00"/>
        <d v="2021-04-23T00:00:00"/>
        <d v="2020-11-06T00:00:00"/>
        <d v="2021-03-29T00:00:00"/>
        <d v="2020-09-14T00:00:00"/>
        <d v="2020-12-04T00:00:00"/>
        <d v="2022-01-17T00:00:00"/>
        <d v="2021-03-27T00:00:00"/>
        <d v="2022-04-29T00:00:00"/>
        <d v="2021-07-06T00:00:00"/>
        <d v="2021-12-20T00:00:00"/>
        <d v="2020-12-15T00:00:00"/>
        <d v="2022-07-11T00:00:00"/>
        <d v="2021-03-24T00:00:00"/>
        <d v="2022-06-03T00:00:00"/>
        <d v="2022-05-28T00:00:00"/>
        <d v="2021-10-07T00:00:00"/>
        <d v="2021-02-21T00:00:00"/>
        <d v="2022-04-18T00:00:00"/>
        <d v="2021-10-09T00:00:00"/>
        <d v="2022-07-08T00:00:00"/>
        <d v="2021-10-23T00:00:00"/>
        <d v="2021-03-01T00:00:00"/>
        <d v="2022-06-09T00:00:00"/>
        <d v="2020-08-24T00:00:00"/>
        <d v="2022-07-14T00:00:00"/>
        <d v="2020-10-17T00:00:00"/>
        <d v="2022-04-01T00:00:00"/>
        <d v="2021-01-21T00:00:00"/>
        <d v="2021-01-04T00:00:00"/>
        <d v="2022-02-12T00:00:00"/>
        <d v="2022-02-27T00:00:00"/>
        <d v="2021-11-09T00:00:00"/>
        <d v="2021-05-05T00:00:00"/>
        <d v="2021-07-21T00:00:00"/>
        <d v="2020-10-07T00:00:00"/>
        <d v="2022-03-19T00:00:00"/>
        <d v="2022-03-24T00:00:00"/>
        <d v="2020-12-10T00:00:00"/>
        <d v="2022-06-25T00:00:00"/>
        <d v="2021-06-22T00:00:00"/>
        <d v="2021-09-08T00:00:00"/>
        <d v="2022-01-29T00:00:00"/>
        <d v="2021-01-23T00:00:00"/>
        <d v="2021-12-31T00:00:00"/>
        <d v="2021-11-15T00:00:00"/>
        <d v="2021-08-03T00:00:00"/>
        <d v="2020-07-07T00:00:00"/>
        <d v="2021-07-16T00:00:00"/>
        <d v="2021-09-02T00:00:00"/>
        <d v="2021-11-07T00:00:00"/>
        <d v="2021-12-24T00:00:00"/>
        <d v="2022-05-21T00:00:00"/>
        <d v="2021-04-14T00:00:00"/>
        <d v="2021-10-08T00:00:00"/>
        <d v="2022-04-10T00:00:00"/>
        <d v="2022-03-17T00:00:00"/>
        <d v="2021-02-12T00:00:00"/>
        <d v="2021-10-19T00:00:00"/>
        <d v="2022-03-16T00:00:00"/>
        <d v="2021-04-26T00:00:00"/>
        <d v="2022-04-17T00:00:00"/>
        <d v="2021-03-04T00:00:00"/>
        <d v="2022-01-23T00:00:00"/>
        <d v="2022-01-21T00:00:00"/>
        <d v="2021-06-19T00:00:00"/>
        <d v="2021-04-01T00:00:00"/>
        <d v="2020-11-25T00:00:00"/>
        <d v="2021-07-20T00:00:00"/>
        <d v="2020-11-17T00:00:00"/>
        <d v="2021-07-08T00:00:00"/>
        <d v="2021-02-20T00:00:00"/>
        <d v="2022-06-08T00:00:00"/>
        <d v="2021-12-29T00:00:00"/>
        <d v="2020-09-19T00:00:00"/>
        <d v="2020-12-27T00:00:00"/>
        <d v="2021-01-20T00:00:00"/>
        <d v="2020-08-03T00:00:00"/>
        <d v="2022-03-01T00:00:00"/>
        <d v="2020-10-01T00:00:00"/>
        <d v="2021-05-01T00:00:00"/>
        <d v="2021-07-30T00:00:00"/>
        <d v="2021-11-24T00:00:00"/>
        <d v="2021-10-02T00:00:00"/>
        <d v="2022-05-16T00:00:00"/>
        <d v="2020-09-17T00:00:00"/>
        <d v="2022-04-30T00:00:00"/>
        <d v="2022-02-07T00:00:00"/>
        <d v="2021-01-24T00:00:00"/>
        <d v="2021-01-31T00:00:00"/>
        <d v="2020-11-16T00:00:00"/>
        <d v="2020-12-03T00:00:00"/>
        <d v="2021-07-13T00:00:00"/>
        <d v="2020-07-18T00:00:00"/>
        <d v="2022-02-23T00:00:00"/>
        <d v="2021-01-09T00:00:00"/>
        <d v="2021-12-25T00:00:00"/>
        <d v="2021-12-10T00:00:00"/>
        <d v="2022-07-01T00:00:00"/>
        <d v="2020-10-05T00:00:00"/>
        <d v="2022-06-01T00:00:00"/>
        <d v="2020-12-24T00:00:00"/>
        <d v="2021-02-08T00:00:00"/>
        <d v="2022-04-20T00:00:00"/>
        <d v="2022-07-05T00:00:00"/>
        <d v="2021-02-10T00:00:00"/>
        <d v="2020-09-28T00:00:00"/>
        <d v="2022-04-15T00:00:00"/>
        <d v="2022-05-10T00:00:00"/>
        <d v="2020-10-06T00:00:00"/>
        <d v="2021-10-22T00:00:00"/>
        <d v="2020-08-25T00:00:00"/>
        <d v="2021-01-18T00:00:00"/>
        <d v="2021-08-01T00:00:00"/>
        <d v="2022-02-24T00:00:00"/>
        <d v="2021-09-20T00:00:00"/>
        <d v="2021-06-21T00:00:00"/>
        <d v="2021-04-22T00:00:00"/>
        <d v="2022-04-14T00:00:00"/>
        <d v="2021-06-11T00:00:00"/>
        <d v="2021-08-27T00:00:00"/>
        <d v="2021-01-29T00:00:00"/>
        <d v="2020-09-22T00:00:00"/>
        <d v="2021-01-16T00:00:00"/>
        <d v="2020-06-28T00:00:00"/>
        <d v="2020-11-01T00:00:00"/>
        <d v="2022-05-19T00:00:00"/>
        <d v="2022-06-23T00:00:00"/>
        <d v="2020-11-13T00:00:00"/>
        <d v="2021-08-30T00:00:00"/>
        <d v="2021-05-16T00:00:00"/>
        <d v="2020-10-18T00:00:00"/>
        <d v="2021-04-08T00:00:00"/>
        <d v="2022-05-09T00:00:00"/>
        <d v="2020-07-26T00:00:00"/>
        <d v="2021-04-05T00:00:00"/>
        <d v="2022-03-10T00:00:00"/>
        <d v="2022-01-02T00:00:00"/>
        <d v="2022-02-17T00:00:00"/>
        <d v="2021-03-28T00:00:00"/>
        <d v="2020-06-22T00:00:00"/>
        <d v="2022-02-08T00:00:00"/>
        <d v="2020-07-23T00:00:00"/>
        <d v="2021-05-23T00:00:00"/>
        <d v="2021-09-11T00:00:00"/>
        <d v="2021-01-07T00:00:00"/>
        <d v="2021-04-09T00:00:00"/>
        <d v="2020-10-11T00:00:00"/>
        <d v="2020-11-12T00:00:00"/>
        <d v="2022-06-28T00:00:00"/>
        <d v="2020-06-21T00:00:00"/>
        <d v="2022-01-25T00:00:00"/>
        <d v="2021-04-10T00:00:00"/>
        <d v="2022-01-18T00:00:00"/>
        <d v="2020-11-02T00:00:00"/>
        <d v="2022-03-28T00:00:00"/>
        <d v="2020-08-28T00:00:00"/>
        <d v="2021-10-18T00:00:00"/>
        <d v="2021-10-16T00:00:00"/>
        <d v="2021-02-17T00:00:00"/>
        <d v="2021-10-28T00:00:00"/>
        <d v="2022-04-07T00:00:00"/>
        <d v="2022-02-18T00:00:00"/>
        <d v="2021-12-17T00:00:00"/>
        <d v="2022-06-22T00:00:00"/>
        <d v="2021-12-04T00:00:00"/>
        <d v="2022-04-26T00:00:00"/>
        <d v="2020-11-20T00:00:00"/>
        <d v="2021-10-12T00:00:00"/>
        <d v="2020-10-28T00:00:00"/>
        <d v="2022-03-26T00:00:00"/>
        <d v="2022-03-11T00:00:00"/>
        <d v="2020-11-14T00:00:00"/>
        <d v="2022-02-02T00:00:00"/>
        <d v="2021-11-12T00:00:00"/>
        <d v="2021-07-14T00:00:00"/>
        <d v="2021-04-30T00:00:00"/>
        <d v="2021-07-29T00:00:00"/>
        <d v="2021-11-25T00:00:00"/>
        <d v="2021-10-11T00:00:00"/>
        <d v="2021-06-26T00:00:00"/>
        <d v="2020-08-17T00:00:00"/>
        <d v="2022-03-03T00:00:00"/>
        <d v="2020-12-18T00:00:00"/>
        <d v="2020-12-16T00:00:00"/>
        <d v="2022-04-04T00:00:00"/>
        <d v="2022-03-14T00:00:00"/>
        <d v="2021-02-11T00:00:00"/>
        <d v="2021-05-24T00:00:00"/>
        <d v="2022-02-20T00:00:00"/>
        <d v="2021-12-18T00:00:00"/>
        <d v="2021-07-04T00:00:00"/>
        <d v="2022-07-12T00:00:00"/>
        <d v="2021-05-04T00:00:00"/>
        <d v="2021-12-26T00:00:00"/>
        <d v="2021-05-21T00:00:00"/>
        <d v="2020-09-27T00:00:00"/>
        <d v="2021-08-31T00:00:00"/>
        <d v="2020-09-23T00:00:00"/>
        <d v="2021-08-18T00:00:00"/>
        <d v="2022-01-16T00:00:00"/>
        <d v="2021-01-25T00:00:00"/>
        <d v="2021-04-25T00:00:00"/>
        <d v="2021-06-03T00:00:00"/>
        <d v="2022-06-29T00:00:00"/>
        <d v="2020-07-16T00:00:00"/>
        <d v="2022-02-01T00:00:00"/>
        <d v="2021-05-10T00:00:00"/>
        <d v="2021-03-14T00:00:00"/>
        <d v="2022-07-03T00:00:00"/>
        <d v="2021-05-22T00:00:00"/>
        <d v="2020-11-04T00:00:00"/>
        <d v="2020-12-26T00:00:00"/>
        <d v="2022-02-14T00:00:00"/>
        <d v="2021-06-15T00:00:00"/>
        <d v="2020-07-12T00:00:00"/>
        <d v="2020-10-19T00:00:00"/>
        <d v="2022-01-26T00:00:00"/>
        <d v="2020-08-31T00:00:00"/>
        <d v="2020-11-09T00:00:00"/>
        <d v="2021-06-28T00:00:00"/>
        <d v="2022-07-02T00:00:00"/>
        <d v="2020-07-03T00:00:00"/>
        <d v="2021-02-01T00:00:00"/>
        <d v="2021-07-25T00:00:00"/>
        <d v="2021-12-30T00:00:00"/>
        <d v="2021-05-18T00:00:00"/>
        <d v="2020-12-14T00:00:00"/>
        <d v="2021-10-21T00:00:00"/>
        <d v="2021-04-02T00:00:00"/>
        <d v="2021-04-16T00:00:00"/>
        <d v="2020-06-19T00:00:00"/>
        <d v="2021-11-30T00:00:00"/>
        <d v="2021-02-16T00:00:00"/>
        <d v="2020-07-21T00:00:00"/>
        <d v="2021-01-13T00:00:00"/>
        <d v="2022-01-24T00:00:00"/>
        <d v="2021-02-22T00:00:00"/>
        <d v="2021-12-27T00:00:00"/>
        <d v="2021-08-11T00:00:00"/>
        <d v="2020-08-01T00:00:00"/>
        <d v="2022-06-20T00:00:00"/>
        <d v="2022-06-04T00:00:00"/>
        <d v="2022-02-19T00:00:00"/>
        <d v="2022-03-02T00:00:00"/>
        <d v="2020-10-20T00:00:00"/>
        <d v="2021-05-12T00:00:00"/>
        <d v="2021-10-25T00:00:00"/>
        <d v="2021-09-27T00:00:00"/>
        <d v="2020-06-23T00:00:00"/>
        <d v="2020-07-20T00:00:00"/>
        <d v="2022-07-07T00:00:00"/>
        <d v="2021-02-27T00:00:00"/>
        <d v="2021-06-16T00:00:00"/>
        <d v="2021-10-17T00:00:00"/>
        <d v="2021-08-04T00:00:00"/>
        <d v="2021-03-10T00:00:00"/>
        <d v="2022-03-30T00:00:00"/>
        <d v="2021-09-19T00:00:00"/>
        <d v="2021-12-13T00:00:00"/>
        <d v="2021-02-28T00:00:00"/>
        <d v="2022-03-04T00:00:00"/>
        <d v="2022-01-11T00:00:00"/>
        <d v="2020-09-13T00:00:00"/>
        <d v="2022-07-09T00:00:00"/>
        <d v="2022-02-22T00:00:00"/>
        <d v="2020-08-21T00:00:00"/>
        <d v="2021-09-26T00:00:00"/>
        <d v="2021-11-06T00:00:00"/>
        <d v="2021-03-15T00:00:00"/>
        <d v="2021-04-11T00:00:00"/>
        <d v="2022-03-25T00:00:00"/>
        <d v="2021-07-05T00:00:00"/>
        <d v="2020-08-07T00:00:00"/>
        <d v="2020-07-15T00:00:00"/>
        <d v="2022-04-22T00:00:00"/>
        <d v="2020-07-28T00:00:00"/>
        <d v="2020-07-17T00:00:00"/>
        <d v="2022-06-16T00:00:00"/>
        <d v="2021-06-20T00:00:00"/>
        <d v="2021-03-03T00:00:00"/>
        <d v="2021-10-24T00:00:00"/>
        <d v="2021-05-29T00:00:00"/>
        <d v="2021-03-26T00:00:00"/>
        <d v="2021-09-29T00:00:00"/>
        <d v="2022-06-02T00:00:00"/>
        <d v="2022-06-15T00:00:00"/>
        <d v="2021-09-17T00:00:00"/>
        <d v="2020-09-06T00:00:00"/>
        <d v="2022-03-29T00:00:00"/>
        <d v="2021-04-21T00:00:00"/>
        <d v="2022-05-02T00:00:00"/>
        <d v="2021-07-27T00:00:00"/>
        <d v="2021-02-26T00:00:00"/>
        <d v="2021-11-16T00:00:00"/>
        <d v="2020-10-21T00:00:00"/>
        <d v="2022-01-07T00:00:00"/>
        <d v="2021-06-04T00:00:00"/>
        <d v="2020-12-21T00:00:00"/>
        <d v="2021-06-10T00:00:00"/>
        <d v="2021-02-18T00:00:00"/>
        <d v="2020-10-29T00:00:00"/>
        <d v="2021-10-13T00:00:00"/>
        <d v="2020-10-24T00:00:00"/>
        <d v="2020-09-05T00:00:00"/>
        <d v="2021-08-20T00:00:00"/>
        <d v="2020-08-20T00:00:00"/>
        <d v="2021-02-03T00:00:00"/>
        <d v="2022-02-25T00:00:00"/>
        <d v="2020-12-23T00:00:00"/>
        <d v="2020-08-23T00:00:00"/>
        <d v="2021-01-10T00:00:00"/>
        <d v="2020-09-11T00:00:00"/>
        <d v="2021-03-25T00:00:00"/>
        <d v="2022-06-21T00:00:00"/>
        <d v="2022-01-13T00:00:00"/>
        <d v="2022-06-10T00:00:00"/>
        <d v="2020-07-27T00:00:00"/>
        <d v="2021-11-04T00:00:00"/>
        <d v="2020-07-22T00:00:00"/>
        <d v="2022-04-09T00:00:00"/>
        <d v="2021-04-17T00:00:00"/>
        <d v="2020-07-04T00:00:00"/>
        <d v="2021-05-31T00:00:00"/>
        <d v="2021-12-09T00:00:00"/>
        <d v="2020-10-26T00:00:00"/>
        <d v="2022-04-02T00:00:00"/>
        <d v="2022-03-06T00:00:00"/>
        <d v="2021-12-06T00:00:00"/>
        <d v="2020-11-22T00:00:00"/>
        <d v="2021-10-10T00:00:00"/>
        <d v="2021-11-02T00:00:00"/>
        <d v="2020-12-29T00:00:00"/>
        <d v="2021-06-27T00:00:00"/>
        <d v="2022-02-03T00:00:00"/>
        <d v="2021-10-15T00:00:00"/>
        <d v="2021-01-22T00:00:00"/>
        <d v="2021-10-29T00:00:00"/>
        <d v="2022-03-12T00:00:00"/>
        <d v="2022-03-13T00:00:00"/>
        <d v="2020-12-09T00:00:00"/>
        <d v="2021-09-14T00:00:00"/>
        <d v="2022-01-01T00:00:00"/>
        <d v="2021-09-13T00:00:00"/>
        <d v="2021-12-07T00:00:00"/>
        <d v="2021-07-19T00:00:00"/>
        <d v="2021-02-23T00:00:00"/>
        <d v="2021-11-26T00:00:00"/>
        <d v="2021-12-12T00:00:00"/>
        <d v="2020-10-03T00:00:00"/>
        <d v="2021-04-20T00:00:00"/>
        <d v="2020-08-27T00:00:00"/>
        <d v="2020-09-04T00:00:00"/>
        <d v="2021-09-01T00:00:00"/>
        <d v="2021-09-09T00:00:00"/>
        <d v="2022-03-05T00:00:00"/>
        <d v="2022-06-26T00:00:00"/>
        <d v="2021-01-19T00:00:00"/>
        <d v="2022-01-19T00:00:00"/>
        <d v="2022-06-06T00:00:00"/>
        <d v="2020-10-14T00:00:00"/>
        <d v="2022-02-15T00:00:00"/>
        <d v="2021-05-13T00:00:00"/>
        <d v="2022-07-06T00:00:00"/>
        <d v="2022-03-20T00:00:00"/>
        <d v="2020-12-11T00:00:00"/>
        <d v="2020-08-05T00:00:00"/>
        <d v="2021-04-12T00:00:00"/>
        <d v="2021-01-27T00:00:00"/>
        <d v="2021-05-15T00:00:00"/>
        <d v="2021-08-02T00:00:00"/>
        <d v="2021-10-05T00:00:00"/>
        <d v="2020-09-21T00:00:00"/>
        <d v="2021-10-20T00:00:00"/>
        <d v="2022-04-21T00:00:00"/>
        <d v="2021-01-26T00:00:00"/>
        <d v="2022-03-07T00:00:00"/>
        <d v="2020-09-09T00:00:00"/>
        <d v="2020-08-16T00:00:00"/>
        <d v="2020-09-15T00:00:00"/>
        <d v="2021-02-07T00:00:00"/>
        <d v="2020-07-13T00:00:00"/>
        <d v="2020-08-10T00:00:00"/>
        <d v="2020-07-05T00:00:00"/>
        <d v="2021-05-19T00:00:00"/>
        <d v="2021-07-01T00:00:00"/>
        <d v="2021-08-08T00:00:00"/>
        <d v="2021-08-26T00:00:00"/>
        <d v="2021-09-05T00:00:00"/>
        <d v="2021-03-17T00:00:00"/>
        <d v="2020-08-13T00:00:00"/>
        <d v="2021-04-18T00:00:00"/>
        <d v="2021-01-17T00:00:00"/>
        <d v="2020-06-18T00:00:00"/>
        <d v="2021-08-13T00:00:00"/>
        <d v="2022-02-09T00:00:00"/>
        <d v="2021-10-01T00:00:00"/>
        <d v="2020-11-19T00:00:00"/>
        <d v="2021-08-07T00:00:00"/>
        <d v="2020-10-12T00:00:00"/>
        <d v="2020-08-12T00:00:00"/>
        <d v="2020-12-12T00:00:00"/>
        <d v="2022-05-25T00:00:00"/>
        <d v="2021-03-20T00:00:00"/>
        <d v="2022-04-16T00:00:00"/>
        <d v="2021-06-13T00:00:00"/>
        <d v="2022-06-07T00:00:00"/>
        <d v="2022-03-08T00:00:00"/>
        <d v="2021-10-04T00:00:00"/>
        <d v="2021-08-15T00:00:00"/>
        <d v="2021-10-26T00:00:00"/>
        <d v="2020-10-10T00:00:00"/>
        <d v="2022-01-28T00:00:00"/>
        <d v="2022-04-27T00:00:00"/>
        <d v="2022-05-01T00:00:00"/>
        <d v="2022-06-30T00:00:00"/>
        <d v="2021-08-16T00:00:00"/>
        <d v="2021-11-08T00:00:00"/>
        <d v="2021-09-22T00:00:00"/>
        <d v="2022-05-30T00:00:00"/>
        <d v="2020-09-20T00:00:00"/>
        <d v="2021-09-10T00:00:00"/>
        <d v="2021-10-27T00:00:00"/>
        <d v="2022-04-19T00:00:00"/>
        <d v="2020-07-24T00:00:00"/>
        <d v="2022-05-08T00:00:00"/>
        <d v="2021-06-09T00:00:00"/>
        <d v="2021-11-14T00:00:00"/>
        <d v="2021-06-25T00:00:00"/>
        <d v="2022-05-15T00:00:00"/>
        <d v="2022-02-16T00:00:00"/>
        <d v="2020-11-05T00:00:00"/>
        <d v="2020-07-25T00:00:00"/>
        <d v="2020-08-18T00:00:00"/>
        <d v="2021-04-24T00:00:00"/>
        <d v="2021-05-30T00:00:00"/>
        <d v="2022-06-05T00:00:00"/>
        <d v="2021-03-11T00:00:00"/>
        <d v="2021-01-15T00:00:00"/>
        <d v="2021-04-28T00:00:00"/>
        <d v="2022-01-09T00:00:00"/>
        <d v="2021-03-07T00:00:00"/>
        <d v="2020-11-26T00:00:00"/>
        <d v="2021-05-28T00:00:00"/>
        <d v="2021-05-20T00:00:00"/>
        <d v="2021-12-21T00:00:00"/>
        <d v="2021-12-02T00:00:00"/>
        <d v="2020-07-06T00:00:00"/>
        <d v="2021-06-01T00:00:00"/>
        <d v="2020-08-06T00:00:00"/>
        <d v="2022-07-13T00:00:00"/>
        <d v="2021-06-29T00:00:00"/>
        <d v="2020-07-09T00:00:00"/>
        <d v="2021-12-11T00:00:00"/>
        <d v="2020-09-01T00:00:00"/>
        <d v="2020-11-28T00:00:00"/>
        <d v="2021-11-22T00:00:00"/>
        <d v="2022-05-11T00:00:00"/>
        <d v="2021-08-12T00:00:00"/>
        <d v="2021-12-05T00:00:00"/>
        <d v="2021-03-21T00:00:00"/>
        <d v="2022-01-12T00:00:00"/>
        <d v="2021-10-03T00:00:00"/>
        <d v="2021-08-22T00:00:00"/>
        <d v="2021-06-30T00:00:00"/>
        <d v="2020-08-09T00:00:00"/>
        <d v="2020-07-11T00:00:00"/>
        <d v="2021-12-28T00:00:00"/>
        <d v="2021-05-27T00:00:00"/>
        <d v="2021-03-30T00:00:00"/>
        <d v="2021-07-23T00:00:00"/>
        <d v="2022-02-04T00:00:00"/>
        <d v="2021-11-18T00:00:00"/>
        <d v="2022-04-06T00:00:00"/>
        <d v="2022-05-12T00:00:00"/>
        <d v="2021-09-30T00:00:00"/>
        <d v="2022-05-18T00:00:00"/>
      </sharedItems>
      <fieldGroup par="15" base="6">
        <rangePr groupBy="months" startDate="2020-06-18T00:00:00" endDate="2022-07-15T00:00:00"/>
        <groupItems count="14">
          <s v="&lt;18-06-20"/>
          <s v="Jan"/>
          <s v="Feb"/>
          <s v="Mar"/>
          <s v="Apr"/>
          <s v="May"/>
          <s v="Jun"/>
          <s v="Jul"/>
          <s v="Aug"/>
          <s v="Sep"/>
          <s v="Oct"/>
          <s v="Nov"/>
          <s v="Dec"/>
          <s v="&gt;15-07-22"/>
        </groupItems>
      </fieldGroup>
    </cacheField>
    <cacheField name="Toppings" numFmtId="0">
      <sharedItems/>
    </cacheField>
    <cacheField name="Color (#Hex)" numFmtId="0">
      <sharedItems/>
    </cacheField>
    <cacheField name="Temperature" numFmtId="0">
      <sharedItems containsSemiMixedTypes="0" containsString="0" containsNumber="1" minValue="15" maxValue="33"/>
    </cacheField>
    <cacheField name="Age of the Customer" numFmtId="0">
      <sharedItems containsSemiMixedTypes="0" containsString="0" containsNumber="1" containsInteger="1" minValue="4" maxValue="65"/>
    </cacheField>
    <cacheField name="Fruit Core" numFmtId="0">
      <sharedItems/>
    </cacheField>
    <cacheField name="Nuts Included" numFmtId="0">
      <sharedItems/>
    </cacheField>
    <cacheField name="Nuts Type" numFmtId="0">
      <sharedItems/>
    </cacheField>
    <cacheField name="Quarters" numFmtId="0" databaseField="0">
      <fieldGroup base="6">
        <rangePr groupBy="quarters" startDate="2020-06-18T00:00:00" endDate="2022-07-15T00:00:00"/>
        <groupItems count="6">
          <s v="&lt;18-06-20"/>
          <s v="Qtr1"/>
          <s v="Qtr2"/>
          <s v="Qtr3"/>
          <s v="Qtr4"/>
          <s v="&gt;15-07-22"/>
        </groupItems>
      </fieldGroup>
    </cacheField>
    <cacheField name="Years" numFmtId="0" databaseField="0">
      <fieldGroup base="6">
        <rangePr groupBy="years" startDate="2020-06-18T00:00:00" endDate="2022-07-15T00:00:00"/>
        <groupItems count="5">
          <s v="&lt;18-06-20"/>
          <s v="2020"/>
          <s v="2021"/>
          <s v="2022"/>
          <s v="&gt;15-07-22"/>
        </groupItems>
      </fieldGroup>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Raja" refreshedDate="44772.472682291664" createdVersion="6" refreshedVersion="6" minRefreshableVersion="3" recordCount="4">
  <cacheSource type="worksheet">
    <worksheetSource ref="B15:C19" sheet="PV Q2,3"/>
  </cacheSource>
  <cacheFields count="2">
    <cacheField name="United States" numFmtId="0">
      <sharedItems/>
    </cacheField>
    <cacheField name=" 30,865 " numFmtId="0">
      <sharedItems containsSemiMixedTypes="0" containsString="0" containsNumber="1" containsInteger="1" minValue="17045" maxValue="3013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68">
  <r>
    <n v="1"/>
    <x v="0"/>
    <x v="0"/>
    <x v="0"/>
    <n v="3.7"/>
    <n v="320"/>
    <x v="0"/>
    <x v="0"/>
    <s v="00A5E3"/>
    <x v="0"/>
    <x v="0"/>
    <x v="0"/>
    <s v="Almond"/>
    <x v="0"/>
    <x v="0"/>
  </r>
  <r>
    <n v="2"/>
    <x v="1"/>
    <x v="1"/>
    <x v="1"/>
    <n v="4"/>
    <n v="145"/>
    <x v="1"/>
    <x v="1"/>
    <s v="FFD872"/>
    <x v="1"/>
    <x v="1"/>
    <x v="1"/>
    <s v="Cashew"/>
    <x v="1"/>
    <x v="1"/>
  </r>
  <r>
    <n v="3"/>
    <x v="2"/>
    <x v="2"/>
    <x v="2"/>
    <n v="4.7"/>
    <n v="175"/>
    <x v="2"/>
    <x v="2"/>
    <s v="FF96C5"/>
    <x v="2"/>
    <x v="2"/>
    <x v="2"/>
    <s v="Dried Dates"/>
    <x v="2"/>
    <x v="2"/>
  </r>
  <r>
    <n v="4"/>
    <x v="3"/>
    <x v="3"/>
    <x v="0"/>
    <n v="3.6"/>
    <n v="195"/>
    <x v="3"/>
    <x v="3"/>
    <s v="FF5768"/>
    <x v="3"/>
    <x v="3"/>
    <x v="3"/>
    <s v="Dried Figs"/>
    <x v="0"/>
    <x v="3"/>
  </r>
  <r>
    <n v="5"/>
    <x v="4"/>
    <x v="4"/>
    <x v="1"/>
    <n v="4.5"/>
    <n v="350"/>
    <x v="4"/>
    <x v="4"/>
    <s v="FFBF65"/>
    <x v="4"/>
    <x v="4"/>
    <x v="4"/>
    <s v="Foxnuts"/>
    <x v="1"/>
    <x v="1"/>
  </r>
  <r>
    <n v="6"/>
    <x v="5"/>
    <x v="5"/>
    <x v="2"/>
    <n v="4.9000000000000004"/>
    <n v="285"/>
    <x v="5"/>
    <x v="5"/>
    <s v="FF6F68"/>
    <x v="5"/>
    <x v="5"/>
    <x v="5"/>
    <s v="Pistachios"/>
    <x v="2"/>
    <x v="3"/>
  </r>
  <r>
    <n v="7"/>
    <x v="6"/>
    <x v="6"/>
    <x v="0"/>
    <n v="4.5999999999999996"/>
    <n v="275"/>
    <x v="6"/>
    <x v="0"/>
    <s v="00CDAC"/>
    <x v="6"/>
    <x v="6"/>
    <x v="6"/>
    <s v="Raisins"/>
    <x v="0"/>
    <x v="4"/>
  </r>
  <r>
    <n v="8"/>
    <x v="7"/>
    <x v="7"/>
    <x v="1"/>
    <n v="5"/>
    <n v="320"/>
    <x v="7"/>
    <x v="1"/>
    <s v="CFF800"/>
    <x v="7"/>
    <x v="7"/>
    <x v="7"/>
    <s v="Almond"/>
    <x v="0"/>
    <x v="4"/>
  </r>
  <r>
    <n v="9"/>
    <x v="8"/>
    <x v="0"/>
    <x v="2"/>
    <n v="4.3"/>
    <n v="260"/>
    <x v="8"/>
    <x v="2"/>
    <s v="FF5C77"/>
    <x v="8"/>
    <x v="8"/>
    <x v="8"/>
    <s v="Cashew"/>
    <x v="0"/>
    <x v="3"/>
  </r>
  <r>
    <n v="10"/>
    <x v="9"/>
    <x v="1"/>
    <x v="0"/>
    <n v="4.7"/>
    <n v="280"/>
    <x v="9"/>
    <x v="3"/>
    <s v="4DD091"/>
    <x v="9"/>
    <x v="9"/>
    <x v="9"/>
    <s v="Dried Dates"/>
    <x v="0"/>
    <x v="4"/>
  </r>
  <r>
    <n v="11"/>
    <x v="10"/>
    <x v="2"/>
    <x v="1"/>
    <n v="4.7"/>
    <n v="205"/>
    <x v="10"/>
    <x v="4"/>
    <s v="0065A2"/>
    <x v="10"/>
    <x v="10"/>
    <x v="10"/>
    <s v="Dried Figs"/>
    <x v="0"/>
    <x v="0"/>
  </r>
  <r>
    <n v="12"/>
    <x v="11"/>
    <x v="3"/>
    <x v="2"/>
    <n v="4.5999999999999996"/>
    <n v="260"/>
    <x v="11"/>
    <x v="5"/>
    <s v="6C88C4"/>
    <x v="11"/>
    <x v="11"/>
    <x v="0"/>
    <s v="Foxnuts"/>
    <x v="0"/>
    <x v="0"/>
  </r>
  <r>
    <n v="13"/>
    <x v="12"/>
    <x v="4"/>
    <x v="0"/>
    <n v="4.7"/>
    <n v="110"/>
    <x v="12"/>
    <x v="0"/>
    <s v="00A5E3"/>
    <x v="12"/>
    <x v="12"/>
    <x v="1"/>
    <s v="Pistachios"/>
    <x v="0"/>
    <x v="0"/>
  </r>
  <r>
    <n v="14"/>
    <x v="13"/>
    <x v="5"/>
    <x v="1"/>
    <n v="4"/>
    <n v="105"/>
    <x v="13"/>
    <x v="1"/>
    <s v="FFD872"/>
    <x v="13"/>
    <x v="13"/>
    <x v="2"/>
    <s v="Raisins"/>
    <x v="0"/>
    <x v="1"/>
  </r>
  <r>
    <n v="15"/>
    <x v="14"/>
    <x v="6"/>
    <x v="2"/>
    <n v="4.4000000000000004"/>
    <n v="115"/>
    <x v="14"/>
    <x v="2"/>
    <s v="FF96C5"/>
    <x v="7"/>
    <x v="14"/>
    <x v="3"/>
    <s v="Almond"/>
    <x v="0"/>
    <x v="2"/>
  </r>
  <r>
    <n v="16"/>
    <x v="15"/>
    <x v="7"/>
    <x v="0"/>
    <n v="3.3"/>
    <n v="345"/>
    <x v="15"/>
    <x v="3"/>
    <s v="FF5768"/>
    <x v="14"/>
    <x v="15"/>
    <x v="4"/>
    <s v="Cashew"/>
    <x v="0"/>
    <x v="3"/>
  </r>
  <r>
    <n v="17"/>
    <x v="16"/>
    <x v="0"/>
    <x v="1"/>
    <n v="4.5999999999999996"/>
    <n v="285"/>
    <x v="16"/>
    <x v="4"/>
    <s v="FFBF65"/>
    <x v="15"/>
    <x v="14"/>
    <x v="5"/>
    <s v="Dried Dates"/>
    <x v="0"/>
    <x v="1"/>
  </r>
  <r>
    <n v="18"/>
    <x v="17"/>
    <x v="1"/>
    <x v="2"/>
    <n v="3.4"/>
    <n v="145"/>
    <x v="17"/>
    <x v="5"/>
    <s v="FF6F68"/>
    <x v="16"/>
    <x v="16"/>
    <x v="6"/>
    <s v="Dried Figs"/>
    <x v="0"/>
    <x v="3"/>
  </r>
  <r>
    <n v="19"/>
    <x v="18"/>
    <x v="2"/>
    <x v="0"/>
    <n v="3.9"/>
    <n v="265"/>
    <x v="18"/>
    <x v="0"/>
    <s v="00CDAC"/>
    <x v="17"/>
    <x v="1"/>
    <x v="7"/>
    <s v="Foxnuts"/>
    <x v="0"/>
    <x v="4"/>
  </r>
  <r>
    <n v="20"/>
    <x v="19"/>
    <x v="3"/>
    <x v="1"/>
    <n v="4.8"/>
    <n v="335"/>
    <x v="5"/>
    <x v="1"/>
    <s v="CFF800"/>
    <x v="18"/>
    <x v="17"/>
    <x v="8"/>
    <s v="Pistachios"/>
    <x v="0"/>
    <x v="4"/>
  </r>
  <r>
    <n v="21"/>
    <x v="20"/>
    <x v="4"/>
    <x v="2"/>
    <n v="4.3"/>
    <n v="350"/>
    <x v="19"/>
    <x v="2"/>
    <s v="FF5C77"/>
    <x v="19"/>
    <x v="18"/>
    <x v="9"/>
    <s v="Raisins"/>
    <x v="0"/>
    <x v="3"/>
  </r>
  <r>
    <n v="22"/>
    <x v="21"/>
    <x v="5"/>
    <x v="0"/>
    <n v="4.4000000000000004"/>
    <n v="150"/>
    <x v="20"/>
    <x v="3"/>
    <s v="4DD091"/>
    <x v="20"/>
    <x v="19"/>
    <x v="10"/>
    <s v="Almond"/>
    <x v="0"/>
    <x v="4"/>
  </r>
  <r>
    <n v="23"/>
    <x v="22"/>
    <x v="6"/>
    <x v="1"/>
    <n v="4.5999999999999996"/>
    <n v="205"/>
    <x v="21"/>
    <x v="4"/>
    <s v="0065A2"/>
    <x v="21"/>
    <x v="20"/>
    <x v="0"/>
    <s v="Cashew"/>
    <x v="1"/>
    <x v="0"/>
  </r>
  <r>
    <n v="24"/>
    <x v="23"/>
    <x v="7"/>
    <x v="2"/>
    <n v="4.9000000000000004"/>
    <n v="285"/>
    <x v="22"/>
    <x v="5"/>
    <s v="6C88C4"/>
    <x v="15"/>
    <x v="21"/>
    <x v="1"/>
    <s v="Dried Dates"/>
    <x v="1"/>
    <x v="0"/>
  </r>
  <r>
    <n v="25"/>
    <x v="24"/>
    <x v="0"/>
    <x v="0"/>
    <n v="2.9"/>
    <n v="230"/>
    <x v="23"/>
    <x v="0"/>
    <s v="00A5E3"/>
    <x v="22"/>
    <x v="2"/>
    <x v="2"/>
    <s v="Dried Figs"/>
    <x v="1"/>
    <x v="0"/>
  </r>
  <r>
    <n v="26"/>
    <x v="25"/>
    <x v="1"/>
    <x v="1"/>
    <n v="4.5999999999999996"/>
    <n v="235"/>
    <x v="24"/>
    <x v="1"/>
    <s v="FFD872"/>
    <x v="23"/>
    <x v="22"/>
    <x v="3"/>
    <s v="Foxnuts"/>
    <x v="1"/>
    <x v="1"/>
  </r>
  <r>
    <n v="27"/>
    <x v="26"/>
    <x v="2"/>
    <x v="2"/>
    <n v="3.8"/>
    <n v="185"/>
    <x v="25"/>
    <x v="2"/>
    <s v="FF96C5"/>
    <x v="24"/>
    <x v="23"/>
    <x v="4"/>
    <s v="Pistachios"/>
    <x v="1"/>
    <x v="2"/>
  </r>
  <r>
    <n v="28"/>
    <x v="27"/>
    <x v="3"/>
    <x v="0"/>
    <n v="4.7"/>
    <n v="265"/>
    <x v="26"/>
    <x v="3"/>
    <s v="FF5768"/>
    <x v="25"/>
    <x v="24"/>
    <x v="5"/>
    <s v="Raisins"/>
    <x v="1"/>
    <x v="3"/>
  </r>
  <r>
    <n v="29"/>
    <x v="28"/>
    <x v="4"/>
    <x v="1"/>
    <n v="4.7"/>
    <n v="145"/>
    <x v="27"/>
    <x v="4"/>
    <s v="FFBF65"/>
    <x v="26"/>
    <x v="25"/>
    <x v="6"/>
    <s v="Almond"/>
    <x v="1"/>
    <x v="1"/>
  </r>
  <r>
    <n v="30"/>
    <x v="29"/>
    <x v="5"/>
    <x v="2"/>
    <n v="5"/>
    <n v="300"/>
    <x v="28"/>
    <x v="5"/>
    <s v="FF6F68"/>
    <x v="27"/>
    <x v="25"/>
    <x v="7"/>
    <s v="Cashew"/>
    <x v="1"/>
    <x v="3"/>
  </r>
  <r>
    <n v="31"/>
    <x v="30"/>
    <x v="6"/>
    <x v="0"/>
    <n v="4.7"/>
    <n v="265"/>
    <x v="29"/>
    <x v="0"/>
    <s v="00CDAC"/>
    <x v="4"/>
    <x v="15"/>
    <x v="8"/>
    <s v="Dried Dates"/>
    <x v="1"/>
    <x v="4"/>
  </r>
  <r>
    <n v="32"/>
    <x v="31"/>
    <x v="7"/>
    <x v="1"/>
    <n v="4.4000000000000004"/>
    <n v="275"/>
    <x v="30"/>
    <x v="1"/>
    <s v="CFF800"/>
    <x v="28"/>
    <x v="26"/>
    <x v="9"/>
    <s v="Dried Figs"/>
    <x v="1"/>
    <x v="4"/>
  </r>
  <r>
    <n v="33"/>
    <x v="32"/>
    <x v="0"/>
    <x v="2"/>
    <n v="4.7"/>
    <n v="320"/>
    <x v="31"/>
    <x v="2"/>
    <s v="FF5C77"/>
    <x v="29"/>
    <x v="20"/>
    <x v="10"/>
    <s v="Foxnuts"/>
    <x v="1"/>
    <x v="3"/>
  </r>
  <r>
    <n v="34"/>
    <x v="33"/>
    <x v="1"/>
    <x v="0"/>
    <n v="4.9000000000000004"/>
    <n v="350"/>
    <x v="0"/>
    <x v="3"/>
    <s v="4DD091"/>
    <x v="30"/>
    <x v="18"/>
    <x v="0"/>
    <s v="Pistachios"/>
    <x v="1"/>
    <x v="4"/>
  </r>
  <r>
    <n v="35"/>
    <x v="34"/>
    <x v="2"/>
    <x v="1"/>
    <n v="4.5"/>
    <n v="325"/>
    <x v="32"/>
    <x v="4"/>
    <s v="0065A2"/>
    <x v="31"/>
    <x v="19"/>
    <x v="1"/>
    <s v="Raisins"/>
    <x v="1"/>
    <x v="0"/>
  </r>
  <r>
    <n v="36"/>
    <x v="35"/>
    <x v="3"/>
    <x v="2"/>
    <n v="4.4000000000000004"/>
    <n v="180"/>
    <x v="33"/>
    <x v="5"/>
    <s v="6C88C4"/>
    <x v="32"/>
    <x v="27"/>
    <x v="2"/>
    <s v="Almond"/>
    <x v="1"/>
    <x v="0"/>
  </r>
  <r>
    <n v="37"/>
    <x v="36"/>
    <x v="4"/>
    <x v="0"/>
    <n v="4.9000000000000004"/>
    <n v="215"/>
    <x v="34"/>
    <x v="0"/>
    <s v="00A5E3"/>
    <x v="33"/>
    <x v="28"/>
    <x v="3"/>
    <s v="Cashew"/>
    <x v="2"/>
    <x v="0"/>
  </r>
  <r>
    <n v="38"/>
    <x v="37"/>
    <x v="5"/>
    <x v="1"/>
    <n v="4.8"/>
    <n v="160"/>
    <x v="35"/>
    <x v="1"/>
    <s v="FFD872"/>
    <x v="3"/>
    <x v="18"/>
    <x v="4"/>
    <s v="Dried Dates"/>
    <x v="2"/>
    <x v="1"/>
  </r>
  <r>
    <n v="39"/>
    <x v="38"/>
    <x v="6"/>
    <x v="2"/>
    <n v="4"/>
    <n v="170"/>
    <x v="36"/>
    <x v="2"/>
    <s v="FF96C5"/>
    <x v="34"/>
    <x v="29"/>
    <x v="5"/>
    <s v="Dried Figs"/>
    <x v="2"/>
    <x v="2"/>
  </r>
  <r>
    <n v="40"/>
    <x v="39"/>
    <x v="7"/>
    <x v="0"/>
    <n v="4.5999999999999996"/>
    <n v="320"/>
    <x v="37"/>
    <x v="3"/>
    <s v="FF5768"/>
    <x v="35"/>
    <x v="30"/>
    <x v="6"/>
    <s v="Foxnuts"/>
    <x v="2"/>
    <x v="3"/>
  </r>
  <r>
    <n v="41"/>
    <x v="40"/>
    <x v="0"/>
    <x v="1"/>
    <n v="3.4"/>
    <n v="145"/>
    <x v="38"/>
    <x v="4"/>
    <s v="FFBF65"/>
    <x v="36"/>
    <x v="31"/>
    <x v="7"/>
    <s v="Pistachios"/>
    <x v="2"/>
    <x v="1"/>
  </r>
  <r>
    <n v="42"/>
    <x v="41"/>
    <x v="1"/>
    <x v="2"/>
    <n v="4.0999999999999996"/>
    <n v="115"/>
    <x v="39"/>
    <x v="5"/>
    <s v="FF6F68"/>
    <x v="37"/>
    <x v="32"/>
    <x v="8"/>
    <s v="Raisins"/>
    <x v="0"/>
    <x v="3"/>
  </r>
  <r>
    <n v="43"/>
    <x v="42"/>
    <x v="2"/>
    <x v="0"/>
    <n v="4.5"/>
    <n v="270"/>
    <x v="40"/>
    <x v="0"/>
    <s v="00CDAC"/>
    <x v="38"/>
    <x v="12"/>
    <x v="9"/>
    <s v="Almond"/>
    <x v="1"/>
    <x v="4"/>
  </r>
  <r>
    <n v="44"/>
    <x v="0"/>
    <x v="3"/>
    <x v="1"/>
    <n v="4.7"/>
    <n v="140"/>
    <x v="41"/>
    <x v="1"/>
    <s v="CFF800"/>
    <x v="39"/>
    <x v="30"/>
    <x v="10"/>
    <s v="Cashew"/>
    <x v="2"/>
    <x v="4"/>
  </r>
  <r>
    <n v="45"/>
    <x v="1"/>
    <x v="4"/>
    <x v="2"/>
    <n v="4.7"/>
    <n v="280"/>
    <x v="42"/>
    <x v="2"/>
    <s v="FF5C77"/>
    <x v="17"/>
    <x v="17"/>
    <x v="10"/>
    <s v="Dried Dates"/>
    <x v="0"/>
    <x v="3"/>
  </r>
  <r>
    <n v="46"/>
    <x v="2"/>
    <x v="5"/>
    <x v="0"/>
    <n v="4.3"/>
    <n v="115"/>
    <x v="43"/>
    <x v="3"/>
    <s v="4DD091"/>
    <x v="40"/>
    <x v="3"/>
    <x v="10"/>
    <s v="Dried Figs"/>
    <x v="1"/>
    <x v="4"/>
  </r>
  <r>
    <n v="47"/>
    <x v="3"/>
    <x v="6"/>
    <x v="1"/>
    <n v="4.2"/>
    <n v="300"/>
    <x v="44"/>
    <x v="4"/>
    <s v="0065A2"/>
    <x v="41"/>
    <x v="21"/>
    <x v="10"/>
    <s v="Foxnuts"/>
    <x v="2"/>
    <x v="0"/>
  </r>
  <r>
    <n v="48"/>
    <x v="4"/>
    <x v="7"/>
    <x v="2"/>
    <n v="4.7"/>
    <n v="255"/>
    <x v="45"/>
    <x v="5"/>
    <s v="6C88C4"/>
    <x v="42"/>
    <x v="14"/>
    <x v="10"/>
    <s v="Pistachios"/>
    <x v="0"/>
    <x v="0"/>
  </r>
  <r>
    <n v="49"/>
    <x v="5"/>
    <x v="0"/>
    <x v="0"/>
    <n v="4.8"/>
    <n v="145"/>
    <x v="46"/>
    <x v="2"/>
    <s v="00A5E3"/>
    <x v="43"/>
    <x v="1"/>
    <x v="10"/>
    <s v="Raisins"/>
    <x v="0"/>
    <x v="0"/>
  </r>
  <r>
    <n v="50"/>
    <x v="6"/>
    <x v="1"/>
    <x v="1"/>
    <n v="4.5999999999999996"/>
    <n v="135"/>
    <x v="47"/>
    <x v="2"/>
    <s v="00A5E3"/>
    <x v="44"/>
    <x v="3"/>
    <x v="10"/>
    <s v="Almond"/>
    <x v="0"/>
    <x v="0"/>
  </r>
  <r>
    <n v="51"/>
    <x v="7"/>
    <x v="2"/>
    <x v="2"/>
    <n v="1.8"/>
    <n v="340"/>
    <x v="48"/>
    <x v="2"/>
    <s v="00A5E3"/>
    <x v="18"/>
    <x v="33"/>
    <x v="10"/>
    <s v="Cashew"/>
    <x v="0"/>
    <x v="0"/>
  </r>
  <r>
    <n v="52"/>
    <x v="8"/>
    <x v="3"/>
    <x v="0"/>
    <n v="4.8"/>
    <n v="115"/>
    <x v="49"/>
    <x v="2"/>
    <s v="00A5E3"/>
    <x v="9"/>
    <x v="34"/>
    <x v="10"/>
    <s v="Dried Dates"/>
    <x v="0"/>
    <x v="0"/>
  </r>
  <r>
    <n v="53"/>
    <x v="9"/>
    <x v="4"/>
    <x v="1"/>
    <n v="3.3"/>
    <n v="315"/>
    <x v="50"/>
    <x v="2"/>
    <s v="00A5E3"/>
    <x v="45"/>
    <x v="12"/>
    <x v="10"/>
    <s v="Dried Figs"/>
    <x v="0"/>
    <x v="0"/>
  </r>
  <r>
    <n v="54"/>
    <x v="10"/>
    <x v="5"/>
    <x v="2"/>
    <n v="3.5"/>
    <n v="335"/>
    <x v="51"/>
    <x v="2"/>
    <s v="00A5E3"/>
    <x v="46"/>
    <x v="9"/>
    <x v="10"/>
    <s v="Foxnuts"/>
    <x v="0"/>
    <x v="0"/>
  </r>
  <r>
    <n v="55"/>
    <x v="11"/>
    <x v="6"/>
    <x v="0"/>
    <n v="4.4000000000000004"/>
    <n v="105"/>
    <x v="52"/>
    <x v="2"/>
    <s v="00A5E3"/>
    <x v="6"/>
    <x v="34"/>
    <x v="10"/>
    <s v="Pistachios"/>
    <x v="0"/>
    <x v="0"/>
  </r>
  <r>
    <n v="56"/>
    <x v="12"/>
    <x v="7"/>
    <x v="1"/>
    <n v="4.2"/>
    <n v="225"/>
    <x v="53"/>
    <x v="2"/>
    <s v="00A5E3"/>
    <x v="1"/>
    <x v="22"/>
    <x v="10"/>
    <s v="Raisins"/>
    <x v="0"/>
    <x v="0"/>
  </r>
  <r>
    <n v="57"/>
    <x v="13"/>
    <x v="0"/>
    <x v="2"/>
    <n v="4.7"/>
    <n v="215"/>
    <x v="54"/>
    <x v="2"/>
    <s v="00A5E3"/>
    <x v="47"/>
    <x v="35"/>
    <x v="10"/>
    <s v="Pistachios"/>
    <x v="0"/>
    <x v="0"/>
  </r>
  <r>
    <n v="58"/>
    <x v="14"/>
    <x v="1"/>
    <x v="0"/>
    <n v="2.2999999999999998"/>
    <n v="310"/>
    <x v="55"/>
    <x v="2"/>
    <s v="00A5E3"/>
    <x v="48"/>
    <x v="14"/>
    <x v="9"/>
    <s v="Pistachios"/>
    <x v="0"/>
    <x v="0"/>
  </r>
  <r>
    <n v="59"/>
    <x v="15"/>
    <x v="2"/>
    <x v="1"/>
    <n v="3.6"/>
    <n v="230"/>
    <x v="56"/>
    <x v="2"/>
    <s v="00A5E3"/>
    <x v="49"/>
    <x v="36"/>
    <x v="9"/>
    <s v="Pistachios"/>
    <x v="0"/>
    <x v="0"/>
  </r>
  <r>
    <n v="60"/>
    <x v="16"/>
    <x v="3"/>
    <x v="2"/>
    <n v="2.4"/>
    <n v="105"/>
    <x v="57"/>
    <x v="2"/>
    <s v="FFD872"/>
    <x v="26"/>
    <x v="37"/>
    <x v="9"/>
    <s v="Pistachios"/>
    <x v="0"/>
    <x v="1"/>
  </r>
  <r>
    <n v="61"/>
    <x v="17"/>
    <x v="4"/>
    <x v="0"/>
    <n v="3"/>
    <n v="330"/>
    <x v="58"/>
    <x v="2"/>
    <s v="FFD872"/>
    <x v="50"/>
    <x v="30"/>
    <x v="9"/>
    <s v="Pistachios"/>
    <x v="0"/>
    <x v="1"/>
  </r>
  <r>
    <n v="62"/>
    <x v="18"/>
    <x v="5"/>
    <x v="1"/>
    <n v="2.7"/>
    <n v="345"/>
    <x v="59"/>
    <x v="2"/>
    <s v="FFD872"/>
    <x v="51"/>
    <x v="3"/>
    <x v="9"/>
    <s v="Pistachios"/>
    <x v="0"/>
    <x v="1"/>
  </r>
  <r>
    <n v="63"/>
    <x v="19"/>
    <x v="6"/>
    <x v="2"/>
    <n v="5"/>
    <n v="280"/>
    <x v="60"/>
    <x v="2"/>
    <s v="FFD872"/>
    <x v="52"/>
    <x v="5"/>
    <x v="9"/>
    <s v="Pistachios"/>
    <x v="0"/>
    <x v="1"/>
  </r>
  <r>
    <n v="64"/>
    <x v="20"/>
    <x v="7"/>
    <x v="0"/>
    <n v="2.2000000000000002"/>
    <n v="235"/>
    <x v="61"/>
    <x v="2"/>
    <s v="FFD872"/>
    <x v="53"/>
    <x v="36"/>
    <x v="9"/>
    <s v="Pistachios"/>
    <x v="1"/>
    <x v="1"/>
  </r>
  <r>
    <n v="65"/>
    <x v="21"/>
    <x v="0"/>
    <x v="1"/>
    <n v="5"/>
    <n v="350"/>
    <x v="62"/>
    <x v="2"/>
    <s v="FFD872"/>
    <x v="54"/>
    <x v="2"/>
    <x v="9"/>
    <s v="Pistachios"/>
    <x v="1"/>
    <x v="1"/>
  </r>
  <r>
    <n v="66"/>
    <x v="22"/>
    <x v="1"/>
    <x v="2"/>
    <n v="3.1"/>
    <n v="295"/>
    <x v="49"/>
    <x v="2"/>
    <s v="FFD872"/>
    <x v="55"/>
    <x v="6"/>
    <x v="9"/>
    <s v="Pistachios"/>
    <x v="1"/>
    <x v="1"/>
  </r>
  <r>
    <n v="67"/>
    <x v="23"/>
    <x v="2"/>
    <x v="0"/>
    <n v="3.5"/>
    <n v="140"/>
    <x v="63"/>
    <x v="2"/>
    <s v="FFD872"/>
    <x v="56"/>
    <x v="24"/>
    <x v="9"/>
    <s v="Pistachios"/>
    <x v="1"/>
    <x v="1"/>
  </r>
  <r>
    <n v="68"/>
    <x v="24"/>
    <x v="3"/>
    <x v="1"/>
    <n v="5"/>
    <n v="120"/>
    <x v="64"/>
    <x v="2"/>
    <s v="FFD872"/>
    <x v="57"/>
    <x v="37"/>
    <x v="9"/>
    <s v="Pistachios"/>
    <x v="1"/>
    <x v="1"/>
  </r>
  <r>
    <n v="69"/>
    <x v="25"/>
    <x v="4"/>
    <x v="2"/>
    <n v="3.8"/>
    <n v="125"/>
    <x v="65"/>
    <x v="2"/>
    <s v="FFD872"/>
    <x v="58"/>
    <x v="32"/>
    <x v="6"/>
    <s v="Dried Figs"/>
    <x v="1"/>
    <x v="1"/>
  </r>
  <r>
    <n v="70"/>
    <x v="26"/>
    <x v="5"/>
    <x v="0"/>
    <n v="3.1"/>
    <n v="195"/>
    <x v="66"/>
    <x v="0"/>
    <s v="FF5768"/>
    <x v="41"/>
    <x v="38"/>
    <x v="6"/>
    <s v="Dried Figs"/>
    <x v="1"/>
    <x v="3"/>
  </r>
  <r>
    <n v="71"/>
    <x v="27"/>
    <x v="6"/>
    <x v="1"/>
    <n v="2.6"/>
    <n v="175"/>
    <x v="67"/>
    <x v="0"/>
    <s v="FF5768"/>
    <x v="59"/>
    <x v="29"/>
    <x v="6"/>
    <s v="Dried Figs"/>
    <x v="1"/>
    <x v="3"/>
  </r>
  <r>
    <n v="72"/>
    <x v="28"/>
    <x v="7"/>
    <x v="2"/>
    <n v="3"/>
    <n v="255"/>
    <x v="68"/>
    <x v="0"/>
    <s v="FF5768"/>
    <x v="5"/>
    <x v="39"/>
    <x v="6"/>
    <s v="Dried Figs"/>
    <x v="1"/>
    <x v="3"/>
  </r>
  <r>
    <n v="73"/>
    <x v="29"/>
    <x v="0"/>
    <x v="0"/>
    <n v="5"/>
    <n v="200"/>
    <x v="69"/>
    <x v="0"/>
    <s v="FF5768"/>
    <x v="36"/>
    <x v="40"/>
    <x v="6"/>
    <s v="Dried Figs"/>
    <x v="1"/>
    <x v="3"/>
  </r>
  <r>
    <n v="74"/>
    <x v="30"/>
    <x v="1"/>
    <x v="1"/>
    <n v="2.2999999999999998"/>
    <n v="175"/>
    <x v="70"/>
    <x v="0"/>
    <s v="FF5768"/>
    <x v="60"/>
    <x v="26"/>
    <x v="6"/>
    <s v="Dried Figs"/>
    <x v="1"/>
    <x v="3"/>
  </r>
  <r>
    <n v="75"/>
    <x v="31"/>
    <x v="2"/>
    <x v="2"/>
    <n v="3.7"/>
    <n v="315"/>
    <x v="71"/>
    <x v="0"/>
    <s v="FF5768"/>
    <x v="61"/>
    <x v="41"/>
    <x v="6"/>
    <s v="Dried Figs"/>
    <x v="1"/>
    <x v="3"/>
  </r>
  <r>
    <n v="76"/>
    <x v="32"/>
    <x v="3"/>
    <x v="0"/>
    <n v="4.5999999999999996"/>
    <n v="195"/>
    <x v="72"/>
    <x v="0"/>
    <s v="FF5768"/>
    <x v="38"/>
    <x v="42"/>
    <x v="6"/>
    <s v="Cashew"/>
    <x v="1"/>
    <x v="3"/>
  </r>
  <r>
    <n v="77"/>
    <x v="33"/>
    <x v="4"/>
    <x v="1"/>
    <n v="3.9"/>
    <n v="285"/>
    <x v="47"/>
    <x v="0"/>
    <s v="FF5768"/>
    <x v="62"/>
    <x v="11"/>
    <x v="6"/>
    <s v="Cashew"/>
    <x v="1"/>
    <x v="3"/>
  </r>
  <r>
    <n v="78"/>
    <x v="34"/>
    <x v="5"/>
    <x v="2"/>
    <n v="3.1"/>
    <n v="210"/>
    <x v="73"/>
    <x v="0"/>
    <s v="FF5768"/>
    <x v="4"/>
    <x v="10"/>
    <x v="6"/>
    <s v="Cashew"/>
    <x v="2"/>
    <x v="3"/>
  </r>
  <r>
    <n v="79"/>
    <x v="35"/>
    <x v="6"/>
    <x v="0"/>
    <n v="4.5999999999999996"/>
    <n v="250"/>
    <x v="74"/>
    <x v="0"/>
    <s v="FF5768"/>
    <x v="63"/>
    <x v="43"/>
    <x v="6"/>
    <s v="Almond"/>
    <x v="2"/>
    <x v="3"/>
  </r>
  <r>
    <n v="80"/>
    <x v="36"/>
    <x v="7"/>
    <x v="1"/>
    <n v="3.8"/>
    <n v="315"/>
    <x v="75"/>
    <x v="0"/>
    <s v="FF5768"/>
    <x v="39"/>
    <x v="33"/>
    <x v="6"/>
    <s v="Almond"/>
    <x v="2"/>
    <x v="3"/>
  </r>
  <r>
    <n v="81"/>
    <x v="37"/>
    <x v="0"/>
    <x v="2"/>
    <n v="3.8"/>
    <n v="320"/>
    <x v="76"/>
    <x v="0"/>
    <s v="FF5768"/>
    <x v="59"/>
    <x v="32"/>
    <x v="6"/>
    <s v="Almond"/>
    <x v="2"/>
    <x v="3"/>
  </r>
  <r>
    <n v="82"/>
    <x v="38"/>
    <x v="1"/>
    <x v="0"/>
    <n v="3.7"/>
    <n v="110"/>
    <x v="77"/>
    <x v="0"/>
    <s v="FF5768"/>
    <x v="64"/>
    <x v="31"/>
    <x v="6"/>
    <s v="Raisins"/>
    <x v="2"/>
    <x v="3"/>
  </r>
  <r>
    <n v="83"/>
    <x v="39"/>
    <x v="2"/>
    <x v="1"/>
    <n v="5"/>
    <n v="345"/>
    <x v="78"/>
    <x v="0"/>
    <s v="FF5768"/>
    <x v="35"/>
    <x v="27"/>
    <x v="6"/>
    <s v="Raisins"/>
    <x v="2"/>
    <x v="3"/>
  </r>
  <r>
    <n v="84"/>
    <x v="40"/>
    <x v="3"/>
    <x v="2"/>
    <n v="3.9"/>
    <n v="265"/>
    <x v="79"/>
    <x v="0"/>
    <s v="FF5768"/>
    <x v="37"/>
    <x v="18"/>
    <x v="6"/>
    <s v="Raisins"/>
    <x v="0"/>
    <x v="3"/>
  </r>
  <r>
    <n v="85"/>
    <x v="41"/>
    <x v="4"/>
    <x v="0"/>
    <n v="2"/>
    <n v="310"/>
    <x v="80"/>
    <x v="0"/>
    <s v="FF5768"/>
    <x v="65"/>
    <x v="44"/>
    <x v="6"/>
    <s v="Raisins"/>
    <x v="1"/>
    <x v="3"/>
  </r>
  <r>
    <n v="86"/>
    <x v="42"/>
    <x v="5"/>
    <x v="1"/>
    <n v="4.8"/>
    <n v="210"/>
    <x v="81"/>
    <x v="0"/>
    <s v="FF5768"/>
    <x v="66"/>
    <x v="45"/>
    <x v="6"/>
    <s v="Raisins"/>
    <x v="2"/>
    <x v="3"/>
  </r>
  <r>
    <n v="87"/>
    <x v="0"/>
    <x v="6"/>
    <x v="2"/>
    <n v="2.9"/>
    <n v="235"/>
    <x v="82"/>
    <x v="1"/>
    <s v="FF5768"/>
    <x v="67"/>
    <x v="17"/>
    <x v="6"/>
    <s v="Raisins"/>
    <x v="0"/>
    <x v="3"/>
  </r>
  <r>
    <n v="88"/>
    <x v="1"/>
    <x v="7"/>
    <x v="0"/>
    <n v="4.2"/>
    <n v="185"/>
    <x v="83"/>
    <x v="1"/>
    <s v="FF5768"/>
    <x v="8"/>
    <x v="26"/>
    <x v="7"/>
    <s v="Raisins"/>
    <x v="1"/>
    <x v="3"/>
  </r>
  <r>
    <n v="89"/>
    <x v="2"/>
    <x v="0"/>
    <x v="1"/>
    <n v="3"/>
    <n v="200"/>
    <x v="84"/>
    <x v="1"/>
    <s v="FFBF65"/>
    <x v="68"/>
    <x v="35"/>
    <x v="7"/>
    <s v="Foxnuts"/>
    <x v="2"/>
    <x v="1"/>
  </r>
  <r>
    <n v="90"/>
    <x v="3"/>
    <x v="1"/>
    <x v="2"/>
    <n v="2.5"/>
    <n v="125"/>
    <x v="85"/>
    <x v="1"/>
    <s v="FFBF65"/>
    <x v="69"/>
    <x v="46"/>
    <x v="7"/>
    <s v="Foxnuts"/>
    <x v="0"/>
    <x v="1"/>
  </r>
  <r>
    <n v="91"/>
    <x v="4"/>
    <x v="2"/>
    <x v="0"/>
    <n v="2.8"/>
    <n v="205"/>
    <x v="86"/>
    <x v="1"/>
    <s v="FFBF65"/>
    <x v="6"/>
    <x v="22"/>
    <x v="7"/>
    <s v="Foxnuts"/>
    <x v="0"/>
    <x v="1"/>
  </r>
  <r>
    <n v="92"/>
    <x v="5"/>
    <x v="3"/>
    <x v="1"/>
    <n v="5"/>
    <n v="330"/>
    <x v="87"/>
    <x v="1"/>
    <s v="FFBF65"/>
    <x v="5"/>
    <x v="6"/>
    <x v="7"/>
    <s v="Foxnuts"/>
    <x v="0"/>
    <x v="1"/>
  </r>
  <r>
    <n v="93"/>
    <x v="6"/>
    <x v="4"/>
    <x v="2"/>
    <n v="3.6"/>
    <n v="275"/>
    <x v="88"/>
    <x v="1"/>
    <s v="FFBF65"/>
    <x v="70"/>
    <x v="25"/>
    <x v="7"/>
    <s v="Foxnuts"/>
    <x v="0"/>
    <x v="1"/>
  </r>
  <r>
    <n v="94"/>
    <x v="7"/>
    <x v="5"/>
    <x v="0"/>
    <n v="2.9"/>
    <n v="200"/>
    <x v="89"/>
    <x v="1"/>
    <s v="00CDAC"/>
    <x v="71"/>
    <x v="33"/>
    <x v="7"/>
    <s v="Foxnuts"/>
    <x v="0"/>
    <x v="4"/>
  </r>
  <r>
    <n v="95"/>
    <x v="8"/>
    <x v="6"/>
    <x v="1"/>
    <n v="4.5"/>
    <n v="270"/>
    <x v="12"/>
    <x v="1"/>
    <s v="00CDAC"/>
    <x v="30"/>
    <x v="13"/>
    <x v="7"/>
    <s v="Foxnuts"/>
    <x v="0"/>
    <x v="4"/>
  </r>
  <r>
    <n v="96"/>
    <x v="9"/>
    <x v="7"/>
    <x v="2"/>
    <n v="3"/>
    <n v="165"/>
    <x v="90"/>
    <x v="1"/>
    <s v="00CDAC"/>
    <x v="72"/>
    <x v="33"/>
    <x v="7"/>
    <s v="Almond"/>
    <x v="0"/>
    <x v="4"/>
  </r>
  <r>
    <n v="97"/>
    <x v="10"/>
    <x v="0"/>
    <x v="0"/>
    <n v="2.6"/>
    <n v="265"/>
    <x v="91"/>
    <x v="1"/>
    <s v="00CDAC"/>
    <x v="47"/>
    <x v="10"/>
    <x v="7"/>
    <s v="Almond"/>
    <x v="0"/>
    <x v="4"/>
  </r>
  <r>
    <n v="98"/>
    <x v="11"/>
    <x v="1"/>
    <x v="1"/>
    <n v="4.5999999999999996"/>
    <n v="260"/>
    <x v="22"/>
    <x v="1"/>
    <s v="00CDAC"/>
    <x v="48"/>
    <x v="15"/>
    <x v="7"/>
    <s v="Almond"/>
    <x v="0"/>
    <x v="4"/>
  </r>
  <r>
    <n v="99"/>
    <x v="12"/>
    <x v="2"/>
    <x v="2"/>
    <n v="5"/>
    <n v="240"/>
    <x v="92"/>
    <x v="1"/>
    <s v="00CDAC"/>
    <x v="73"/>
    <x v="47"/>
    <x v="7"/>
    <s v="Almond"/>
    <x v="0"/>
    <x v="4"/>
  </r>
  <r>
    <n v="100"/>
    <x v="13"/>
    <x v="3"/>
    <x v="0"/>
    <n v="3.1"/>
    <n v="350"/>
    <x v="20"/>
    <x v="1"/>
    <s v="00A5E3"/>
    <x v="74"/>
    <x v="48"/>
    <x v="7"/>
    <s v="Almond"/>
    <x v="0"/>
    <x v="0"/>
  </r>
  <r>
    <n v="101"/>
    <x v="14"/>
    <x v="4"/>
    <x v="1"/>
    <n v="3.6"/>
    <n v="255"/>
    <x v="93"/>
    <x v="1"/>
    <s v="FFD872"/>
    <x v="23"/>
    <x v="26"/>
    <x v="7"/>
    <s v="Almond"/>
    <x v="0"/>
    <x v="1"/>
  </r>
  <r>
    <n v="102"/>
    <x v="15"/>
    <x v="5"/>
    <x v="2"/>
    <n v="3"/>
    <n v="225"/>
    <x v="94"/>
    <x v="1"/>
    <s v="FF96C5"/>
    <x v="50"/>
    <x v="49"/>
    <x v="7"/>
    <s v="Almond"/>
    <x v="0"/>
    <x v="2"/>
  </r>
  <r>
    <n v="103"/>
    <x v="16"/>
    <x v="6"/>
    <x v="0"/>
    <n v="3.3"/>
    <n v="305"/>
    <x v="95"/>
    <x v="1"/>
    <s v="FF5768"/>
    <x v="75"/>
    <x v="1"/>
    <x v="7"/>
    <s v="Almond"/>
    <x v="0"/>
    <x v="3"/>
  </r>
  <r>
    <n v="104"/>
    <x v="17"/>
    <x v="7"/>
    <x v="1"/>
    <n v="4.4000000000000004"/>
    <n v="135"/>
    <x v="96"/>
    <x v="1"/>
    <s v="FFBF65"/>
    <x v="76"/>
    <x v="18"/>
    <x v="7"/>
    <s v="Almond"/>
    <x v="0"/>
    <x v="1"/>
  </r>
  <r>
    <n v="105"/>
    <x v="18"/>
    <x v="0"/>
    <x v="2"/>
    <n v="4.5"/>
    <n v="295"/>
    <x v="97"/>
    <x v="1"/>
    <s v="FF6F68"/>
    <x v="77"/>
    <x v="31"/>
    <x v="7"/>
    <s v="Almond"/>
    <x v="0"/>
    <x v="3"/>
  </r>
  <r>
    <n v="106"/>
    <x v="19"/>
    <x v="1"/>
    <x v="0"/>
    <n v="5"/>
    <n v="165"/>
    <x v="98"/>
    <x v="1"/>
    <s v="00CDAC"/>
    <x v="60"/>
    <x v="25"/>
    <x v="7"/>
    <s v="Almond"/>
    <x v="1"/>
    <x v="4"/>
  </r>
  <r>
    <n v="107"/>
    <x v="20"/>
    <x v="2"/>
    <x v="1"/>
    <n v="4.8"/>
    <n v="150"/>
    <x v="99"/>
    <x v="1"/>
    <s v="CFF800"/>
    <x v="78"/>
    <x v="37"/>
    <x v="7"/>
    <s v="Almond"/>
    <x v="1"/>
    <x v="4"/>
  </r>
  <r>
    <n v="108"/>
    <x v="21"/>
    <x v="3"/>
    <x v="2"/>
    <n v="3.6"/>
    <n v="220"/>
    <x v="100"/>
    <x v="1"/>
    <s v="FF5C77"/>
    <x v="34"/>
    <x v="17"/>
    <x v="7"/>
    <s v="Almond"/>
    <x v="1"/>
    <x v="3"/>
  </r>
  <r>
    <n v="109"/>
    <x v="22"/>
    <x v="4"/>
    <x v="0"/>
    <n v="3"/>
    <n v="140"/>
    <x v="69"/>
    <x v="1"/>
    <s v="4DD091"/>
    <x v="68"/>
    <x v="13"/>
    <x v="7"/>
    <s v="Almond"/>
    <x v="1"/>
    <x v="4"/>
  </r>
  <r>
    <n v="110"/>
    <x v="23"/>
    <x v="5"/>
    <x v="1"/>
    <n v="4.9000000000000004"/>
    <n v="335"/>
    <x v="101"/>
    <x v="1"/>
    <s v="0065A2"/>
    <x v="56"/>
    <x v="50"/>
    <x v="7"/>
    <s v="Almond"/>
    <x v="1"/>
    <x v="0"/>
  </r>
  <r>
    <n v="111"/>
    <x v="24"/>
    <x v="6"/>
    <x v="2"/>
    <n v="4"/>
    <n v="150"/>
    <x v="102"/>
    <x v="1"/>
    <s v="6C88C4"/>
    <x v="75"/>
    <x v="30"/>
    <x v="4"/>
    <s v="Almond"/>
    <x v="1"/>
    <x v="0"/>
  </r>
  <r>
    <n v="112"/>
    <x v="25"/>
    <x v="7"/>
    <x v="0"/>
    <n v="5"/>
    <n v="245"/>
    <x v="103"/>
    <x v="1"/>
    <s v="00A5E3"/>
    <x v="16"/>
    <x v="43"/>
    <x v="4"/>
    <s v="Almond"/>
    <x v="1"/>
    <x v="0"/>
  </r>
  <r>
    <n v="113"/>
    <x v="26"/>
    <x v="0"/>
    <x v="1"/>
    <n v="3"/>
    <n v="195"/>
    <x v="104"/>
    <x v="1"/>
    <s v="FFD872"/>
    <x v="55"/>
    <x v="26"/>
    <x v="4"/>
    <s v="Almond"/>
    <x v="1"/>
    <x v="1"/>
  </r>
  <r>
    <n v="114"/>
    <x v="27"/>
    <x v="1"/>
    <x v="2"/>
    <n v="2.8"/>
    <n v="325"/>
    <x v="105"/>
    <x v="1"/>
    <s v="FF96C5"/>
    <x v="71"/>
    <x v="11"/>
    <x v="4"/>
    <s v="Almond"/>
    <x v="1"/>
    <x v="2"/>
  </r>
  <r>
    <n v="115"/>
    <x v="28"/>
    <x v="2"/>
    <x v="0"/>
    <n v="3.7"/>
    <n v="260"/>
    <x v="106"/>
    <x v="1"/>
    <s v="FF5768"/>
    <x v="27"/>
    <x v="24"/>
    <x v="4"/>
    <s v="Almond"/>
    <x v="1"/>
    <x v="3"/>
  </r>
  <r>
    <n v="116"/>
    <x v="29"/>
    <x v="3"/>
    <x v="1"/>
    <n v="3.6"/>
    <n v="105"/>
    <x v="107"/>
    <x v="1"/>
    <s v="FFBF65"/>
    <x v="28"/>
    <x v="12"/>
    <x v="4"/>
    <s v="Almond"/>
    <x v="1"/>
    <x v="1"/>
  </r>
  <r>
    <n v="117"/>
    <x v="30"/>
    <x v="4"/>
    <x v="2"/>
    <n v="2"/>
    <n v="185"/>
    <x v="108"/>
    <x v="1"/>
    <s v="FF6F68"/>
    <x v="70"/>
    <x v="51"/>
    <x v="4"/>
    <s v="Almond"/>
    <x v="1"/>
    <x v="3"/>
  </r>
  <r>
    <n v="118"/>
    <x v="31"/>
    <x v="5"/>
    <x v="0"/>
    <n v="2"/>
    <n v="255"/>
    <x v="109"/>
    <x v="1"/>
    <s v="00CDAC"/>
    <x v="58"/>
    <x v="15"/>
    <x v="4"/>
    <s v="Almond"/>
    <x v="1"/>
    <x v="4"/>
  </r>
  <r>
    <n v="119"/>
    <x v="32"/>
    <x v="6"/>
    <x v="1"/>
    <n v="3.1"/>
    <n v="285"/>
    <x v="12"/>
    <x v="1"/>
    <s v="CFF800"/>
    <x v="79"/>
    <x v="6"/>
    <x v="4"/>
    <s v="Almond"/>
    <x v="1"/>
    <x v="4"/>
  </r>
  <r>
    <n v="120"/>
    <x v="33"/>
    <x v="7"/>
    <x v="2"/>
    <n v="5"/>
    <n v="235"/>
    <x v="110"/>
    <x v="1"/>
    <s v="FF5C77"/>
    <x v="31"/>
    <x v="31"/>
    <x v="4"/>
    <s v="Almond"/>
    <x v="2"/>
    <x v="3"/>
  </r>
  <r>
    <n v="121"/>
    <x v="34"/>
    <x v="0"/>
    <x v="0"/>
    <n v="3.6"/>
    <n v="185"/>
    <x v="111"/>
    <x v="1"/>
    <s v="4DD091"/>
    <x v="4"/>
    <x v="30"/>
    <x v="4"/>
    <s v="Almond"/>
    <x v="2"/>
    <x v="4"/>
  </r>
  <r>
    <n v="122"/>
    <x v="35"/>
    <x v="1"/>
    <x v="1"/>
    <n v="5"/>
    <n v="105"/>
    <x v="32"/>
    <x v="4"/>
    <s v="0065A2"/>
    <x v="3"/>
    <x v="12"/>
    <x v="4"/>
    <s v="Cashew"/>
    <x v="2"/>
    <x v="0"/>
  </r>
  <r>
    <n v="123"/>
    <x v="36"/>
    <x v="2"/>
    <x v="2"/>
    <n v="2.2999999999999998"/>
    <n v="170"/>
    <x v="112"/>
    <x v="4"/>
    <s v="6C88C4"/>
    <x v="80"/>
    <x v="29"/>
    <x v="4"/>
    <s v="Dried Dates"/>
    <x v="2"/>
    <x v="0"/>
  </r>
  <r>
    <n v="124"/>
    <x v="37"/>
    <x v="3"/>
    <x v="0"/>
    <n v="5"/>
    <n v="105"/>
    <x v="83"/>
    <x v="4"/>
    <s v="00A5E3"/>
    <x v="81"/>
    <x v="29"/>
    <x v="4"/>
    <s v="Dried Figs"/>
    <x v="2"/>
    <x v="0"/>
  </r>
  <r>
    <n v="125"/>
    <x v="38"/>
    <x v="4"/>
    <x v="1"/>
    <n v="5"/>
    <n v="270"/>
    <x v="113"/>
    <x v="4"/>
    <s v="FFD872"/>
    <x v="74"/>
    <x v="18"/>
    <x v="4"/>
    <s v="Foxnuts"/>
    <x v="0"/>
    <x v="1"/>
  </r>
  <r>
    <n v="126"/>
    <x v="39"/>
    <x v="5"/>
    <x v="2"/>
    <n v="5"/>
    <n v="140"/>
    <x v="114"/>
    <x v="4"/>
    <s v="FF96C5"/>
    <x v="82"/>
    <x v="22"/>
    <x v="4"/>
    <s v="Pistachios"/>
    <x v="1"/>
    <x v="2"/>
  </r>
  <r>
    <n v="127"/>
    <x v="40"/>
    <x v="6"/>
    <x v="0"/>
    <n v="3.7"/>
    <n v="335"/>
    <x v="115"/>
    <x v="4"/>
    <s v="FF5768"/>
    <x v="63"/>
    <x v="18"/>
    <x v="4"/>
    <s v="Raisins"/>
    <x v="2"/>
    <x v="3"/>
  </r>
  <r>
    <n v="128"/>
    <x v="41"/>
    <x v="7"/>
    <x v="1"/>
    <n v="4.5"/>
    <n v="140"/>
    <x v="116"/>
    <x v="4"/>
    <s v="FFBF65"/>
    <x v="83"/>
    <x v="52"/>
    <x v="4"/>
    <s v="Almond"/>
    <x v="0"/>
    <x v="1"/>
  </r>
  <r>
    <n v="129"/>
    <x v="42"/>
    <x v="1"/>
    <x v="2"/>
    <n v="3.7"/>
    <n v="130"/>
    <x v="117"/>
    <x v="4"/>
    <s v="FF6F68"/>
    <x v="84"/>
    <x v="51"/>
    <x v="4"/>
    <s v="Cashew"/>
    <x v="1"/>
    <x v="3"/>
  </r>
  <r>
    <n v="130"/>
    <x v="0"/>
    <x v="1"/>
    <x v="0"/>
    <n v="3.8"/>
    <n v="235"/>
    <x v="118"/>
    <x v="4"/>
    <s v="00CDAC"/>
    <x v="12"/>
    <x v="46"/>
    <x v="4"/>
    <s v="Dried Dates"/>
    <x v="2"/>
    <x v="4"/>
  </r>
  <r>
    <n v="131"/>
    <x v="1"/>
    <x v="1"/>
    <x v="1"/>
    <n v="5"/>
    <n v="150"/>
    <x v="119"/>
    <x v="4"/>
    <s v="CFF800"/>
    <x v="85"/>
    <x v="43"/>
    <x v="1"/>
    <s v="Dried Figs"/>
    <x v="0"/>
    <x v="4"/>
  </r>
  <r>
    <n v="132"/>
    <x v="2"/>
    <x v="1"/>
    <x v="2"/>
    <n v="4.4000000000000004"/>
    <n v="320"/>
    <x v="24"/>
    <x v="4"/>
    <s v="FF5C77"/>
    <x v="18"/>
    <x v="53"/>
    <x v="1"/>
    <s v="Foxnuts"/>
    <x v="0"/>
    <x v="3"/>
  </r>
  <r>
    <n v="133"/>
    <x v="3"/>
    <x v="1"/>
    <x v="0"/>
    <n v="2.2999999999999998"/>
    <n v="330"/>
    <x v="120"/>
    <x v="4"/>
    <s v="4DD091"/>
    <x v="86"/>
    <x v="54"/>
    <x v="1"/>
    <s v="Pistachios"/>
    <x v="0"/>
    <x v="4"/>
  </r>
  <r>
    <n v="134"/>
    <x v="4"/>
    <x v="2"/>
    <x v="1"/>
    <n v="4.3"/>
    <n v="265"/>
    <x v="121"/>
    <x v="5"/>
    <s v="0065A2"/>
    <x v="41"/>
    <x v="21"/>
    <x v="1"/>
    <s v="Raisins"/>
    <x v="0"/>
    <x v="0"/>
  </r>
  <r>
    <n v="135"/>
    <x v="5"/>
    <x v="2"/>
    <x v="2"/>
    <n v="2.4"/>
    <n v="135"/>
    <x v="122"/>
    <x v="5"/>
    <s v="6C88C4"/>
    <x v="87"/>
    <x v="9"/>
    <x v="1"/>
    <s v="Almond"/>
    <x v="0"/>
    <x v="0"/>
  </r>
  <r>
    <n v="136"/>
    <x v="6"/>
    <x v="2"/>
    <x v="0"/>
    <n v="2.5"/>
    <n v="250"/>
    <x v="123"/>
    <x v="3"/>
    <s v="00A5E3"/>
    <x v="86"/>
    <x v="55"/>
    <x v="1"/>
    <s v="Cashew"/>
    <x v="0"/>
    <x v="0"/>
  </r>
  <r>
    <n v="137"/>
    <x v="7"/>
    <x v="2"/>
    <x v="1"/>
    <n v="5"/>
    <n v="115"/>
    <x v="124"/>
    <x v="3"/>
    <s v="FFD872"/>
    <x v="88"/>
    <x v="1"/>
    <x v="1"/>
    <s v="Dried Dates"/>
    <x v="0"/>
    <x v="1"/>
  </r>
  <r>
    <n v="138"/>
    <x v="8"/>
    <x v="2"/>
    <x v="2"/>
    <n v="3.1"/>
    <n v="280"/>
    <x v="125"/>
    <x v="3"/>
    <s v="FF96C5"/>
    <x v="30"/>
    <x v="24"/>
    <x v="1"/>
    <s v="Dried Figs"/>
    <x v="0"/>
    <x v="2"/>
  </r>
  <r>
    <n v="139"/>
    <x v="9"/>
    <x v="2"/>
    <x v="0"/>
    <n v="3.1"/>
    <n v="320"/>
    <x v="126"/>
    <x v="3"/>
    <s v="FF5768"/>
    <x v="71"/>
    <x v="20"/>
    <x v="1"/>
    <s v="Foxnuts"/>
    <x v="0"/>
    <x v="3"/>
  </r>
  <r>
    <n v="140"/>
    <x v="10"/>
    <x v="2"/>
    <x v="1"/>
    <n v="3.2"/>
    <n v="195"/>
    <x v="127"/>
    <x v="3"/>
    <s v="FFBF65"/>
    <x v="89"/>
    <x v="18"/>
    <x v="1"/>
    <s v="Pistachios"/>
    <x v="0"/>
    <x v="1"/>
  </r>
  <r>
    <n v="141"/>
    <x v="11"/>
    <x v="2"/>
    <x v="2"/>
    <n v="5"/>
    <n v="110"/>
    <x v="128"/>
    <x v="3"/>
    <s v="FF6F68"/>
    <x v="52"/>
    <x v="42"/>
    <x v="1"/>
    <s v="Raisins"/>
    <x v="0"/>
    <x v="3"/>
  </r>
  <r>
    <n v="142"/>
    <x v="12"/>
    <x v="0"/>
    <x v="0"/>
    <n v="5"/>
    <n v="165"/>
    <x v="129"/>
    <x v="3"/>
    <s v="00CDAC"/>
    <x v="90"/>
    <x v="15"/>
    <x v="1"/>
    <s v="Almond"/>
    <x v="0"/>
    <x v="4"/>
  </r>
  <r>
    <n v="143"/>
    <x v="13"/>
    <x v="0"/>
    <x v="1"/>
    <n v="2.1"/>
    <n v="125"/>
    <x v="130"/>
    <x v="3"/>
    <s v="CFF800"/>
    <x v="26"/>
    <x v="1"/>
    <x v="1"/>
    <s v="Cashew"/>
    <x v="0"/>
    <x v="4"/>
  </r>
  <r>
    <n v="144"/>
    <x v="14"/>
    <x v="0"/>
    <x v="2"/>
    <n v="4.3"/>
    <n v="105"/>
    <x v="119"/>
    <x v="3"/>
    <s v="FF5C77"/>
    <x v="62"/>
    <x v="56"/>
    <x v="1"/>
    <s v="Dried Dates"/>
    <x v="0"/>
    <x v="3"/>
  </r>
  <r>
    <n v="145"/>
    <x v="15"/>
    <x v="0"/>
    <x v="0"/>
    <n v="3.2"/>
    <n v="170"/>
    <x v="131"/>
    <x v="3"/>
    <s v="4DD091"/>
    <x v="25"/>
    <x v="38"/>
    <x v="1"/>
    <s v="Dried Figs"/>
    <x v="0"/>
    <x v="4"/>
  </r>
  <r>
    <n v="146"/>
    <x v="16"/>
    <x v="0"/>
    <x v="1"/>
    <n v="5"/>
    <n v="180"/>
    <x v="132"/>
    <x v="3"/>
    <s v="0065A2"/>
    <x v="51"/>
    <x v="18"/>
    <x v="1"/>
    <s v="Foxnuts"/>
    <x v="0"/>
    <x v="0"/>
  </r>
  <r>
    <n v="147"/>
    <x v="17"/>
    <x v="0"/>
    <x v="2"/>
    <n v="2.2000000000000002"/>
    <n v="215"/>
    <x v="133"/>
    <x v="3"/>
    <s v="6C88C4"/>
    <x v="57"/>
    <x v="47"/>
    <x v="1"/>
    <s v="Pistachios"/>
    <x v="1"/>
    <x v="0"/>
  </r>
  <r>
    <n v="148"/>
    <x v="18"/>
    <x v="0"/>
    <x v="0"/>
    <n v="4.4000000000000004"/>
    <n v="335"/>
    <x v="134"/>
    <x v="5"/>
    <s v="00A5E3"/>
    <x v="91"/>
    <x v="9"/>
    <x v="5"/>
    <s v="Raisins"/>
    <x v="1"/>
    <x v="0"/>
  </r>
  <r>
    <n v="149"/>
    <x v="19"/>
    <x v="0"/>
    <x v="1"/>
    <n v="2.4"/>
    <n v="235"/>
    <x v="14"/>
    <x v="5"/>
    <s v="00A5E3"/>
    <x v="26"/>
    <x v="57"/>
    <x v="5"/>
    <s v="Almond"/>
    <x v="1"/>
    <x v="0"/>
  </r>
  <r>
    <n v="150"/>
    <x v="20"/>
    <x v="4"/>
    <x v="2"/>
    <n v="5"/>
    <n v="105"/>
    <x v="135"/>
    <x v="5"/>
    <s v="00A5E3"/>
    <x v="92"/>
    <x v="44"/>
    <x v="5"/>
    <s v="Cashew"/>
    <x v="1"/>
    <x v="0"/>
  </r>
  <r>
    <n v="151"/>
    <x v="21"/>
    <x v="4"/>
    <x v="0"/>
    <n v="2.9"/>
    <n v="320"/>
    <x v="136"/>
    <x v="5"/>
    <s v="00A5E3"/>
    <x v="93"/>
    <x v="35"/>
    <x v="8"/>
    <s v="Dried Dates"/>
    <x v="1"/>
    <x v="0"/>
  </r>
  <r>
    <n v="152"/>
    <x v="22"/>
    <x v="4"/>
    <x v="1"/>
    <n v="5"/>
    <n v="265"/>
    <x v="137"/>
    <x v="5"/>
    <s v="00A5E3"/>
    <x v="94"/>
    <x v="49"/>
    <x v="8"/>
    <s v="Dried Figs"/>
    <x v="1"/>
    <x v="0"/>
  </r>
  <r>
    <n v="153"/>
    <x v="23"/>
    <x v="4"/>
    <x v="2"/>
    <n v="4.5999999999999996"/>
    <n v="220"/>
    <x v="138"/>
    <x v="5"/>
    <s v="00A5E3"/>
    <x v="70"/>
    <x v="22"/>
    <x v="8"/>
    <s v="Foxnuts"/>
    <x v="1"/>
    <x v="0"/>
  </r>
  <r>
    <n v="154"/>
    <x v="24"/>
    <x v="6"/>
    <x v="0"/>
    <n v="2.4"/>
    <n v="200"/>
    <x v="139"/>
    <x v="5"/>
    <s v="00A5E3"/>
    <x v="55"/>
    <x v="37"/>
    <x v="8"/>
    <s v="Pistachios"/>
    <x v="1"/>
    <x v="0"/>
  </r>
  <r>
    <n v="155"/>
    <x v="25"/>
    <x v="6"/>
    <x v="1"/>
    <n v="5"/>
    <n v="320"/>
    <x v="123"/>
    <x v="5"/>
    <s v="00A5E3"/>
    <x v="36"/>
    <x v="17"/>
    <x v="8"/>
    <s v="Raisins"/>
    <x v="1"/>
    <x v="0"/>
  </r>
  <r>
    <n v="156"/>
    <x v="26"/>
    <x v="6"/>
    <x v="2"/>
    <n v="3.8"/>
    <n v="210"/>
    <x v="140"/>
    <x v="5"/>
    <s v="00A5E3"/>
    <x v="95"/>
    <x v="42"/>
    <x v="8"/>
    <s v="Almond"/>
    <x v="1"/>
    <x v="0"/>
  </r>
  <r>
    <n v="157"/>
    <x v="27"/>
    <x v="6"/>
    <x v="0"/>
    <n v="2.2000000000000002"/>
    <n v="240"/>
    <x v="141"/>
    <x v="5"/>
    <s v="00A5E3"/>
    <x v="96"/>
    <x v="37"/>
    <x v="8"/>
    <s v="Cashew"/>
    <x v="1"/>
    <x v="0"/>
  </r>
  <r>
    <n v="158"/>
    <x v="28"/>
    <x v="6"/>
    <x v="1"/>
    <n v="5"/>
    <n v="255"/>
    <x v="142"/>
    <x v="0"/>
    <s v="00A5E3"/>
    <x v="4"/>
    <x v="20"/>
    <x v="8"/>
    <s v="Dried Dates"/>
    <x v="1"/>
    <x v="0"/>
  </r>
  <r>
    <n v="159"/>
    <x v="29"/>
    <x v="6"/>
    <x v="2"/>
    <n v="3.9"/>
    <n v="120"/>
    <x v="143"/>
    <x v="0"/>
    <s v="FFD872"/>
    <x v="97"/>
    <x v="29"/>
    <x v="8"/>
    <s v="Dried Figs"/>
    <x v="1"/>
    <x v="1"/>
  </r>
  <r>
    <n v="160"/>
    <x v="30"/>
    <x v="6"/>
    <x v="0"/>
    <n v="3.3"/>
    <n v="100"/>
    <x v="144"/>
    <x v="0"/>
    <s v="FFD872"/>
    <x v="98"/>
    <x v="5"/>
    <x v="0"/>
    <s v="Foxnuts"/>
    <x v="1"/>
    <x v="1"/>
  </r>
  <r>
    <n v="161"/>
    <x v="31"/>
    <x v="6"/>
    <x v="1"/>
    <n v="5"/>
    <n v="285"/>
    <x v="145"/>
    <x v="0"/>
    <s v="FFD872"/>
    <x v="99"/>
    <x v="20"/>
    <x v="1"/>
    <s v="Pistachios"/>
    <x v="2"/>
    <x v="1"/>
  </r>
  <r>
    <n v="162"/>
    <x v="32"/>
    <x v="6"/>
    <x v="2"/>
    <n v="5"/>
    <n v="150"/>
    <x v="146"/>
    <x v="0"/>
    <s v="FFD872"/>
    <x v="100"/>
    <x v="35"/>
    <x v="2"/>
    <s v="Raisins"/>
    <x v="2"/>
    <x v="1"/>
  </r>
  <r>
    <n v="163"/>
    <x v="33"/>
    <x v="6"/>
    <x v="0"/>
    <n v="5"/>
    <n v="350"/>
    <x v="147"/>
    <x v="0"/>
    <s v="FFD872"/>
    <x v="94"/>
    <x v="46"/>
    <x v="3"/>
    <s v="Almond"/>
    <x v="2"/>
    <x v="1"/>
  </r>
  <r>
    <n v="164"/>
    <x v="34"/>
    <x v="6"/>
    <x v="1"/>
    <n v="2.2000000000000002"/>
    <n v="200"/>
    <x v="148"/>
    <x v="0"/>
    <s v="FFD872"/>
    <x v="101"/>
    <x v="38"/>
    <x v="4"/>
    <s v="Cashew"/>
    <x v="2"/>
    <x v="1"/>
  </r>
  <r>
    <n v="165"/>
    <x v="35"/>
    <x v="6"/>
    <x v="2"/>
    <n v="5"/>
    <n v="165"/>
    <x v="149"/>
    <x v="0"/>
    <s v="FFD872"/>
    <x v="102"/>
    <x v="25"/>
    <x v="5"/>
    <s v="Dried Dates"/>
    <x v="2"/>
    <x v="1"/>
  </r>
  <r>
    <n v="166"/>
    <x v="36"/>
    <x v="6"/>
    <x v="0"/>
    <n v="5"/>
    <n v="300"/>
    <x v="150"/>
    <x v="0"/>
    <s v="FFD872"/>
    <x v="61"/>
    <x v="26"/>
    <x v="6"/>
    <s v="Dried Figs"/>
    <x v="2"/>
    <x v="1"/>
  </r>
  <r>
    <n v="167"/>
    <x v="37"/>
    <x v="6"/>
    <x v="1"/>
    <n v="2.2000000000000002"/>
    <n v="175"/>
    <x v="19"/>
    <x v="0"/>
    <s v="FFD872"/>
    <x v="103"/>
    <x v="26"/>
    <x v="7"/>
    <s v="Foxnuts"/>
    <x v="0"/>
    <x v="1"/>
  </r>
  <r>
    <n v="168"/>
    <x v="38"/>
    <x v="6"/>
    <x v="2"/>
    <n v="5"/>
    <n v="160"/>
    <x v="151"/>
    <x v="0"/>
    <s v="FFD872"/>
    <x v="104"/>
    <x v="53"/>
    <x v="8"/>
    <s v="Pistachios"/>
    <x v="1"/>
    <x v="1"/>
  </r>
  <r>
    <n v="169"/>
    <x v="39"/>
    <x v="6"/>
    <x v="0"/>
    <n v="5"/>
    <n v="120"/>
    <x v="152"/>
    <x v="1"/>
    <s v="FF5768"/>
    <x v="17"/>
    <x v="8"/>
    <x v="9"/>
    <s v="Raisins"/>
    <x v="2"/>
    <x v="3"/>
  </r>
  <r>
    <n v="170"/>
    <x v="40"/>
    <x v="6"/>
    <x v="1"/>
    <n v="4.4000000000000004"/>
    <n v="230"/>
    <x v="153"/>
    <x v="1"/>
    <s v="FF5768"/>
    <x v="3"/>
    <x v="2"/>
    <x v="10"/>
    <s v="Almond"/>
    <x v="0"/>
    <x v="3"/>
  </r>
  <r>
    <n v="171"/>
    <x v="41"/>
    <x v="0"/>
    <x v="2"/>
    <n v="5"/>
    <n v="175"/>
    <x v="154"/>
    <x v="1"/>
    <s v="FF5768"/>
    <x v="48"/>
    <x v="55"/>
    <x v="0"/>
    <s v="Cashew"/>
    <x v="1"/>
    <x v="3"/>
  </r>
  <r>
    <n v="172"/>
    <x v="42"/>
    <x v="0"/>
    <x v="0"/>
    <n v="3.3"/>
    <n v="185"/>
    <x v="155"/>
    <x v="1"/>
    <s v="FF5768"/>
    <x v="64"/>
    <x v="41"/>
    <x v="1"/>
    <s v="Dried Dates"/>
    <x v="2"/>
    <x v="3"/>
  </r>
  <r>
    <n v="173"/>
    <x v="0"/>
    <x v="0"/>
    <x v="1"/>
    <n v="2.2000000000000002"/>
    <n v="150"/>
    <x v="156"/>
    <x v="1"/>
    <s v="FF5768"/>
    <x v="39"/>
    <x v="37"/>
    <x v="2"/>
    <s v="Dried Figs"/>
    <x v="0"/>
    <x v="3"/>
  </r>
  <r>
    <n v="174"/>
    <x v="1"/>
    <x v="0"/>
    <x v="2"/>
    <n v="5"/>
    <n v="265"/>
    <x v="157"/>
    <x v="1"/>
    <s v="FF5768"/>
    <x v="33"/>
    <x v="50"/>
    <x v="3"/>
    <s v="Foxnuts"/>
    <x v="0"/>
    <x v="3"/>
  </r>
  <r>
    <n v="175"/>
    <x v="2"/>
    <x v="0"/>
    <x v="0"/>
    <n v="5"/>
    <n v="105"/>
    <x v="158"/>
    <x v="1"/>
    <s v="FF5768"/>
    <x v="86"/>
    <x v="48"/>
    <x v="4"/>
    <s v="Pistachios"/>
    <x v="0"/>
    <x v="3"/>
  </r>
  <r>
    <n v="176"/>
    <x v="3"/>
    <x v="0"/>
    <x v="1"/>
    <n v="3.1"/>
    <n v="140"/>
    <x v="159"/>
    <x v="1"/>
    <s v="FF5768"/>
    <x v="105"/>
    <x v="45"/>
    <x v="5"/>
    <s v="Raisins"/>
    <x v="0"/>
    <x v="3"/>
  </r>
  <r>
    <n v="177"/>
    <x v="4"/>
    <x v="0"/>
    <x v="2"/>
    <n v="3.8"/>
    <n v="150"/>
    <x v="160"/>
    <x v="1"/>
    <s v="FF5768"/>
    <x v="106"/>
    <x v="29"/>
    <x v="6"/>
    <s v="Pistachios"/>
    <x v="0"/>
    <x v="3"/>
  </r>
  <r>
    <n v="178"/>
    <x v="5"/>
    <x v="0"/>
    <x v="0"/>
    <n v="4"/>
    <n v="140"/>
    <x v="161"/>
    <x v="1"/>
    <s v="FF5768"/>
    <x v="103"/>
    <x v="27"/>
    <x v="7"/>
    <s v="Pistachios"/>
    <x v="0"/>
    <x v="3"/>
  </r>
  <r>
    <n v="179"/>
    <x v="6"/>
    <x v="0"/>
    <x v="1"/>
    <n v="2.5"/>
    <n v="315"/>
    <x v="135"/>
    <x v="1"/>
    <s v="FF5768"/>
    <x v="107"/>
    <x v="39"/>
    <x v="8"/>
    <s v="Pistachios"/>
    <x v="0"/>
    <x v="3"/>
  </r>
  <r>
    <n v="180"/>
    <x v="7"/>
    <x v="0"/>
    <x v="2"/>
    <n v="4.5999999999999996"/>
    <n v="115"/>
    <x v="162"/>
    <x v="1"/>
    <s v="FF5768"/>
    <x v="108"/>
    <x v="53"/>
    <x v="9"/>
    <s v="Pistachios"/>
    <x v="0"/>
    <x v="3"/>
  </r>
  <r>
    <n v="181"/>
    <x v="8"/>
    <x v="0"/>
    <x v="0"/>
    <n v="3.8"/>
    <n v="320"/>
    <x v="163"/>
    <x v="1"/>
    <s v="FF5768"/>
    <x v="109"/>
    <x v="7"/>
    <x v="10"/>
    <s v="Pistachios"/>
    <x v="0"/>
    <x v="3"/>
  </r>
  <r>
    <n v="182"/>
    <x v="9"/>
    <x v="0"/>
    <x v="1"/>
    <n v="5"/>
    <n v="335"/>
    <x v="67"/>
    <x v="1"/>
    <s v="FF5768"/>
    <x v="110"/>
    <x v="38"/>
    <x v="0"/>
    <s v="Pistachios"/>
    <x v="0"/>
    <x v="3"/>
  </r>
  <r>
    <n v="183"/>
    <x v="10"/>
    <x v="0"/>
    <x v="2"/>
    <n v="4.5"/>
    <n v="130"/>
    <x v="164"/>
    <x v="1"/>
    <s v="FF5768"/>
    <x v="96"/>
    <x v="35"/>
    <x v="1"/>
    <s v="Pistachios"/>
    <x v="0"/>
    <x v="3"/>
  </r>
  <r>
    <n v="184"/>
    <x v="11"/>
    <x v="0"/>
    <x v="0"/>
    <n v="5"/>
    <n v="320"/>
    <x v="165"/>
    <x v="1"/>
    <s v="FF5768"/>
    <x v="111"/>
    <x v="33"/>
    <x v="2"/>
    <s v="Pistachios"/>
    <x v="0"/>
    <x v="3"/>
  </r>
  <r>
    <n v="185"/>
    <x v="12"/>
    <x v="0"/>
    <x v="1"/>
    <n v="2.2999999999999998"/>
    <n v="260"/>
    <x v="166"/>
    <x v="1"/>
    <s v="FF5768"/>
    <x v="77"/>
    <x v="22"/>
    <x v="3"/>
    <s v="Pistachios"/>
    <x v="0"/>
    <x v="3"/>
  </r>
  <r>
    <n v="186"/>
    <x v="13"/>
    <x v="0"/>
    <x v="2"/>
    <n v="5"/>
    <n v="130"/>
    <x v="167"/>
    <x v="1"/>
    <s v="FF5768"/>
    <x v="12"/>
    <x v="2"/>
    <x v="4"/>
    <s v="Pistachios"/>
    <x v="0"/>
    <x v="3"/>
  </r>
  <r>
    <n v="187"/>
    <x v="14"/>
    <x v="1"/>
    <x v="0"/>
    <n v="2.2999999999999998"/>
    <n v="165"/>
    <x v="168"/>
    <x v="1"/>
    <s v="FF5768"/>
    <x v="45"/>
    <x v="42"/>
    <x v="5"/>
    <s v="Pistachios"/>
    <x v="0"/>
    <x v="3"/>
  </r>
  <r>
    <n v="188"/>
    <x v="15"/>
    <x v="1"/>
    <x v="1"/>
    <n v="4.9000000000000004"/>
    <n v="150"/>
    <x v="52"/>
    <x v="1"/>
    <s v="FFBF65"/>
    <x v="91"/>
    <x v="22"/>
    <x v="6"/>
    <s v="Pistachios"/>
    <x v="0"/>
    <x v="1"/>
  </r>
  <r>
    <n v="189"/>
    <x v="16"/>
    <x v="1"/>
    <x v="2"/>
    <n v="5"/>
    <n v="320"/>
    <x v="169"/>
    <x v="1"/>
    <s v="FFBF65"/>
    <x v="90"/>
    <x v="48"/>
    <x v="7"/>
    <s v="Dried Figs"/>
    <x v="1"/>
    <x v="1"/>
  </r>
  <r>
    <n v="190"/>
    <x v="17"/>
    <x v="1"/>
    <x v="0"/>
    <n v="2.6"/>
    <n v="145"/>
    <x v="170"/>
    <x v="1"/>
    <s v="FFBF65"/>
    <x v="17"/>
    <x v="28"/>
    <x v="8"/>
    <s v="Dried Figs"/>
    <x v="1"/>
    <x v="1"/>
  </r>
  <r>
    <n v="191"/>
    <x v="18"/>
    <x v="1"/>
    <x v="1"/>
    <n v="2.2000000000000002"/>
    <n v="105"/>
    <x v="171"/>
    <x v="1"/>
    <s v="FFBF65"/>
    <x v="94"/>
    <x v="21"/>
    <x v="9"/>
    <s v="Dried Figs"/>
    <x v="1"/>
    <x v="1"/>
  </r>
  <r>
    <n v="192"/>
    <x v="19"/>
    <x v="1"/>
    <x v="2"/>
    <n v="5"/>
    <n v="190"/>
    <x v="172"/>
    <x v="1"/>
    <s v="FFBF65"/>
    <x v="9"/>
    <x v="51"/>
    <x v="10"/>
    <s v="Dried Figs"/>
    <x v="1"/>
    <x v="1"/>
  </r>
  <r>
    <n v="193"/>
    <x v="20"/>
    <x v="1"/>
    <x v="0"/>
    <n v="3.3"/>
    <n v="250"/>
    <x v="173"/>
    <x v="1"/>
    <s v="00CDAC"/>
    <x v="37"/>
    <x v="51"/>
    <x v="0"/>
    <s v="Dried Figs"/>
    <x v="1"/>
    <x v="4"/>
  </r>
  <r>
    <n v="194"/>
    <x v="21"/>
    <x v="1"/>
    <x v="1"/>
    <n v="5"/>
    <n v="300"/>
    <x v="174"/>
    <x v="0"/>
    <s v="00CDAC"/>
    <x v="73"/>
    <x v="21"/>
    <x v="1"/>
    <s v="Dried Figs"/>
    <x v="1"/>
    <x v="4"/>
  </r>
  <r>
    <n v="195"/>
    <x v="22"/>
    <x v="1"/>
    <x v="2"/>
    <n v="3.8"/>
    <n v="225"/>
    <x v="175"/>
    <x v="1"/>
    <s v="00CDAC"/>
    <x v="90"/>
    <x v="13"/>
    <x v="2"/>
    <s v="Dried Figs"/>
    <x v="1"/>
    <x v="4"/>
  </r>
  <r>
    <n v="196"/>
    <x v="23"/>
    <x v="1"/>
    <x v="0"/>
    <n v="5"/>
    <n v="315"/>
    <x v="176"/>
    <x v="2"/>
    <s v="00CDAC"/>
    <x v="112"/>
    <x v="33"/>
    <x v="3"/>
    <s v="Cashew"/>
    <x v="1"/>
    <x v="4"/>
  </r>
  <r>
    <n v="197"/>
    <x v="24"/>
    <x v="1"/>
    <x v="1"/>
    <n v="5"/>
    <n v="125"/>
    <x v="177"/>
    <x v="3"/>
    <s v="00CDAC"/>
    <x v="113"/>
    <x v="25"/>
    <x v="4"/>
    <s v="Cashew"/>
    <x v="1"/>
    <x v="4"/>
  </r>
  <r>
    <n v="198"/>
    <x v="25"/>
    <x v="1"/>
    <x v="2"/>
    <n v="5"/>
    <n v="150"/>
    <x v="178"/>
    <x v="4"/>
    <s v="00CDAC"/>
    <x v="1"/>
    <x v="5"/>
    <x v="5"/>
    <s v="Cashew"/>
    <x v="1"/>
    <x v="4"/>
  </r>
  <r>
    <n v="199"/>
    <x v="26"/>
    <x v="1"/>
    <x v="0"/>
    <n v="4.7"/>
    <n v="310"/>
    <x v="40"/>
    <x v="5"/>
    <s v="00A5E3"/>
    <x v="90"/>
    <x v="45"/>
    <x v="6"/>
    <s v="Almond"/>
    <x v="1"/>
    <x v="0"/>
  </r>
  <r>
    <n v="200"/>
    <x v="27"/>
    <x v="1"/>
    <x v="1"/>
    <n v="5"/>
    <n v="235"/>
    <x v="179"/>
    <x v="0"/>
    <s v="FFD872"/>
    <x v="114"/>
    <x v="35"/>
    <x v="7"/>
    <s v="Almond"/>
    <x v="1"/>
    <x v="1"/>
  </r>
  <r>
    <n v="201"/>
    <x v="28"/>
    <x v="1"/>
    <x v="2"/>
    <n v="5"/>
    <n v="340"/>
    <x v="180"/>
    <x v="1"/>
    <s v="FF96C5"/>
    <x v="115"/>
    <x v="8"/>
    <x v="8"/>
    <s v="Almond"/>
    <x v="1"/>
    <x v="2"/>
  </r>
  <r>
    <n v="202"/>
    <x v="29"/>
    <x v="1"/>
    <x v="0"/>
    <n v="4.7"/>
    <n v="150"/>
    <x v="76"/>
    <x v="2"/>
    <s v="FF5768"/>
    <x v="28"/>
    <x v="24"/>
    <x v="9"/>
    <s v="Raisins"/>
    <x v="1"/>
    <x v="3"/>
  </r>
  <r>
    <n v="203"/>
    <x v="30"/>
    <x v="1"/>
    <x v="1"/>
    <n v="3.2"/>
    <n v="170"/>
    <x v="169"/>
    <x v="3"/>
    <s v="FFBF65"/>
    <x v="116"/>
    <x v="36"/>
    <x v="10"/>
    <s v="Raisins"/>
    <x v="2"/>
    <x v="1"/>
  </r>
  <r>
    <n v="204"/>
    <x v="31"/>
    <x v="3"/>
    <x v="2"/>
    <n v="4.5"/>
    <n v="255"/>
    <x v="181"/>
    <x v="4"/>
    <s v="FF6F68"/>
    <x v="117"/>
    <x v="4"/>
    <x v="10"/>
    <s v="Raisins"/>
    <x v="2"/>
    <x v="3"/>
  </r>
  <r>
    <n v="205"/>
    <x v="32"/>
    <x v="3"/>
    <x v="0"/>
    <n v="3.9"/>
    <n v="335"/>
    <x v="182"/>
    <x v="5"/>
    <s v="00CDAC"/>
    <x v="118"/>
    <x v="46"/>
    <x v="10"/>
    <s v="Raisins"/>
    <x v="2"/>
    <x v="4"/>
  </r>
  <r>
    <n v="206"/>
    <x v="33"/>
    <x v="3"/>
    <x v="1"/>
    <n v="4.5"/>
    <n v="150"/>
    <x v="55"/>
    <x v="0"/>
    <s v="CFF800"/>
    <x v="43"/>
    <x v="21"/>
    <x v="10"/>
    <s v="Raisins"/>
    <x v="2"/>
    <x v="4"/>
  </r>
  <r>
    <n v="207"/>
    <x v="34"/>
    <x v="3"/>
    <x v="2"/>
    <n v="2.7"/>
    <n v="130"/>
    <x v="183"/>
    <x v="1"/>
    <s v="FF5C77"/>
    <x v="70"/>
    <x v="53"/>
    <x v="10"/>
    <s v="Raisins"/>
    <x v="2"/>
    <x v="3"/>
  </r>
  <r>
    <n v="208"/>
    <x v="35"/>
    <x v="3"/>
    <x v="0"/>
    <n v="4.7"/>
    <n v="160"/>
    <x v="184"/>
    <x v="2"/>
    <s v="4DD091"/>
    <x v="86"/>
    <x v="3"/>
    <x v="10"/>
    <s v="Raisins"/>
    <x v="0"/>
    <x v="4"/>
  </r>
  <r>
    <n v="209"/>
    <x v="36"/>
    <x v="0"/>
    <x v="1"/>
    <n v="2.4"/>
    <n v="290"/>
    <x v="185"/>
    <x v="3"/>
    <s v="0065A2"/>
    <x v="119"/>
    <x v="1"/>
    <x v="10"/>
    <s v="Foxnuts"/>
    <x v="1"/>
    <x v="0"/>
  </r>
  <r>
    <n v="210"/>
    <x v="37"/>
    <x v="1"/>
    <x v="2"/>
    <n v="2.2999999999999998"/>
    <n v="195"/>
    <x v="186"/>
    <x v="4"/>
    <s v="6C88C4"/>
    <x v="89"/>
    <x v="5"/>
    <x v="10"/>
    <s v="Foxnuts"/>
    <x v="2"/>
    <x v="0"/>
  </r>
  <r>
    <n v="211"/>
    <x v="38"/>
    <x v="2"/>
    <x v="0"/>
    <n v="2.5"/>
    <n v="275"/>
    <x v="10"/>
    <x v="5"/>
    <s v="00A5E3"/>
    <x v="120"/>
    <x v="24"/>
    <x v="10"/>
    <s v="Foxnuts"/>
    <x v="0"/>
    <x v="0"/>
  </r>
  <r>
    <n v="212"/>
    <x v="39"/>
    <x v="3"/>
    <x v="1"/>
    <n v="2.5"/>
    <n v="155"/>
    <x v="102"/>
    <x v="0"/>
    <s v="FFD872"/>
    <x v="121"/>
    <x v="49"/>
    <x v="10"/>
    <s v="Foxnuts"/>
    <x v="1"/>
    <x v="1"/>
  </r>
  <r>
    <n v="213"/>
    <x v="40"/>
    <x v="4"/>
    <x v="2"/>
    <n v="2.4"/>
    <n v="115"/>
    <x v="187"/>
    <x v="1"/>
    <s v="FF96C5"/>
    <x v="116"/>
    <x v="0"/>
    <x v="10"/>
    <s v="Foxnuts"/>
    <x v="2"/>
    <x v="2"/>
  </r>
  <r>
    <n v="214"/>
    <x v="41"/>
    <x v="5"/>
    <x v="0"/>
    <n v="4.8"/>
    <n v="315"/>
    <x v="188"/>
    <x v="2"/>
    <s v="FF5768"/>
    <x v="75"/>
    <x v="41"/>
    <x v="10"/>
    <s v="Foxnuts"/>
    <x v="0"/>
    <x v="3"/>
  </r>
  <r>
    <n v="215"/>
    <x v="42"/>
    <x v="6"/>
    <x v="1"/>
    <n v="2.9"/>
    <n v="200"/>
    <x v="189"/>
    <x v="3"/>
    <s v="FFBF65"/>
    <x v="67"/>
    <x v="54"/>
    <x v="10"/>
    <s v="Foxnuts"/>
    <x v="0"/>
    <x v="1"/>
  </r>
  <r>
    <n v="216"/>
    <x v="0"/>
    <x v="7"/>
    <x v="2"/>
    <n v="5"/>
    <n v="245"/>
    <x v="190"/>
    <x v="4"/>
    <s v="FF6F68"/>
    <x v="55"/>
    <x v="47"/>
    <x v="10"/>
    <s v="Almond"/>
    <x v="0"/>
    <x v="3"/>
  </r>
  <r>
    <n v="217"/>
    <x v="1"/>
    <x v="0"/>
    <x v="0"/>
    <n v="4.2"/>
    <n v="215"/>
    <x v="191"/>
    <x v="5"/>
    <s v="00CDAC"/>
    <x v="56"/>
    <x v="6"/>
    <x v="9"/>
    <s v="Almond"/>
    <x v="0"/>
    <x v="4"/>
  </r>
  <r>
    <n v="218"/>
    <x v="2"/>
    <x v="1"/>
    <x v="1"/>
    <n v="5"/>
    <n v="290"/>
    <x v="192"/>
    <x v="0"/>
    <s v="CFF800"/>
    <x v="121"/>
    <x v="3"/>
    <x v="9"/>
    <s v="Almond"/>
    <x v="0"/>
    <x v="4"/>
  </r>
  <r>
    <n v="219"/>
    <x v="3"/>
    <x v="2"/>
    <x v="2"/>
    <n v="4.5999999999999996"/>
    <n v="325"/>
    <x v="193"/>
    <x v="1"/>
    <s v="FF5C77"/>
    <x v="85"/>
    <x v="1"/>
    <x v="9"/>
    <s v="Almond"/>
    <x v="0"/>
    <x v="3"/>
  </r>
  <r>
    <n v="220"/>
    <x v="4"/>
    <x v="3"/>
    <x v="0"/>
    <n v="4"/>
    <n v="170"/>
    <x v="194"/>
    <x v="2"/>
    <s v="4DD091"/>
    <x v="82"/>
    <x v="18"/>
    <x v="9"/>
    <s v="Almond"/>
    <x v="0"/>
    <x v="4"/>
  </r>
  <r>
    <n v="221"/>
    <x v="5"/>
    <x v="4"/>
    <x v="1"/>
    <n v="5"/>
    <n v="250"/>
    <x v="195"/>
    <x v="3"/>
    <s v="0065A2"/>
    <x v="73"/>
    <x v="29"/>
    <x v="9"/>
    <s v="Almond"/>
    <x v="0"/>
    <x v="0"/>
  </r>
  <r>
    <n v="222"/>
    <x v="6"/>
    <x v="5"/>
    <x v="2"/>
    <n v="4.4000000000000004"/>
    <n v="315"/>
    <x v="196"/>
    <x v="4"/>
    <s v="6C88C4"/>
    <x v="122"/>
    <x v="10"/>
    <x v="9"/>
    <s v="Almond"/>
    <x v="0"/>
    <x v="0"/>
  </r>
  <r>
    <n v="223"/>
    <x v="7"/>
    <x v="6"/>
    <x v="0"/>
    <n v="2.5"/>
    <n v="220"/>
    <x v="197"/>
    <x v="5"/>
    <s v="00A5E3"/>
    <x v="15"/>
    <x v="46"/>
    <x v="9"/>
    <s v="Almond"/>
    <x v="0"/>
    <x v="0"/>
  </r>
  <r>
    <n v="224"/>
    <x v="8"/>
    <x v="7"/>
    <x v="1"/>
    <n v="4.7"/>
    <n v="140"/>
    <x v="198"/>
    <x v="0"/>
    <s v="FFD872"/>
    <x v="89"/>
    <x v="6"/>
    <x v="9"/>
    <s v="Almond"/>
    <x v="0"/>
    <x v="1"/>
  </r>
  <r>
    <n v="225"/>
    <x v="9"/>
    <x v="0"/>
    <x v="2"/>
    <n v="3.7"/>
    <n v="345"/>
    <x v="199"/>
    <x v="1"/>
    <s v="FF96C5"/>
    <x v="5"/>
    <x v="5"/>
    <x v="9"/>
    <s v="Almond"/>
    <x v="0"/>
    <x v="2"/>
  </r>
  <r>
    <n v="226"/>
    <x v="10"/>
    <x v="1"/>
    <x v="0"/>
    <n v="3.2"/>
    <n v="120"/>
    <x v="200"/>
    <x v="2"/>
    <s v="FF5768"/>
    <x v="123"/>
    <x v="4"/>
    <x v="9"/>
    <s v="Almond"/>
    <x v="0"/>
    <x v="3"/>
  </r>
  <r>
    <n v="227"/>
    <x v="11"/>
    <x v="2"/>
    <x v="1"/>
    <n v="2.1"/>
    <n v="220"/>
    <x v="201"/>
    <x v="3"/>
    <s v="FFBF65"/>
    <x v="104"/>
    <x v="17"/>
    <x v="9"/>
    <s v="Almond"/>
    <x v="0"/>
    <x v="1"/>
  </r>
  <r>
    <n v="228"/>
    <x v="12"/>
    <x v="3"/>
    <x v="2"/>
    <n v="4.8"/>
    <n v="160"/>
    <x v="202"/>
    <x v="4"/>
    <s v="FF6F68"/>
    <x v="25"/>
    <x v="29"/>
    <x v="6"/>
    <s v="Almond"/>
    <x v="0"/>
    <x v="3"/>
  </r>
  <r>
    <n v="229"/>
    <x v="13"/>
    <x v="4"/>
    <x v="0"/>
    <n v="5"/>
    <n v="150"/>
    <x v="203"/>
    <x v="5"/>
    <s v="00CDAC"/>
    <x v="62"/>
    <x v="9"/>
    <x v="6"/>
    <s v="Almond"/>
    <x v="0"/>
    <x v="4"/>
  </r>
  <r>
    <n v="230"/>
    <x v="14"/>
    <x v="5"/>
    <x v="1"/>
    <n v="5"/>
    <n v="185"/>
    <x v="119"/>
    <x v="0"/>
    <s v="CFF800"/>
    <x v="16"/>
    <x v="44"/>
    <x v="6"/>
    <s v="Almond"/>
    <x v="1"/>
    <x v="4"/>
  </r>
  <r>
    <n v="231"/>
    <x v="15"/>
    <x v="6"/>
    <x v="2"/>
    <n v="3.1"/>
    <n v="140"/>
    <x v="204"/>
    <x v="1"/>
    <s v="FF5C77"/>
    <x v="8"/>
    <x v="19"/>
    <x v="6"/>
    <s v="Almond"/>
    <x v="1"/>
    <x v="3"/>
  </r>
  <r>
    <n v="232"/>
    <x v="16"/>
    <x v="7"/>
    <x v="0"/>
    <n v="2.1"/>
    <n v="160"/>
    <x v="205"/>
    <x v="2"/>
    <s v="4DD091"/>
    <x v="19"/>
    <x v="23"/>
    <x v="6"/>
    <s v="Almond"/>
    <x v="1"/>
    <x v="4"/>
  </r>
  <r>
    <n v="233"/>
    <x v="17"/>
    <x v="0"/>
    <x v="1"/>
    <n v="2.1"/>
    <n v="310"/>
    <x v="206"/>
    <x v="3"/>
    <s v="0065A2"/>
    <x v="124"/>
    <x v="19"/>
    <x v="6"/>
    <s v="Almond"/>
    <x v="1"/>
    <x v="0"/>
  </r>
  <r>
    <n v="234"/>
    <x v="18"/>
    <x v="1"/>
    <x v="2"/>
    <n v="3.5"/>
    <n v="350"/>
    <x v="207"/>
    <x v="4"/>
    <s v="6C88C4"/>
    <x v="10"/>
    <x v="12"/>
    <x v="6"/>
    <s v="Almond"/>
    <x v="1"/>
    <x v="0"/>
  </r>
  <r>
    <n v="235"/>
    <x v="19"/>
    <x v="2"/>
    <x v="0"/>
    <n v="5"/>
    <n v="160"/>
    <x v="208"/>
    <x v="5"/>
    <s v="00A5E3"/>
    <x v="125"/>
    <x v="41"/>
    <x v="6"/>
    <s v="Almond"/>
    <x v="1"/>
    <x v="0"/>
  </r>
  <r>
    <n v="236"/>
    <x v="20"/>
    <x v="3"/>
    <x v="1"/>
    <n v="4.7"/>
    <n v="275"/>
    <x v="138"/>
    <x v="0"/>
    <s v="FFD872"/>
    <x v="117"/>
    <x v="55"/>
    <x v="6"/>
    <s v="Almond"/>
    <x v="1"/>
    <x v="1"/>
  </r>
  <r>
    <n v="237"/>
    <x v="21"/>
    <x v="4"/>
    <x v="2"/>
    <n v="2.7"/>
    <n v="345"/>
    <x v="209"/>
    <x v="1"/>
    <s v="FF96C5"/>
    <x v="88"/>
    <x v="6"/>
    <x v="6"/>
    <s v="Almond"/>
    <x v="1"/>
    <x v="2"/>
  </r>
  <r>
    <n v="238"/>
    <x v="22"/>
    <x v="5"/>
    <x v="0"/>
    <n v="3.2"/>
    <n v="280"/>
    <x v="194"/>
    <x v="2"/>
    <s v="FF5768"/>
    <x v="124"/>
    <x v="46"/>
    <x v="6"/>
    <s v="Almond"/>
    <x v="1"/>
    <x v="3"/>
  </r>
  <r>
    <n v="239"/>
    <x v="23"/>
    <x v="6"/>
    <x v="1"/>
    <n v="5"/>
    <n v="275"/>
    <x v="150"/>
    <x v="3"/>
    <s v="FFBF65"/>
    <x v="100"/>
    <x v="58"/>
    <x v="6"/>
    <s v="Almond"/>
    <x v="1"/>
    <x v="1"/>
  </r>
  <r>
    <n v="240"/>
    <x v="24"/>
    <x v="7"/>
    <x v="2"/>
    <n v="4.8"/>
    <n v="320"/>
    <x v="210"/>
    <x v="4"/>
    <s v="FF6F68"/>
    <x v="19"/>
    <x v="16"/>
    <x v="6"/>
    <s v="Almond"/>
    <x v="1"/>
    <x v="3"/>
  </r>
  <r>
    <n v="241"/>
    <x v="25"/>
    <x v="0"/>
    <x v="0"/>
    <n v="3.9"/>
    <n v="330"/>
    <x v="211"/>
    <x v="5"/>
    <s v="00CDAC"/>
    <x v="126"/>
    <x v="41"/>
    <x v="6"/>
    <s v="Almond"/>
    <x v="1"/>
    <x v="4"/>
  </r>
  <r>
    <n v="242"/>
    <x v="26"/>
    <x v="1"/>
    <x v="1"/>
    <n v="3.6"/>
    <n v="200"/>
    <x v="212"/>
    <x v="2"/>
    <s v="CFF800"/>
    <x v="127"/>
    <x v="33"/>
    <x v="6"/>
    <s v="Cashew"/>
    <x v="1"/>
    <x v="4"/>
  </r>
  <r>
    <n v="243"/>
    <x v="27"/>
    <x v="2"/>
    <x v="2"/>
    <n v="3.5"/>
    <n v="170"/>
    <x v="213"/>
    <x v="2"/>
    <s v="FF5C77"/>
    <x v="128"/>
    <x v="49"/>
    <x v="6"/>
    <s v="Dried Dates"/>
    <x v="1"/>
    <x v="3"/>
  </r>
  <r>
    <n v="244"/>
    <x v="28"/>
    <x v="3"/>
    <x v="0"/>
    <n v="2.4"/>
    <n v="265"/>
    <x v="212"/>
    <x v="2"/>
    <s v="4DD091"/>
    <x v="12"/>
    <x v="0"/>
    <x v="6"/>
    <s v="Dried Figs"/>
    <x v="2"/>
    <x v="4"/>
  </r>
  <r>
    <n v="245"/>
    <x v="29"/>
    <x v="4"/>
    <x v="1"/>
    <n v="5"/>
    <n v="225"/>
    <x v="214"/>
    <x v="2"/>
    <s v="0065A2"/>
    <x v="100"/>
    <x v="18"/>
    <x v="6"/>
    <s v="Foxnuts"/>
    <x v="2"/>
    <x v="0"/>
  </r>
  <r>
    <n v="246"/>
    <x v="30"/>
    <x v="5"/>
    <x v="2"/>
    <n v="4.3"/>
    <n v="115"/>
    <x v="215"/>
    <x v="2"/>
    <s v="6C88C4"/>
    <x v="129"/>
    <x v="6"/>
    <x v="6"/>
    <s v="Pistachios"/>
    <x v="2"/>
    <x v="0"/>
  </r>
  <r>
    <n v="247"/>
    <x v="31"/>
    <x v="6"/>
    <x v="0"/>
    <n v="4.9000000000000004"/>
    <n v="110"/>
    <x v="216"/>
    <x v="2"/>
    <s v="00A5E3"/>
    <x v="22"/>
    <x v="5"/>
    <x v="7"/>
    <s v="Raisins"/>
    <x v="2"/>
    <x v="0"/>
  </r>
  <r>
    <n v="248"/>
    <x v="32"/>
    <x v="7"/>
    <x v="1"/>
    <n v="3.3"/>
    <n v="210"/>
    <x v="217"/>
    <x v="2"/>
    <s v="00A5E3"/>
    <x v="103"/>
    <x v="43"/>
    <x v="7"/>
    <s v="Almond"/>
    <x v="2"/>
    <x v="0"/>
  </r>
  <r>
    <n v="249"/>
    <x v="33"/>
    <x v="0"/>
    <x v="2"/>
    <n v="5"/>
    <n v="340"/>
    <x v="218"/>
    <x v="2"/>
    <s v="00A5E3"/>
    <x v="2"/>
    <x v="5"/>
    <x v="7"/>
    <s v="Cashew"/>
    <x v="2"/>
    <x v="0"/>
  </r>
  <r>
    <n v="250"/>
    <x v="34"/>
    <x v="1"/>
    <x v="0"/>
    <n v="3.4"/>
    <n v="275"/>
    <x v="163"/>
    <x v="2"/>
    <s v="00A5E3"/>
    <x v="17"/>
    <x v="57"/>
    <x v="7"/>
    <s v="Dried Dates"/>
    <x v="0"/>
    <x v="0"/>
  </r>
  <r>
    <n v="251"/>
    <x v="35"/>
    <x v="2"/>
    <x v="1"/>
    <n v="3.3"/>
    <n v="185"/>
    <x v="219"/>
    <x v="2"/>
    <s v="00A5E3"/>
    <x v="86"/>
    <x v="14"/>
    <x v="7"/>
    <s v="Dried Figs"/>
    <x v="1"/>
    <x v="0"/>
  </r>
  <r>
    <n v="252"/>
    <x v="36"/>
    <x v="3"/>
    <x v="2"/>
    <n v="4.5"/>
    <n v="250"/>
    <x v="220"/>
    <x v="2"/>
    <s v="00A5E3"/>
    <x v="130"/>
    <x v="58"/>
    <x v="7"/>
    <s v="Foxnuts"/>
    <x v="2"/>
    <x v="0"/>
  </r>
  <r>
    <n v="253"/>
    <x v="37"/>
    <x v="4"/>
    <x v="0"/>
    <n v="5"/>
    <n v="330"/>
    <x v="221"/>
    <x v="2"/>
    <s v="00A5E3"/>
    <x v="1"/>
    <x v="0"/>
    <x v="7"/>
    <s v="Pistachios"/>
    <x v="0"/>
    <x v="0"/>
  </r>
  <r>
    <n v="254"/>
    <x v="38"/>
    <x v="5"/>
    <x v="1"/>
    <n v="4.2"/>
    <n v="310"/>
    <x v="222"/>
    <x v="2"/>
    <s v="00A5E3"/>
    <x v="14"/>
    <x v="40"/>
    <x v="7"/>
    <s v="Raisins"/>
    <x v="1"/>
    <x v="0"/>
  </r>
  <r>
    <n v="255"/>
    <x v="39"/>
    <x v="6"/>
    <x v="2"/>
    <n v="2.4"/>
    <n v="170"/>
    <x v="223"/>
    <x v="2"/>
    <s v="00A5E3"/>
    <x v="19"/>
    <x v="6"/>
    <x v="7"/>
    <s v="Almond"/>
    <x v="2"/>
    <x v="0"/>
  </r>
  <r>
    <n v="256"/>
    <x v="40"/>
    <x v="7"/>
    <x v="0"/>
    <n v="4.9000000000000004"/>
    <n v="110"/>
    <x v="224"/>
    <x v="2"/>
    <s v="00A5E3"/>
    <x v="100"/>
    <x v="6"/>
    <x v="7"/>
    <s v="Cashew"/>
    <x v="0"/>
    <x v="0"/>
  </r>
  <r>
    <n v="257"/>
    <x v="41"/>
    <x v="0"/>
    <x v="1"/>
    <n v="3.8"/>
    <n v="200"/>
    <x v="225"/>
    <x v="2"/>
    <s v="00A5E3"/>
    <x v="81"/>
    <x v="52"/>
    <x v="7"/>
    <s v="Dried Dates"/>
    <x v="0"/>
    <x v="0"/>
  </r>
  <r>
    <n v="258"/>
    <x v="42"/>
    <x v="1"/>
    <x v="2"/>
    <n v="4"/>
    <n v="260"/>
    <x v="91"/>
    <x v="2"/>
    <s v="FFD872"/>
    <x v="109"/>
    <x v="11"/>
    <x v="7"/>
    <s v="Dried Figs"/>
    <x v="0"/>
    <x v="1"/>
  </r>
  <r>
    <n v="259"/>
    <x v="0"/>
    <x v="2"/>
    <x v="0"/>
    <n v="2.5"/>
    <n v="310"/>
    <x v="226"/>
    <x v="2"/>
    <s v="FFD872"/>
    <x v="131"/>
    <x v="59"/>
    <x v="7"/>
    <s v="Foxnuts"/>
    <x v="0"/>
    <x v="1"/>
  </r>
  <r>
    <n v="260"/>
    <x v="1"/>
    <x v="3"/>
    <x v="1"/>
    <n v="3.4"/>
    <n v="345"/>
    <x v="227"/>
    <x v="2"/>
    <s v="FFD872"/>
    <x v="132"/>
    <x v="35"/>
    <x v="7"/>
    <s v="Pistachios"/>
    <x v="0"/>
    <x v="1"/>
  </r>
  <r>
    <n v="261"/>
    <x v="2"/>
    <x v="4"/>
    <x v="2"/>
    <n v="4.7"/>
    <n v="100"/>
    <x v="228"/>
    <x v="2"/>
    <s v="FFD872"/>
    <x v="72"/>
    <x v="6"/>
    <x v="7"/>
    <s v="Raisins"/>
    <x v="0"/>
    <x v="1"/>
  </r>
  <r>
    <n v="262"/>
    <x v="3"/>
    <x v="5"/>
    <x v="0"/>
    <n v="2.9"/>
    <n v="155"/>
    <x v="229"/>
    <x v="2"/>
    <s v="FFD872"/>
    <x v="27"/>
    <x v="56"/>
    <x v="7"/>
    <s v="Almond"/>
    <x v="0"/>
    <x v="1"/>
  </r>
  <r>
    <n v="263"/>
    <x v="4"/>
    <x v="6"/>
    <x v="1"/>
    <n v="3.7"/>
    <n v="145"/>
    <x v="230"/>
    <x v="0"/>
    <s v="FFD872"/>
    <x v="133"/>
    <x v="13"/>
    <x v="7"/>
    <s v="Cashew"/>
    <x v="0"/>
    <x v="1"/>
  </r>
  <r>
    <n v="264"/>
    <x v="5"/>
    <x v="7"/>
    <x v="2"/>
    <n v="5"/>
    <n v="185"/>
    <x v="161"/>
    <x v="0"/>
    <s v="FFD872"/>
    <x v="31"/>
    <x v="31"/>
    <x v="7"/>
    <s v="Dried Dates"/>
    <x v="0"/>
    <x v="1"/>
  </r>
  <r>
    <n v="265"/>
    <x v="6"/>
    <x v="0"/>
    <x v="0"/>
    <n v="5"/>
    <n v="315"/>
    <x v="9"/>
    <x v="0"/>
    <s v="FFD872"/>
    <x v="127"/>
    <x v="30"/>
    <x v="7"/>
    <s v="Dried Figs"/>
    <x v="0"/>
    <x v="1"/>
  </r>
  <r>
    <n v="266"/>
    <x v="7"/>
    <x v="1"/>
    <x v="1"/>
    <n v="3.2"/>
    <n v="125"/>
    <x v="231"/>
    <x v="0"/>
    <s v="FFD872"/>
    <x v="110"/>
    <x v="27"/>
    <x v="7"/>
    <s v="Foxnuts"/>
    <x v="0"/>
    <x v="1"/>
  </r>
  <r>
    <n v="267"/>
    <x v="8"/>
    <x v="2"/>
    <x v="2"/>
    <n v="2.2999999999999998"/>
    <n v="190"/>
    <x v="232"/>
    <x v="0"/>
    <s v="FFD872"/>
    <x v="100"/>
    <x v="52"/>
    <x v="7"/>
    <s v="Pistachios"/>
    <x v="0"/>
    <x v="1"/>
  </r>
  <r>
    <n v="268"/>
    <x v="9"/>
    <x v="3"/>
    <x v="0"/>
    <n v="4.3"/>
    <n v="120"/>
    <x v="233"/>
    <x v="0"/>
    <s v="FF5768"/>
    <x v="109"/>
    <x v="36"/>
    <x v="7"/>
    <s v="Raisins"/>
    <x v="0"/>
    <x v="3"/>
  </r>
  <r>
    <n v="269"/>
    <x v="10"/>
    <x v="4"/>
    <x v="1"/>
    <n v="5"/>
    <n v="185"/>
    <x v="234"/>
    <x v="0"/>
    <s v="FF5768"/>
    <x v="35"/>
    <x v="34"/>
    <x v="7"/>
    <s v="Almond"/>
    <x v="0"/>
    <x v="3"/>
  </r>
  <r>
    <n v="270"/>
    <x v="11"/>
    <x v="5"/>
    <x v="2"/>
    <n v="2.5"/>
    <n v="175"/>
    <x v="235"/>
    <x v="0"/>
    <s v="FF5768"/>
    <x v="117"/>
    <x v="22"/>
    <x v="4"/>
    <s v="Cashew"/>
    <x v="0"/>
    <x v="3"/>
  </r>
  <r>
    <n v="271"/>
    <x v="12"/>
    <x v="6"/>
    <x v="0"/>
    <n v="4.9000000000000004"/>
    <n v="195"/>
    <x v="236"/>
    <x v="0"/>
    <s v="FF5768"/>
    <x v="134"/>
    <x v="7"/>
    <x v="4"/>
    <s v="Dried Dates"/>
    <x v="0"/>
    <x v="3"/>
  </r>
  <r>
    <n v="272"/>
    <x v="13"/>
    <x v="7"/>
    <x v="1"/>
    <n v="5"/>
    <n v="335"/>
    <x v="237"/>
    <x v="0"/>
    <s v="FF5768"/>
    <x v="135"/>
    <x v="50"/>
    <x v="4"/>
    <s v="Dried Figs"/>
    <x v="1"/>
    <x v="3"/>
  </r>
  <r>
    <n v="273"/>
    <x v="14"/>
    <x v="0"/>
    <x v="2"/>
    <n v="2.7"/>
    <n v="115"/>
    <x v="189"/>
    <x v="0"/>
    <s v="FF5768"/>
    <x v="136"/>
    <x v="57"/>
    <x v="4"/>
    <s v="Foxnuts"/>
    <x v="1"/>
    <x v="3"/>
  </r>
  <r>
    <n v="274"/>
    <x v="15"/>
    <x v="1"/>
    <x v="0"/>
    <n v="3.4"/>
    <n v="235"/>
    <x v="24"/>
    <x v="0"/>
    <s v="FF5768"/>
    <x v="83"/>
    <x v="60"/>
    <x v="4"/>
    <s v="Pistachios"/>
    <x v="1"/>
    <x v="3"/>
  </r>
  <r>
    <n v="275"/>
    <x v="16"/>
    <x v="2"/>
    <x v="1"/>
    <n v="2.7"/>
    <n v="125"/>
    <x v="238"/>
    <x v="0"/>
    <s v="FF5768"/>
    <x v="20"/>
    <x v="54"/>
    <x v="4"/>
    <s v="Raisins"/>
    <x v="1"/>
    <x v="3"/>
  </r>
  <r>
    <n v="276"/>
    <x v="17"/>
    <x v="3"/>
    <x v="2"/>
    <n v="3.3"/>
    <n v="240"/>
    <x v="239"/>
    <x v="0"/>
    <s v="FF5768"/>
    <x v="89"/>
    <x v="17"/>
    <x v="4"/>
    <s v="Almond"/>
    <x v="1"/>
    <x v="3"/>
  </r>
  <r>
    <n v="277"/>
    <x v="18"/>
    <x v="4"/>
    <x v="0"/>
    <n v="5"/>
    <n v="145"/>
    <x v="240"/>
    <x v="0"/>
    <s v="FF5768"/>
    <x v="137"/>
    <x v="23"/>
    <x v="4"/>
    <s v="Cashew"/>
    <x v="1"/>
    <x v="3"/>
  </r>
  <r>
    <n v="278"/>
    <x v="19"/>
    <x v="5"/>
    <x v="1"/>
    <n v="5"/>
    <n v="105"/>
    <x v="218"/>
    <x v="0"/>
    <s v="FF5768"/>
    <x v="138"/>
    <x v="61"/>
    <x v="4"/>
    <s v="Dried Dates"/>
    <x v="1"/>
    <x v="3"/>
  </r>
  <r>
    <n v="279"/>
    <x v="20"/>
    <x v="6"/>
    <x v="2"/>
    <n v="3.5"/>
    <n v="220"/>
    <x v="241"/>
    <x v="0"/>
    <s v="FF5768"/>
    <x v="39"/>
    <x v="61"/>
    <x v="4"/>
    <s v="Dried Figs"/>
    <x v="1"/>
    <x v="3"/>
  </r>
  <r>
    <n v="280"/>
    <x v="21"/>
    <x v="7"/>
    <x v="0"/>
    <n v="3.5"/>
    <n v="120"/>
    <x v="101"/>
    <x v="1"/>
    <s v="FF5768"/>
    <x v="139"/>
    <x v="54"/>
    <x v="4"/>
    <s v="Foxnuts"/>
    <x v="1"/>
    <x v="3"/>
  </r>
  <r>
    <n v="281"/>
    <x v="22"/>
    <x v="0"/>
    <x v="1"/>
    <n v="5"/>
    <n v="125"/>
    <x v="242"/>
    <x v="1"/>
    <s v="FF5768"/>
    <x v="70"/>
    <x v="47"/>
    <x v="4"/>
    <s v="Pistachios"/>
    <x v="1"/>
    <x v="3"/>
  </r>
  <r>
    <n v="282"/>
    <x v="23"/>
    <x v="1"/>
    <x v="2"/>
    <n v="2.2000000000000002"/>
    <n v="280"/>
    <x v="7"/>
    <x v="1"/>
    <s v="FF5768"/>
    <x v="36"/>
    <x v="6"/>
    <x v="4"/>
    <s v="Raisins"/>
    <x v="1"/>
    <x v="3"/>
  </r>
  <r>
    <n v="283"/>
    <x v="24"/>
    <x v="2"/>
    <x v="0"/>
    <n v="5"/>
    <n v="195"/>
    <x v="243"/>
    <x v="1"/>
    <s v="FF5768"/>
    <x v="103"/>
    <x v="52"/>
    <x v="4"/>
    <s v="Almond"/>
    <x v="1"/>
    <x v="3"/>
  </r>
  <r>
    <n v="284"/>
    <x v="25"/>
    <x v="3"/>
    <x v="1"/>
    <n v="3.2"/>
    <n v="120"/>
    <x v="244"/>
    <x v="1"/>
    <s v="FF5768"/>
    <x v="124"/>
    <x v="60"/>
    <x v="4"/>
    <s v="Cashew"/>
    <x v="1"/>
    <x v="3"/>
  </r>
  <r>
    <n v="285"/>
    <x v="26"/>
    <x v="4"/>
    <x v="2"/>
    <n v="5"/>
    <n v="175"/>
    <x v="84"/>
    <x v="1"/>
    <s v="FF5768"/>
    <x v="140"/>
    <x v="42"/>
    <x v="4"/>
    <s v="Dried Dates"/>
    <x v="1"/>
    <x v="3"/>
  </r>
  <r>
    <n v="286"/>
    <x v="27"/>
    <x v="5"/>
    <x v="0"/>
    <n v="2.2000000000000002"/>
    <n v="325"/>
    <x v="245"/>
    <x v="1"/>
    <s v="FF5768"/>
    <x v="14"/>
    <x v="7"/>
    <x v="4"/>
    <s v="Dried Figs"/>
    <x v="2"/>
    <x v="3"/>
  </r>
  <r>
    <n v="287"/>
    <x v="28"/>
    <x v="6"/>
    <x v="1"/>
    <n v="5"/>
    <n v="160"/>
    <x v="246"/>
    <x v="1"/>
    <s v="FFBF65"/>
    <x v="88"/>
    <x v="46"/>
    <x v="4"/>
    <s v="Foxnuts"/>
    <x v="2"/>
    <x v="1"/>
  </r>
  <r>
    <n v="288"/>
    <x v="29"/>
    <x v="7"/>
    <x v="2"/>
    <n v="4.7"/>
    <n v="265"/>
    <x v="164"/>
    <x v="1"/>
    <s v="FFBF65"/>
    <x v="141"/>
    <x v="38"/>
    <x v="4"/>
    <s v="Pistachios"/>
    <x v="2"/>
    <x v="1"/>
  </r>
  <r>
    <n v="289"/>
    <x v="30"/>
    <x v="0"/>
    <x v="0"/>
    <n v="3.3"/>
    <n v="210"/>
    <x v="79"/>
    <x v="1"/>
    <s v="FFBF65"/>
    <x v="142"/>
    <x v="55"/>
    <x v="4"/>
    <s v="Raisins"/>
    <x v="2"/>
    <x v="1"/>
  </r>
  <r>
    <n v="290"/>
    <x v="31"/>
    <x v="1"/>
    <x v="1"/>
    <n v="2.8"/>
    <n v="135"/>
    <x v="247"/>
    <x v="1"/>
    <s v="FFBF65"/>
    <x v="140"/>
    <x v="52"/>
    <x v="1"/>
    <s v="Almond"/>
    <x v="2"/>
    <x v="1"/>
  </r>
  <r>
    <n v="291"/>
    <x v="32"/>
    <x v="2"/>
    <x v="2"/>
    <n v="4.0999999999999996"/>
    <n v="290"/>
    <x v="248"/>
    <x v="1"/>
    <s v="FFBF65"/>
    <x v="110"/>
    <x v="6"/>
    <x v="1"/>
    <s v="Cashew"/>
    <x v="0"/>
    <x v="1"/>
  </r>
  <r>
    <n v="292"/>
    <x v="33"/>
    <x v="3"/>
    <x v="0"/>
    <n v="5"/>
    <n v="165"/>
    <x v="248"/>
    <x v="1"/>
    <s v="00CDAC"/>
    <x v="87"/>
    <x v="10"/>
    <x v="1"/>
    <s v="Dried Dates"/>
    <x v="1"/>
    <x v="4"/>
  </r>
  <r>
    <n v="293"/>
    <x v="34"/>
    <x v="4"/>
    <x v="1"/>
    <n v="4.5"/>
    <n v="255"/>
    <x v="249"/>
    <x v="1"/>
    <s v="00CDAC"/>
    <x v="36"/>
    <x v="45"/>
    <x v="1"/>
    <s v="Dried Figs"/>
    <x v="2"/>
    <x v="4"/>
  </r>
  <r>
    <n v="294"/>
    <x v="35"/>
    <x v="5"/>
    <x v="2"/>
    <n v="2"/>
    <n v="160"/>
    <x v="250"/>
    <x v="1"/>
    <s v="00CDAC"/>
    <x v="128"/>
    <x v="29"/>
    <x v="1"/>
    <s v="Foxnuts"/>
    <x v="0"/>
    <x v="4"/>
  </r>
  <r>
    <n v="295"/>
    <x v="36"/>
    <x v="6"/>
    <x v="0"/>
    <n v="4.4000000000000004"/>
    <n v="230"/>
    <x v="251"/>
    <x v="1"/>
    <s v="00CDAC"/>
    <x v="61"/>
    <x v="41"/>
    <x v="1"/>
    <s v="Pistachios"/>
    <x v="1"/>
    <x v="4"/>
  </r>
  <r>
    <n v="296"/>
    <x v="37"/>
    <x v="7"/>
    <x v="1"/>
    <n v="5"/>
    <n v="280"/>
    <x v="252"/>
    <x v="1"/>
    <s v="00CDAC"/>
    <x v="29"/>
    <x v="50"/>
    <x v="1"/>
    <s v="Raisins"/>
    <x v="2"/>
    <x v="4"/>
  </r>
  <r>
    <n v="297"/>
    <x v="38"/>
    <x v="0"/>
    <x v="2"/>
    <n v="5"/>
    <n v="235"/>
    <x v="253"/>
    <x v="1"/>
    <s v="00CDAC"/>
    <x v="5"/>
    <x v="33"/>
    <x v="1"/>
    <s v="Pistachios"/>
    <x v="0"/>
    <x v="4"/>
  </r>
  <r>
    <n v="298"/>
    <x v="39"/>
    <x v="1"/>
    <x v="0"/>
    <n v="4.9000000000000004"/>
    <n v="180"/>
    <x v="220"/>
    <x v="1"/>
    <s v="00A5E3"/>
    <x v="41"/>
    <x v="56"/>
    <x v="1"/>
    <s v="Pistachios"/>
    <x v="0"/>
    <x v="0"/>
  </r>
  <r>
    <n v="299"/>
    <x v="40"/>
    <x v="2"/>
    <x v="1"/>
    <n v="3"/>
    <n v="225"/>
    <x v="254"/>
    <x v="1"/>
    <s v="FFD872"/>
    <x v="80"/>
    <x v="61"/>
    <x v="1"/>
    <s v="Pistachios"/>
    <x v="0"/>
    <x v="1"/>
  </r>
  <r>
    <n v="300"/>
    <x v="41"/>
    <x v="3"/>
    <x v="2"/>
    <n v="4.2"/>
    <n v="190"/>
    <x v="255"/>
    <x v="1"/>
    <s v="FF96C5"/>
    <x v="58"/>
    <x v="6"/>
    <x v="1"/>
    <s v="Pistachios"/>
    <x v="0"/>
    <x v="2"/>
  </r>
  <r>
    <n v="301"/>
    <x v="42"/>
    <x v="4"/>
    <x v="0"/>
    <n v="3.5"/>
    <n v="170"/>
    <x v="256"/>
    <x v="1"/>
    <s v="FF5768"/>
    <x v="120"/>
    <x v="46"/>
    <x v="1"/>
    <s v="Pistachios"/>
    <x v="0"/>
    <x v="3"/>
  </r>
  <r>
    <n v="302"/>
    <x v="0"/>
    <x v="5"/>
    <x v="1"/>
    <n v="5"/>
    <n v="140"/>
    <x v="257"/>
    <x v="1"/>
    <s v="FFBF65"/>
    <x v="43"/>
    <x v="52"/>
    <x v="1"/>
    <s v="Pistachios"/>
    <x v="0"/>
    <x v="1"/>
  </r>
  <r>
    <n v="303"/>
    <x v="1"/>
    <x v="6"/>
    <x v="2"/>
    <n v="4.8"/>
    <n v="245"/>
    <x v="258"/>
    <x v="1"/>
    <s v="FF6F68"/>
    <x v="143"/>
    <x v="42"/>
    <x v="1"/>
    <s v="Pistachios"/>
    <x v="0"/>
    <x v="3"/>
  </r>
  <r>
    <n v="304"/>
    <x v="2"/>
    <x v="7"/>
    <x v="0"/>
    <n v="2.8"/>
    <n v="350"/>
    <x v="259"/>
    <x v="1"/>
    <s v="00CDAC"/>
    <x v="112"/>
    <x v="4"/>
    <x v="1"/>
    <s v="Pistachios"/>
    <x v="0"/>
    <x v="4"/>
  </r>
  <r>
    <n v="305"/>
    <x v="3"/>
    <x v="0"/>
    <x v="1"/>
    <n v="3.2"/>
    <n v="130"/>
    <x v="260"/>
    <x v="1"/>
    <s v="CFF800"/>
    <x v="128"/>
    <x v="13"/>
    <x v="1"/>
    <s v="Pistachios"/>
    <x v="0"/>
    <x v="4"/>
  </r>
  <r>
    <n v="306"/>
    <x v="4"/>
    <x v="1"/>
    <x v="2"/>
    <n v="5"/>
    <n v="165"/>
    <x v="103"/>
    <x v="1"/>
    <s v="FF5C77"/>
    <x v="62"/>
    <x v="54"/>
    <x v="1"/>
    <s v="Pistachios"/>
    <x v="0"/>
    <x v="3"/>
  </r>
  <r>
    <n v="307"/>
    <x v="5"/>
    <x v="2"/>
    <x v="0"/>
    <n v="5"/>
    <n v="200"/>
    <x v="151"/>
    <x v="1"/>
    <s v="4DD091"/>
    <x v="52"/>
    <x v="13"/>
    <x v="5"/>
    <s v="Pistachios"/>
    <x v="0"/>
    <x v="4"/>
  </r>
  <r>
    <n v="308"/>
    <x v="6"/>
    <x v="3"/>
    <x v="1"/>
    <n v="5"/>
    <n v="330"/>
    <x v="258"/>
    <x v="1"/>
    <s v="0065A2"/>
    <x v="41"/>
    <x v="17"/>
    <x v="5"/>
    <s v="Pistachios"/>
    <x v="0"/>
    <x v="0"/>
  </r>
  <r>
    <n v="309"/>
    <x v="7"/>
    <x v="4"/>
    <x v="2"/>
    <n v="4.8"/>
    <n v="245"/>
    <x v="261"/>
    <x v="1"/>
    <s v="6C88C4"/>
    <x v="34"/>
    <x v="15"/>
    <x v="5"/>
    <s v="Dried Figs"/>
    <x v="0"/>
    <x v="0"/>
  </r>
  <r>
    <n v="310"/>
    <x v="8"/>
    <x v="5"/>
    <x v="0"/>
    <n v="4.5"/>
    <n v="105"/>
    <x v="221"/>
    <x v="1"/>
    <s v="00A5E3"/>
    <x v="107"/>
    <x v="25"/>
    <x v="8"/>
    <s v="Dried Figs"/>
    <x v="0"/>
    <x v="0"/>
  </r>
  <r>
    <n v="311"/>
    <x v="9"/>
    <x v="6"/>
    <x v="1"/>
    <n v="2.5"/>
    <n v="275"/>
    <x v="262"/>
    <x v="1"/>
    <s v="FFD872"/>
    <x v="62"/>
    <x v="22"/>
    <x v="8"/>
    <s v="Dried Figs"/>
    <x v="0"/>
    <x v="1"/>
  </r>
  <r>
    <n v="312"/>
    <x v="10"/>
    <x v="7"/>
    <x v="2"/>
    <n v="3.9"/>
    <n v="335"/>
    <x v="131"/>
    <x v="1"/>
    <s v="FF96C5"/>
    <x v="82"/>
    <x v="3"/>
    <x v="8"/>
    <s v="Dried Figs"/>
    <x v="0"/>
    <x v="2"/>
  </r>
  <r>
    <n v="313"/>
    <x v="11"/>
    <x v="0"/>
    <x v="0"/>
    <n v="3.2"/>
    <n v="330"/>
    <x v="263"/>
    <x v="1"/>
    <s v="FF5768"/>
    <x v="118"/>
    <x v="60"/>
    <x v="8"/>
    <s v="Dried Figs"/>
    <x v="1"/>
    <x v="3"/>
  </r>
  <r>
    <n v="314"/>
    <x v="12"/>
    <x v="1"/>
    <x v="1"/>
    <n v="2.5"/>
    <n v="150"/>
    <x v="240"/>
    <x v="1"/>
    <s v="FFBF65"/>
    <x v="144"/>
    <x v="5"/>
    <x v="8"/>
    <s v="Dried Figs"/>
    <x v="1"/>
    <x v="1"/>
  </r>
  <r>
    <n v="315"/>
    <x v="13"/>
    <x v="2"/>
    <x v="2"/>
    <n v="5"/>
    <n v="100"/>
    <x v="264"/>
    <x v="4"/>
    <s v="FF6F68"/>
    <x v="54"/>
    <x v="18"/>
    <x v="8"/>
    <s v="Dried Figs"/>
    <x v="1"/>
    <x v="3"/>
  </r>
  <r>
    <n v="316"/>
    <x v="14"/>
    <x v="3"/>
    <x v="0"/>
    <n v="2.1"/>
    <n v="345"/>
    <x v="265"/>
    <x v="4"/>
    <s v="00CDAC"/>
    <x v="127"/>
    <x v="52"/>
    <x v="8"/>
    <s v="Cashew"/>
    <x v="1"/>
    <x v="4"/>
  </r>
  <r>
    <n v="317"/>
    <x v="15"/>
    <x v="4"/>
    <x v="1"/>
    <n v="5"/>
    <n v="330"/>
    <x v="266"/>
    <x v="4"/>
    <s v="CFF800"/>
    <x v="12"/>
    <x v="17"/>
    <x v="8"/>
    <s v="Cashew"/>
    <x v="1"/>
    <x v="4"/>
  </r>
  <r>
    <n v="318"/>
    <x v="16"/>
    <x v="5"/>
    <x v="2"/>
    <n v="3.4"/>
    <n v="295"/>
    <x v="267"/>
    <x v="4"/>
    <s v="FF5C77"/>
    <x v="145"/>
    <x v="37"/>
    <x v="8"/>
    <s v="Cashew"/>
    <x v="1"/>
    <x v="3"/>
  </r>
  <r>
    <n v="319"/>
    <x v="17"/>
    <x v="6"/>
    <x v="0"/>
    <n v="3.2"/>
    <n v="185"/>
    <x v="81"/>
    <x v="4"/>
    <s v="4DD091"/>
    <x v="103"/>
    <x v="60"/>
    <x v="0"/>
    <s v="Almond"/>
    <x v="1"/>
    <x v="4"/>
  </r>
  <r>
    <n v="320"/>
    <x v="18"/>
    <x v="7"/>
    <x v="1"/>
    <n v="5"/>
    <n v="150"/>
    <x v="261"/>
    <x v="4"/>
    <s v="0065A2"/>
    <x v="18"/>
    <x v="14"/>
    <x v="1"/>
    <s v="Almond"/>
    <x v="1"/>
    <x v="0"/>
  </r>
  <r>
    <n v="321"/>
    <x v="19"/>
    <x v="0"/>
    <x v="2"/>
    <n v="4.4000000000000004"/>
    <n v="245"/>
    <x v="268"/>
    <x v="4"/>
    <s v="6C88C4"/>
    <x v="138"/>
    <x v="57"/>
    <x v="2"/>
    <s v="Almond"/>
    <x v="1"/>
    <x v="0"/>
  </r>
  <r>
    <n v="322"/>
    <x v="20"/>
    <x v="1"/>
    <x v="0"/>
    <n v="3.6"/>
    <n v="350"/>
    <x v="269"/>
    <x v="4"/>
    <s v="00A5E3"/>
    <x v="55"/>
    <x v="4"/>
    <x v="3"/>
    <s v="Raisins"/>
    <x v="1"/>
    <x v="0"/>
  </r>
  <r>
    <n v="323"/>
    <x v="21"/>
    <x v="2"/>
    <x v="1"/>
    <n v="2.1"/>
    <n v="350"/>
    <x v="270"/>
    <x v="4"/>
    <s v="FFD872"/>
    <x v="123"/>
    <x v="24"/>
    <x v="4"/>
    <s v="Raisins"/>
    <x v="1"/>
    <x v="1"/>
  </r>
  <r>
    <n v="324"/>
    <x v="22"/>
    <x v="3"/>
    <x v="2"/>
    <n v="3.8"/>
    <n v="335"/>
    <x v="271"/>
    <x v="4"/>
    <s v="FF96C5"/>
    <x v="34"/>
    <x v="8"/>
    <x v="5"/>
    <s v="Raisins"/>
    <x v="1"/>
    <x v="2"/>
  </r>
  <r>
    <n v="325"/>
    <x v="23"/>
    <x v="4"/>
    <x v="0"/>
    <n v="2.4"/>
    <n v="200"/>
    <x v="272"/>
    <x v="4"/>
    <s v="FF5768"/>
    <x v="22"/>
    <x v="14"/>
    <x v="6"/>
    <s v="Raisins"/>
    <x v="1"/>
    <x v="3"/>
  </r>
  <r>
    <n v="326"/>
    <x v="24"/>
    <x v="5"/>
    <x v="1"/>
    <n v="5"/>
    <n v="350"/>
    <x v="258"/>
    <x v="4"/>
    <s v="FFBF65"/>
    <x v="128"/>
    <x v="46"/>
    <x v="7"/>
    <s v="Raisins"/>
    <x v="1"/>
    <x v="1"/>
  </r>
  <r>
    <n v="327"/>
    <x v="25"/>
    <x v="6"/>
    <x v="2"/>
    <n v="2.2000000000000002"/>
    <n v="175"/>
    <x v="139"/>
    <x v="5"/>
    <s v="FF6F68"/>
    <x v="109"/>
    <x v="49"/>
    <x v="8"/>
    <s v="Raisins"/>
    <x v="2"/>
    <x v="3"/>
  </r>
  <r>
    <n v="328"/>
    <x v="26"/>
    <x v="7"/>
    <x v="0"/>
    <n v="3.8"/>
    <n v="105"/>
    <x v="273"/>
    <x v="5"/>
    <s v="00CDAC"/>
    <x v="146"/>
    <x v="0"/>
    <x v="9"/>
    <s v="Raisins"/>
    <x v="2"/>
    <x v="4"/>
  </r>
  <r>
    <n v="329"/>
    <x v="27"/>
    <x v="0"/>
    <x v="1"/>
    <n v="5"/>
    <n v="195"/>
    <x v="274"/>
    <x v="3"/>
    <s v="CFF800"/>
    <x v="26"/>
    <x v="55"/>
    <x v="10"/>
    <s v="Foxnuts"/>
    <x v="2"/>
    <x v="4"/>
  </r>
  <r>
    <n v="330"/>
    <x v="28"/>
    <x v="1"/>
    <x v="2"/>
    <n v="4.5999999999999996"/>
    <n v="140"/>
    <x v="109"/>
    <x v="3"/>
    <s v="FF5C77"/>
    <x v="9"/>
    <x v="22"/>
    <x v="0"/>
    <s v="Foxnuts"/>
    <x v="2"/>
    <x v="3"/>
  </r>
  <r>
    <n v="331"/>
    <x v="29"/>
    <x v="2"/>
    <x v="0"/>
    <n v="2.6"/>
    <n v="250"/>
    <x v="275"/>
    <x v="3"/>
    <s v="4DD091"/>
    <x v="147"/>
    <x v="60"/>
    <x v="1"/>
    <s v="Foxnuts"/>
    <x v="2"/>
    <x v="4"/>
  </r>
  <r>
    <n v="332"/>
    <x v="30"/>
    <x v="3"/>
    <x v="1"/>
    <n v="4.0999999999999996"/>
    <n v="190"/>
    <x v="276"/>
    <x v="3"/>
    <s v="0065A2"/>
    <x v="148"/>
    <x v="20"/>
    <x v="2"/>
    <s v="Foxnuts"/>
    <x v="2"/>
    <x v="0"/>
  </r>
  <r>
    <n v="333"/>
    <x v="31"/>
    <x v="4"/>
    <x v="2"/>
    <n v="5"/>
    <n v="310"/>
    <x v="277"/>
    <x v="3"/>
    <s v="6C88C4"/>
    <x v="145"/>
    <x v="40"/>
    <x v="3"/>
    <s v="Foxnuts"/>
    <x v="0"/>
    <x v="0"/>
  </r>
  <r>
    <n v="334"/>
    <x v="32"/>
    <x v="5"/>
    <x v="0"/>
    <n v="3.9"/>
    <n v="190"/>
    <x v="99"/>
    <x v="3"/>
    <s v="00A5E3"/>
    <x v="43"/>
    <x v="5"/>
    <x v="4"/>
    <s v="Foxnuts"/>
    <x v="1"/>
    <x v="0"/>
  </r>
  <r>
    <n v="335"/>
    <x v="33"/>
    <x v="6"/>
    <x v="1"/>
    <n v="4"/>
    <n v="245"/>
    <x v="278"/>
    <x v="3"/>
    <s v="FFD872"/>
    <x v="68"/>
    <x v="54"/>
    <x v="5"/>
    <s v="Foxnuts"/>
    <x v="2"/>
    <x v="1"/>
  </r>
  <r>
    <n v="336"/>
    <x v="34"/>
    <x v="7"/>
    <x v="2"/>
    <n v="3"/>
    <n v="350"/>
    <x v="85"/>
    <x v="3"/>
    <s v="FF96C5"/>
    <x v="131"/>
    <x v="16"/>
    <x v="6"/>
    <s v="Almond"/>
    <x v="0"/>
    <x v="2"/>
  </r>
  <r>
    <n v="337"/>
    <x v="35"/>
    <x v="1"/>
    <x v="0"/>
    <n v="4.0999999999999996"/>
    <n v="115"/>
    <x v="279"/>
    <x v="3"/>
    <s v="FF5768"/>
    <x v="27"/>
    <x v="27"/>
    <x v="7"/>
    <s v="Almond"/>
    <x v="1"/>
    <x v="3"/>
  </r>
  <r>
    <n v="338"/>
    <x v="36"/>
    <x v="1"/>
    <x v="1"/>
    <n v="3.8"/>
    <n v="205"/>
    <x v="87"/>
    <x v="3"/>
    <s v="FFBF65"/>
    <x v="54"/>
    <x v="19"/>
    <x v="8"/>
    <s v="Almond"/>
    <x v="2"/>
    <x v="1"/>
  </r>
  <r>
    <n v="339"/>
    <x v="37"/>
    <x v="1"/>
    <x v="2"/>
    <n v="5"/>
    <n v="185"/>
    <x v="4"/>
    <x v="3"/>
    <s v="FF6F68"/>
    <x v="149"/>
    <x v="7"/>
    <x v="9"/>
    <s v="Almond"/>
    <x v="0"/>
    <x v="3"/>
  </r>
  <r>
    <n v="340"/>
    <x v="38"/>
    <x v="1"/>
    <x v="0"/>
    <n v="3.6"/>
    <n v="320"/>
    <x v="28"/>
    <x v="3"/>
    <s v="00CDAC"/>
    <x v="14"/>
    <x v="38"/>
    <x v="10"/>
    <s v="Almond"/>
    <x v="0"/>
    <x v="4"/>
  </r>
  <r>
    <n v="341"/>
    <x v="39"/>
    <x v="1"/>
    <x v="1"/>
    <n v="2.7"/>
    <n v="320"/>
    <x v="250"/>
    <x v="5"/>
    <s v="CFF800"/>
    <x v="150"/>
    <x v="55"/>
    <x v="0"/>
    <s v="Almond"/>
    <x v="0"/>
    <x v="4"/>
  </r>
  <r>
    <n v="342"/>
    <x v="40"/>
    <x v="2"/>
    <x v="2"/>
    <n v="3"/>
    <n v="235"/>
    <x v="88"/>
    <x v="5"/>
    <s v="FF5C77"/>
    <x v="128"/>
    <x v="28"/>
    <x v="1"/>
    <s v="Almond"/>
    <x v="0"/>
    <x v="3"/>
  </r>
  <r>
    <n v="343"/>
    <x v="41"/>
    <x v="2"/>
    <x v="0"/>
    <n v="5"/>
    <n v="305"/>
    <x v="280"/>
    <x v="5"/>
    <s v="4DD091"/>
    <x v="37"/>
    <x v="9"/>
    <x v="2"/>
    <s v="Almond"/>
    <x v="0"/>
    <x v="4"/>
  </r>
  <r>
    <n v="344"/>
    <x v="42"/>
    <x v="2"/>
    <x v="1"/>
    <n v="4.0999999999999996"/>
    <n v="150"/>
    <x v="281"/>
    <x v="5"/>
    <s v="0065A2"/>
    <x v="67"/>
    <x v="60"/>
    <x v="3"/>
    <s v="Almond"/>
    <x v="0"/>
    <x v="0"/>
  </r>
  <r>
    <n v="345"/>
    <x v="0"/>
    <x v="2"/>
    <x v="2"/>
    <n v="3.9"/>
    <n v="220"/>
    <x v="282"/>
    <x v="5"/>
    <s v="6C88C4"/>
    <x v="72"/>
    <x v="9"/>
    <x v="4"/>
    <s v="Almond"/>
    <x v="0"/>
    <x v="0"/>
  </r>
  <r>
    <n v="346"/>
    <x v="1"/>
    <x v="2"/>
    <x v="0"/>
    <n v="4.5"/>
    <n v="125"/>
    <x v="283"/>
    <x v="5"/>
    <s v="00A5E3"/>
    <x v="151"/>
    <x v="20"/>
    <x v="5"/>
    <s v="Almond"/>
    <x v="0"/>
    <x v="0"/>
  </r>
  <r>
    <n v="347"/>
    <x v="2"/>
    <x v="2"/>
    <x v="1"/>
    <n v="4.2"/>
    <n v="105"/>
    <x v="284"/>
    <x v="5"/>
    <s v="00A5E3"/>
    <x v="6"/>
    <x v="16"/>
    <x v="6"/>
    <s v="Almond"/>
    <x v="0"/>
    <x v="0"/>
  </r>
  <r>
    <n v="348"/>
    <x v="3"/>
    <x v="2"/>
    <x v="2"/>
    <n v="4.8"/>
    <n v="190"/>
    <x v="285"/>
    <x v="5"/>
    <s v="00A5E3"/>
    <x v="51"/>
    <x v="45"/>
    <x v="7"/>
    <s v="Almond"/>
    <x v="0"/>
    <x v="0"/>
  </r>
  <r>
    <n v="349"/>
    <x v="4"/>
    <x v="2"/>
    <x v="0"/>
    <n v="4"/>
    <n v="250"/>
    <x v="5"/>
    <x v="5"/>
    <s v="00A5E3"/>
    <x v="98"/>
    <x v="24"/>
    <x v="8"/>
    <s v="Almond"/>
    <x v="0"/>
    <x v="0"/>
  </r>
  <r>
    <n v="350"/>
    <x v="5"/>
    <x v="0"/>
    <x v="1"/>
    <n v="3.1"/>
    <n v="200"/>
    <x v="61"/>
    <x v="5"/>
    <s v="00A5E3"/>
    <x v="20"/>
    <x v="47"/>
    <x v="9"/>
    <s v="Almond"/>
    <x v="0"/>
    <x v="0"/>
  </r>
  <r>
    <n v="351"/>
    <x v="6"/>
    <x v="0"/>
    <x v="2"/>
    <n v="5"/>
    <n v="310"/>
    <x v="240"/>
    <x v="0"/>
    <s v="00A5E3"/>
    <x v="104"/>
    <x v="39"/>
    <x v="10"/>
    <s v="Almond"/>
    <x v="0"/>
    <x v="0"/>
  </r>
  <r>
    <n v="352"/>
    <x v="7"/>
    <x v="0"/>
    <x v="0"/>
    <n v="3.9"/>
    <n v="195"/>
    <x v="279"/>
    <x v="0"/>
    <s v="00A5E3"/>
    <x v="79"/>
    <x v="15"/>
    <x v="0"/>
    <s v="Almond"/>
    <x v="0"/>
    <x v="0"/>
  </r>
  <r>
    <n v="353"/>
    <x v="8"/>
    <x v="0"/>
    <x v="1"/>
    <n v="5"/>
    <n v="165"/>
    <x v="286"/>
    <x v="0"/>
    <s v="00A5E3"/>
    <x v="26"/>
    <x v="30"/>
    <x v="1"/>
    <s v="Almond"/>
    <x v="0"/>
    <x v="0"/>
  </r>
  <r>
    <n v="354"/>
    <x v="9"/>
    <x v="0"/>
    <x v="2"/>
    <n v="2.4"/>
    <n v="145"/>
    <x v="287"/>
    <x v="0"/>
    <s v="00A5E3"/>
    <x v="102"/>
    <x v="30"/>
    <x v="2"/>
    <s v="Almond"/>
    <x v="0"/>
    <x v="0"/>
  </r>
  <r>
    <n v="355"/>
    <x v="10"/>
    <x v="0"/>
    <x v="0"/>
    <n v="4.8"/>
    <n v="135"/>
    <x v="288"/>
    <x v="0"/>
    <s v="00A5E3"/>
    <x v="106"/>
    <x v="46"/>
    <x v="3"/>
    <s v="Almond"/>
    <x v="1"/>
    <x v="0"/>
  </r>
  <r>
    <n v="356"/>
    <x v="11"/>
    <x v="0"/>
    <x v="1"/>
    <n v="2.4"/>
    <n v="155"/>
    <x v="62"/>
    <x v="0"/>
    <s v="00A5E3"/>
    <x v="139"/>
    <x v="32"/>
    <x v="4"/>
    <s v="Almond"/>
    <x v="1"/>
    <x v="0"/>
  </r>
  <r>
    <n v="357"/>
    <x v="12"/>
    <x v="0"/>
    <x v="2"/>
    <n v="3.7"/>
    <n v="340"/>
    <x v="2"/>
    <x v="0"/>
    <s v="FFD872"/>
    <x v="66"/>
    <x v="41"/>
    <x v="5"/>
    <s v="Almond"/>
    <x v="1"/>
    <x v="1"/>
  </r>
  <r>
    <n v="358"/>
    <x v="13"/>
    <x v="4"/>
    <x v="0"/>
    <n v="5"/>
    <n v="225"/>
    <x v="59"/>
    <x v="0"/>
    <s v="FFD872"/>
    <x v="79"/>
    <x v="32"/>
    <x v="6"/>
    <s v="Almond"/>
    <x v="1"/>
    <x v="1"/>
  </r>
  <r>
    <n v="359"/>
    <x v="14"/>
    <x v="4"/>
    <x v="1"/>
    <n v="5"/>
    <n v="115"/>
    <x v="289"/>
    <x v="0"/>
    <s v="FFD872"/>
    <x v="79"/>
    <x v="55"/>
    <x v="7"/>
    <s v="Almond"/>
    <x v="1"/>
    <x v="1"/>
  </r>
  <r>
    <n v="360"/>
    <x v="15"/>
    <x v="4"/>
    <x v="2"/>
    <n v="4"/>
    <n v="145"/>
    <x v="290"/>
    <x v="0"/>
    <s v="FFD872"/>
    <x v="142"/>
    <x v="33"/>
    <x v="8"/>
    <s v="Almond"/>
    <x v="1"/>
    <x v="1"/>
  </r>
  <r>
    <n v="361"/>
    <x v="16"/>
    <x v="4"/>
    <x v="0"/>
    <n v="2.2000000000000002"/>
    <n v="315"/>
    <x v="158"/>
    <x v="0"/>
    <s v="FFD872"/>
    <x v="143"/>
    <x v="36"/>
    <x v="9"/>
    <s v="Almond"/>
    <x v="1"/>
    <x v="1"/>
  </r>
  <r>
    <n v="362"/>
    <x v="17"/>
    <x v="6"/>
    <x v="1"/>
    <n v="5"/>
    <n v="195"/>
    <x v="149"/>
    <x v="1"/>
    <s v="FFD872"/>
    <x v="45"/>
    <x v="9"/>
    <x v="10"/>
    <s v="Cashew"/>
    <x v="1"/>
    <x v="1"/>
  </r>
  <r>
    <n v="363"/>
    <x v="18"/>
    <x v="6"/>
    <x v="2"/>
    <n v="4.7"/>
    <n v="330"/>
    <x v="291"/>
    <x v="1"/>
    <s v="FFD872"/>
    <x v="148"/>
    <x v="53"/>
    <x v="10"/>
    <s v="Dried Dates"/>
    <x v="1"/>
    <x v="1"/>
  </r>
  <r>
    <n v="364"/>
    <x v="19"/>
    <x v="6"/>
    <x v="0"/>
    <n v="2.9"/>
    <n v="280"/>
    <x v="292"/>
    <x v="1"/>
    <s v="FFD872"/>
    <x v="132"/>
    <x v="2"/>
    <x v="10"/>
    <s v="Dried Figs"/>
    <x v="1"/>
    <x v="1"/>
  </r>
  <r>
    <n v="365"/>
    <x v="20"/>
    <x v="6"/>
    <x v="1"/>
    <n v="3.9"/>
    <n v="290"/>
    <x v="71"/>
    <x v="1"/>
    <s v="FFD872"/>
    <x v="137"/>
    <x v="53"/>
    <x v="10"/>
    <s v="Foxnuts"/>
    <x v="1"/>
    <x v="1"/>
  </r>
  <r>
    <n v="366"/>
    <x v="21"/>
    <x v="6"/>
    <x v="2"/>
    <n v="3.4"/>
    <n v="280"/>
    <x v="293"/>
    <x v="1"/>
    <s v="FFD872"/>
    <x v="152"/>
    <x v="19"/>
    <x v="10"/>
    <s v="Pistachios"/>
    <x v="1"/>
    <x v="1"/>
  </r>
  <r>
    <n v="367"/>
    <x v="22"/>
    <x v="6"/>
    <x v="0"/>
    <n v="4.3"/>
    <n v="190"/>
    <x v="294"/>
    <x v="1"/>
    <s v="FF5768"/>
    <x v="97"/>
    <x v="24"/>
    <x v="10"/>
    <s v="Raisins"/>
    <x v="1"/>
    <x v="3"/>
  </r>
  <r>
    <n v="368"/>
    <x v="23"/>
    <x v="6"/>
    <x v="1"/>
    <n v="5"/>
    <n v="200"/>
    <x v="295"/>
    <x v="1"/>
    <s v="FF5768"/>
    <x v="63"/>
    <x v="39"/>
    <x v="10"/>
    <s v="Almond"/>
    <x v="1"/>
    <x v="3"/>
  </r>
  <r>
    <n v="369"/>
    <x v="24"/>
    <x v="6"/>
    <x v="2"/>
    <n v="5"/>
    <n v="280"/>
    <x v="296"/>
    <x v="1"/>
    <s v="FF5768"/>
    <x v="153"/>
    <x v="59"/>
    <x v="10"/>
    <s v="Cashew"/>
    <x v="2"/>
    <x v="3"/>
  </r>
  <r>
    <n v="370"/>
    <x v="25"/>
    <x v="6"/>
    <x v="0"/>
    <n v="4.8"/>
    <n v="335"/>
    <x v="76"/>
    <x v="1"/>
    <s v="FF5768"/>
    <x v="121"/>
    <x v="12"/>
    <x v="10"/>
    <s v="Dried Dates"/>
    <x v="2"/>
    <x v="3"/>
  </r>
  <r>
    <n v="371"/>
    <x v="26"/>
    <x v="6"/>
    <x v="1"/>
    <n v="2.2000000000000002"/>
    <n v="330"/>
    <x v="207"/>
    <x v="1"/>
    <s v="FF5768"/>
    <x v="44"/>
    <x v="22"/>
    <x v="10"/>
    <s v="Dried Figs"/>
    <x v="2"/>
    <x v="3"/>
  </r>
  <r>
    <n v="372"/>
    <x v="27"/>
    <x v="6"/>
    <x v="2"/>
    <n v="3.6"/>
    <n v="340"/>
    <x v="297"/>
    <x v="1"/>
    <s v="FF5768"/>
    <x v="104"/>
    <x v="16"/>
    <x v="10"/>
    <s v="Foxnuts"/>
    <x v="2"/>
    <x v="3"/>
  </r>
  <r>
    <n v="373"/>
    <x v="28"/>
    <x v="6"/>
    <x v="0"/>
    <n v="2.6"/>
    <n v="160"/>
    <x v="253"/>
    <x v="1"/>
    <s v="FF5768"/>
    <x v="50"/>
    <x v="32"/>
    <x v="10"/>
    <s v="Pistachios"/>
    <x v="2"/>
    <x v="3"/>
  </r>
  <r>
    <n v="374"/>
    <x v="29"/>
    <x v="6"/>
    <x v="1"/>
    <n v="2.1"/>
    <n v="240"/>
    <x v="75"/>
    <x v="1"/>
    <s v="FF5768"/>
    <x v="87"/>
    <x v="26"/>
    <x v="10"/>
    <s v="Raisins"/>
    <x v="0"/>
    <x v="3"/>
  </r>
  <r>
    <n v="375"/>
    <x v="30"/>
    <x v="6"/>
    <x v="2"/>
    <n v="2.9"/>
    <n v="335"/>
    <x v="13"/>
    <x v="1"/>
    <s v="FF5768"/>
    <x v="154"/>
    <x v="10"/>
    <x v="10"/>
    <s v="Almond"/>
    <x v="1"/>
    <x v="3"/>
  </r>
  <r>
    <n v="376"/>
    <x v="31"/>
    <x v="6"/>
    <x v="0"/>
    <n v="4.4000000000000004"/>
    <n v="155"/>
    <x v="235"/>
    <x v="1"/>
    <s v="FF5768"/>
    <x v="5"/>
    <x v="37"/>
    <x v="9"/>
    <s v="Cashew"/>
    <x v="2"/>
    <x v="3"/>
  </r>
  <r>
    <n v="377"/>
    <x v="32"/>
    <x v="6"/>
    <x v="1"/>
    <n v="3.9"/>
    <n v="115"/>
    <x v="27"/>
    <x v="1"/>
    <s v="FF5768"/>
    <x v="23"/>
    <x v="28"/>
    <x v="9"/>
    <s v="Dried Dates"/>
    <x v="0"/>
    <x v="3"/>
  </r>
  <r>
    <n v="378"/>
    <x v="33"/>
    <x v="6"/>
    <x v="2"/>
    <n v="3"/>
    <n v="125"/>
    <x v="298"/>
    <x v="1"/>
    <s v="FF5768"/>
    <x v="152"/>
    <x v="19"/>
    <x v="9"/>
    <s v="Dried Figs"/>
    <x v="1"/>
    <x v="3"/>
  </r>
  <r>
    <n v="379"/>
    <x v="34"/>
    <x v="0"/>
    <x v="0"/>
    <n v="3.9"/>
    <n v="250"/>
    <x v="281"/>
    <x v="1"/>
    <s v="FF5768"/>
    <x v="15"/>
    <x v="48"/>
    <x v="9"/>
    <s v="Foxnuts"/>
    <x v="2"/>
    <x v="3"/>
  </r>
  <r>
    <n v="380"/>
    <x v="35"/>
    <x v="0"/>
    <x v="1"/>
    <n v="5"/>
    <n v="250"/>
    <x v="67"/>
    <x v="1"/>
    <s v="FF5768"/>
    <x v="142"/>
    <x v="13"/>
    <x v="9"/>
    <s v="Pistachios"/>
    <x v="0"/>
    <x v="3"/>
  </r>
  <r>
    <n v="381"/>
    <x v="36"/>
    <x v="0"/>
    <x v="2"/>
    <n v="3.6"/>
    <n v="100"/>
    <x v="299"/>
    <x v="1"/>
    <s v="FF5768"/>
    <x v="124"/>
    <x v="51"/>
    <x v="9"/>
    <s v="Raisins"/>
    <x v="0"/>
    <x v="3"/>
  </r>
  <r>
    <n v="382"/>
    <x v="37"/>
    <x v="0"/>
    <x v="0"/>
    <n v="5"/>
    <n v="290"/>
    <x v="300"/>
    <x v="1"/>
    <s v="FF5768"/>
    <x v="8"/>
    <x v="54"/>
    <x v="9"/>
    <s v="Almond"/>
    <x v="0"/>
    <x v="3"/>
  </r>
  <r>
    <n v="383"/>
    <x v="38"/>
    <x v="0"/>
    <x v="1"/>
    <n v="3.8"/>
    <n v="150"/>
    <x v="301"/>
    <x v="1"/>
    <s v="FF5768"/>
    <x v="155"/>
    <x v="5"/>
    <x v="9"/>
    <s v="Cashew"/>
    <x v="0"/>
    <x v="3"/>
  </r>
  <r>
    <n v="384"/>
    <x v="39"/>
    <x v="0"/>
    <x v="2"/>
    <n v="3.6"/>
    <n v="305"/>
    <x v="302"/>
    <x v="1"/>
    <s v="FF5768"/>
    <x v="119"/>
    <x v="46"/>
    <x v="9"/>
    <s v="Dried Dates"/>
    <x v="0"/>
    <x v="3"/>
  </r>
  <r>
    <n v="385"/>
    <x v="40"/>
    <x v="0"/>
    <x v="0"/>
    <n v="2.1"/>
    <n v="195"/>
    <x v="303"/>
    <x v="1"/>
    <s v="FF5768"/>
    <x v="3"/>
    <x v="28"/>
    <x v="9"/>
    <s v="Dried Figs"/>
    <x v="0"/>
    <x v="3"/>
  </r>
  <r>
    <n v="386"/>
    <x v="41"/>
    <x v="0"/>
    <x v="1"/>
    <n v="2.2000000000000002"/>
    <n v="125"/>
    <x v="19"/>
    <x v="1"/>
    <s v="FFBF65"/>
    <x v="43"/>
    <x v="15"/>
    <x v="9"/>
    <s v="Foxnuts"/>
    <x v="0"/>
    <x v="1"/>
  </r>
  <r>
    <n v="387"/>
    <x v="42"/>
    <x v="0"/>
    <x v="2"/>
    <n v="5"/>
    <n v="220"/>
    <x v="304"/>
    <x v="0"/>
    <s v="FFBF65"/>
    <x v="40"/>
    <x v="23"/>
    <x v="6"/>
    <s v="Pistachios"/>
    <x v="0"/>
    <x v="1"/>
  </r>
  <r>
    <n v="388"/>
    <x v="0"/>
    <x v="0"/>
    <x v="0"/>
    <n v="2.2999999999999998"/>
    <n v="305"/>
    <x v="305"/>
    <x v="1"/>
    <s v="FFBF65"/>
    <x v="142"/>
    <x v="35"/>
    <x v="6"/>
    <s v="Raisins"/>
    <x v="0"/>
    <x v="1"/>
  </r>
  <r>
    <n v="389"/>
    <x v="1"/>
    <x v="0"/>
    <x v="1"/>
    <n v="5"/>
    <n v="225"/>
    <x v="306"/>
    <x v="2"/>
    <s v="FFBF65"/>
    <x v="45"/>
    <x v="7"/>
    <x v="6"/>
    <s v="Almond"/>
    <x v="0"/>
    <x v="1"/>
  </r>
  <r>
    <n v="390"/>
    <x v="2"/>
    <x v="0"/>
    <x v="2"/>
    <n v="4.5999999999999996"/>
    <n v="325"/>
    <x v="307"/>
    <x v="3"/>
    <s v="FFBF65"/>
    <x v="139"/>
    <x v="52"/>
    <x v="6"/>
    <s v="Cashew"/>
    <x v="0"/>
    <x v="1"/>
  </r>
  <r>
    <n v="391"/>
    <x v="3"/>
    <x v="0"/>
    <x v="0"/>
    <n v="5"/>
    <n v="215"/>
    <x v="308"/>
    <x v="4"/>
    <s v="00CDAC"/>
    <x v="14"/>
    <x v="15"/>
    <x v="6"/>
    <s v="Dried Dates"/>
    <x v="0"/>
    <x v="4"/>
  </r>
  <r>
    <n v="392"/>
    <x v="4"/>
    <x v="0"/>
    <x v="1"/>
    <n v="5"/>
    <n v="100"/>
    <x v="309"/>
    <x v="5"/>
    <s v="00CDAC"/>
    <x v="71"/>
    <x v="9"/>
    <x v="6"/>
    <s v="Dried Figs"/>
    <x v="0"/>
    <x v="4"/>
  </r>
  <r>
    <n v="393"/>
    <x v="5"/>
    <x v="0"/>
    <x v="2"/>
    <n v="5"/>
    <n v="290"/>
    <x v="310"/>
    <x v="0"/>
    <s v="00CDAC"/>
    <x v="3"/>
    <x v="28"/>
    <x v="6"/>
    <s v="Foxnuts"/>
    <x v="0"/>
    <x v="4"/>
  </r>
  <r>
    <n v="394"/>
    <x v="6"/>
    <x v="0"/>
    <x v="0"/>
    <n v="5"/>
    <n v="120"/>
    <x v="311"/>
    <x v="1"/>
    <s v="00CDAC"/>
    <x v="78"/>
    <x v="54"/>
    <x v="6"/>
    <s v="Pistachios"/>
    <x v="0"/>
    <x v="4"/>
  </r>
  <r>
    <n v="395"/>
    <x v="7"/>
    <x v="1"/>
    <x v="1"/>
    <n v="3.1"/>
    <n v="300"/>
    <x v="307"/>
    <x v="2"/>
    <s v="00CDAC"/>
    <x v="109"/>
    <x v="10"/>
    <x v="6"/>
    <s v="Raisins"/>
    <x v="0"/>
    <x v="4"/>
  </r>
  <r>
    <n v="396"/>
    <x v="8"/>
    <x v="1"/>
    <x v="2"/>
    <n v="3"/>
    <n v="345"/>
    <x v="177"/>
    <x v="3"/>
    <s v="00CDAC"/>
    <x v="156"/>
    <x v="26"/>
    <x v="6"/>
    <s v="Almond"/>
    <x v="1"/>
    <x v="4"/>
  </r>
  <r>
    <n v="397"/>
    <x v="9"/>
    <x v="1"/>
    <x v="0"/>
    <n v="4.0999999999999996"/>
    <n v="330"/>
    <x v="171"/>
    <x v="4"/>
    <s v="00A5E3"/>
    <x v="45"/>
    <x v="5"/>
    <x v="6"/>
    <s v="Cashew"/>
    <x v="1"/>
    <x v="0"/>
  </r>
  <r>
    <n v="398"/>
    <x v="10"/>
    <x v="1"/>
    <x v="1"/>
    <n v="4.5"/>
    <n v="310"/>
    <x v="283"/>
    <x v="5"/>
    <s v="FFD872"/>
    <x v="108"/>
    <x v="42"/>
    <x v="6"/>
    <s v="Dried Dates"/>
    <x v="1"/>
    <x v="1"/>
  </r>
  <r>
    <n v="399"/>
    <x v="11"/>
    <x v="1"/>
    <x v="2"/>
    <n v="2.6"/>
    <n v="275"/>
    <x v="197"/>
    <x v="0"/>
    <s v="FF96C5"/>
    <x v="49"/>
    <x v="55"/>
    <x v="6"/>
    <s v="Dried Figs"/>
    <x v="1"/>
    <x v="2"/>
  </r>
  <r>
    <n v="400"/>
    <x v="12"/>
    <x v="1"/>
    <x v="0"/>
    <n v="2.7"/>
    <n v="225"/>
    <x v="181"/>
    <x v="1"/>
    <s v="FF5768"/>
    <x v="128"/>
    <x v="52"/>
    <x v="6"/>
    <s v="Foxnuts"/>
    <x v="1"/>
    <x v="3"/>
  </r>
  <r>
    <n v="401"/>
    <x v="13"/>
    <x v="1"/>
    <x v="1"/>
    <n v="2.4"/>
    <n v="135"/>
    <x v="312"/>
    <x v="2"/>
    <s v="FFBF65"/>
    <x v="106"/>
    <x v="8"/>
    <x v="6"/>
    <s v="Pistachios"/>
    <x v="1"/>
    <x v="1"/>
  </r>
  <r>
    <n v="402"/>
    <x v="14"/>
    <x v="1"/>
    <x v="2"/>
    <n v="3.2"/>
    <n v="335"/>
    <x v="249"/>
    <x v="3"/>
    <s v="FF6F68"/>
    <x v="157"/>
    <x v="41"/>
    <x v="6"/>
    <s v="Raisins"/>
    <x v="1"/>
    <x v="3"/>
  </r>
  <r>
    <n v="403"/>
    <x v="15"/>
    <x v="1"/>
    <x v="0"/>
    <n v="2.1"/>
    <n v="145"/>
    <x v="313"/>
    <x v="4"/>
    <s v="00CDAC"/>
    <x v="105"/>
    <x v="49"/>
    <x v="6"/>
    <s v="Almond"/>
    <x v="1"/>
    <x v="4"/>
  </r>
  <r>
    <n v="404"/>
    <x v="16"/>
    <x v="1"/>
    <x v="1"/>
    <n v="5"/>
    <n v="280"/>
    <x v="314"/>
    <x v="5"/>
    <s v="CFF800"/>
    <x v="10"/>
    <x v="56"/>
    <x v="6"/>
    <s v="Cashew"/>
    <x v="1"/>
    <x v="4"/>
  </r>
  <r>
    <n v="405"/>
    <x v="17"/>
    <x v="1"/>
    <x v="2"/>
    <n v="5"/>
    <n v="135"/>
    <x v="315"/>
    <x v="0"/>
    <s v="FF5C77"/>
    <x v="158"/>
    <x v="0"/>
    <x v="6"/>
    <s v="Dried Dates"/>
    <x v="1"/>
    <x v="3"/>
  </r>
  <r>
    <n v="406"/>
    <x v="18"/>
    <x v="1"/>
    <x v="0"/>
    <n v="2.8"/>
    <n v="210"/>
    <x v="316"/>
    <x v="1"/>
    <s v="4DD091"/>
    <x v="141"/>
    <x v="0"/>
    <x v="7"/>
    <s v="Dried Figs"/>
    <x v="1"/>
    <x v="4"/>
  </r>
  <r>
    <n v="407"/>
    <x v="19"/>
    <x v="1"/>
    <x v="1"/>
    <n v="4"/>
    <n v="195"/>
    <x v="317"/>
    <x v="2"/>
    <s v="0065A2"/>
    <x v="154"/>
    <x v="16"/>
    <x v="7"/>
    <s v="Foxnuts"/>
    <x v="1"/>
    <x v="0"/>
  </r>
  <r>
    <n v="408"/>
    <x v="20"/>
    <x v="1"/>
    <x v="2"/>
    <n v="3.5"/>
    <n v="260"/>
    <x v="318"/>
    <x v="3"/>
    <s v="6C88C4"/>
    <x v="25"/>
    <x v="35"/>
    <x v="7"/>
    <s v="Pistachios"/>
    <x v="1"/>
    <x v="0"/>
  </r>
  <r>
    <n v="409"/>
    <x v="21"/>
    <x v="1"/>
    <x v="0"/>
    <n v="5"/>
    <n v="175"/>
    <x v="238"/>
    <x v="4"/>
    <s v="00A5E3"/>
    <x v="159"/>
    <x v="52"/>
    <x v="7"/>
    <s v="Raisins"/>
    <x v="1"/>
    <x v="0"/>
  </r>
  <r>
    <n v="410"/>
    <x v="22"/>
    <x v="1"/>
    <x v="1"/>
    <n v="5"/>
    <n v="300"/>
    <x v="171"/>
    <x v="5"/>
    <s v="FFD872"/>
    <x v="32"/>
    <x v="54"/>
    <x v="7"/>
    <s v="Almond"/>
    <x v="2"/>
    <x v="1"/>
  </r>
  <r>
    <n v="411"/>
    <x v="23"/>
    <x v="1"/>
    <x v="2"/>
    <n v="3.3"/>
    <n v="155"/>
    <x v="319"/>
    <x v="0"/>
    <s v="FF96C5"/>
    <x v="159"/>
    <x v="12"/>
    <x v="7"/>
    <s v="Cashew"/>
    <x v="2"/>
    <x v="2"/>
  </r>
  <r>
    <n v="412"/>
    <x v="24"/>
    <x v="3"/>
    <x v="0"/>
    <n v="4.0999999999999996"/>
    <n v="105"/>
    <x v="320"/>
    <x v="1"/>
    <s v="FF5768"/>
    <x v="92"/>
    <x v="57"/>
    <x v="7"/>
    <s v="Dried Dates"/>
    <x v="2"/>
    <x v="3"/>
  </r>
  <r>
    <n v="413"/>
    <x v="25"/>
    <x v="3"/>
    <x v="1"/>
    <n v="5"/>
    <n v="170"/>
    <x v="321"/>
    <x v="2"/>
    <s v="FFBF65"/>
    <x v="146"/>
    <x v="24"/>
    <x v="7"/>
    <s v="Dried Figs"/>
    <x v="2"/>
    <x v="1"/>
  </r>
  <r>
    <n v="414"/>
    <x v="26"/>
    <x v="3"/>
    <x v="2"/>
    <n v="5"/>
    <n v="270"/>
    <x v="322"/>
    <x v="3"/>
    <s v="FF6F68"/>
    <x v="42"/>
    <x v="47"/>
    <x v="7"/>
    <s v="Foxnuts"/>
    <x v="2"/>
    <x v="3"/>
  </r>
  <r>
    <n v="415"/>
    <x v="27"/>
    <x v="3"/>
    <x v="0"/>
    <n v="2.7"/>
    <n v="210"/>
    <x v="10"/>
    <x v="4"/>
    <s v="00CDAC"/>
    <x v="55"/>
    <x v="24"/>
    <x v="7"/>
    <s v="Pistachios"/>
    <x v="2"/>
    <x v="4"/>
  </r>
  <r>
    <n v="416"/>
    <x v="28"/>
    <x v="3"/>
    <x v="1"/>
    <n v="2.5"/>
    <n v="135"/>
    <x v="104"/>
    <x v="5"/>
    <s v="CFF800"/>
    <x v="19"/>
    <x v="34"/>
    <x v="7"/>
    <s v="Raisins"/>
    <x v="0"/>
    <x v="4"/>
  </r>
  <r>
    <n v="417"/>
    <x v="29"/>
    <x v="5"/>
    <x v="2"/>
    <n v="2"/>
    <n v="160"/>
    <x v="323"/>
    <x v="0"/>
    <s v="FF5C77"/>
    <x v="96"/>
    <x v="38"/>
    <x v="7"/>
    <s v="Pistachios"/>
    <x v="1"/>
    <x v="3"/>
  </r>
  <r>
    <n v="418"/>
    <x v="30"/>
    <x v="5"/>
    <x v="0"/>
    <n v="3.8"/>
    <n v="260"/>
    <x v="162"/>
    <x v="1"/>
    <s v="4DD091"/>
    <x v="117"/>
    <x v="2"/>
    <x v="7"/>
    <s v="Pistachios"/>
    <x v="2"/>
    <x v="4"/>
  </r>
  <r>
    <n v="419"/>
    <x v="31"/>
    <x v="5"/>
    <x v="1"/>
    <n v="4.0999999999999996"/>
    <n v="185"/>
    <x v="68"/>
    <x v="2"/>
    <s v="0065A2"/>
    <x v="126"/>
    <x v="21"/>
    <x v="7"/>
    <s v="Pistachios"/>
    <x v="0"/>
    <x v="0"/>
  </r>
  <r>
    <n v="420"/>
    <x v="32"/>
    <x v="5"/>
    <x v="2"/>
    <n v="4.8"/>
    <n v="145"/>
    <x v="241"/>
    <x v="3"/>
    <s v="6C88C4"/>
    <x v="129"/>
    <x v="31"/>
    <x v="7"/>
    <s v="Pistachios"/>
    <x v="1"/>
    <x v="0"/>
  </r>
  <r>
    <n v="421"/>
    <x v="33"/>
    <x v="5"/>
    <x v="0"/>
    <n v="2"/>
    <n v="190"/>
    <x v="324"/>
    <x v="4"/>
    <s v="00A5E3"/>
    <x v="57"/>
    <x v="17"/>
    <x v="7"/>
    <s v="Pistachios"/>
    <x v="2"/>
    <x v="0"/>
  </r>
  <r>
    <n v="422"/>
    <x v="34"/>
    <x v="5"/>
    <x v="1"/>
    <n v="5"/>
    <n v="160"/>
    <x v="282"/>
    <x v="5"/>
    <s v="FFD872"/>
    <x v="27"/>
    <x v="54"/>
    <x v="7"/>
    <s v="Pistachios"/>
    <x v="0"/>
    <x v="1"/>
  </r>
  <r>
    <n v="423"/>
    <x v="35"/>
    <x v="5"/>
    <x v="2"/>
    <n v="3.8"/>
    <n v="230"/>
    <x v="325"/>
    <x v="0"/>
    <s v="FF96C5"/>
    <x v="160"/>
    <x v="48"/>
    <x v="7"/>
    <s v="Pistachios"/>
    <x v="0"/>
    <x v="2"/>
  </r>
  <r>
    <n v="424"/>
    <x v="36"/>
    <x v="5"/>
    <x v="0"/>
    <n v="5"/>
    <n v="300"/>
    <x v="326"/>
    <x v="1"/>
    <s v="FF5768"/>
    <x v="97"/>
    <x v="50"/>
    <x v="7"/>
    <s v="Pistachios"/>
    <x v="0"/>
    <x v="3"/>
  </r>
  <r>
    <n v="425"/>
    <x v="37"/>
    <x v="5"/>
    <x v="1"/>
    <n v="4.7"/>
    <n v="205"/>
    <x v="309"/>
    <x v="2"/>
    <s v="FFBF65"/>
    <x v="159"/>
    <x v="14"/>
    <x v="7"/>
    <s v="Pistachios"/>
    <x v="0"/>
    <x v="1"/>
  </r>
  <r>
    <n v="426"/>
    <x v="38"/>
    <x v="5"/>
    <x v="2"/>
    <n v="5"/>
    <n v="235"/>
    <x v="327"/>
    <x v="3"/>
    <s v="FF6F68"/>
    <x v="51"/>
    <x v="23"/>
    <x v="7"/>
    <s v="Pistachios"/>
    <x v="0"/>
    <x v="3"/>
  </r>
  <r>
    <n v="427"/>
    <x v="39"/>
    <x v="0"/>
    <x v="0"/>
    <n v="3.8"/>
    <n v="295"/>
    <x v="328"/>
    <x v="4"/>
    <s v="00CDAC"/>
    <x v="63"/>
    <x v="35"/>
    <x v="7"/>
    <s v="Pistachios"/>
    <x v="0"/>
    <x v="4"/>
  </r>
  <r>
    <n v="428"/>
    <x v="40"/>
    <x v="1"/>
    <x v="1"/>
    <n v="3.9"/>
    <n v="195"/>
    <x v="329"/>
    <x v="5"/>
    <s v="CFF800"/>
    <x v="158"/>
    <x v="1"/>
    <x v="7"/>
    <s v="Pistachios"/>
    <x v="0"/>
    <x v="4"/>
  </r>
  <r>
    <n v="429"/>
    <x v="41"/>
    <x v="2"/>
    <x v="2"/>
    <n v="2.7"/>
    <n v="105"/>
    <x v="330"/>
    <x v="0"/>
    <s v="FF5C77"/>
    <x v="135"/>
    <x v="54"/>
    <x v="4"/>
    <s v="Dried Figs"/>
    <x v="0"/>
    <x v="3"/>
  </r>
  <r>
    <n v="430"/>
    <x v="42"/>
    <x v="3"/>
    <x v="0"/>
    <n v="2"/>
    <n v="105"/>
    <x v="331"/>
    <x v="1"/>
    <s v="4DD091"/>
    <x v="83"/>
    <x v="23"/>
    <x v="4"/>
    <s v="Dried Figs"/>
    <x v="0"/>
    <x v="4"/>
  </r>
  <r>
    <n v="431"/>
    <x v="0"/>
    <x v="4"/>
    <x v="1"/>
    <n v="2.7"/>
    <n v="260"/>
    <x v="332"/>
    <x v="2"/>
    <s v="0065A2"/>
    <x v="82"/>
    <x v="14"/>
    <x v="4"/>
    <s v="Dried Figs"/>
    <x v="0"/>
    <x v="0"/>
  </r>
  <r>
    <n v="432"/>
    <x v="1"/>
    <x v="5"/>
    <x v="2"/>
    <n v="4.5"/>
    <n v="200"/>
    <x v="323"/>
    <x v="3"/>
    <s v="6C88C4"/>
    <x v="70"/>
    <x v="48"/>
    <x v="4"/>
    <s v="Dried Figs"/>
    <x v="0"/>
    <x v="0"/>
  </r>
  <r>
    <n v="433"/>
    <x v="2"/>
    <x v="6"/>
    <x v="0"/>
    <n v="3.1"/>
    <n v="285"/>
    <x v="333"/>
    <x v="4"/>
    <s v="00A5E3"/>
    <x v="76"/>
    <x v="58"/>
    <x v="4"/>
    <s v="Dried Figs"/>
    <x v="0"/>
    <x v="0"/>
  </r>
  <r>
    <n v="434"/>
    <x v="3"/>
    <x v="7"/>
    <x v="1"/>
    <n v="3.5"/>
    <n v="340"/>
    <x v="334"/>
    <x v="5"/>
    <s v="FFD872"/>
    <x v="93"/>
    <x v="18"/>
    <x v="4"/>
    <s v="Dried Figs"/>
    <x v="0"/>
    <x v="1"/>
  </r>
  <r>
    <n v="435"/>
    <x v="4"/>
    <x v="0"/>
    <x v="2"/>
    <n v="3.3"/>
    <n v="175"/>
    <x v="229"/>
    <x v="2"/>
    <s v="FF96C5"/>
    <x v="51"/>
    <x v="29"/>
    <x v="4"/>
    <s v="Dried Figs"/>
    <x v="0"/>
    <x v="2"/>
  </r>
  <r>
    <n v="436"/>
    <x v="5"/>
    <x v="1"/>
    <x v="0"/>
    <n v="2.9"/>
    <n v="320"/>
    <x v="219"/>
    <x v="2"/>
    <s v="FF5768"/>
    <x v="153"/>
    <x v="4"/>
    <x v="4"/>
    <s v="Cashew"/>
    <x v="0"/>
    <x v="3"/>
  </r>
  <r>
    <n v="437"/>
    <x v="6"/>
    <x v="2"/>
    <x v="1"/>
    <n v="4.0999999999999996"/>
    <n v="350"/>
    <x v="86"/>
    <x v="2"/>
    <s v="FFBF65"/>
    <x v="78"/>
    <x v="34"/>
    <x v="4"/>
    <s v="Cashew"/>
    <x v="0"/>
    <x v="1"/>
  </r>
  <r>
    <n v="438"/>
    <x v="7"/>
    <x v="3"/>
    <x v="2"/>
    <n v="5"/>
    <n v="215"/>
    <x v="82"/>
    <x v="2"/>
    <s v="FF6F68"/>
    <x v="137"/>
    <x v="51"/>
    <x v="4"/>
    <s v="Cashew"/>
    <x v="1"/>
    <x v="3"/>
  </r>
  <r>
    <n v="439"/>
    <x v="8"/>
    <x v="4"/>
    <x v="0"/>
    <n v="4.5"/>
    <n v="275"/>
    <x v="335"/>
    <x v="2"/>
    <s v="00CDAC"/>
    <x v="161"/>
    <x v="61"/>
    <x v="4"/>
    <s v="Almond"/>
    <x v="1"/>
    <x v="4"/>
  </r>
  <r>
    <n v="440"/>
    <x v="9"/>
    <x v="5"/>
    <x v="1"/>
    <n v="2.4"/>
    <n v="230"/>
    <x v="336"/>
    <x v="2"/>
    <s v="CFF800"/>
    <x v="95"/>
    <x v="29"/>
    <x v="4"/>
    <s v="Almond"/>
    <x v="1"/>
    <x v="4"/>
  </r>
  <r>
    <n v="441"/>
    <x v="10"/>
    <x v="6"/>
    <x v="2"/>
    <n v="4.2"/>
    <n v="165"/>
    <x v="337"/>
    <x v="2"/>
    <s v="FF5C77"/>
    <x v="62"/>
    <x v="60"/>
    <x v="4"/>
    <s v="Almond"/>
    <x v="1"/>
    <x v="3"/>
  </r>
  <r>
    <n v="442"/>
    <x v="11"/>
    <x v="7"/>
    <x v="0"/>
    <n v="4.0999999999999996"/>
    <n v="345"/>
    <x v="225"/>
    <x v="2"/>
    <s v="4DD091"/>
    <x v="127"/>
    <x v="11"/>
    <x v="4"/>
    <s v="Raisins"/>
    <x v="1"/>
    <x v="4"/>
  </r>
  <r>
    <n v="443"/>
    <x v="12"/>
    <x v="0"/>
    <x v="1"/>
    <n v="5"/>
    <n v="195"/>
    <x v="338"/>
    <x v="2"/>
    <s v="0065A2"/>
    <x v="129"/>
    <x v="37"/>
    <x v="4"/>
    <s v="Raisins"/>
    <x v="1"/>
    <x v="0"/>
  </r>
  <r>
    <n v="444"/>
    <x v="13"/>
    <x v="1"/>
    <x v="2"/>
    <n v="4.5999999999999996"/>
    <n v="105"/>
    <x v="339"/>
    <x v="2"/>
    <s v="6C88C4"/>
    <x v="29"/>
    <x v="58"/>
    <x v="4"/>
    <s v="Raisins"/>
    <x v="1"/>
    <x v="0"/>
  </r>
  <r>
    <n v="445"/>
    <x v="14"/>
    <x v="2"/>
    <x v="0"/>
    <n v="2.7"/>
    <n v="150"/>
    <x v="340"/>
    <x v="2"/>
    <s v="00A5E3"/>
    <x v="97"/>
    <x v="58"/>
    <x v="4"/>
    <s v="Raisins"/>
    <x v="1"/>
    <x v="0"/>
  </r>
  <r>
    <n v="446"/>
    <x v="15"/>
    <x v="3"/>
    <x v="1"/>
    <n v="4.8"/>
    <n v="215"/>
    <x v="341"/>
    <x v="2"/>
    <s v="00A5E3"/>
    <x v="113"/>
    <x v="16"/>
    <x v="4"/>
    <s v="Raisins"/>
    <x v="1"/>
    <x v="0"/>
  </r>
  <r>
    <n v="447"/>
    <x v="16"/>
    <x v="4"/>
    <x v="2"/>
    <n v="2.4"/>
    <n v="310"/>
    <x v="342"/>
    <x v="2"/>
    <s v="00A5E3"/>
    <x v="86"/>
    <x v="51"/>
    <x v="4"/>
    <s v="Raisins"/>
    <x v="1"/>
    <x v="0"/>
  </r>
  <r>
    <n v="448"/>
    <x v="17"/>
    <x v="5"/>
    <x v="0"/>
    <n v="3.4"/>
    <n v="215"/>
    <x v="343"/>
    <x v="2"/>
    <s v="00A5E3"/>
    <x v="126"/>
    <x v="38"/>
    <x v="4"/>
    <s v="Raisins"/>
    <x v="1"/>
    <x v="0"/>
  </r>
  <r>
    <n v="449"/>
    <x v="18"/>
    <x v="6"/>
    <x v="1"/>
    <n v="4.0999999999999996"/>
    <n v="135"/>
    <x v="302"/>
    <x v="2"/>
    <s v="00A5E3"/>
    <x v="119"/>
    <x v="49"/>
    <x v="1"/>
    <s v="Foxnuts"/>
    <x v="1"/>
    <x v="0"/>
  </r>
  <r>
    <n v="450"/>
    <x v="19"/>
    <x v="7"/>
    <x v="2"/>
    <n v="4.2"/>
    <n v="345"/>
    <x v="49"/>
    <x v="2"/>
    <s v="00A5E3"/>
    <x v="162"/>
    <x v="46"/>
    <x v="1"/>
    <s v="Foxnuts"/>
    <x v="1"/>
    <x v="0"/>
  </r>
  <r>
    <n v="451"/>
    <x v="20"/>
    <x v="0"/>
    <x v="0"/>
    <n v="4.7"/>
    <n v="245"/>
    <x v="256"/>
    <x v="2"/>
    <s v="00A5E3"/>
    <x v="138"/>
    <x v="21"/>
    <x v="1"/>
    <s v="Foxnuts"/>
    <x v="1"/>
    <x v="0"/>
  </r>
  <r>
    <n v="452"/>
    <x v="21"/>
    <x v="1"/>
    <x v="1"/>
    <n v="3.7"/>
    <n v="215"/>
    <x v="249"/>
    <x v="2"/>
    <s v="00A5E3"/>
    <x v="88"/>
    <x v="22"/>
    <x v="1"/>
    <s v="Foxnuts"/>
    <x v="2"/>
    <x v="0"/>
  </r>
  <r>
    <n v="453"/>
    <x v="22"/>
    <x v="2"/>
    <x v="2"/>
    <n v="2.6"/>
    <n v="145"/>
    <x v="344"/>
    <x v="2"/>
    <s v="00A5E3"/>
    <x v="163"/>
    <x v="32"/>
    <x v="1"/>
    <s v="Foxnuts"/>
    <x v="2"/>
    <x v="0"/>
  </r>
  <r>
    <n v="454"/>
    <x v="23"/>
    <x v="3"/>
    <x v="0"/>
    <n v="4.7"/>
    <n v="155"/>
    <x v="345"/>
    <x v="2"/>
    <s v="00A5E3"/>
    <x v="117"/>
    <x v="15"/>
    <x v="1"/>
    <s v="Foxnuts"/>
    <x v="2"/>
    <x v="0"/>
  </r>
  <r>
    <n v="455"/>
    <x v="24"/>
    <x v="4"/>
    <x v="1"/>
    <n v="3.5"/>
    <n v="335"/>
    <x v="93"/>
    <x v="2"/>
    <s v="00A5E3"/>
    <x v="81"/>
    <x v="13"/>
    <x v="1"/>
    <s v="Foxnuts"/>
    <x v="2"/>
    <x v="0"/>
  </r>
  <r>
    <n v="456"/>
    <x v="25"/>
    <x v="5"/>
    <x v="2"/>
    <n v="5"/>
    <n v="115"/>
    <x v="346"/>
    <x v="0"/>
    <s v="FFD872"/>
    <x v="85"/>
    <x v="45"/>
    <x v="1"/>
    <s v="Almond"/>
    <x v="2"/>
    <x v="1"/>
  </r>
  <r>
    <n v="457"/>
    <x v="26"/>
    <x v="6"/>
    <x v="0"/>
    <n v="4.5"/>
    <n v="340"/>
    <x v="347"/>
    <x v="0"/>
    <s v="FFD872"/>
    <x v="68"/>
    <x v="12"/>
    <x v="1"/>
    <s v="Almond"/>
    <x v="0"/>
    <x v="1"/>
  </r>
  <r>
    <n v="458"/>
    <x v="27"/>
    <x v="7"/>
    <x v="1"/>
    <n v="2.6"/>
    <n v="120"/>
    <x v="348"/>
    <x v="0"/>
    <s v="FFD872"/>
    <x v="60"/>
    <x v="37"/>
    <x v="1"/>
    <s v="Almond"/>
    <x v="1"/>
    <x v="1"/>
  </r>
  <r>
    <n v="459"/>
    <x v="28"/>
    <x v="0"/>
    <x v="2"/>
    <n v="2.2999999999999998"/>
    <n v="110"/>
    <x v="349"/>
    <x v="0"/>
    <s v="FFD872"/>
    <x v="129"/>
    <x v="31"/>
    <x v="1"/>
    <s v="Almond"/>
    <x v="2"/>
    <x v="1"/>
  </r>
  <r>
    <n v="460"/>
    <x v="29"/>
    <x v="1"/>
    <x v="0"/>
    <n v="4.9000000000000004"/>
    <n v="180"/>
    <x v="298"/>
    <x v="0"/>
    <s v="FFD872"/>
    <x v="61"/>
    <x v="7"/>
    <x v="1"/>
    <s v="Almond"/>
    <x v="0"/>
    <x v="1"/>
  </r>
  <r>
    <n v="461"/>
    <x v="30"/>
    <x v="2"/>
    <x v="1"/>
    <n v="4.7"/>
    <n v="200"/>
    <x v="350"/>
    <x v="0"/>
    <s v="FFD872"/>
    <x v="30"/>
    <x v="57"/>
    <x v="1"/>
    <s v="Almond"/>
    <x v="1"/>
    <x v="1"/>
  </r>
  <r>
    <n v="462"/>
    <x v="31"/>
    <x v="3"/>
    <x v="2"/>
    <n v="4"/>
    <n v="345"/>
    <x v="351"/>
    <x v="0"/>
    <s v="FFD872"/>
    <x v="31"/>
    <x v="19"/>
    <x v="1"/>
    <s v="Almond"/>
    <x v="2"/>
    <x v="1"/>
  </r>
  <r>
    <n v="463"/>
    <x v="32"/>
    <x v="4"/>
    <x v="0"/>
    <n v="2.2999999999999998"/>
    <n v="330"/>
    <x v="343"/>
    <x v="0"/>
    <s v="FFD872"/>
    <x v="124"/>
    <x v="46"/>
    <x v="1"/>
    <s v="Almond"/>
    <x v="0"/>
    <x v="1"/>
  </r>
  <r>
    <n v="464"/>
    <x v="33"/>
    <x v="5"/>
    <x v="1"/>
    <n v="2.8"/>
    <n v="135"/>
    <x v="6"/>
    <x v="0"/>
    <s v="FFD872"/>
    <x v="158"/>
    <x v="34"/>
    <x v="1"/>
    <s v="Almond"/>
    <x v="0"/>
    <x v="1"/>
  </r>
  <r>
    <n v="465"/>
    <x v="34"/>
    <x v="6"/>
    <x v="2"/>
    <n v="4.0999999999999996"/>
    <n v="240"/>
    <x v="96"/>
    <x v="0"/>
    <s v="FFD872"/>
    <x v="28"/>
    <x v="34"/>
    <x v="1"/>
    <s v="Almond"/>
    <x v="0"/>
    <x v="1"/>
  </r>
  <r>
    <n v="466"/>
    <x v="35"/>
    <x v="7"/>
    <x v="0"/>
    <n v="2.2000000000000002"/>
    <n v="150"/>
    <x v="352"/>
    <x v="0"/>
    <s v="FF5768"/>
    <x v="71"/>
    <x v="10"/>
    <x v="5"/>
    <s v="Almond"/>
    <x v="0"/>
    <x v="3"/>
  </r>
  <r>
    <n v="467"/>
    <x v="36"/>
    <x v="0"/>
    <x v="1"/>
    <n v="3.7"/>
    <n v="285"/>
    <x v="353"/>
    <x v="0"/>
    <s v="FF5768"/>
    <x v="32"/>
    <x v="43"/>
    <x v="5"/>
    <s v="Almond"/>
    <x v="0"/>
    <x v="3"/>
  </r>
  <r>
    <n v="468"/>
    <x v="37"/>
    <x v="1"/>
    <x v="2"/>
    <n v="3.8"/>
    <n v="340"/>
    <x v="288"/>
    <x v="0"/>
    <s v="FF5768"/>
    <x v="143"/>
    <x v="17"/>
    <x v="5"/>
    <s v="Almond"/>
    <x v="0"/>
    <x v="3"/>
  </r>
  <r>
    <n v="469"/>
    <x v="38"/>
    <x v="2"/>
    <x v="0"/>
    <n v="4.8"/>
    <n v="335"/>
    <x v="354"/>
    <x v="0"/>
    <s v="FF5768"/>
    <x v="113"/>
    <x v="7"/>
    <x v="8"/>
    <s v="Almond"/>
    <x v="0"/>
    <x v="3"/>
  </r>
  <r>
    <n v="470"/>
    <x v="39"/>
    <x v="3"/>
    <x v="1"/>
    <n v="4.0999999999999996"/>
    <n v="140"/>
    <x v="355"/>
    <x v="0"/>
    <s v="FF5768"/>
    <x v="52"/>
    <x v="5"/>
    <x v="8"/>
    <s v="Almond"/>
    <x v="0"/>
    <x v="3"/>
  </r>
  <r>
    <n v="471"/>
    <x v="40"/>
    <x v="4"/>
    <x v="2"/>
    <n v="4.8"/>
    <n v="330"/>
    <x v="298"/>
    <x v="0"/>
    <s v="FF5768"/>
    <x v="147"/>
    <x v="29"/>
    <x v="8"/>
    <s v="Almond"/>
    <x v="0"/>
    <x v="3"/>
  </r>
  <r>
    <n v="472"/>
    <x v="41"/>
    <x v="5"/>
    <x v="0"/>
    <n v="5"/>
    <n v="145"/>
    <x v="202"/>
    <x v="0"/>
    <s v="FF5768"/>
    <x v="164"/>
    <x v="48"/>
    <x v="8"/>
    <s v="Almond"/>
    <x v="0"/>
    <x v="3"/>
  </r>
  <r>
    <n v="473"/>
    <x v="42"/>
    <x v="6"/>
    <x v="1"/>
    <n v="5"/>
    <n v="210"/>
    <x v="356"/>
    <x v="1"/>
    <s v="FF5768"/>
    <x v="68"/>
    <x v="13"/>
    <x v="8"/>
    <s v="Almond"/>
    <x v="0"/>
    <x v="3"/>
  </r>
  <r>
    <n v="474"/>
    <x v="0"/>
    <x v="7"/>
    <x v="2"/>
    <n v="4.2"/>
    <n v="125"/>
    <x v="44"/>
    <x v="1"/>
    <s v="FF5768"/>
    <x v="119"/>
    <x v="38"/>
    <x v="8"/>
    <s v="Almond"/>
    <x v="0"/>
    <x v="3"/>
  </r>
  <r>
    <n v="475"/>
    <x v="1"/>
    <x v="0"/>
    <x v="0"/>
    <n v="5"/>
    <n v="165"/>
    <x v="357"/>
    <x v="1"/>
    <s v="FF5768"/>
    <x v="107"/>
    <x v="59"/>
    <x v="8"/>
    <s v="Almond"/>
    <x v="0"/>
    <x v="3"/>
  </r>
  <r>
    <n v="476"/>
    <x v="2"/>
    <x v="1"/>
    <x v="1"/>
    <n v="2.9"/>
    <n v="145"/>
    <x v="358"/>
    <x v="1"/>
    <s v="FF5768"/>
    <x v="20"/>
    <x v="20"/>
    <x v="8"/>
    <s v="Almond"/>
    <x v="0"/>
    <x v="3"/>
  </r>
  <r>
    <n v="477"/>
    <x v="3"/>
    <x v="2"/>
    <x v="2"/>
    <n v="2.6"/>
    <n v="200"/>
    <x v="359"/>
    <x v="1"/>
    <s v="FF5768"/>
    <x v="12"/>
    <x v="37"/>
    <x v="8"/>
    <s v="Almond"/>
    <x v="0"/>
    <x v="3"/>
  </r>
  <r>
    <n v="478"/>
    <x v="4"/>
    <x v="3"/>
    <x v="0"/>
    <n v="3.2"/>
    <n v="350"/>
    <x v="360"/>
    <x v="1"/>
    <s v="FF5768"/>
    <x v="116"/>
    <x v="2"/>
    <x v="0"/>
    <s v="Almond"/>
    <x v="0"/>
    <x v="3"/>
  </r>
  <r>
    <n v="479"/>
    <x v="5"/>
    <x v="4"/>
    <x v="1"/>
    <n v="3.8"/>
    <n v="310"/>
    <x v="102"/>
    <x v="1"/>
    <s v="FF5768"/>
    <x v="151"/>
    <x v="18"/>
    <x v="1"/>
    <s v="Almond"/>
    <x v="1"/>
    <x v="3"/>
  </r>
  <r>
    <n v="480"/>
    <x v="6"/>
    <x v="5"/>
    <x v="2"/>
    <n v="2.1"/>
    <n v="105"/>
    <x v="361"/>
    <x v="1"/>
    <s v="FF5768"/>
    <x v="86"/>
    <x v="4"/>
    <x v="2"/>
    <s v="Almond"/>
    <x v="1"/>
    <x v="3"/>
  </r>
  <r>
    <n v="481"/>
    <x v="7"/>
    <x v="6"/>
    <x v="0"/>
    <n v="4"/>
    <n v="335"/>
    <x v="362"/>
    <x v="1"/>
    <s v="FF5768"/>
    <x v="55"/>
    <x v="23"/>
    <x v="3"/>
    <s v="Almond"/>
    <x v="1"/>
    <x v="3"/>
  </r>
  <r>
    <n v="482"/>
    <x v="8"/>
    <x v="7"/>
    <x v="1"/>
    <n v="3.8"/>
    <n v="280"/>
    <x v="146"/>
    <x v="1"/>
    <s v="FF5768"/>
    <x v="32"/>
    <x v="15"/>
    <x v="4"/>
    <s v="Cashew"/>
    <x v="1"/>
    <x v="3"/>
  </r>
  <r>
    <n v="483"/>
    <x v="9"/>
    <x v="0"/>
    <x v="2"/>
    <n v="4.8"/>
    <n v="330"/>
    <x v="363"/>
    <x v="1"/>
    <s v="FF5768"/>
    <x v="11"/>
    <x v="44"/>
    <x v="5"/>
    <s v="Dried Dates"/>
    <x v="1"/>
    <x v="3"/>
  </r>
  <r>
    <n v="484"/>
    <x v="10"/>
    <x v="1"/>
    <x v="0"/>
    <n v="5"/>
    <n v="140"/>
    <x v="364"/>
    <x v="1"/>
    <s v="FF5768"/>
    <x v="74"/>
    <x v="42"/>
    <x v="6"/>
    <s v="Dried Figs"/>
    <x v="1"/>
    <x v="3"/>
  </r>
  <r>
    <n v="485"/>
    <x v="11"/>
    <x v="2"/>
    <x v="1"/>
    <n v="5"/>
    <n v="170"/>
    <x v="300"/>
    <x v="1"/>
    <s v="FFBF65"/>
    <x v="53"/>
    <x v="46"/>
    <x v="7"/>
    <s v="Foxnuts"/>
    <x v="1"/>
    <x v="1"/>
  </r>
  <r>
    <n v="486"/>
    <x v="12"/>
    <x v="3"/>
    <x v="2"/>
    <n v="2.2000000000000002"/>
    <n v="190"/>
    <x v="224"/>
    <x v="1"/>
    <s v="FFBF65"/>
    <x v="124"/>
    <x v="54"/>
    <x v="8"/>
    <s v="Pistachios"/>
    <x v="1"/>
    <x v="1"/>
  </r>
  <r>
    <n v="487"/>
    <x v="13"/>
    <x v="4"/>
    <x v="0"/>
    <n v="3"/>
    <n v="230"/>
    <x v="365"/>
    <x v="1"/>
    <s v="FFBF65"/>
    <x v="89"/>
    <x v="61"/>
    <x v="9"/>
    <s v="Raisins"/>
    <x v="1"/>
    <x v="1"/>
  </r>
  <r>
    <n v="488"/>
    <x v="14"/>
    <x v="5"/>
    <x v="1"/>
    <n v="3.6"/>
    <n v="335"/>
    <x v="93"/>
    <x v="1"/>
    <s v="FFBF65"/>
    <x v="165"/>
    <x v="16"/>
    <x v="10"/>
    <s v="Almond"/>
    <x v="1"/>
    <x v="1"/>
  </r>
  <r>
    <n v="489"/>
    <x v="15"/>
    <x v="6"/>
    <x v="2"/>
    <n v="4.0999999999999996"/>
    <n v="160"/>
    <x v="366"/>
    <x v="1"/>
    <s v="FFBF65"/>
    <x v="116"/>
    <x v="60"/>
    <x v="0"/>
    <s v="Cashew"/>
    <x v="1"/>
    <x v="1"/>
  </r>
  <r>
    <n v="490"/>
    <x v="16"/>
    <x v="7"/>
    <x v="0"/>
    <n v="2.8"/>
    <n v="280"/>
    <x v="226"/>
    <x v="1"/>
    <s v="00CDAC"/>
    <x v="1"/>
    <x v="59"/>
    <x v="1"/>
    <s v="Dried Dates"/>
    <x v="1"/>
    <x v="4"/>
  </r>
  <r>
    <n v="491"/>
    <x v="17"/>
    <x v="0"/>
    <x v="1"/>
    <n v="4.3"/>
    <n v="195"/>
    <x v="367"/>
    <x v="1"/>
    <s v="00CDAC"/>
    <x v="62"/>
    <x v="13"/>
    <x v="2"/>
    <s v="Dried Figs"/>
    <x v="1"/>
    <x v="4"/>
  </r>
  <r>
    <n v="492"/>
    <x v="18"/>
    <x v="1"/>
    <x v="2"/>
    <n v="2.2999999999999998"/>
    <n v="210"/>
    <x v="155"/>
    <x v="1"/>
    <s v="00CDAC"/>
    <x v="32"/>
    <x v="3"/>
    <x v="3"/>
    <s v="Foxnuts"/>
    <x v="1"/>
    <x v="4"/>
  </r>
  <r>
    <n v="493"/>
    <x v="19"/>
    <x v="2"/>
    <x v="0"/>
    <n v="2.2000000000000002"/>
    <n v="195"/>
    <x v="286"/>
    <x v="1"/>
    <s v="00CDAC"/>
    <x v="94"/>
    <x v="23"/>
    <x v="4"/>
    <s v="Pistachios"/>
    <x v="2"/>
    <x v="4"/>
  </r>
  <r>
    <n v="494"/>
    <x v="20"/>
    <x v="3"/>
    <x v="1"/>
    <n v="5"/>
    <n v="265"/>
    <x v="368"/>
    <x v="1"/>
    <s v="00CDAC"/>
    <x v="83"/>
    <x v="56"/>
    <x v="5"/>
    <s v="Raisins"/>
    <x v="2"/>
    <x v="4"/>
  </r>
  <r>
    <n v="495"/>
    <x v="21"/>
    <x v="4"/>
    <x v="2"/>
    <n v="5"/>
    <n v="165"/>
    <x v="369"/>
    <x v="1"/>
    <s v="00CDAC"/>
    <x v="53"/>
    <x v="46"/>
    <x v="6"/>
    <s v="Almond"/>
    <x v="2"/>
    <x v="4"/>
  </r>
  <r>
    <n v="496"/>
    <x v="22"/>
    <x v="5"/>
    <x v="0"/>
    <n v="5"/>
    <n v="275"/>
    <x v="253"/>
    <x v="1"/>
    <s v="00A5E3"/>
    <x v="146"/>
    <x v="44"/>
    <x v="7"/>
    <s v="Cashew"/>
    <x v="2"/>
    <x v="0"/>
  </r>
  <r>
    <n v="497"/>
    <x v="23"/>
    <x v="6"/>
    <x v="1"/>
    <n v="4.8"/>
    <n v="260"/>
    <x v="370"/>
    <x v="1"/>
    <s v="FFD872"/>
    <x v="127"/>
    <x v="56"/>
    <x v="8"/>
    <s v="Dried Dates"/>
    <x v="2"/>
    <x v="1"/>
  </r>
  <r>
    <n v="498"/>
    <x v="24"/>
    <x v="7"/>
    <x v="2"/>
    <n v="4.3"/>
    <n v="115"/>
    <x v="109"/>
    <x v="1"/>
    <s v="FF96C5"/>
    <x v="41"/>
    <x v="30"/>
    <x v="9"/>
    <s v="Dried Figs"/>
    <x v="2"/>
    <x v="2"/>
  </r>
  <r>
    <n v="499"/>
    <x v="25"/>
    <x v="0"/>
    <x v="0"/>
    <n v="4.8"/>
    <n v="290"/>
    <x v="371"/>
    <x v="1"/>
    <s v="FF5768"/>
    <x v="166"/>
    <x v="33"/>
    <x v="10"/>
    <s v="Foxnuts"/>
    <x v="0"/>
    <x v="3"/>
  </r>
  <r>
    <n v="500"/>
    <x v="26"/>
    <x v="1"/>
    <x v="1"/>
    <n v="5"/>
    <n v="150"/>
    <x v="247"/>
    <x v="1"/>
    <s v="FFBF65"/>
    <x v="144"/>
    <x v="11"/>
    <x v="0"/>
    <s v="Pistachios"/>
    <x v="1"/>
    <x v="1"/>
  </r>
  <r>
    <n v="501"/>
    <x v="27"/>
    <x v="2"/>
    <x v="2"/>
    <n v="2.1"/>
    <n v="185"/>
    <x v="103"/>
    <x v="1"/>
    <s v="FF6F68"/>
    <x v="46"/>
    <x v="19"/>
    <x v="1"/>
    <s v="Raisins"/>
    <x v="2"/>
    <x v="3"/>
  </r>
  <r>
    <n v="502"/>
    <x v="28"/>
    <x v="3"/>
    <x v="0"/>
    <n v="2.7"/>
    <n v="240"/>
    <x v="372"/>
    <x v="1"/>
    <s v="00CDAC"/>
    <x v="158"/>
    <x v="46"/>
    <x v="2"/>
    <s v="Almond"/>
    <x v="0"/>
    <x v="4"/>
  </r>
  <r>
    <n v="503"/>
    <x v="29"/>
    <x v="4"/>
    <x v="1"/>
    <n v="2.2999999999999998"/>
    <n v="280"/>
    <x v="373"/>
    <x v="1"/>
    <s v="CFF800"/>
    <x v="28"/>
    <x v="24"/>
    <x v="3"/>
    <s v="Cashew"/>
    <x v="1"/>
    <x v="4"/>
  </r>
  <r>
    <n v="504"/>
    <x v="30"/>
    <x v="5"/>
    <x v="2"/>
    <n v="4"/>
    <n v="230"/>
    <x v="312"/>
    <x v="1"/>
    <s v="FF5C77"/>
    <x v="55"/>
    <x v="21"/>
    <x v="4"/>
    <s v="Dried Dates"/>
    <x v="2"/>
    <x v="3"/>
  </r>
  <r>
    <n v="505"/>
    <x v="31"/>
    <x v="6"/>
    <x v="0"/>
    <n v="4.8"/>
    <n v="280"/>
    <x v="341"/>
    <x v="1"/>
    <s v="4DD091"/>
    <x v="104"/>
    <x v="55"/>
    <x v="5"/>
    <s v="Dried Figs"/>
    <x v="0"/>
    <x v="4"/>
  </r>
  <r>
    <n v="506"/>
    <x v="32"/>
    <x v="7"/>
    <x v="1"/>
    <n v="2.7"/>
    <n v="110"/>
    <x v="374"/>
    <x v="1"/>
    <s v="0065A2"/>
    <x v="31"/>
    <x v="10"/>
    <x v="6"/>
    <s v="Foxnuts"/>
    <x v="0"/>
    <x v="0"/>
  </r>
  <r>
    <n v="507"/>
    <x v="33"/>
    <x v="0"/>
    <x v="2"/>
    <n v="4.8"/>
    <n v="160"/>
    <x v="101"/>
    <x v="1"/>
    <s v="6C88C4"/>
    <x v="75"/>
    <x v="33"/>
    <x v="7"/>
    <s v="Pistachios"/>
    <x v="0"/>
    <x v="0"/>
  </r>
  <r>
    <n v="508"/>
    <x v="34"/>
    <x v="1"/>
    <x v="0"/>
    <n v="5"/>
    <n v="105"/>
    <x v="375"/>
    <x v="4"/>
    <s v="00A5E3"/>
    <x v="128"/>
    <x v="13"/>
    <x v="8"/>
    <s v="Raisins"/>
    <x v="0"/>
    <x v="0"/>
  </r>
  <r>
    <n v="509"/>
    <x v="35"/>
    <x v="2"/>
    <x v="1"/>
    <n v="5"/>
    <n v="260"/>
    <x v="265"/>
    <x v="4"/>
    <s v="FFD872"/>
    <x v="145"/>
    <x v="19"/>
    <x v="9"/>
    <s v="Almond"/>
    <x v="0"/>
    <x v="1"/>
  </r>
  <r>
    <n v="510"/>
    <x v="36"/>
    <x v="3"/>
    <x v="2"/>
    <n v="5"/>
    <n v="290"/>
    <x v="36"/>
    <x v="4"/>
    <s v="FF96C5"/>
    <x v="167"/>
    <x v="61"/>
    <x v="10"/>
    <s v="Cashew"/>
    <x v="0"/>
    <x v="2"/>
  </r>
  <r>
    <n v="511"/>
    <x v="37"/>
    <x v="4"/>
    <x v="0"/>
    <n v="3.4"/>
    <n v="105"/>
    <x v="376"/>
    <x v="4"/>
    <s v="FF5768"/>
    <x v="23"/>
    <x v="52"/>
    <x v="0"/>
    <s v="Dried Dates"/>
    <x v="0"/>
    <x v="3"/>
  </r>
  <r>
    <n v="512"/>
    <x v="38"/>
    <x v="5"/>
    <x v="1"/>
    <n v="2.4"/>
    <n v="205"/>
    <x v="61"/>
    <x v="4"/>
    <s v="FFBF65"/>
    <x v="100"/>
    <x v="33"/>
    <x v="1"/>
    <s v="Dried Figs"/>
    <x v="0"/>
    <x v="1"/>
  </r>
  <r>
    <n v="513"/>
    <x v="39"/>
    <x v="6"/>
    <x v="2"/>
    <n v="5"/>
    <n v="145"/>
    <x v="155"/>
    <x v="4"/>
    <s v="FF6F68"/>
    <x v="39"/>
    <x v="5"/>
    <x v="2"/>
    <s v="Foxnuts"/>
    <x v="0"/>
    <x v="3"/>
  </r>
  <r>
    <n v="514"/>
    <x v="40"/>
    <x v="7"/>
    <x v="0"/>
    <n v="5"/>
    <n v="170"/>
    <x v="377"/>
    <x v="4"/>
    <s v="00CDAC"/>
    <x v="120"/>
    <x v="37"/>
    <x v="3"/>
    <s v="Pistachios"/>
    <x v="0"/>
    <x v="4"/>
  </r>
  <r>
    <n v="515"/>
    <x v="41"/>
    <x v="0"/>
    <x v="1"/>
    <n v="3"/>
    <n v="265"/>
    <x v="250"/>
    <x v="4"/>
    <s v="CFF800"/>
    <x v="23"/>
    <x v="46"/>
    <x v="4"/>
    <s v="Raisins"/>
    <x v="0"/>
    <x v="4"/>
  </r>
  <r>
    <n v="516"/>
    <x v="42"/>
    <x v="1"/>
    <x v="2"/>
    <n v="2.4"/>
    <n v="345"/>
    <x v="378"/>
    <x v="4"/>
    <s v="FF5C77"/>
    <x v="28"/>
    <x v="18"/>
    <x v="5"/>
    <s v="Almond"/>
    <x v="0"/>
    <x v="3"/>
  </r>
  <r>
    <n v="517"/>
    <x v="0"/>
    <x v="2"/>
    <x v="0"/>
    <n v="4.2"/>
    <n v="145"/>
    <x v="379"/>
    <x v="4"/>
    <s v="4DD091"/>
    <x v="21"/>
    <x v="17"/>
    <x v="6"/>
    <s v="Cashew"/>
    <x v="0"/>
    <x v="4"/>
  </r>
  <r>
    <n v="518"/>
    <x v="1"/>
    <x v="3"/>
    <x v="1"/>
    <n v="5"/>
    <n v="195"/>
    <x v="279"/>
    <x v="4"/>
    <s v="0065A2"/>
    <x v="80"/>
    <x v="44"/>
    <x v="7"/>
    <s v="Dried Dates"/>
    <x v="0"/>
    <x v="0"/>
  </r>
  <r>
    <n v="519"/>
    <x v="2"/>
    <x v="4"/>
    <x v="2"/>
    <n v="3.4"/>
    <n v="300"/>
    <x v="380"/>
    <x v="4"/>
    <s v="6C88C4"/>
    <x v="25"/>
    <x v="0"/>
    <x v="8"/>
    <s v="Dried Figs"/>
    <x v="0"/>
    <x v="0"/>
  </r>
  <r>
    <n v="520"/>
    <x v="3"/>
    <x v="5"/>
    <x v="0"/>
    <n v="2.2000000000000002"/>
    <n v="350"/>
    <x v="381"/>
    <x v="5"/>
    <s v="00A5E3"/>
    <x v="32"/>
    <x v="3"/>
    <x v="9"/>
    <s v="Foxnuts"/>
    <x v="0"/>
    <x v="0"/>
  </r>
  <r>
    <n v="521"/>
    <x v="4"/>
    <x v="6"/>
    <x v="1"/>
    <n v="5"/>
    <n v="250"/>
    <x v="382"/>
    <x v="5"/>
    <s v="FFD872"/>
    <x v="92"/>
    <x v="15"/>
    <x v="10"/>
    <s v="Pistachios"/>
    <x v="1"/>
    <x v="1"/>
  </r>
  <r>
    <n v="522"/>
    <x v="5"/>
    <x v="7"/>
    <x v="2"/>
    <n v="3.8"/>
    <n v="110"/>
    <x v="383"/>
    <x v="3"/>
    <s v="FF96C5"/>
    <x v="101"/>
    <x v="42"/>
    <x v="10"/>
    <s v="Raisins"/>
    <x v="1"/>
    <x v="2"/>
  </r>
  <r>
    <n v="523"/>
    <x v="6"/>
    <x v="0"/>
    <x v="0"/>
    <n v="3.3"/>
    <n v="315"/>
    <x v="380"/>
    <x v="3"/>
    <s v="FF5768"/>
    <x v="167"/>
    <x v="23"/>
    <x v="10"/>
    <s v="Almond"/>
    <x v="1"/>
    <x v="3"/>
  </r>
  <r>
    <n v="524"/>
    <x v="7"/>
    <x v="1"/>
    <x v="1"/>
    <n v="2.1"/>
    <n v="240"/>
    <x v="351"/>
    <x v="3"/>
    <s v="FFBF65"/>
    <x v="159"/>
    <x v="13"/>
    <x v="10"/>
    <s v="Cashew"/>
    <x v="1"/>
    <x v="1"/>
  </r>
  <r>
    <n v="525"/>
    <x v="8"/>
    <x v="2"/>
    <x v="2"/>
    <n v="2.2999999999999998"/>
    <n v="245"/>
    <x v="384"/>
    <x v="3"/>
    <s v="FF6F68"/>
    <x v="51"/>
    <x v="51"/>
    <x v="10"/>
    <s v="Dried Dates"/>
    <x v="1"/>
    <x v="3"/>
  </r>
  <r>
    <n v="526"/>
    <x v="9"/>
    <x v="3"/>
    <x v="0"/>
    <n v="4.3"/>
    <n v="155"/>
    <x v="385"/>
    <x v="3"/>
    <s v="00CDAC"/>
    <x v="20"/>
    <x v="1"/>
    <x v="10"/>
    <s v="Dried Figs"/>
    <x v="1"/>
    <x v="4"/>
  </r>
  <r>
    <n v="527"/>
    <x v="10"/>
    <x v="4"/>
    <x v="1"/>
    <n v="3"/>
    <n v="120"/>
    <x v="307"/>
    <x v="3"/>
    <s v="CFF800"/>
    <x v="78"/>
    <x v="30"/>
    <x v="10"/>
    <s v="Foxnuts"/>
    <x v="1"/>
    <x v="4"/>
  </r>
  <r>
    <n v="528"/>
    <x v="11"/>
    <x v="5"/>
    <x v="2"/>
    <n v="3.4"/>
    <n v="345"/>
    <x v="17"/>
    <x v="3"/>
    <s v="FF5C77"/>
    <x v="84"/>
    <x v="28"/>
    <x v="10"/>
    <s v="Pistachios"/>
    <x v="1"/>
    <x v="3"/>
  </r>
  <r>
    <n v="529"/>
    <x v="12"/>
    <x v="6"/>
    <x v="0"/>
    <n v="3.4"/>
    <n v="105"/>
    <x v="386"/>
    <x v="3"/>
    <s v="4DD091"/>
    <x v="100"/>
    <x v="24"/>
    <x v="10"/>
    <s v="Raisins"/>
    <x v="1"/>
    <x v="4"/>
  </r>
  <r>
    <n v="530"/>
    <x v="13"/>
    <x v="7"/>
    <x v="1"/>
    <n v="4.8"/>
    <n v="245"/>
    <x v="387"/>
    <x v="3"/>
    <s v="0065A2"/>
    <x v="168"/>
    <x v="34"/>
    <x v="10"/>
    <s v="Almond"/>
    <x v="1"/>
    <x v="0"/>
  </r>
  <r>
    <n v="531"/>
    <x v="14"/>
    <x v="0"/>
    <x v="2"/>
    <n v="4.0999999999999996"/>
    <n v="305"/>
    <x v="388"/>
    <x v="3"/>
    <s v="6C88C4"/>
    <x v="87"/>
    <x v="8"/>
    <x v="10"/>
    <s v="Cashew"/>
    <x v="1"/>
    <x v="0"/>
  </r>
  <r>
    <n v="532"/>
    <x v="15"/>
    <x v="1"/>
    <x v="0"/>
    <n v="5"/>
    <n v="100"/>
    <x v="193"/>
    <x v="3"/>
    <s v="00A5E3"/>
    <x v="124"/>
    <x v="2"/>
    <x v="10"/>
    <s v="Dried Dates"/>
    <x v="1"/>
    <x v="0"/>
  </r>
  <r>
    <n v="533"/>
    <x v="16"/>
    <x v="2"/>
    <x v="1"/>
    <n v="5"/>
    <n v="335"/>
    <x v="389"/>
    <x v="3"/>
    <s v="FFD872"/>
    <x v="20"/>
    <x v="27"/>
    <x v="10"/>
    <s v="Dried Figs"/>
    <x v="1"/>
    <x v="1"/>
  </r>
  <r>
    <n v="534"/>
    <x v="17"/>
    <x v="3"/>
    <x v="2"/>
    <n v="3.4"/>
    <n v="260"/>
    <x v="390"/>
    <x v="5"/>
    <s v="FF96C5"/>
    <x v="26"/>
    <x v="60"/>
    <x v="10"/>
    <s v="Foxnuts"/>
    <x v="1"/>
    <x v="2"/>
  </r>
  <r>
    <n v="535"/>
    <x v="18"/>
    <x v="4"/>
    <x v="0"/>
    <n v="3.4"/>
    <n v="125"/>
    <x v="391"/>
    <x v="5"/>
    <s v="FF5768"/>
    <x v="101"/>
    <x v="29"/>
    <x v="9"/>
    <s v="Pistachios"/>
    <x v="2"/>
    <x v="3"/>
  </r>
  <r>
    <n v="536"/>
    <x v="19"/>
    <x v="5"/>
    <x v="1"/>
    <n v="5"/>
    <n v="195"/>
    <x v="363"/>
    <x v="5"/>
    <s v="FFBF65"/>
    <x v="169"/>
    <x v="34"/>
    <x v="9"/>
    <s v="Raisins"/>
    <x v="2"/>
    <x v="1"/>
  </r>
  <r>
    <n v="537"/>
    <x v="20"/>
    <x v="6"/>
    <x v="2"/>
    <n v="3.3"/>
    <n v="100"/>
    <x v="171"/>
    <x v="5"/>
    <s v="FF6F68"/>
    <x v="102"/>
    <x v="41"/>
    <x v="9"/>
    <s v="Pistachios"/>
    <x v="2"/>
    <x v="3"/>
  </r>
  <r>
    <n v="538"/>
    <x v="21"/>
    <x v="7"/>
    <x v="0"/>
    <n v="2.4"/>
    <n v="290"/>
    <x v="50"/>
    <x v="5"/>
    <s v="00CDAC"/>
    <x v="169"/>
    <x v="36"/>
    <x v="9"/>
    <s v="Pistachios"/>
    <x v="2"/>
    <x v="4"/>
  </r>
  <r>
    <n v="539"/>
    <x v="22"/>
    <x v="0"/>
    <x v="1"/>
    <n v="2.4"/>
    <n v="255"/>
    <x v="392"/>
    <x v="5"/>
    <s v="CFF800"/>
    <x v="123"/>
    <x v="10"/>
    <x v="9"/>
    <s v="Pistachios"/>
    <x v="2"/>
    <x v="4"/>
  </r>
  <r>
    <n v="540"/>
    <x v="23"/>
    <x v="1"/>
    <x v="2"/>
    <n v="3.8"/>
    <n v="295"/>
    <x v="393"/>
    <x v="5"/>
    <s v="FF5C77"/>
    <x v="11"/>
    <x v="53"/>
    <x v="9"/>
    <s v="Pistachios"/>
    <x v="0"/>
    <x v="3"/>
  </r>
  <r>
    <n v="541"/>
    <x v="24"/>
    <x v="2"/>
    <x v="0"/>
    <n v="2.2000000000000002"/>
    <n v="135"/>
    <x v="160"/>
    <x v="5"/>
    <s v="4DD091"/>
    <x v="98"/>
    <x v="20"/>
    <x v="9"/>
    <s v="Pistachios"/>
    <x v="1"/>
    <x v="4"/>
  </r>
  <r>
    <n v="542"/>
    <x v="25"/>
    <x v="3"/>
    <x v="1"/>
    <n v="5"/>
    <n v="295"/>
    <x v="105"/>
    <x v="5"/>
    <s v="0065A2"/>
    <x v="134"/>
    <x v="47"/>
    <x v="9"/>
    <s v="Pistachios"/>
    <x v="2"/>
    <x v="0"/>
  </r>
  <r>
    <n v="543"/>
    <x v="26"/>
    <x v="4"/>
    <x v="2"/>
    <n v="2.7"/>
    <n v="270"/>
    <x v="12"/>
    <x v="5"/>
    <s v="6C88C4"/>
    <x v="160"/>
    <x v="49"/>
    <x v="9"/>
    <s v="Pistachios"/>
    <x v="0"/>
    <x v="0"/>
  </r>
  <r>
    <n v="544"/>
    <x v="27"/>
    <x v="5"/>
    <x v="0"/>
    <n v="5"/>
    <n v="180"/>
    <x v="152"/>
    <x v="0"/>
    <s v="00A5E3"/>
    <x v="46"/>
    <x v="34"/>
    <x v="9"/>
    <s v="Pistachios"/>
    <x v="1"/>
    <x v="0"/>
  </r>
  <r>
    <n v="545"/>
    <x v="28"/>
    <x v="6"/>
    <x v="1"/>
    <n v="3.6"/>
    <n v="350"/>
    <x v="394"/>
    <x v="0"/>
    <s v="00A5E3"/>
    <x v="134"/>
    <x v="50"/>
    <x v="9"/>
    <s v="Pistachios"/>
    <x v="2"/>
    <x v="0"/>
  </r>
  <r>
    <n v="546"/>
    <x v="29"/>
    <x v="7"/>
    <x v="2"/>
    <n v="5"/>
    <n v="120"/>
    <x v="395"/>
    <x v="0"/>
    <s v="00A5E3"/>
    <x v="170"/>
    <x v="50"/>
    <x v="6"/>
    <s v="Pistachios"/>
    <x v="0"/>
    <x v="0"/>
  </r>
  <r>
    <n v="547"/>
    <x v="30"/>
    <x v="0"/>
    <x v="0"/>
    <n v="2.2000000000000002"/>
    <n v="245"/>
    <x v="396"/>
    <x v="0"/>
    <s v="00A5E3"/>
    <x v="112"/>
    <x v="43"/>
    <x v="6"/>
    <s v="Pistachios"/>
    <x v="0"/>
    <x v="0"/>
  </r>
  <r>
    <n v="548"/>
    <x v="31"/>
    <x v="1"/>
    <x v="1"/>
    <n v="4.4000000000000004"/>
    <n v="145"/>
    <x v="397"/>
    <x v="0"/>
    <s v="00A5E3"/>
    <x v="19"/>
    <x v="6"/>
    <x v="6"/>
    <s v="Pistachios"/>
    <x v="0"/>
    <x v="0"/>
  </r>
  <r>
    <n v="549"/>
    <x v="32"/>
    <x v="2"/>
    <x v="2"/>
    <n v="5"/>
    <n v="335"/>
    <x v="13"/>
    <x v="0"/>
    <s v="00A5E3"/>
    <x v="142"/>
    <x v="7"/>
    <x v="6"/>
    <s v="Dried Figs"/>
    <x v="0"/>
    <x v="0"/>
  </r>
  <r>
    <n v="550"/>
    <x v="33"/>
    <x v="3"/>
    <x v="0"/>
    <n v="5"/>
    <n v="160"/>
    <x v="288"/>
    <x v="0"/>
    <s v="00A5E3"/>
    <x v="125"/>
    <x v="13"/>
    <x v="6"/>
    <s v="Dried Figs"/>
    <x v="0"/>
    <x v="0"/>
  </r>
  <r>
    <n v="551"/>
    <x v="34"/>
    <x v="4"/>
    <x v="1"/>
    <n v="2.8"/>
    <n v="165"/>
    <x v="356"/>
    <x v="0"/>
    <s v="00A5E3"/>
    <x v="166"/>
    <x v="18"/>
    <x v="6"/>
    <s v="Dried Figs"/>
    <x v="0"/>
    <x v="0"/>
  </r>
  <r>
    <n v="552"/>
    <x v="35"/>
    <x v="5"/>
    <x v="2"/>
    <n v="2.9"/>
    <n v="265"/>
    <x v="398"/>
    <x v="0"/>
    <s v="00A5E3"/>
    <x v="34"/>
    <x v="12"/>
    <x v="6"/>
    <s v="Dried Figs"/>
    <x v="0"/>
    <x v="0"/>
  </r>
  <r>
    <n v="553"/>
    <x v="36"/>
    <x v="6"/>
    <x v="0"/>
    <n v="4.5"/>
    <n v="165"/>
    <x v="399"/>
    <x v="0"/>
    <s v="00A5E3"/>
    <x v="154"/>
    <x v="34"/>
    <x v="6"/>
    <s v="Dried Figs"/>
    <x v="0"/>
    <x v="0"/>
  </r>
  <r>
    <n v="554"/>
    <x v="37"/>
    <x v="7"/>
    <x v="1"/>
    <n v="5"/>
    <n v="295"/>
    <x v="275"/>
    <x v="0"/>
    <s v="00A5E3"/>
    <x v="123"/>
    <x v="37"/>
    <x v="6"/>
    <s v="Dried Figs"/>
    <x v="0"/>
    <x v="0"/>
  </r>
  <r>
    <n v="555"/>
    <x v="38"/>
    <x v="1"/>
    <x v="2"/>
    <n v="4.9000000000000004"/>
    <n v="160"/>
    <x v="400"/>
    <x v="1"/>
    <s v="FFD872"/>
    <x v="162"/>
    <x v="18"/>
    <x v="6"/>
    <s v="Dried Figs"/>
    <x v="0"/>
    <x v="1"/>
  </r>
  <r>
    <n v="556"/>
    <x v="39"/>
    <x v="1"/>
    <x v="0"/>
    <n v="2.1"/>
    <n v="305"/>
    <x v="151"/>
    <x v="1"/>
    <s v="FFD872"/>
    <x v="18"/>
    <x v="5"/>
    <x v="6"/>
    <s v="Cashew"/>
    <x v="0"/>
    <x v="1"/>
  </r>
  <r>
    <n v="557"/>
    <x v="40"/>
    <x v="1"/>
    <x v="1"/>
    <n v="4.7"/>
    <n v="125"/>
    <x v="251"/>
    <x v="1"/>
    <s v="FFD872"/>
    <x v="104"/>
    <x v="2"/>
    <x v="6"/>
    <s v="Cashew"/>
    <x v="0"/>
    <x v="1"/>
  </r>
  <r>
    <n v="558"/>
    <x v="41"/>
    <x v="1"/>
    <x v="2"/>
    <n v="5"/>
    <n v="290"/>
    <x v="401"/>
    <x v="1"/>
    <s v="FFD872"/>
    <x v="117"/>
    <x v="59"/>
    <x v="6"/>
    <s v="Cashew"/>
    <x v="0"/>
    <x v="1"/>
  </r>
  <r>
    <n v="559"/>
    <x v="42"/>
    <x v="1"/>
    <x v="0"/>
    <n v="3.6"/>
    <n v="300"/>
    <x v="402"/>
    <x v="1"/>
    <s v="FFD872"/>
    <x v="103"/>
    <x v="6"/>
    <x v="6"/>
    <s v="Almond"/>
    <x v="0"/>
    <x v="1"/>
  </r>
  <r>
    <n v="560"/>
    <x v="0"/>
    <x v="2"/>
    <x v="1"/>
    <n v="3.2"/>
    <n v="220"/>
    <x v="403"/>
    <x v="1"/>
    <s v="FFD872"/>
    <x v="79"/>
    <x v="38"/>
    <x v="6"/>
    <s v="Almond"/>
    <x v="0"/>
    <x v="1"/>
  </r>
  <r>
    <n v="561"/>
    <x v="1"/>
    <x v="2"/>
    <x v="2"/>
    <n v="2.4"/>
    <n v="190"/>
    <x v="404"/>
    <x v="1"/>
    <s v="FFD872"/>
    <x v="84"/>
    <x v="53"/>
    <x v="6"/>
    <s v="Almond"/>
    <x v="0"/>
    <x v="1"/>
  </r>
  <r>
    <n v="562"/>
    <x v="2"/>
    <x v="2"/>
    <x v="0"/>
    <n v="3.7"/>
    <n v="220"/>
    <x v="405"/>
    <x v="1"/>
    <s v="FFD872"/>
    <x v="41"/>
    <x v="8"/>
    <x v="6"/>
    <s v="Raisins"/>
    <x v="1"/>
    <x v="1"/>
  </r>
  <r>
    <n v="563"/>
    <x v="3"/>
    <x v="2"/>
    <x v="1"/>
    <n v="2.2000000000000002"/>
    <n v="195"/>
    <x v="406"/>
    <x v="1"/>
    <s v="FFD872"/>
    <x v="99"/>
    <x v="8"/>
    <x v="6"/>
    <s v="Raisins"/>
    <x v="1"/>
    <x v="1"/>
  </r>
  <r>
    <n v="564"/>
    <x v="4"/>
    <x v="2"/>
    <x v="2"/>
    <n v="5"/>
    <n v="220"/>
    <x v="290"/>
    <x v="1"/>
    <s v="FFD872"/>
    <x v="171"/>
    <x v="47"/>
    <x v="6"/>
    <s v="Raisins"/>
    <x v="1"/>
    <x v="1"/>
  </r>
  <r>
    <n v="565"/>
    <x v="5"/>
    <x v="2"/>
    <x v="0"/>
    <n v="2.7"/>
    <n v="255"/>
    <x v="96"/>
    <x v="1"/>
    <s v="FF5768"/>
    <x v="40"/>
    <x v="32"/>
    <x v="7"/>
    <s v="Raisins"/>
    <x v="1"/>
    <x v="3"/>
  </r>
  <r>
    <n v="566"/>
    <x v="6"/>
    <x v="2"/>
    <x v="1"/>
    <n v="5"/>
    <n v="215"/>
    <x v="407"/>
    <x v="1"/>
    <s v="FF5768"/>
    <x v="92"/>
    <x v="37"/>
    <x v="7"/>
    <s v="Raisins"/>
    <x v="1"/>
    <x v="3"/>
  </r>
  <r>
    <n v="567"/>
    <x v="7"/>
    <x v="2"/>
    <x v="2"/>
    <n v="4.0999999999999996"/>
    <n v="300"/>
    <x v="408"/>
    <x v="1"/>
    <s v="FF5768"/>
    <x v="2"/>
    <x v="48"/>
    <x v="7"/>
    <s v="Raisins"/>
    <x v="1"/>
    <x v="3"/>
  </r>
  <r>
    <n v="568"/>
    <x v="8"/>
    <x v="0"/>
    <x v="0"/>
    <n v="3.3"/>
    <n v="335"/>
    <x v="146"/>
    <x v="1"/>
    <s v="FF5768"/>
    <x v="168"/>
    <x v="1"/>
    <x v="7"/>
    <s v="Raisins"/>
    <x v="1"/>
    <x v="3"/>
  </r>
  <r>
    <n v="569"/>
    <x v="9"/>
    <x v="0"/>
    <x v="1"/>
    <n v="5"/>
    <n v="100"/>
    <x v="409"/>
    <x v="1"/>
    <s v="FF5768"/>
    <x v="30"/>
    <x v="53"/>
    <x v="7"/>
    <s v="Foxnuts"/>
    <x v="1"/>
    <x v="3"/>
  </r>
  <r>
    <n v="570"/>
    <x v="10"/>
    <x v="0"/>
    <x v="2"/>
    <n v="4.3"/>
    <n v="205"/>
    <x v="99"/>
    <x v="1"/>
    <s v="FF5768"/>
    <x v="0"/>
    <x v="9"/>
    <x v="7"/>
    <s v="Foxnuts"/>
    <x v="1"/>
    <x v="3"/>
  </r>
  <r>
    <n v="571"/>
    <x v="11"/>
    <x v="0"/>
    <x v="0"/>
    <n v="2.4"/>
    <n v="320"/>
    <x v="29"/>
    <x v="1"/>
    <s v="FF5768"/>
    <x v="18"/>
    <x v="46"/>
    <x v="7"/>
    <s v="Foxnuts"/>
    <x v="1"/>
    <x v="3"/>
  </r>
  <r>
    <n v="572"/>
    <x v="12"/>
    <x v="0"/>
    <x v="1"/>
    <n v="3.5"/>
    <n v="195"/>
    <x v="4"/>
    <x v="1"/>
    <s v="FF5768"/>
    <x v="120"/>
    <x v="22"/>
    <x v="7"/>
    <s v="Foxnuts"/>
    <x v="1"/>
    <x v="3"/>
  </r>
  <r>
    <n v="573"/>
    <x v="13"/>
    <x v="0"/>
    <x v="2"/>
    <n v="2.1"/>
    <n v="225"/>
    <x v="410"/>
    <x v="1"/>
    <s v="FF5768"/>
    <x v="40"/>
    <x v="41"/>
    <x v="7"/>
    <s v="Foxnuts"/>
    <x v="1"/>
    <x v="3"/>
  </r>
  <r>
    <n v="574"/>
    <x v="14"/>
    <x v="0"/>
    <x v="0"/>
    <n v="2.1"/>
    <n v="250"/>
    <x v="63"/>
    <x v="1"/>
    <s v="FF5768"/>
    <x v="4"/>
    <x v="59"/>
    <x v="7"/>
    <s v="Foxnuts"/>
    <x v="1"/>
    <x v="3"/>
  </r>
  <r>
    <n v="575"/>
    <x v="15"/>
    <x v="0"/>
    <x v="1"/>
    <n v="4.9000000000000004"/>
    <n v="325"/>
    <x v="201"/>
    <x v="1"/>
    <s v="FF5768"/>
    <x v="172"/>
    <x v="9"/>
    <x v="7"/>
    <s v="Foxnuts"/>
    <x v="1"/>
    <x v="3"/>
  </r>
  <r>
    <n v="576"/>
    <x v="16"/>
    <x v="4"/>
    <x v="2"/>
    <n v="5"/>
    <n v="130"/>
    <x v="257"/>
    <x v="1"/>
    <s v="FF5768"/>
    <x v="129"/>
    <x v="41"/>
    <x v="7"/>
    <s v="Almond"/>
    <x v="2"/>
    <x v="3"/>
  </r>
  <r>
    <n v="577"/>
    <x v="17"/>
    <x v="4"/>
    <x v="0"/>
    <n v="4.3"/>
    <n v="275"/>
    <x v="263"/>
    <x v="1"/>
    <s v="FF5768"/>
    <x v="107"/>
    <x v="15"/>
    <x v="7"/>
    <s v="Almond"/>
    <x v="2"/>
    <x v="3"/>
  </r>
  <r>
    <n v="578"/>
    <x v="18"/>
    <x v="4"/>
    <x v="1"/>
    <n v="5"/>
    <n v="165"/>
    <x v="399"/>
    <x v="1"/>
    <s v="FF5768"/>
    <x v="99"/>
    <x v="38"/>
    <x v="7"/>
    <s v="Almond"/>
    <x v="2"/>
    <x v="3"/>
  </r>
  <r>
    <n v="579"/>
    <x v="19"/>
    <x v="4"/>
    <x v="2"/>
    <n v="5"/>
    <n v="105"/>
    <x v="411"/>
    <x v="1"/>
    <s v="FF5768"/>
    <x v="111"/>
    <x v="6"/>
    <x v="7"/>
    <s v="Almond"/>
    <x v="2"/>
    <x v="3"/>
  </r>
  <r>
    <n v="580"/>
    <x v="20"/>
    <x v="6"/>
    <x v="0"/>
    <n v="5"/>
    <n v="175"/>
    <x v="130"/>
    <x v="0"/>
    <s v="FF5768"/>
    <x v="84"/>
    <x v="49"/>
    <x v="7"/>
    <s v="Almond"/>
    <x v="2"/>
    <x v="3"/>
  </r>
  <r>
    <n v="581"/>
    <x v="21"/>
    <x v="6"/>
    <x v="1"/>
    <n v="5"/>
    <n v="295"/>
    <x v="401"/>
    <x v="1"/>
    <s v="FF5768"/>
    <x v="72"/>
    <x v="30"/>
    <x v="7"/>
    <s v="Almond"/>
    <x v="2"/>
    <x v="3"/>
  </r>
  <r>
    <n v="582"/>
    <x v="22"/>
    <x v="6"/>
    <x v="2"/>
    <n v="4.5999999999999996"/>
    <n v="295"/>
    <x v="412"/>
    <x v="2"/>
    <s v="FF5768"/>
    <x v="95"/>
    <x v="1"/>
    <x v="7"/>
    <s v="Almond"/>
    <x v="0"/>
    <x v="3"/>
  </r>
  <r>
    <n v="583"/>
    <x v="23"/>
    <x v="6"/>
    <x v="0"/>
    <n v="2.4"/>
    <n v="150"/>
    <x v="413"/>
    <x v="3"/>
    <s v="FF5768"/>
    <x v="132"/>
    <x v="5"/>
    <x v="7"/>
    <s v="Almond"/>
    <x v="1"/>
    <x v="3"/>
  </r>
  <r>
    <n v="584"/>
    <x v="24"/>
    <x v="6"/>
    <x v="1"/>
    <n v="2.7"/>
    <n v="230"/>
    <x v="414"/>
    <x v="4"/>
    <s v="FFBF65"/>
    <x v="83"/>
    <x v="0"/>
    <x v="7"/>
    <s v="Almond"/>
    <x v="2"/>
    <x v="1"/>
  </r>
  <r>
    <n v="585"/>
    <x v="25"/>
    <x v="6"/>
    <x v="2"/>
    <n v="3.6"/>
    <n v="290"/>
    <x v="313"/>
    <x v="5"/>
    <s v="FFBF65"/>
    <x v="50"/>
    <x v="45"/>
    <x v="7"/>
    <s v="Almond"/>
    <x v="0"/>
    <x v="1"/>
  </r>
  <r>
    <n v="586"/>
    <x v="26"/>
    <x v="6"/>
    <x v="0"/>
    <n v="5"/>
    <n v="145"/>
    <x v="415"/>
    <x v="0"/>
    <s v="FFBF65"/>
    <x v="100"/>
    <x v="24"/>
    <x v="7"/>
    <s v="Almond"/>
    <x v="1"/>
    <x v="1"/>
  </r>
  <r>
    <n v="587"/>
    <x v="27"/>
    <x v="6"/>
    <x v="1"/>
    <n v="4.5"/>
    <n v="100"/>
    <x v="416"/>
    <x v="1"/>
    <s v="FFBF65"/>
    <x v="84"/>
    <x v="24"/>
    <x v="7"/>
    <s v="Almond"/>
    <x v="2"/>
    <x v="1"/>
  </r>
  <r>
    <n v="588"/>
    <x v="28"/>
    <x v="6"/>
    <x v="2"/>
    <n v="3.3"/>
    <n v="160"/>
    <x v="417"/>
    <x v="2"/>
    <s v="FFBF65"/>
    <x v="173"/>
    <x v="54"/>
    <x v="4"/>
    <s v="Almond"/>
    <x v="0"/>
    <x v="1"/>
  </r>
  <r>
    <n v="589"/>
    <x v="29"/>
    <x v="6"/>
    <x v="0"/>
    <n v="3.3"/>
    <n v="160"/>
    <x v="193"/>
    <x v="3"/>
    <s v="00CDAC"/>
    <x v="39"/>
    <x v="33"/>
    <x v="4"/>
    <s v="Almond"/>
    <x v="0"/>
    <x v="4"/>
  </r>
  <r>
    <n v="590"/>
    <x v="30"/>
    <x v="6"/>
    <x v="1"/>
    <n v="3.2"/>
    <n v="195"/>
    <x v="418"/>
    <x v="4"/>
    <s v="00CDAC"/>
    <x v="22"/>
    <x v="42"/>
    <x v="4"/>
    <s v="Almond"/>
    <x v="0"/>
    <x v="4"/>
  </r>
  <r>
    <n v="591"/>
    <x v="31"/>
    <x v="6"/>
    <x v="2"/>
    <n v="5"/>
    <n v="265"/>
    <x v="419"/>
    <x v="5"/>
    <s v="00CDAC"/>
    <x v="86"/>
    <x v="26"/>
    <x v="4"/>
    <s v="Almond"/>
    <x v="0"/>
    <x v="4"/>
  </r>
  <r>
    <n v="592"/>
    <x v="32"/>
    <x v="6"/>
    <x v="0"/>
    <n v="4.7"/>
    <n v="150"/>
    <x v="420"/>
    <x v="0"/>
    <s v="00CDAC"/>
    <x v="155"/>
    <x v="7"/>
    <x v="4"/>
    <s v="Almond"/>
    <x v="0"/>
    <x v="4"/>
  </r>
  <r>
    <n v="593"/>
    <x v="33"/>
    <x v="6"/>
    <x v="1"/>
    <n v="3.5"/>
    <n v="130"/>
    <x v="421"/>
    <x v="1"/>
    <s v="00CDAC"/>
    <x v="130"/>
    <x v="11"/>
    <x v="4"/>
    <s v="Almond"/>
    <x v="0"/>
    <x v="4"/>
  </r>
  <r>
    <n v="594"/>
    <x v="34"/>
    <x v="6"/>
    <x v="2"/>
    <n v="5"/>
    <n v="345"/>
    <x v="228"/>
    <x v="2"/>
    <s v="00CDAC"/>
    <x v="174"/>
    <x v="8"/>
    <x v="4"/>
    <s v="Almond"/>
    <x v="0"/>
    <x v="4"/>
  </r>
  <r>
    <n v="595"/>
    <x v="35"/>
    <x v="6"/>
    <x v="0"/>
    <n v="5"/>
    <n v="175"/>
    <x v="93"/>
    <x v="3"/>
    <s v="00A5E3"/>
    <x v="1"/>
    <x v="25"/>
    <x v="4"/>
    <s v="Almond"/>
    <x v="0"/>
    <x v="0"/>
  </r>
  <r>
    <n v="596"/>
    <x v="36"/>
    <x v="6"/>
    <x v="1"/>
    <n v="2.2000000000000002"/>
    <n v="225"/>
    <x v="422"/>
    <x v="4"/>
    <s v="FFD872"/>
    <x v="124"/>
    <x v="1"/>
    <x v="4"/>
    <s v="Almond"/>
    <x v="0"/>
    <x v="1"/>
  </r>
  <r>
    <n v="597"/>
    <x v="37"/>
    <x v="0"/>
    <x v="2"/>
    <n v="5"/>
    <n v="135"/>
    <x v="423"/>
    <x v="5"/>
    <s v="FF96C5"/>
    <x v="134"/>
    <x v="16"/>
    <x v="4"/>
    <s v="Almond"/>
    <x v="0"/>
    <x v="2"/>
  </r>
  <r>
    <n v="598"/>
    <x v="38"/>
    <x v="0"/>
    <x v="0"/>
    <n v="3.7"/>
    <n v="290"/>
    <x v="424"/>
    <x v="0"/>
    <s v="FF5768"/>
    <x v="129"/>
    <x v="9"/>
    <x v="4"/>
    <s v="Almond"/>
    <x v="0"/>
    <x v="3"/>
  </r>
  <r>
    <n v="599"/>
    <x v="39"/>
    <x v="0"/>
    <x v="1"/>
    <n v="5"/>
    <n v="345"/>
    <x v="425"/>
    <x v="1"/>
    <s v="FFBF65"/>
    <x v="33"/>
    <x v="23"/>
    <x v="4"/>
    <s v="Almond"/>
    <x v="0"/>
    <x v="1"/>
  </r>
  <r>
    <n v="600"/>
    <x v="40"/>
    <x v="0"/>
    <x v="2"/>
    <n v="5"/>
    <n v="135"/>
    <x v="426"/>
    <x v="2"/>
    <s v="FF6F68"/>
    <x v="60"/>
    <x v="44"/>
    <x v="4"/>
    <s v="Almond"/>
    <x v="0"/>
    <x v="3"/>
  </r>
  <r>
    <n v="601"/>
    <x v="41"/>
    <x v="0"/>
    <x v="0"/>
    <n v="5"/>
    <n v="135"/>
    <x v="245"/>
    <x v="3"/>
    <s v="00CDAC"/>
    <x v="34"/>
    <x v="10"/>
    <x v="4"/>
    <s v="Almond"/>
    <x v="0"/>
    <x v="4"/>
  </r>
  <r>
    <n v="602"/>
    <x v="42"/>
    <x v="0"/>
    <x v="1"/>
    <n v="5"/>
    <n v="190"/>
    <x v="247"/>
    <x v="4"/>
    <s v="CFF800"/>
    <x v="1"/>
    <x v="31"/>
    <x v="4"/>
    <s v="Cashew"/>
    <x v="0"/>
    <x v="4"/>
  </r>
  <r>
    <n v="603"/>
    <x v="0"/>
    <x v="0"/>
    <x v="2"/>
    <n v="4.0999999999999996"/>
    <n v="350"/>
    <x v="58"/>
    <x v="5"/>
    <s v="FF5C77"/>
    <x v="129"/>
    <x v="8"/>
    <x v="4"/>
    <s v="Dried Dates"/>
    <x v="0"/>
    <x v="3"/>
  </r>
  <r>
    <n v="604"/>
    <x v="1"/>
    <x v="0"/>
    <x v="0"/>
    <n v="4.2"/>
    <n v="270"/>
    <x v="249"/>
    <x v="0"/>
    <s v="4DD091"/>
    <x v="6"/>
    <x v="25"/>
    <x v="4"/>
    <s v="Dried Figs"/>
    <x v="1"/>
    <x v="4"/>
  </r>
  <r>
    <n v="605"/>
    <x v="2"/>
    <x v="0"/>
    <x v="1"/>
    <n v="5"/>
    <n v="155"/>
    <x v="250"/>
    <x v="1"/>
    <s v="0065A2"/>
    <x v="65"/>
    <x v="34"/>
    <x v="4"/>
    <s v="Foxnuts"/>
    <x v="1"/>
    <x v="0"/>
  </r>
  <r>
    <n v="606"/>
    <x v="3"/>
    <x v="0"/>
    <x v="2"/>
    <n v="2.4"/>
    <n v="220"/>
    <x v="194"/>
    <x v="2"/>
    <s v="6C88C4"/>
    <x v="59"/>
    <x v="54"/>
    <x v="4"/>
    <s v="Pistachios"/>
    <x v="1"/>
    <x v="0"/>
  </r>
  <r>
    <n v="607"/>
    <x v="4"/>
    <x v="0"/>
    <x v="0"/>
    <n v="3.1"/>
    <n v="190"/>
    <x v="427"/>
    <x v="3"/>
    <s v="00A5E3"/>
    <x v="88"/>
    <x v="16"/>
    <x v="4"/>
    <s v="Raisins"/>
    <x v="1"/>
    <x v="0"/>
  </r>
  <r>
    <n v="608"/>
    <x v="5"/>
    <x v="0"/>
    <x v="1"/>
    <n v="5"/>
    <n v="225"/>
    <x v="89"/>
    <x v="4"/>
    <s v="FFD872"/>
    <x v="61"/>
    <x v="26"/>
    <x v="1"/>
    <s v="Almond"/>
    <x v="1"/>
    <x v="1"/>
  </r>
  <r>
    <n v="609"/>
    <x v="6"/>
    <x v="0"/>
    <x v="2"/>
    <n v="5"/>
    <n v="290"/>
    <x v="177"/>
    <x v="5"/>
    <s v="FF96C5"/>
    <x v="24"/>
    <x v="41"/>
    <x v="1"/>
    <s v="Cashew"/>
    <x v="1"/>
    <x v="2"/>
  </r>
  <r>
    <n v="610"/>
    <x v="7"/>
    <x v="0"/>
    <x v="0"/>
    <n v="5"/>
    <n v="245"/>
    <x v="428"/>
    <x v="0"/>
    <s v="FF5768"/>
    <x v="23"/>
    <x v="57"/>
    <x v="1"/>
    <s v="Dried Dates"/>
    <x v="1"/>
    <x v="3"/>
  </r>
  <r>
    <n v="611"/>
    <x v="8"/>
    <x v="0"/>
    <x v="1"/>
    <n v="2.2000000000000002"/>
    <n v="185"/>
    <x v="23"/>
    <x v="1"/>
    <s v="FFBF65"/>
    <x v="87"/>
    <x v="2"/>
    <x v="1"/>
    <s v="Dried Figs"/>
    <x v="1"/>
    <x v="1"/>
  </r>
  <r>
    <n v="612"/>
    <x v="9"/>
    <x v="0"/>
    <x v="2"/>
    <n v="5"/>
    <n v="215"/>
    <x v="429"/>
    <x v="2"/>
    <s v="FF6F68"/>
    <x v="3"/>
    <x v="47"/>
    <x v="1"/>
    <s v="Foxnuts"/>
    <x v="1"/>
    <x v="3"/>
  </r>
  <r>
    <n v="613"/>
    <x v="10"/>
    <x v="1"/>
    <x v="0"/>
    <n v="2.9"/>
    <n v="205"/>
    <x v="274"/>
    <x v="3"/>
    <s v="00CDAC"/>
    <x v="3"/>
    <x v="13"/>
    <x v="1"/>
    <s v="Pistachios"/>
    <x v="1"/>
    <x v="4"/>
  </r>
  <r>
    <n v="614"/>
    <x v="11"/>
    <x v="1"/>
    <x v="1"/>
    <n v="4"/>
    <n v="350"/>
    <x v="430"/>
    <x v="4"/>
    <s v="CFF800"/>
    <x v="113"/>
    <x v="14"/>
    <x v="1"/>
    <s v="Raisins"/>
    <x v="1"/>
    <x v="4"/>
  </r>
  <r>
    <n v="615"/>
    <x v="12"/>
    <x v="1"/>
    <x v="2"/>
    <n v="3.3"/>
    <n v="220"/>
    <x v="431"/>
    <x v="5"/>
    <s v="FF5C77"/>
    <x v="158"/>
    <x v="38"/>
    <x v="1"/>
    <s v="Almond"/>
    <x v="1"/>
    <x v="3"/>
  </r>
  <r>
    <n v="616"/>
    <x v="13"/>
    <x v="1"/>
    <x v="0"/>
    <n v="4.7"/>
    <n v="280"/>
    <x v="27"/>
    <x v="0"/>
    <s v="4DD091"/>
    <x v="132"/>
    <x v="44"/>
    <x v="1"/>
    <s v="Cashew"/>
    <x v="1"/>
    <x v="4"/>
  </r>
  <r>
    <n v="617"/>
    <x v="14"/>
    <x v="1"/>
    <x v="1"/>
    <n v="4.7"/>
    <n v="235"/>
    <x v="432"/>
    <x v="1"/>
    <s v="0065A2"/>
    <x v="171"/>
    <x v="48"/>
    <x v="1"/>
    <s v="Dried Dates"/>
    <x v="1"/>
    <x v="0"/>
  </r>
  <r>
    <n v="618"/>
    <x v="15"/>
    <x v="1"/>
    <x v="2"/>
    <n v="4.5999999999999996"/>
    <n v="130"/>
    <x v="433"/>
    <x v="2"/>
    <s v="6C88C4"/>
    <x v="174"/>
    <x v="31"/>
    <x v="1"/>
    <s v="Dried Figs"/>
    <x v="2"/>
    <x v="0"/>
  </r>
  <r>
    <n v="619"/>
    <x v="16"/>
    <x v="1"/>
    <x v="0"/>
    <n v="2.5"/>
    <n v="335"/>
    <x v="434"/>
    <x v="3"/>
    <s v="00A5E3"/>
    <x v="110"/>
    <x v="53"/>
    <x v="1"/>
    <s v="Foxnuts"/>
    <x v="2"/>
    <x v="0"/>
  </r>
  <r>
    <n v="620"/>
    <x v="17"/>
    <x v="1"/>
    <x v="1"/>
    <n v="5"/>
    <n v="235"/>
    <x v="267"/>
    <x v="4"/>
    <s v="FFD872"/>
    <x v="93"/>
    <x v="49"/>
    <x v="1"/>
    <s v="Pistachios"/>
    <x v="2"/>
    <x v="1"/>
  </r>
  <r>
    <n v="621"/>
    <x v="18"/>
    <x v="1"/>
    <x v="2"/>
    <n v="2.8"/>
    <n v="340"/>
    <x v="61"/>
    <x v="5"/>
    <s v="FF96C5"/>
    <x v="160"/>
    <x v="26"/>
    <x v="1"/>
    <s v="Raisins"/>
    <x v="2"/>
    <x v="2"/>
  </r>
  <r>
    <n v="622"/>
    <x v="19"/>
    <x v="1"/>
    <x v="0"/>
    <n v="2.4"/>
    <n v="240"/>
    <x v="169"/>
    <x v="0"/>
    <s v="FF5768"/>
    <x v="81"/>
    <x v="27"/>
    <x v="1"/>
    <s v="Almond"/>
    <x v="2"/>
    <x v="3"/>
  </r>
  <r>
    <n v="623"/>
    <x v="20"/>
    <x v="1"/>
    <x v="1"/>
    <n v="5"/>
    <n v="275"/>
    <x v="108"/>
    <x v="1"/>
    <s v="FFBF65"/>
    <x v="174"/>
    <x v="9"/>
    <x v="1"/>
    <s v="Cashew"/>
    <x v="0"/>
    <x v="1"/>
  </r>
  <r>
    <n v="624"/>
    <x v="21"/>
    <x v="1"/>
    <x v="2"/>
    <n v="3.8"/>
    <n v="230"/>
    <x v="435"/>
    <x v="2"/>
    <s v="FF6F68"/>
    <x v="107"/>
    <x v="28"/>
    <x v="1"/>
    <s v="Dried Dates"/>
    <x v="1"/>
    <x v="3"/>
  </r>
  <r>
    <n v="625"/>
    <x v="22"/>
    <x v="1"/>
    <x v="0"/>
    <n v="2.7"/>
    <n v="295"/>
    <x v="417"/>
    <x v="3"/>
    <s v="00CDAC"/>
    <x v="55"/>
    <x v="47"/>
    <x v="5"/>
    <s v="Dried Figs"/>
    <x v="2"/>
    <x v="4"/>
  </r>
  <r>
    <n v="626"/>
    <x v="23"/>
    <x v="1"/>
    <x v="1"/>
    <n v="2.9"/>
    <n v="160"/>
    <x v="21"/>
    <x v="4"/>
    <s v="CFF800"/>
    <x v="110"/>
    <x v="11"/>
    <x v="5"/>
    <s v="Foxnuts"/>
    <x v="0"/>
    <x v="4"/>
  </r>
  <r>
    <n v="627"/>
    <x v="24"/>
    <x v="1"/>
    <x v="2"/>
    <n v="5"/>
    <n v="285"/>
    <x v="177"/>
    <x v="5"/>
    <s v="FF5C77"/>
    <x v="54"/>
    <x v="35"/>
    <x v="5"/>
    <s v="Pistachios"/>
    <x v="1"/>
    <x v="3"/>
  </r>
  <r>
    <n v="628"/>
    <x v="25"/>
    <x v="1"/>
    <x v="0"/>
    <n v="5"/>
    <n v="145"/>
    <x v="436"/>
    <x v="2"/>
    <s v="4DD091"/>
    <x v="33"/>
    <x v="3"/>
    <x v="8"/>
    <s v="Raisins"/>
    <x v="2"/>
    <x v="4"/>
  </r>
  <r>
    <n v="629"/>
    <x v="26"/>
    <x v="1"/>
    <x v="1"/>
    <n v="4.0999999999999996"/>
    <n v="140"/>
    <x v="437"/>
    <x v="2"/>
    <s v="0065A2"/>
    <x v="20"/>
    <x v="35"/>
    <x v="8"/>
    <s v="Almond"/>
    <x v="0"/>
    <x v="0"/>
  </r>
  <r>
    <n v="630"/>
    <x v="27"/>
    <x v="3"/>
    <x v="2"/>
    <n v="5"/>
    <n v="135"/>
    <x v="25"/>
    <x v="2"/>
    <s v="6C88C4"/>
    <x v="102"/>
    <x v="46"/>
    <x v="8"/>
    <s v="Cashew"/>
    <x v="0"/>
    <x v="0"/>
  </r>
  <r>
    <n v="631"/>
    <x v="28"/>
    <x v="3"/>
    <x v="0"/>
    <n v="3"/>
    <n v="260"/>
    <x v="438"/>
    <x v="2"/>
    <s v="00A5E3"/>
    <x v="111"/>
    <x v="56"/>
    <x v="8"/>
    <s v="Dried Dates"/>
    <x v="0"/>
    <x v="0"/>
  </r>
  <r>
    <n v="632"/>
    <x v="29"/>
    <x v="3"/>
    <x v="1"/>
    <n v="4.5999999999999996"/>
    <n v="225"/>
    <x v="54"/>
    <x v="2"/>
    <s v="FFD872"/>
    <x v="135"/>
    <x v="49"/>
    <x v="8"/>
    <s v="Dried Figs"/>
    <x v="0"/>
    <x v="1"/>
  </r>
  <r>
    <n v="633"/>
    <x v="30"/>
    <x v="3"/>
    <x v="2"/>
    <n v="5"/>
    <n v="290"/>
    <x v="439"/>
    <x v="2"/>
    <s v="FF96C5"/>
    <x v="119"/>
    <x v="2"/>
    <x v="8"/>
    <s v="Foxnuts"/>
    <x v="0"/>
    <x v="2"/>
  </r>
  <r>
    <n v="634"/>
    <x v="31"/>
    <x v="3"/>
    <x v="0"/>
    <n v="5"/>
    <n v="205"/>
    <x v="266"/>
    <x v="2"/>
    <s v="FF5768"/>
    <x v="128"/>
    <x v="1"/>
    <x v="8"/>
    <s v="Pistachios"/>
    <x v="0"/>
    <x v="3"/>
  </r>
  <r>
    <n v="635"/>
    <x v="32"/>
    <x v="0"/>
    <x v="1"/>
    <n v="3.1"/>
    <n v="160"/>
    <x v="276"/>
    <x v="2"/>
    <s v="FFBF65"/>
    <x v="109"/>
    <x v="31"/>
    <x v="8"/>
    <s v="Raisins"/>
    <x v="0"/>
    <x v="1"/>
  </r>
  <r>
    <n v="636"/>
    <x v="33"/>
    <x v="1"/>
    <x v="2"/>
    <n v="5"/>
    <n v="135"/>
    <x v="440"/>
    <x v="2"/>
    <s v="FF6F68"/>
    <x v="76"/>
    <x v="5"/>
    <x v="8"/>
    <s v="Almond"/>
    <x v="0"/>
    <x v="3"/>
  </r>
  <r>
    <n v="637"/>
    <x v="34"/>
    <x v="2"/>
    <x v="0"/>
    <n v="4.3"/>
    <n v="320"/>
    <x v="441"/>
    <x v="2"/>
    <s v="00CDAC"/>
    <x v="20"/>
    <x v="1"/>
    <x v="0"/>
    <s v="Cashew"/>
    <x v="0"/>
    <x v="4"/>
  </r>
  <r>
    <n v="638"/>
    <x v="35"/>
    <x v="3"/>
    <x v="1"/>
    <n v="2.2000000000000002"/>
    <n v="125"/>
    <x v="339"/>
    <x v="2"/>
    <s v="CFF800"/>
    <x v="0"/>
    <x v="51"/>
    <x v="1"/>
    <s v="Dried Dates"/>
    <x v="0"/>
    <x v="4"/>
  </r>
  <r>
    <n v="639"/>
    <x v="36"/>
    <x v="4"/>
    <x v="2"/>
    <n v="3.9"/>
    <n v="220"/>
    <x v="430"/>
    <x v="2"/>
    <s v="FF5C77"/>
    <x v="26"/>
    <x v="0"/>
    <x v="2"/>
    <s v="Dried Figs"/>
    <x v="0"/>
    <x v="3"/>
  </r>
  <r>
    <n v="640"/>
    <x v="37"/>
    <x v="5"/>
    <x v="0"/>
    <n v="2.9"/>
    <n v="275"/>
    <x v="172"/>
    <x v="2"/>
    <s v="4DD091"/>
    <x v="19"/>
    <x v="32"/>
    <x v="3"/>
    <s v="Foxnuts"/>
    <x v="0"/>
    <x v="4"/>
  </r>
  <r>
    <n v="641"/>
    <x v="38"/>
    <x v="6"/>
    <x v="1"/>
    <n v="5"/>
    <n v="290"/>
    <x v="308"/>
    <x v="2"/>
    <s v="0065A2"/>
    <x v="158"/>
    <x v="5"/>
    <x v="4"/>
    <s v="Pistachios"/>
    <x v="0"/>
    <x v="0"/>
  </r>
  <r>
    <n v="642"/>
    <x v="39"/>
    <x v="7"/>
    <x v="2"/>
    <n v="4.0999999999999996"/>
    <n v="285"/>
    <x v="214"/>
    <x v="2"/>
    <s v="6C88C4"/>
    <x v="39"/>
    <x v="34"/>
    <x v="5"/>
    <s v="Raisins"/>
    <x v="0"/>
    <x v="0"/>
  </r>
  <r>
    <n v="643"/>
    <x v="40"/>
    <x v="0"/>
    <x v="0"/>
    <n v="5"/>
    <n v="125"/>
    <x v="442"/>
    <x v="2"/>
    <s v="00A5E3"/>
    <x v="7"/>
    <x v="32"/>
    <x v="6"/>
    <s v="Almond"/>
    <x v="0"/>
    <x v="0"/>
  </r>
  <r>
    <n v="644"/>
    <x v="41"/>
    <x v="1"/>
    <x v="1"/>
    <n v="5"/>
    <n v="105"/>
    <x v="373"/>
    <x v="2"/>
    <s v="00A5E3"/>
    <x v="60"/>
    <x v="31"/>
    <x v="7"/>
    <s v="Cashew"/>
    <x v="0"/>
    <x v="0"/>
  </r>
  <r>
    <n v="645"/>
    <x v="42"/>
    <x v="2"/>
    <x v="2"/>
    <n v="3.7"/>
    <n v="125"/>
    <x v="408"/>
    <x v="2"/>
    <s v="00A5E3"/>
    <x v="40"/>
    <x v="59"/>
    <x v="8"/>
    <s v="Dried Dates"/>
    <x v="1"/>
    <x v="0"/>
  </r>
  <r>
    <n v="646"/>
    <x v="0"/>
    <x v="3"/>
    <x v="0"/>
    <n v="3.4"/>
    <n v="150"/>
    <x v="443"/>
    <x v="2"/>
    <s v="00A5E3"/>
    <x v="164"/>
    <x v="25"/>
    <x v="9"/>
    <s v="Dried Figs"/>
    <x v="1"/>
    <x v="0"/>
  </r>
  <r>
    <n v="647"/>
    <x v="1"/>
    <x v="4"/>
    <x v="1"/>
    <n v="2.2000000000000002"/>
    <n v="100"/>
    <x v="444"/>
    <x v="2"/>
    <s v="00A5E3"/>
    <x v="22"/>
    <x v="45"/>
    <x v="10"/>
    <s v="Foxnuts"/>
    <x v="1"/>
    <x v="0"/>
  </r>
  <r>
    <n v="648"/>
    <x v="2"/>
    <x v="5"/>
    <x v="2"/>
    <n v="5"/>
    <n v="320"/>
    <x v="445"/>
    <x v="2"/>
    <s v="00A5E3"/>
    <x v="165"/>
    <x v="10"/>
    <x v="0"/>
    <s v="Pistachios"/>
    <x v="1"/>
    <x v="0"/>
  </r>
  <r>
    <n v="649"/>
    <x v="3"/>
    <x v="6"/>
    <x v="0"/>
    <n v="2.8"/>
    <n v="300"/>
    <x v="266"/>
    <x v="0"/>
    <s v="00A5E3"/>
    <x v="95"/>
    <x v="30"/>
    <x v="1"/>
    <s v="Raisins"/>
    <x v="1"/>
    <x v="0"/>
  </r>
  <r>
    <n v="650"/>
    <x v="4"/>
    <x v="7"/>
    <x v="1"/>
    <n v="5"/>
    <n v="290"/>
    <x v="446"/>
    <x v="0"/>
    <s v="00A5E3"/>
    <x v="108"/>
    <x v="22"/>
    <x v="2"/>
    <s v="Almond"/>
    <x v="1"/>
    <x v="0"/>
  </r>
  <r>
    <n v="651"/>
    <x v="5"/>
    <x v="0"/>
    <x v="2"/>
    <n v="5"/>
    <n v="320"/>
    <x v="282"/>
    <x v="0"/>
    <s v="00A5E3"/>
    <x v="139"/>
    <x v="39"/>
    <x v="3"/>
    <s v="Cashew"/>
    <x v="1"/>
    <x v="0"/>
  </r>
  <r>
    <n v="652"/>
    <x v="6"/>
    <x v="1"/>
    <x v="0"/>
    <n v="4.9000000000000004"/>
    <n v="115"/>
    <x v="272"/>
    <x v="0"/>
    <s v="00A5E3"/>
    <x v="171"/>
    <x v="35"/>
    <x v="4"/>
    <s v="Dried Dates"/>
    <x v="1"/>
    <x v="0"/>
  </r>
  <r>
    <n v="653"/>
    <x v="7"/>
    <x v="2"/>
    <x v="1"/>
    <n v="3"/>
    <n v="175"/>
    <x v="375"/>
    <x v="0"/>
    <s v="00A5E3"/>
    <x v="78"/>
    <x v="53"/>
    <x v="5"/>
    <s v="Dried Figs"/>
    <x v="1"/>
    <x v="0"/>
  </r>
  <r>
    <n v="654"/>
    <x v="8"/>
    <x v="3"/>
    <x v="2"/>
    <n v="3.8"/>
    <n v="270"/>
    <x v="243"/>
    <x v="0"/>
    <s v="FFD872"/>
    <x v="150"/>
    <x v="60"/>
    <x v="6"/>
    <s v="Foxnuts"/>
    <x v="1"/>
    <x v="1"/>
  </r>
  <r>
    <n v="655"/>
    <x v="9"/>
    <x v="4"/>
    <x v="0"/>
    <n v="5"/>
    <n v="120"/>
    <x v="431"/>
    <x v="0"/>
    <s v="FFD872"/>
    <x v="113"/>
    <x v="20"/>
    <x v="7"/>
    <s v="Pistachios"/>
    <x v="1"/>
    <x v="1"/>
  </r>
  <r>
    <n v="656"/>
    <x v="10"/>
    <x v="5"/>
    <x v="1"/>
    <n v="4.4000000000000004"/>
    <n v="225"/>
    <x v="447"/>
    <x v="0"/>
    <s v="FFD872"/>
    <x v="103"/>
    <x v="25"/>
    <x v="8"/>
    <s v="Raisins"/>
    <x v="1"/>
    <x v="1"/>
  </r>
  <r>
    <n v="657"/>
    <x v="11"/>
    <x v="6"/>
    <x v="2"/>
    <n v="5"/>
    <n v="220"/>
    <x v="448"/>
    <x v="0"/>
    <s v="FFD872"/>
    <x v="54"/>
    <x v="22"/>
    <x v="9"/>
    <s v="Pistachios"/>
    <x v="1"/>
    <x v="1"/>
  </r>
  <r>
    <n v="658"/>
    <x v="12"/>
    <x v="7"/>
    <x v="0"/>
    <n v="5"/>
    <n v="220"/>
    <x v="7"/>
    <x v="0"/>
    <s v="FFD872"/>
    <x v="145"/>
    <x v="48"/>
    <x v="10"/>
    <s v="Pistachios"/>
    <x v="1"/>
    <x v="1"/>
  </r>
  <r>
    <n v="659"/>
    <x v="13"/>
    <x v="0"/>
    <x v="1"/>
    <n v="3"/>
    <n v="195"/>
    <x v="54"/>
    <x v="0"/>
    <s v="FFD872"/>
    <x v="9"/>
    <x v="45"/>
    <x v="0"/>
    <s v="Pistachios"/>
    <x v="2"/>
    <x v="1"/>
  </r>
  <r>
    <n v="660"/>
    <x v="14"/>
    <x v="1"/>
    <x v="2"/>
    <n v="3.3"/>
    <n v="165"/>
    <x v="449"/>
    <x v="0"/>
    <s v="FFD872"/>
    <x v="58"/>
    <x v="21"/>
    <x v="1"/>
    <s v="Pistachios"/>
    <x v="2"/>
    <x v="1"/>
  </r>
  <r>
    <n v="661"/>
    <x v="15"/>
    <x v="2"/>
    <x v="0"/>
    <n v="4.9000000000000004"/>
    <n v="255"/>
    <x v="450"/>
    <x v="0"/>
    <s v="FFD872"/>
    <x v="144"/>
    <x v="12"/>
    <x v="2"/>
    <s v="Pistachios"/>
    <x v="2"/>
    <x v="1"/>
  </r>
  <r>
    <n v="662"/>
    <x v="16"/>
    <x v="3"/>
    <x v="1"/>
    <n v="4.5"/>
    <n v="190"/>
    <x v="323"/>
    <x v="0"/>
    <s v="FFD872"/>
    <x v="155"/>
    <x v="60"/>
    <x v="3"/>
    <s v="Pistachios"/>
    <x v="2"/>
    <x v="1"/>
  </r>
  <r>
    <n v="663"/>
    <x v="17"/>
    <x v="4"/>
    <x v="2"/>
    <n v="5"/>
    <n v="215"/>
    <x v="332"/>
    <x v="0"/>
    <s v="FFD872"/>
    <x v="76"/>
    <x v="2"/>
    <x v="4"/>
    <s v="Pistachios"/>
    <x v="2"/>
    <x v="1"/>
  </r>
  <r>
    <n v="664"/>
    <x v="18"/>
    <x v="5"/>
    <x v="0"/>
    <n v="4.3"/>
    <n v="205"/>
    <x v="451"/>
    <x v="0"/>
    <s v="FF5768"/>
    <x v="4"/>
    <x v="60"/>
    <x v="5"/>
    <s v="Pistachios"/>
    <x v="2"/>
    <x v="3"/>
  </r>
  <r>
    <n v="665"/>
    <x v="19"/>
    <x v="6"/>
    <x v="1"/>
    <n v="3.9"/>
    <n v="150"/>
    <x v="452"/>
    <x v="0"/>
    <s v="FF5768"/>
    <x v="14"/>
    <x v="31"/>
    <x v="6"/>
    <s v="Pistachios"/>
    <x v="0"/>
    <x v="3"/>
  </r>
  <r>
    <n v="666"/>
    <x v="20"/>
    <x v="7"/>
    <x v="2"/>
    <n v="4.7"/>
    <n v="185"/>
    <x v="453"/>
    <x v="1"/>
    <s v="FF5768"/>
    <x v="88"/>
    <x v="49"/>
    <x v="7"/>
    <s v="Pistachios"/>
    <x v="1"/>
    <x v="3"/>
  </r>
  <r>
    <n v="667"/>
    <x v="21"/>
    <x v="0"/>
    <x v="0"/>
    <n v="2.9"/>
    <n v="320"/>
    <x v="454"/>
    <x v="1"/>
    <s v="FF5768"/>
    <x v="150"/>
    <x v="19"/>
    <x v="8"/>
    <s v="Pistachios"/>
    <x v="2"/>
    <x v="3"/>
  </r>
  <r>
    <n v="668"/>
    <x v="22"/>
    <x v="1"/>
    <x v="1"/>
    <n v="4.0999999999999996"/>
    <n v="325"/>
    <x v="168"/>
    <x v="1"/>
    <s v="FF5768"/>
    <x v="162"/>
    <x v="14"/>
    <x v="9"/>
    <s v="Pistachios"/>
    <x v="0"/>
    <x v="3"/>
  </r>
  <r>
    <n v="669"/>
    <x v="23"/>
    <x v="2"/>
    <x v="2"/>
    <n v="4.9000000000000004"/>
    <n v="180"/>
    <x v="455"/>
    <x v="1"/>
    <s v="FF5768"/>
    <x v="53"/>
    <x v="10"/>
    <x v="10"/>
    <s v="Dried Figs"/>
    <x v="1"/>
    <x v="3"/>
  </r>
  <r>
    <n v="670"/>
    <x v="24"/>
    <x v="3"/>
    <x v="0"/>
    <n v="2.2999999999999998"/>
    <n v="145"/>
    <x v="181"/>
    <x v="1"/>
    <s v="FF5768"/>
    <x v="33"/>
    <x v="35"/>
    <x v="0"/>
    <s v="Dried Figs"/>
    <x v="2"/>
    <x v="3"/>
  </r>
  <r>
    <n v="671"/>
    <x v="25"/>
    <x v="4"/>
    <x v="1"/>
    <n v="4.5"/>
    <n v="335"/>
    <x v="456"/>
    <x v="1"/>
    <s v="FF5768"/>
    <x v="175"/>
    <x v="20"/>
    <x v="1"/>
    <s v="Dried Figs"/>
    <x v="0"/>
    <x v="3"/>
  </r>
  <r>
    <n v="672"/>
    <x v="26"/>
    <x v="5"/>
    <x v="2"/>
    <n v="5"/>
    <n v="200"/>
    <x v="306"/>
    <x v="1"/>
    <s v="FF5768"/>
    <x v="75"/>
    <x v="21"/>
    <x v="2"/>
    <s v="Dried Figs"/>
    <x v="0"/>
    <x v="3"/>
  </r>
  <r>
    <n v="673"/>
    <x v="27"/>
    <x v="6"/>
    <x v="0"/>
    <n v="4.2"/>
    <n v="260"/>
    <x v="388"/>
    <x v="1"/>
    <s v="FF5768"/>
    <x v="71"/>
    <x v="4"/>
    <x v="3"/>
    <s v="Dried Figs"/>
    <x v="0"/>
    <x v="3"/>
  </r>
  <r>
    <n v="674"/>
    <x v="28"/>
    <x v="7"/>
    <x v="1"/>
    <n v="2.6"/>
    <n v="260"/>
    <x v="457"/>
    <x v="1"/>
    <s v="FF5768"/>
    <x v="57"/>
    <x v="35"/>
    <x v="4"/>
    <s v="Dried Figs"/>
    <x v="0"/>
    <x v="3"/>
  </r>
  <r>
    <n v="675"/>
    <x v="29"/>
    <x v="0"/>
    <x v="2"/>
    <n v="5"/>
    <n v="205"/>
    <x v="92"/>
    <x v="1"/>
    <s v="FF5768"/>
    <x v="157"/>
    <x v="53"/>
    <x v="5"/>
    <s v="Dried Figs"/>
    <x v="0"/>
    <x v="3"/>
  </r>
  <r>
    <n v="676"/>
    <x v="30"/>
    <x v="1"/>
    <x v="0"/>
    <n v="2.2000000000000002"/>
    <n v="345"/>
    <x v="75"/>
    <x v="1"/>
    <s v="FF5768"/>
    <x v="54"/>
    <x v="46"/>
    <x v="6"/>
    <s v="Cashew"/>
    <x v="0"/>
    <x v="3"/>
  </r>
  <r>
    <n v="677"/>
    <x v="31"/>
    <x v="2"/>
    <x v="1"/>
    <n v="3.3"/>
    <n v="330"/>
    <x v="458"/>
    <x v="1"/>
    <s v="FF5768"/>
    <x v="173"/>
    <x v="8"/>
    <x v="7"/>
    <s v="Cashew"/>
    <x v="0"/>
    <x v="3"/>
  </r>
  <r>
    <n v="678"/>
    <x v="32"/>
    <x v="3"/>
    <x v="2"/>
    <n v="5"/>
    <n v="105"/>
    <x v="27"/>
    <x v="1"/>
    <s v="FF5768"/>
    <x v="58"/>
    <x v="11"/>
    <x v="8"/>
    <s v="Cashew"/>
    <x v="0"/>
    <x v="3"/>
  </r>
  <r>
    <n v="679"/>
    <x v="33"/>
    <x v="4"/>
    <x v="0"/>
    <n v="2"/>
    <n v="140"/>
    <x v="311"/>
    <x v="1"/>
    <s v="FF5768"/>
    <x v="116"/>
    <x v="31"/>
    <x v="9"/>
    <s v="Almond"/>
    <x v="0"/>
    <x v="3"/>
  </r>
  <r>
    <n v="680"/>
    <x v="34"/>
    <x v="5"/>
    <x v="1"/>
    <n v="2.4"/>
    <n v="300"/>
    <x v="459"/>
    <x v="1"/>
    <s v="FF5768"/>
    <x v="127"/>
    <x v="50"/>
    <x v="10"/>
    <s v="Almond"/>
    <x v="0"/>
    <x v="3"/>
  </r>
  <r>
    <n v="681"/>
    <x v="35"/>
    <x v="6"/>
    <x v="2"/>
    <n v="2.2000000000000002"/>
    <n v="145"/>
    <x v="76"/>
    <x v="1"/>
    <s v="FF5768"/>
    <x v="47"/>
    <x v="18"/>
    <x v="10"/>
    <s v="Almond"/>
    <x v="0"/>
    <x v="3"/>
  </r>
  <r>
    <n v="682"/>
    <x v="36"/>
    <x v="7"/>
    <x v="0"/>
    <n v="3.2"/>
    <n v="270"/>
    <x v="210"/>
    <x v="1"/>
    <s v="FF5768"/>
    <x v="162"/>
    <x v="21"/>
    <x v="10"/>
    <s v="Raisins"/>
    <x v="0"/>
    <x v="3"/>
  </r>
  <r>
    <n v="683"/>
    <x v="37"/>
    <x v="0"/>
    <x v="1"/>
    <n v="3.7"/>
    <n v="340"/>
    <x v="460"/>
    <x v="1"/>
    <s v="FFBF65"/>
    <x v="24"/>
    <x v="19"/>
    <x v="10"/>
    <s v="Raisins"/>
    <x v="0"/>
    <x v="1"/>
  </r>
  <r>
    <n v="684"/>
    <x v="38"/>
    <x v="1"/>
    <x v="2"/>
    <n v="2.1"/>
    <n v="345"/>
    <x v="461"/>
    <x v="1"/>
    <s v="FFBF65"/>
    <x v="75"/>
    <x v="14"/>
    <x v="10"/>
    <s v="Raisins"/>
    <x v="0"/>
    <x v="1"/>
  </r>
  <r>
    <n v="685"/>
    <x v="39"/>
    <x v="2"/>
    <x v="0"/>
    <n v="2"/>
    <n v="125"/>
    <x v="448"/>
    <x v="1"/>
    <s v="FFBF65"/>
    <x v="154"/>
    <x v="0"/>
    <x v="10"/>
    <s v="Raisins"/>
    <x v="0"/>
    <x v="1"/>
  </r>
  <r>
    <n v="686"/>
    <x v="40"/>
    <x v="3"/>
    <x v="1"/>
    <n v="3.6"/>
    <n v="275"/>
    <x v="462"/>
    <x v="1"/>
    <s v="FFBF65"/>
    <x v="9"/>
    <x v="35"/>
    <x v="10"/>
    <s v="Raisins"/>
    <x v="0"/>
    <x v="1"/>
  </r>
  <r>
    <n v="687"/>
    <x v="41"/>
    <x v="4"/>
    <x v="2"/>
    <n v="3.1"/>
    <n v="255"/>
    <x v="463"/>
    <x v="1"/>
    <s v="FFBF65"/>
    <x v="94"/>
    <x v="16"/>
    <x v="10"/>
    <s v="Raisins"/>
    <x v="1"/>
    <x v="1"/>
  </r>
  <r>
    <n v="688"/>
    <x v="42"/>
    <x v="5"/>
    <x v="0"/>
    <n v="4.5"/>
    <n v="185"/>
    <x v="424"/>
    <x v="1"/>
    <s v="00CDAC"/>
    <x v="93"/>
    <x v="35"/>
    <x v="10"/>
    <s v="Raisins"/>
    <x v="1"/>
    <x v="4"/>
  </r>
  <r>
    <n v="689"/>
    <x v="0"/>
    <x v="6"/>
    <x v="1"/>
    <n v="4.4000000000000004"/>
    <n v="220"/>
    <x v="17"/>
    <x v="1"/>
    <s v="00CDAC"/>
    <x v="71"/>
    <x v="41"/>
    <x v="10"/>
    <s v="Foxnuts"/>
    <x v="1"/>
    <x v="4"/>
  </r>
  <r>
    <n v="690"/>
    <x v="1"/>
    <x v="7"/>
    <x v="2"/>
    <n v="2.2999999999999998"/>
    <n v="175"/>
    <x v="2"/>
    <x v="1"/>
    <s v="00CDAC"/>
    <x v="145"/>
    <x v="43"/>
    <x v="10"/>
    <s v="Foxnuts"/>
    <x v="1"/>
    <x v="4"/>
  </r>
  <r>
    <n v="691"/>
    <x v="2"/>
    <x v="0"/>
    <x v="0"/>
    <n v="4.9000000000000004"/>
    <n v="280"/>
    <x v="308"/>
    <x v="1"/>
    <s v="00CDAC"/>
    <x v="132"/>
    <x v="1"/>
    <x v="10"/>
    <s v="Foxnuts"/>
    <x v="1"/>
    <x v="4"/>
  </r>
  <r>
    <n v="692"/>
    <x v="3"/>
    <x v="1"/>
    <x v="1"/>
    <n v="3.3"/>
    <n v="225"/>
    <x v="341"/>
    <x v="1"/>
    <s v="00CDAC"/>
    <x v="28"/>
    <x v="59"/>
    <x v="10"/>
    <s v="Foxnuts"/>
    <x v="1"/>
    <x v="4"/>
  </r>
  <r>
    <n v="693"/>
    <x v="4"/>
    <x v="2"/>
    <x v="2"/>
    <n v="4.3"/>
    <n v="245"/>
    <x v="464"/>
    <x v="1"/>
    <s v="00CDAC"/>
    <x v="14"/>
    <x v="13"/>
    <x v="10"/>
    <s v="Foxnuts"/>
    <x v="1"/>
    <x v="4"/>
  </r>
  <r>
    <n v="694"/>
    <x v="5"/>
    <x v="3"/>
    <x v="0"/>
    <n v="3.6"/>
    <n v="350"/>
    <x v="465"/>
    <x v="1"/>
    <s v="00A5E3"/>
    <x v="22"/>
    <x v="28"/>
    <x v="9"/>
    <s v="Foxnuts"/>
    <x v="1"/>
    <x v="0"/>
  </r>
  <r>
    <n v="695"/>
    <x v="6"/>
    <x v="4"/>
    <x v="1"/>
    <n v="2.1"/>
    <n v="275"/>
    <x v="200"/>
    <x v="1"/>
    <s v="FFD872"/>
    <x v="166"/>
    <x v="22"/>
    <x v="9"/>
    <s v="Foxnuts"/>
    <x v="1"/>
    <x v="1"/>
  </r>
  <r>
    <n v="696"/>
    <x v="7"/>
    <x v="5"/>
    <x v="2"/>
    <n v="5"/>
    <n v="315"/>
    <x v="216"/>
    <x v="1"/>
    <s v="FF96C5"/>
    <x v="29"/>
    <x v="4"/>
    <x v="9"/>
    <s v="Almond"/>
    <x v="1"/>
    <x v="2"/>
  </r>
  <r>
    <n v="697"/>
    <x v="8"/>
    <x v="6"/>
    <x v="0"/>
    <n v="3.9"/>
    <n v="290"/>
    <x v="11"/>
    <x v="1"/>
    <s v="FF5768"/>
    <x v="169"/>
    <x v="24"/>
    <x v="9"/>
    <s v="Almond"/>
    <x v="1"/>
    <x v="3"/>
  </r>
  <r>
    <n v="698"/>
    <x v="9"/>
    <x v="7"/>
    <x v="1"/>
    <n v="5"/>
    <n v="130"/>
    <x v="99"/>
    <x v="1"/>
    <s v="FFBF65"/>
    <x v="144"/>
    <x v="56"/>
    <x v="9"/>
    <s v="Almond"/>
    <x v="1"/>
    <x v="1"/>
  </r>
  <r>
    <n v="699"/>
    <x v="10"/>
    <x v="0"/>
    <x v="2"/>
    <n v="3.5"/>
    <n v="180"/>
    <x v="466"/>
    <x v="1"/>
    <s v="FF6F68"/>
    <x v="80"/>
    <x v="27"/>
    <x v="9"/>
    <s v="Almond"/>
    <x v="1"/>
    <x v="3"/>
  </r>
  <r>
    <n v="700"/>
    <x v="11"/>
    <x v="1"/>
    <x v="0"/>
    <n v="5"/>
    <n v="235"/>
    <x v="467"/>
    <x v="1"/>
    <s v="00CDAC"/>
    <x v="7"/>
    <x v="45"/>
    <x v="9"/>
    <s v="Almond"/>
    <x v="1"/>
    <x v="4"/>
  </r>
  <r>
    <n v="701"/>
    <x v="12"/>
    <x v="2"/>
    <x v="1"/>
    <n v="5"/>
    <n v="135"/>
    <x v="468"/>
    <x v="4"/>
    <s v="CFF800"/>
    <x v="137"/>
    <x v="0"/>
    <x v="9"/>
    <s v="Almond"/>
    <x v="2"/>
    <x v="4"/>
  </r>
  <r>
    <n v="702"/>
    <x v="13"/>
    <x v="3"/>
    <x v="2"/>
    <n v="2.5"/>
    <n v="100"/>
    <x v="251"/>
    <x v="4"/>
    <s v="FF5C77"/>
    <x v="87"/>
    <x v="14"/>
    <x v="9"/>
    <s v="Almond"/>
    <x v="2"/>
    <x v="3"/>
  </r>
  <r>
    <n v="703"/>
    <x v="14"/>
    <x v="4"/>
    <x v="0"/>
    <n v="2.8"/>
    <n v="135"/>
    <x v="346"/>
    <x v="4"/>
    <s v="4DD091"/>
    <x v="93"/>
    <x v="47"/>
    <x v="9"/>
    <s v="Almond"/>
    <x v="2"/>
    <x v="4"/>
  </r>
  <r>
    <n v="704"/>
    <x v="15"/>
    <x v="5"/>
    <x v="1"/>
    <n v="4.5999999999999996"/>
    <n v="115"/>
    <x v="469"/>
    <x v="4"/>
    <s v="0065A2"/>
    <x v="81"/>
    <x v="53"/>
    <x v="9"/>
    <s v="Almond"/>
    <x v="2"/>
    <x v="0"/>
  </r>
  <r>
    <n v="705"/>
    <x v="16"/>
    <x v="6"/>
    <x v="2"/>
    <n v="2.8"/>
    <n v="340"/>
    <x v="470"/>
    <x v="4"/>
    <s v="6C88C4"/>
    <x v="152"/>
    <x v="14"/>
    <x v="6"/>
    <s v="Almond"/>
    <x v="2"/>
    <x v="0"/>
  </r>
  <r>
    <n v="706"/>
    <x v="17"/>
    <x v="7"/>
    <x v="0"/>
    <n v="3.2"/>
    <n v="295"/>
    <x v="66"/>
    <x v="4"/>
    <s v="00A5E3"/>
    <x v="74"/>
    <x v="18"/>
    <x v="6"/>
    <s v="Almond"/>
    <x v="0"/>
    <x v="0"/>
  </r>
  <r>
    <n v="707"/>
    <x v="18"/>
    <x v="0"/>
    <x v="1"/>
    <n v="5"/>
    <n v="185"/>
    <x v="0"/>
    <x v="4"/>
    <s v="FFD872"/>
    <x v="174"/>
    <x v="34"/>
    <x v="6"/>
    <s v="Cashew"/>
    <x v="1"/>
    <x v="1"/>
  </r>
  <r>
    <n v="708"/>
    <x v="19"/>
    <x v="1"/>
    <x v="2"/>
    <n v="4.4000000000000004"/>
    <n v="175"/>
    <x v="471"/>
    <x v="4"/>
    <s v="FF96C5"/>
    <x v="9"/>
    <x v="43"/>
    <x v="6"/>
    <s v="Dried Dates"/>
    <x v="2"/>
    <x v="2"/>
  </r>
  <r>
    <n v="709"/>
    <x v="20"/>
    <x v="2"/>
    <x v="0"/>
    <n v="3.9"/>
    <n v="235"/>
    <x v="230"/>
    <x v="4"/>
    <s v="FF5768"/>
    <x v="176"/>
    <x v="50"/>
    <x v="6"/>
    <s v="Dried Figs"/>
    <x v="0"/>
    <x v="3"/>
  </r>
  <r>
    <n v="710"/>
    <x v="21"/>
    <x v="3"/>
    <x v="1"/>
    <n v="4.4000000000000004"/>
    <n v="305"/>
    <x v="472"/>
    <x v="4"/>
    <s v="FFBF65"/>
    <x v="177"/>
    <x v="61"/>
    <x v="6"/>
    <s v="Foxnuts"/>
    <x v="1"/>
    <x v="1"/>
  </r>
  <r>
    <n v="711"/>
    <x v="22"/>
    <x v="4"/>
    <x v="2"/>
    <n v="2"/>
    <n v="180"/>
    <x v="32"/>
    <x v="4"/>
    <s v="FF6F68"/>
    <x v="37"/>
    <x v="30"/>
    <x v="6"/>
    <s v="Pistachios"/>
    <x v="2"/>
    <x v="3"/>
  </r>
  <r>
    <n v="712"/>
    <x v="23"/>
    <x v="5"/>
    <x v="0"/>
    <n v="5"/>
    <n v="140"/>
    <x v="375"/>
    <x v="4"/>
    <s v="00CDAC"/>
    <x v="121"/>
    <x v="33"/>
    <x v="6"/>
    <s v="Raisins"/>
    <x v="0"/>
    <x v="4"/>
  </r>
  <r>
    <n v="713"/>
    <x v="24"/>
    <x v="6"/>
    <x v="1"/>
    <n v="2.2000000000000002"/>
    <n v="105"/>
    <x v="334"/>
    <x v="5"/>
    <s v="CFF800"/>
    <x v="57"/>
    <x v="33"/>
    <x v="6"/>
    <s v="Almond"/>
    <x v="0"/>
    <x v="4"/>
  </r>
  <r>
    <n v="714"/>
    <x v="25"/>
    <x v="7"/>
    <x v="2"/>
    <n v="3.2"/>
    <n v="290"/>
    <x v="473"/>
    <x v="5"/>
    <s v="FF5C77"/>
    <x v="121"/>
    <x v="23"/>
    <x v="6"/>
    <s v="Cashew"/>
    <x v="0"/>
    <x v="3"/>
  </r>
  <r>
    <n v="715"/>
    <x v="26"/>
    <x v="0"/>
    <x v="0"/>
    <n v="3.5"/>
    <n v="265"/>
    <x v="474"/>
    <x v="3"/>
    <s v="4DD091"/>
    <x v="155"/>
    <x v="50"/>
    <x v="6"/>
    <s v="Dried Dates"/>
    <x v="0"/>
    <x v="4"/>
  </r>
  <r>
    <n v="716"/>
    <x v="27"/>
    <x v="1"/>
    <x v="1"/>
    <n v="3"/>
    <n v="200"/>
    <x v="22"/>
    <x v="3"/>
    <s v="0065A2"/>
    <x v="17"/>
    <x v="56"/>
    <x v="6"/>
    <s v="Dried Figs"/>
    <x v="0"/>
    <x v="0"/>
  </r>
  <r>
    <n v="717"/>
    <x v="28"/>
    <x v="2"/>
    <x v="2"/>
    <n v="4.5999999999999996"/>
    <n v="210"/>
    <x v="376"/>
    <x v="3"/>
    <s v="6C88C4"/>
    <x v="112"/>
    <x v="10"/>
    <x v="6"/>
    <s v="Foxnuts"/>
    <x v="0"/>
    <x v="0"/>
  </r>
  <r>
    <n v="718"/>
    <x v="29"/>
    <x v="3"/>
    <x v="0"/>
    <n v="4.8"/>
    <n v="230"/>
    <x v="349"/>
    <x v="3"/>
    <s v="00A5E3"/>
    <x v="57"/>
    <x v="47"/>
    <x v="6"/>
    <s v="Pistachios"/>
    <x v="0"/>
    <x v="0"/>
  </r>
  <r>
    <n v="719"/>
    <x v="30"/>
    <x v="4"/>
    <x v="1"/>
    <n v="4.0999999999999996"/>
    <n v="300"/>
    <x v="148"/>
    <x v="3"/>
    <s v="FFD872"/>
    <x v="140"/>
    <x v="55"/>
    <x v="6"/>
    <s v="Raisins"/>
    <x v="0"/>
    <x v="1"/>
  </r>
  <r>
    <n v="720"/>
    <x v="31"/>
    <x v="5"/>
    <x v="2"/>
    <n v="2.1"/>
    <n v="230"/>
    <x v="475"/>
    <x v="3"/>
    <s v="FF96C5"/>
    <x v="72"/>
    <x v="33"/>
    <x v="6"/>
    <s v="Almond"/>
    <x v="0"/>
    <x v="2"/>
  </r>
  <r>
    <n v="721"/>
    <x v="32"/>
    <x v="6"/>
    <x v="0"/>
    <n v="5"/>
    <n v="105"/>
    <x v="476"/>
    <x v="3"/>
    <s v="FF5768"/>
    <x v="120"/>
    <x v="17"/>
    <x v="6"/>
    <s v="Cashew"/>
    <x v="0"/>
    <x v="3"/>
  </r>
  <r>
    <n v="722"/>
    <x v="33"/>
    <x v="7"/>
    <x v="1"/>
    <n v="4.7"/>
    <n v="115"/>
    <x v="477"/>
    <x v="3"/>
    <s v="FFBF65"/>
    <x v="125"/>
    <x v="41"/>
    <x v="6"/>
    <s v="Dried Dates"/>
    <x v="0"/>
    <x v="1"/>
  </r>
  <r>
    <n v="723"/>
    <x v="34"/>
    <x v="0"/>
    <x v="2"/>
    <n v="3.6"/>
    <n v="145"/>
    <x v="478"/>
    <x v="3"/>
    <s v="FF6F68"/>
    <x v="137"/>
    <x v="16"/>
    <x v="6"/>
    <s v="Dried Figs"/>
    <x v="0"/>
    <x v="3"/>
  </r>
  <r>
    <n v="724"/>
    <x v="35"/>
    <x v="1"/>
    <x v="0"/>
    <n v="2.2000000000000002"/>
    <n v="215"/>
    <x v="351"/>
    <x v="3"/>
    <s v="00CDAC"/>
    <x v="119"/>
    <x v="33"/>
    <x v="7"/>
    <s v="Foxnuts"/>
    <x v="0"/>
    <x v="4"/>
  </r>
  <r>
    <n v="725"/>
    <x v="36"/>
    <x v="2"/>
    <x v="1"/>
    <n v="4.9000000000000004"/>
    <n v="155"/>
    <x v="423"/>
    <x v="3"/>
    <s v="CFF800"/>
    <x v="3"/>
    <x v="18"/>
    <x v="7"/>
    <s v="Pistachios"/>
    <x v="0"/>
    <x v="4"/>
  </r>
  <r>
    <n v="726"/>
    <x v="37"/>
    <x v="3"/>
    <x v="2"/>
    <n v="5"/>
    <n v="295"/>
    <x v="63"/>
    <x v="3"/>
    <s v="FF5C77"/>
    <x v="154"/>
    <x v="21"/>
    <x v="7"/>
    <s v="Raisins"/>
    <x v="0"/>
    <x v="3"/>
  </r>
  <r>
    <n v="727"/>
    <x v="38"/>
    <x v="4"/>
    <x v="0"/>
    <n v="4"/>
    <n v="135"/>
    <x v="458"/>
    <x v="5"/>
    <s v="4DD091"/>
    <x v="0"/>
    <x v="57"/>
    <x v="7"/>
    <s v="Almond"/>
    <x v="0"/>
    <x v="4"/>
  </r>
  <r>
    <n v="728"/>
    <x v="39"/>
    <x v="5"/>
    <x v="1"/>
    <n v="2.5"/>
    <n v="185"/>
    <x v="362"/>
    <x v="5"/>
    <s v="0065A2"/>
    <x v="110"/>
    <x v="44"/>
    <x v="7"/>
    <s v="Cashew"/>
    <x v="1"/>
    <x v="0"/>
  </r>
  <r>
    <n v="729"/>
    <x v="40"/>
    <x v="6"/>
    <x v="2"/>
    <n v="4.4000000000000004"/>
    <n v="305"/>
    <x v="382"/>
    <x v="5"/>
    <s v="6C88C4"/>
    <x v="62"/>
    <x v="6"/>
    <x v="7"/>
    <s v="Dried Dates"/>
    <x v="1"/>
    <x v="0"/>
  </r>
  <r>
    <n v="730"/>
    <x v="41"/>
    <x v="7"/>
    <x v="0"/>
    <n v="3.5"/>
    <n v="140"/>
    <x v="336"/>
    <x v="5"/>
    <s v="00A5E3"/>
    <x v="151"/>
    <x v="20"/>
    <x v="7"/>
    <s v="Dried Figs"/>
    <x v="1"/>
    <x v="0"/>
  </r>
  <r>
    <n v="731"/>
    <x v="42"/>
    <x v="0"/>
    <x v="1"/>
    <n v="3.5"/>
    <n v="165"/>
    <x v="113"/>
    <x v="5"/>
    <s v="FFD872"/>
    <x v="168"/>
    <x v="60"/>
    <x v="7"/>
    <s v="Foxnuts"/>
    <x v="1"/>
    <x v="1"/>
  </r>
  <r>
    <n v="732"/>
    <x v="0"/>
    <x v="1"/>
    <x v="2"/>
    <n v="5"/>
    <n v="245"/>
    <x v="479"/>
    <x v="5"/>
    <s v="FF96C5"/>
    <x v="142"/>
    <x v="41"/>
    <x v="7"/>
    <s v="Pistachios"/>
    <x v="1"/>
    <x v="2"/>
  </r>
  <r>
    <n v="733"/>
    <x v="1"/>
    <x v="2"/>
    <x v="0"/>
    <n v="3.1"/>
    <n v="265"/>
    <x v="480"/>
    <x v="5"/>
    <s v="FF5768"/>
    <x v="0"/>
    <x v="14"/>
    <x v="7"/>
    <s v="Raisins"/>
    <x v="1"/>
    <x v="3"/>
  </r>
  <r>
    <n v="734"/>
    <x v="2"/>
    <x v="3"/>
    <x v="1"/>
    <n v="5"/>
    <n v="305"/>
    <x v="22"/>
    <x v="5"/>
    <s v="FFBF65"/>
    <x v="135"/>
    <x v="57"/>
    <x v="7"/>
    <s v="Almond"/>
    <x v="1"/>
    <x v="1"/>
  </r>
  <r>
    <n v="735"/>
    <x v="3"/>
    <x v="4"/>
    <x v="2"/>
    <n v="3.2"/>
    <n v="190"/>
    <x v="122"/>
    <x v="5"/>
    <s v="FF6F68"/>
    <x v="94"/>
    <x v="13"/>
    <x v="7"/>
    <s v="Cashew"/>
    <x v="1"/>
    <x v="3"/>
  </r>
  <r>
    <n v="736"/>
    <x v="4"/>
    <x v="5"/>
    <x v="0"/>
    <n v="3.8"/>
    <n v="150"/>
    <x v="50"/>
    <x v="5"/>
    <s v="00CDAC"/>
    <x v="118"/>
    <x v="33"/>
    <x v="7"/>
    <s v="Dried Dates"/>
    <x v="1"/>
    <x v="4"/>
  </r>
  <r>
    <n v="737"/>
    <x v="5"/>
    <x v="6"/>
    <x v="1"/>
    <n v="2.2999999999999998"/>
    <n v="215"/>
    <x v="98"/>
    <x v="0"/>
    <s v="CFF800"/>
    <x v="100"/>
    <x v="33"/>
    <x v="7"/>
    <s v="Dried Figs"/>
    <x v="1"/>
    <x v="4"/>
  </r>
  <r>
    <n v="738"/>
    <x v="6"/>
    <x v="7"/>
    <x v="2"/>
    <n v="4.4000000000000004"/>
    <n v="200"/>
    <x v="70"/>
    <x v="0"/>
    <s v="FF5C77"/>
    <x v="115"/>
    <x v="46"/>
    <x v="7"/>
    <s v="Foxnuts"/>
    <x v="1"/>
    <x v="3"/>
  </r>
  <r>
    <n v="739"/>
    <x v="7"/>
    <x v="0"/>
    <x v="0"/>
    <n v="5"/>
    <n v="350"/>
    <x v="76"/>
    <x v="0"/>
    <s v="4DD091"/>
    <x v="72"/>
    <x v="13"/>
    <x v="7"/>
    <s v="Pistachios"/>
    <x v="1"/>
    <x v="4"/>
  </r>
  <r>
    <n v="740"/>
    <x v="8"/>
    <x v="1"/>
    <x v="1"/>
    <n v="5"/>
    <n v="270"/>
    <x v="481"/>
    <x v="0"/>
    <s v="0065A2"/>
    <x v="91"/>
    <x v="40"/>
    <x v="7"/>
    <s v="Raisins"/>
    <x v="1"/>
    <x v="0"/>
  </r>
  <r>
    <n v="741"/>
    <x v="9"/>
    <x v="2"/>
    <x v="2"/>
    <n v="3.4"/>
    <n v="125"/>
    <x v="482"/>
    <x v="0"/>
    <s v="6C88C4"/>
    <x v="73"/>
    <x v="36"/>
    <x v="7"/>
    <s v="Almond"/>
    <x v="1"/>
    <x v="0"/>
  </r>
  <r>
    <n v="742"/>
    <x v="10"/>
    <x v="3"/>
    <x v="0"/>
    <n v="2.7"/>
    <n v="135"/>
    <x v="6"/>
    <x v="0"/>
    <s v="00A5E3"/>
    <x v="103"/>
    <x v="49"/>
    <x v="7"/>
    <s v="Cashew"/>
    <x v="2"/>
    <x v="0"/>
  </r>
  <r>
    <n v="743"/>
    <x v="11"/>
    <x v="4"/>
    <x v="1"/>
    <n v="5"/>
    <n v="320"/>
    <x v="112"/>
    <x v="0"/>
    <s v="00A5E3"/>
    <x v="2"/>
    <x v="47"/>
    <x v="7"/>
    <s v="Dried Dates"/>
    <x v="2"/>
    <x v="0"/>
  </r>
  <r>
    <n v="744"/>
    <x v="12"/>
    <x v="5"/>
    <x v="2"/>
    <n v="5"/>
    <n v="345"/>
    <x v="155"/>
    <x v="0"/>
    <s v="00A5E3"/>
    <x v="77"/>
    <x v="9"/>
    <x v="7"/>
    <s v="Dried Figs"/>
    <x v="2"/>
    <x v="0"/>
  </r>
  <r>
    <n v="745"/>
    <x v="13"/>
    <x v="6"/>
    <x v="0"/>
    <n v="3.6"/>
    <n v="190"/>
    <x v="9"/>
    <x v="0"/>
    <s v="00A5E3"/>
    <x v="178"/>
    <x v="61"/>
    <x v="7"/>
    <s v="Foxnuts"/>
    <x v="2"/>
    <x v="0"/>
  </r>
  <r>
    <n v="746"/>
    <x v="14"/>
    <x v="7"/>
    <x v="1"/>
    <n v="4.2"/>
    <n v="140"/>
    <x v="250"/>
    <x v="0"/>
    <s v="00A5E3"/>
    <x v="126"/>
    <x v="21"/>
    <x v="7"/>
    <s v="Pistachios"/>
    <x v="2"/>
    <x v="0"/>
  </r>
  <r>
    <n v="747"/>
    <x v="15"/>
    <x v="0"/>
    <x v="2"/>
    <n v="5"/>
    <n v="230"/>
    <x v="197"/>
    <x v="0"/>
    <s v="00A5E3"/>
    <x v="21"/>
    <x v="44"/>
    <x v="4"/>
    <s v="Raisins"/>
    <x v="2"/>
    <x v="0"/>
  </r>
  <r>
    <n v="748"/>
    <x v="16"/>
    <x v="1"/>
    <x v="0"/>
    <n v="4.9000000000000004"/>
    <n v="270"/>
    <x v="483"/>
    <x v="1"/>
    <s v="00A5E3"/>
    <x v="38"/>
    <x v="2"/>
    <x v="4"/>
    <s v="Almond"/>
    <x v="0"/>
    <x v="0"/>
  </r>
  <r>
    <n v="749"/>
    <x v="17"/>
    <x v="2"/>
    <x v="1"/>
    <n v="4.4000000000000004"/>
    <n v="185"/>
    <x v="484"/>
    <x v="1"/>
    <s v="00A5E3"/>
    <x v="109"/>
    <x v="49"/>
    <x v="4"/>
    <s v="Cashew"/>
    <x v="1"/>
    <x v="0"/>
  </r>
  <r>
    <n v="750"/>
    <x v="18"/>
    <x v="3"/>
    <x v="2"/>
    <n v="4.7"/>
    <n v="105"/>
    <x v="421"/>
    <x v="1"/>
    <s v="00A5E3"/>
    <x v="100"/>
    <x v="18"/>
    <x v="4"/>
    <s v="Dried Dates"/>
    <x v="2"/>
    <x v="0"/>
  </r>
  <r>
    <n v="751"/>
    <x v="19"/>
    <x v="4"/>
    <x v="0"/>
    <n v="4.8"/>
    <n v="170"/>
    <x v="340"/>
    <x v="1"/>
    <s v="00A5E3"/>
    <x v="85"/>
    <x v="46"/>
    <x v="4"/>
    <s v="Dried Figs"/>
    <x v="0"/>
    <x v="0"/>
  </r>
  <r>
    <n v="752"/>
    <x v="20"/>
    <x v="5"/>
    <x v="1"/>
    <n v="3.4"/>
    <n v="200"/>
    <x v="171"/>
    <x v="1"/>
    <s v="00A5E3"/>
    <x v="30"/>
    <x v="2"/>
    <x v="4"/>
    <s v="Foxnuts"/>
    <x v="1"/>
    <x v="0"/>
  </r>
  <r>
    <n v="753"/>
    <x v="21"/>
    <x v="6"/>
    <x v="2"/>
    <n v="3.5"/>
    <n v="285"/>
    <x v="58"/>
    <x v="1"/>
    <s v="FFD872"/>
    <x v="50"/>
    <x v="28"/>
    <x v="4"/>
    <s v="Pistachios"/>
    <x v="2"/>
    <x v="1"/>
  </r>
  <r>
    <n v="754"/>
    <x v="22"/>
    <x v="7"/>
    <x v="0"/>
    <n v="3.3"/>
    <n v="215"/>
    <x v="141"/>
    <x v="1"/>
    <s v="FFD872"/>
    <x v="81"/>
    <x v="22"/>
    <x v="4"/>
    <s v="Raisins"/>
    <x v="0"/>
    <x v="1"/>
  </r>
  <r>
    <n v="755"/>
    <x v="23"/>
    <x v="0"/>
    <x v="1"/>
    <n v="2.8"/>
    <n v="305"/>
    <x v="30"/>
    <x v="1"/>
    <s v="FFD872"/>
    <x v="146"/>
    <x v="47"/>
    <x v="4"/>
    <s v="Almond"/>
    <x v="0"/>
    <x v="1"/>
  </r>
  <r>
    <n v="756"/>
    <x v="24"/>
    <x v="1"/>
    <x v="2"/>
    <n v="5"/>
    <n v="280"/>
    <x v="256"/>
    <x v="1"/>
    <s v="FFD872"/>
    <x v="100"/>
    <x v="13"/>
    <x v="4"/>
    <s v="Cashew"/>
    <x v="0"/>
    <x v="1"/>
  </r>
  <r>
    <n v="757"/>
    <x v="25"/>
    <x v="2"/>
    <x v="0"/>
    <n v="5"/>
    <n v="175"/>
    <x v="485"/>
    <x v="1"/>
    <s v="FFD872"/>
    <x v="95"/>
    <x v="22"/>
    <x v="4"/>
    <s v="Dried Dates"/>
    <x v="0"/>
    <x v="1"/>
  </r>
  <r>
    <n v="758"/>
    <x v="26"/>
    <x v="3"/>
    <x v="1"/>
    <n v="5"/>
    <n v="325"/>
    <x v="282"/>
    <x v="1"/>
    <s v="FFD872"/>
    <x v="155"/>
    <x v="52"/>
    <x v="4"/>
    <s v="Dried Figs"/>
    <x v="0"/>
    <x v="1"/>
  </r>
  <r>
    <n v="759"/>
    <x v="27"/>
    <x v="4"/>
    <x v="2"/>
    <n v="3.8"/>
    <n v="190"/>
    <x v="245"/>
    <x v="1"/>
    <s v="FFD872"/>
    <x v="50"/>
    <x v="55"/>
    <x v="4"/>
    <s v="Foxnuts"/>
    <x v="0"/>
    <x v="1"/>
  </r>
  <r>
    <n v="760"/>
    <x v="28"/>
    <x v="5"/>
    <x v="0"/>
    <n v="4.2"/>
    <n v="225"/>
    <x v="127"/>
    <x v="1"/>
    <s v="FFD872"/>
    <x v="103"/>
    <x v="54"/>
    <x v="4"/>
    <s v="Pistachios"/>
    <x v="0"/>
    <x v="1"/>
  </r>
  <r>
    <n v="761"/>
    <x v="29"/>
    <x v="6"/>
    <x v="1"/>
    <n v="4.9000000000000004"/>
    <n v="200"/>
    <x v="444"/>
    <x v="1"/>
    <s v="FFD872"/>
    <x v="25"/>
    <x v="40"/>
    <x v="4"/>
    <s v="Raisins"/>
    <x v="0"/>
    <x v="1"/>
  </r>
  <r>
    <n v="762"/>
    <x v="30"/>
    <x v="7"/>
    <x v="2"/>
    <n v="5"/>
    <n v="275"/>
    <x v="242"/>
    <x v="1"/>
    <s v="FFD872"/>
    <x v="56"/>
    <x v="15"/>
    <x v="4"/>
    <s v="Pistachios"/>
    <x v="0"/>
    <x v="1"/>
  </r>
  <r>
    <n v="763"/>
    <x v="31"/>
    <x v="1"/>
    <x v="0"/>
    <n v="3.9"/>
    <n v="345"/>
    <x v="486"/>
    <x v="1"/>
    <s v="FF5768"/>
    <x v="50"/>
    <x v="10"/>
    <x v="4"/>
    <s v="Pistachios"/>
    <x v="0"/>
    <x v="3"/>
  </r>
  <r>
    <n v="764"/>
    <x v="32"/>
    <x v="1"/>
    <x v="1"/>
    <n v="5"/>
    <n v="195"/>
    <x v="84"/>
    <x v="1"/>
    <s v="FF5768"/>
    <x v="95"/>
    <x v="9"/>
    <x v="4"/>
    <s v="Pistachios"/>
    <x v="0"/>
    <x v="3"/>
  </r>
  <r>
    <n v="765"/>
    <x v="33"/>
    <x v="1"/>
    <x v="2"/>
    <n v="5"/>
    <n v="140"/>
    <x v="300"/>
    <x v="1"/>
    <s v="FF5768"/>
    <x v="2"/>
    <x v="35"/>
    <x v="4"/>
    <s v="Pistachios"/>
    <x v="0"/>
    <x v="3"/>
  </r>
  <r>
    <n v="766"/>
    <x v="34"/>
    <x v="1"/>
    <x v="0"/>
    <n v="2.7"/>
    <n v="205"/>
    <x v="276"/>
    <x v="1"/>
    <s v="FF5768"/>
    <x v="161"/>
    <x v="0"/>
    <x v="4"/>
    <s v="Pistachios"/>
    <x v="0"/>
    <x v="3"/>
  </r>
  <r>
    <n v="767"/>
    <x v="35"/>
    <x v="1"/>
    <x v="1"/>
    <n v="5"/>
    <n v="295"/>
    <x v="487"/>
    <x v="1"/>
    <s v="FF5768"/>
    <x v="112"/>
    <x v="55"/>
    <x v="1"/>
    <s v="Pistachios"/>
    <x v="0"/>
    <x v="3"/>
  </r>
  <r>
    <n v="768"/>
    <x v="36"/>
    <x v="2"/>
    <x v="2"/>
    <n v="5"/>
    <n v="330"/>
    <x v="353"/>
    <x v="1"/>
    <s v="FF5768"/>
    <x v="10"/>
    <x v="37"/>
    <x v="1"/>
    <s v="Pistachios"/>
    <x v="0"/>
    <x v="3"/>
  </r>
</pivotCacheRecords>
</file>

<file path=xl/pivotCache/pivotCacheRecords2.xml><?xml version="1.0" encoding="utf-8"?>
<pivotCacheRecords xmlns="http://schemas.openxmlformats.org/spreadsheetml/2006/main" xmlns:r="http://schemas.openxmlformats.org/officeDocument/2006/relationships" count="768">
  <r>
    <n v="1"/>
    <s v="Salted Caramel Core"/>
    <x v="0"/>
    <x v="0"/>
    <x v="0"/>
    <n v="320"/>
    <x v="0"/>
    <s v="Extra Cream"/>
    <s v="00A5E3"/>
    <n v="28.9"/>
    <n v="13"/>
    <s v="Apple"/>
    <s v="Almond"/>
    <s v="Fried"/>
  </r>
  <r>
    <n v="2"/>
    <s v="Chip Happens"/>
    <x v="1"/>
    <x v="1"/>
    <x v="1"/>
    <n v="145"/>
    <x v="1"/>
    <s v="Chocolate Chippings"/>
    <s v="FFD872"/>
    <n v="23.6"/>
    <n v="28"/>
    <s v="Orange"/>
    <s v="Cashew"/>
    <s v="Burnt"/>
  </r>
  <r>
    <n v="3"/>
    <s v="Cannoli"/>
    <x v="2"/>
    <x v="2"/>
    <x v="2"/>
    <n v="175"/>
    <x v="2"/>
    <s v="Italian Sprinkles"/>
    <s v="FF96C5"/>
    <n v="30.4"/>
    <n v="4"/>
    <s v="Kiwi"/>
    <s v="Dried Dates"/>
    <s v="Raw"/>
  </r>
  <r>
    <n v="4"/>
    <s v="Berry Sweet Mascarpone"/>
    <x v="3"/>
    <x v="0"/>
    <x v="3"/>
    <n v="195"/>
    <x v="3"/>
    <s v="Brown Sugar"/>
    <s v="FF5768"/>
    <n v="30.6"/>
    <n v="49"/>
    <s v="Banana"/>
    <s v="Dried Figs"/>
    <s v="Fried"/>
  </r>
  <r>
    <n v="5"/>
    <s v="Chocolate Peanut Butter Split"/>
    <x v="4"/>
    <x v="1"/>
    <x v="4"/>
    <n v="350"/>
    <x v="4"/>
    <s v="Cane Syrup"/>
    <s v="FFBF65"/>
    <n v="26.1"/>
    <n v="48"/>
    <s v="Grape"/>
    <s v="Foxnuts"/>
    <s v="Burnt"/>
  </r>
  <r>
    <n v="6"/>
    <s v="Justice ReMix"/>
    <x v="5"/>
    <x v="2"/>
    <x v="5"/>
    <n v="285"/>
    <x v="5"/>
    <s v="Cocoa"/>
    <s v="FF6F68"/>
    <n v="29.5"/>
    <n v="42"/>
    <s v="Apricot"/>
    <s v="Pistachios"/>
    <s v="Raw"/>
  </r>
  <r>
    <n v="7"/>
    <s v="Boots on the Moooo"/>
    <x v="6"/>
    <x v="0"/>
    <x v="6"/>
    <n v="275"/>
    <x v="6"/>
    <s v="Extra Cream"/>
    <s v="00CDAC"/>
    <n v="31.1"/>
    <n v="54"/>
    <s v="Strawberry"/>
    <s v="Raisins"/>
    <s v="Fried"/>
  </r>
  <r>
    <n v="8"/>
    <s v="Americone Dream"/>
    <x v="7"/>
    <x v="1"/>
    <x v="7"/>
    <n v="320"/>
    <x v="7"/>
    <s v="Chocolate Chippings"/>
    <s v="CFF800"/>
    <n v="17.399999999999999"/>
    <n v="35"/>
    <s v="Raspberry"/>
    <s v="Almond"/>
    <s v="Fried"/>
  </r>
  <r>
    <n v="9"/>
    <s v="Bourbon Pecan Pie"/>
    <x v="0"/>
    <x v="2"/>
    <x v="8"/>
    <n v="260"/>
    <x v="8"/>
    <s v="Italian Sprinkles"/>
    <s v="FF5C77"/>
    <n v="31.8"/>
    <n v="34"/>
    <s v="Blueberry"/>
    <s v="Cashew"/>
    <s v="Fried"/>
  </r>
  <r>
    <n v="10"/>
    <s v="Brewed to Mattera"/>
    <x v="1"/>
    <x v="0"/>
    <x v="2"/>
    <n v="280"/>
    <x v="9"/>
    <s v="Brown Sugar"/>
    <s v="4DD091"/>
    <n v="22.5"/>
    <n v="24"/>
    <s v="Watermelon"/>
    <s v="Dried Dates"/>
    <s v="Fried"/>
  </r>
  <r>
    <n v="11"/>
    <s v="Caramel Chocolate Cheesecake"/>
    <x v="2"/>
    <x v="1"/>
    <x v="2"/>
    <n v="205"/>
    <x v="10"/>
    <s v="Cane Syrup"/>
    <s v="0065A2"/>
    <n v="21.8"/>
    <n v="43"/>
    <s v="HoneyDew"/>
    <s v="Dried Figs"/>
    <s v="Fried"/>
  </r>
  <r>
    <n v="12"/>
    <s v="Cherry Garcia"/>
    <x v="3"/>
    <x v="2"/>
    <x v="6"/>
    <n v="260"/>
    <x v="11"/>
    <s v="Cocoa"/>
    <s v="6C88C4"/>
    <n v="21.2"/>
    <n v="22"/>
    <s v="Apple"/>
    <s v="Foxnuts"/>
    <s v="Fried"/>
  </r>
  <r>
    <n v="13"/>
    <s v="Chillin the Roasta"/>
    <x v="4"/>
    <x v="0"/>
    <x v="2"/>
    <n v="110"/>
    <x v="12"/>
    <s v="Extra Cream"/>
    <s v="00A5E3"/>
    <n v="27.6"/>
    <n v="9"/>
    <s v="Orange"/>
    <s v="Pistachios"/>
    <s v="Fried"/>
  </r>
  <r>
    <n v="14"/>
    <s v="Chocolate Chip Cookie Dough"/>
    <x v="5"/>
    <x v="1"/>
    <x v="1"/>
    <n v="105"/>
    <x v="13"/>
    <s v="Chocolate Chippings"/>
    <s v="FFD872"/>
    <n v="15.7"/>
    <n v="12"/>
    <s v="Kiwi"/>
    <s v="Raisins"/>
    <s v="Fried"/>
  </r>
  <r>
    <n v="15"/>
    <s v="Chocolate Fudge Brownie"/>
    <x v="6"/>
    <x v="2"/>
    <x v="9"/>
    <n v="115"/>
    <x v="14"/>
    <s v="Italian Sprinkles"/>
    <s v="FF96C5"/>
    <n v="17.399999999999999"/>
    <n v="51"/>
    <s v="Banana"/>
    <s v="Almond"/>
    <s v="Fried"/>
  </r>
  <r>
    <n v="16"/>
    <s v="Chocolate Shake"/>
    <x v="7"/>
    <x v="0"/>
    <x v="10"/>
    <n v="345"/>
    <x v="15"/>
    <s v="Brown Sugar"/>
    <s v="FF5768"/>
    <n v="20.5"/>
    <n v="33"/>
    <s v="Grape"/>
    <s v="Cashew"/>
    <s v="Fried"/>
  </r>
  <r>
    <n v="17"/>
    <s v="Chocolate Therapy"/>
    <x v="0"/>
    <x v="1"/>
    <x v="6"/>
    <n v="285"/>
    <x v="16"/>
    <s v="Cane Syrup"/>
    <s v="FFBF65"/>
    <n v="27.3"/>
    <n v="51"/>
    <s v="Apricot"/>
    <s v="Dried Dates"/>
    <s v="Fried"/>
  </r>
  <r>
    <n v="18"/>
    <s v="Chubby Hubby"/>
    <x v="1"/>
    <x v="2"/>
    <x v="11"/>
    <n v="145"/>
    <x v="17"/>
    <s v="Cocoa"/>
    <s v="FF6F68"/>
    <n v="32.5"/>
    <n v="38"/>
    <s v="Strawberry"/>
    <s v="Dried Figs"/>
    <s v="Fried"/>
  </r>
  <r>
    <n v="19"/>
    <s v="Chunky Monkey"/>
    <x v="2"/>
    <x v="0"/>
    <x v="12"/>
    <n v="265"/>
    <x v="18"/>
    <s v="Extra Cream"/>
    <s v="00CDAC"/>
    <n v="22.2"/>
    <n v="28"/>
    <s v="Raspberry"/>
    <s v="Foxnuts"/>
    <s v="Fried"/>
  </r>
  <r>
    <n v="20"/>
    <s v="Cinnamon Buns"/>
    <x v="3"/>
    <x v="1"/>
    <x v="13"/>
    <n v="335"/>
    <x v="5"/>
    <s v="Chocolate Chippings"/>
    <s v="CFF800"/>
    <n v="18.600000000000001"/>
    <n v="56"/>
    <s v="Blueberry"/>
    <s v="Pistachios"/>
    <s v="Fried"/>
  </r>
  <r>
    <n v="21"/>
    <s v="Coffee Coffee BuzzBuzzBuzz"/>
    <x v="4"/>
    <x v="2"/>
    <x v="8"/>
    <n v="350"/>
    <x v="19"/>
    <s v="Italian Sprinkles"/>
    <s v="FF5C77"/>
    <n v="19.8"/>
    <n v="61"/>
    <s v="Watermelon"/>
    <s v="Raisins"/>
    <s v="Fried"/>
  </r>
  <r>
    <n v="22"/>
    <s v="Coffee Toffee Bar Crunch"/>
    <x v="5"/>
    <x v="0"/>
    <x v="9"/>
    <n v="150"/>
    <x v="20"/>
    <s v="Brown Sugar"/>
    <s v="4DD091"/>
    <n v="16.600000000000001"/>
    <n v="29"/>
    <s v="HoneyDew"/>
    <s v="Almond"/>
    <s v="Fried"/>
  </r>
  <r>
    <n v="23"/>
    <s v="Cold Brew Caramel Latte"/>
    <x v="6"/>
    <x v="1"/>
    <x v="6"/>
    <n v="205"/>
    <x v="21"/>
    <s v="Cane Syrup"/>
    <s v="0065A2"/>
    <n v="23.9"/>
    <n v="37"/>
    <s v="Apple"/>
    <s v="Cashew"/>
    <s v="Burnt"/>
  </r>
  <r>
    <n v="24"/>
    <s v="Everything But The"/>
    <x v="7"/>
    <x v="2"/>
    <x v="5"/>
    <n v="285"/>
    <x v="22"/>
    <s v="Cocoa"/>
    <s v="6C88C4"/>
    <n v="27.3"/>
    <n v="59"/>
    <s v="Orange"/>
    <s v="Dried Dates"/>
    <s v="Burnt"/>
  </r>
  <r>
    <n v="25"/>
    <s v="Glampfire Trail Mixa"/>
    <x v="0"/>
    <x v="0"/>
    <x v="14"/>
    <n v="230"/>
    <x v="23"/>
    <s v="Extra Cream"/>
    <s v="00A5E3"/>
    <n v="21.3"/>
    <n v="4"/>
    <s v="Kiwi"/>
    <s v="Dried Figs"/>
    <s v="Burnt"/>
  </r>
  <r>
    <n v="26"/>
    <s v="Half Bakeda"/>
    <x v="1"/>
    <x v="1"/>
    <x v="6"/>
    <n v="235"/>
    <x v="24"/>
    <s v="Chocolate Chippings"/>
    <s v="FFD872"/>
    <n v="32.6"/>
    <n v="20"/>
    <s v="Banana"/>
    <s v="Foxnuts"/>
    <s v="Burnt"/>
  </r>
  <r>
    <n v="27"/>
    <s v="Ice Cream Sammie"/>
    <x v="2"/>
    <x v="2"/>
    <x v="15"/>
    <n v="185"/>
    <x v="25"/>
    <s v="Italian Sprinkles"/>
    <s v="FF96C5"/>
    <n v="24.6"/>
    <n v="53"/>
    <s v="Grape"/>
    <s v="Pistachios"/>
    <s v="Burnt"/>
  </r>
  <r>
    <n v="28"/>
    <s v="Milk &amp; Cookies"/>
    <x v="3"/>
    <x v="0"/>
    <x v="2"/>
    <n v="265"/>
    <x v="26"/>
    <s v="Brown Sugar"/>
    <s v="FF5768"/>
    <n v="27"/>
    <n v="63"/>
    <s v="Apricot"/>
    <s v="Raisins"/>
    <s v="Burnt"/>
  </r>
  <r>
    <n v="29"/>
    <s v="Mint Chocolate Cookie"/>
    <x v="4"/>
    <x v="1"/>
    <x v="2"/>
    <n v="145"/>
    <x v="27"/>
    <s v="Cane Syrup"/>
    <s v="FFBF65"/>
    <n v="32.299999999999997"/>
    <n v="64"/>
    <s v="Strawberry"/>
    <s v="Almond"/>
    <s v="Burnt"/>
  </r>
  <r>
    <n v="30"/>
    <s v="Pistachio Pistachio"/>
    <x v="5"/>
    <x v="2"/>
    <x v="7"/>
    <n v="300"/>
    <x v="28"/>
    <s v="Cocoa"/>
    <s v="FF6F68"/>
    <n v="19.100000000000001"/>
    <n v="64"/>
    <s v="Raspberry"/>
    <s v="Cashew"/>
    <s v="Burnt"/>
  </r>
  <r>
    <n v="31"/>
    <s v="Pumpkin Cheesecake"/>
    <x v="6"/>
    <x v="0"/>
    <x v="2"/>
    <n v="265"/>
    <x v="29"/>
    <s v="Extra Cream"/>
    <s v="00CDAC"/>
    <n v="26.1"/>
    <n v="33"/>
    <s v="Blueberry"/>
    <s v="Dried Dates"/>
    <s v="Burnt"/>
  </r>
  <r>
    <n v="32"/>
    <s v="Red, White &amp; Blueberry"/>
    <x v="7"/>
    <x v="1"/>
    <x v="9"/>
    <n v="275"/>
    <x v="30"/>
    <s v="Chocolate Chippings"/>
    <s v="CFF800"/>
    <n v="20.7"/>
    <n v="36"/>
    <s v="Watermelon"/>
    <s v="Dried Figs"/>
    <s v="Burnt"/>
  </r>
  <r>
    <n v="33"/>
    <s v="S Mores"/>
    <x v="0"/>
    <x v="2"/>
    <x v="2"/>
    <n v="320"/>
    <x v="31"/>
    <s v="Italian Sprinkles"/>
    <s v="FF5C77"/>
    <n v="17.2"/>
    <n v="37"/>
    <s v="HoneyDew"/>
    <s v="Foxnuts"/>
    <s v="Burnt"/>
  </r>
  <r>
    <n v="34"/>
    <s v="Salted Caramel Almond"/>
    <x v="1"/>
    <x v="0"/>
    <x v="5"/>
    <n v="350"/>
    <x v="0"/>
    <s v="Brown Sugar"/>
    <s v="4DD091"/>
    <n v="18.5"/>
    <n v="61"/>
    <s v="Apple"/>
    <s v="Pistachios"/>
    <s v="Burnt"/>
  </r>
  <r>
    <n v="35"/>
    <s v="Strawberry Cheesecake"/>
    <x v="2"/>
    <x v="1"/>
    <x v="4"/>
    <n v="325"/>
    <x v="32"/>
    <s v="Cane Syrup"/>
    <s v="0065A2"/>
    <n v="18.3"/>
    <n v="29"/>
    <s v="Orange"/>
    <s v="Raisins"/>
    <s v="Burnt"/>
  </r>
  <r>
    <n v="36"/>
    <s v="Vanilla"/>
    <x v="3"/>
    <x v="2"/>
    <x v="9"/>
    <n v="180"/>
    <x v="33"/>
    <s v="Cocoa"/>
    <s v="6C88C4"/>
    <n v="28.1"/>
    <n v="15"/>
    <s v="Kiwi"/>
    <s v="Almond"/>
    <s v="Burnt"/>
  </r>
  <r>
    <n v="37"/>
    <s v="Vanilla Caramel Fudge"/>
    <x v="4"/>
    <x v="0"/>
    <x v="5"/>
    <n v="215"/>
    <x v="34"/>
    <s v="Extra Cream"/>
    <s v="00A5E3"/>
    <n v="22.6"/>
    <n v="30"/>
    <s v="Banana"/>
    <s v="Cashew"/>
    <s v="Raw"/>
  </r>
  <r>
    <n v="38"/>
    <s v="Chocolate Chip Cookie Dough Core"/>
    <x v="5"/>
    <x v="1"/>
    <x v="13"/>
    <n v="160"/>
    <x v="35"/>
    <s v="Chocolate Chippings"/>
    <s v="FFD872"/>
    <n v="30.6"/>
    <n v="61"/>
    <s v="Grape"/>
    <s v="Dried Dates"/>
    <s v="Raw"/>
  </r>
  <r>
    <n v="39"/>
    <s v="Sweet Like Sugar Cookie Dough Core"/>
    <x v="6"/>
    <x v="2"/>
    <x v="1"/>
    <n v="170"/>
    <x v="36"/>
    <s v="Italian Sprinkles"/>
    <s v="FF96C5"/>
    <n v="19.399999999999999"/>
    <n v="26"/>
    <s v="Apricot"/>
    <s v="Dried Figs"/>
    <s v="Raw"/>
  </r>
  <r>
    <n v="40"/>
    <s v="Brownie Batter Core"/>
    <x v="7"/>
    <x v="0"/>
    <x v="6"/>
    <n v="320"/>
    <x v="37"/>
    <s v="Brown Sugar"/>
    <s v="FF5768"/>
    <n v="23.1"/>
    <n v="18"/>
    <s v="Strawberry"/>
    <s v="Foxnuts"/>
    <s v="Raw"/>
  </r>
  <r>
    <n v="41"/>
    <s v="Cookies &amp; Cream Cheesecake Core"/>
    <x v="0"/>
    <x v="1"/>
    <x v="11"/>
    <n v="145"/>
    <x v="38"/>
    <s v="Cane Syrup"/>
    <s v="FFBF65"/>
    <n v="19.7"/>
    <n v="8"/>
    <s v="Raspberry"/>
    <s v="Pistachios"/>
    <s v="Raw"/>
  </r>
  <r>
    <n v="42"/>
    <s v="Karamel Sutra Core"/>
    <x v="1"/>
    <x v="2"/>
    <x v="16"/>
    <n v="115"/>
    <x v="39"/>
    <s v="Cocoa"/>
    <s v="FF6F68"/>
    <n v="31.4"/>
    <n v="39"/>
    <s v="Blueberry"/>
    <s v="Raisins"/>
    <s v="Fried"/>
  </r>
  <r>
    <n v="43"/>
    <s v="Peanut Butter Fudge Core"/>
    <x v="2"/>
    <x v="0"/>
    <x v="4"/>
    <n v="270"/>
    <x v="40"/>
    <s v="Extra Cream"/>
    <s v="00CDAC"/>
    <n v="27.2"/>
    <n v="9"/>
    <s v="Watermelon"/>
    <s v="Almond"/>
    <s v="Burnt"/>
  </r>
  <r>
    <n v="44"/>
    <s v="Salted Caramel Core"/>
    <x v="3"/>
    <x v="1"/>
    <x v="2"/>
    <n v="140"/>
    <x v="41"/>
    <s v="Chocolate Chippings"/>
    <s v="CFF800"/>
    <n v="20.399999999999999"/>
    <n v="18"/>
    <s v="HoneyDew"/>
    <s v="Cashew"/>
    <s v="Raw"/>
  </r>
  <r>
    <n v="45"/>
    <s v="Chip Happens"/>
    <x v="4"/>
    <x v="2"/>
    <x v="2"/>
    <n v="280"/>
    <x v="42"/>
    <s v="Italian Sprinkles"/>
    <s v="FF5C77"/>
    <n v="22.2"/>
    <n v="56"/>
    <s v="HoneyDew"/>
    <s v="Dried Dates"/>
    <s v="Fried"/>
  </r>
  <r>
    <n v="46"/>
    <s v="Cannoli"/>
    <x v="5"/>
    <x v="0"/>
    <x v="8"/>
    <n v="115"/>
    <x v="43"/>
    <s v="Brown Sugar"/>
    <s v="4DD091"/>
    <n v="27.5"/>
    <n v="49"/>
    <s v="HoneyDew"/>
    <s v="Dried Figs"/>
    <s v="Burnt"/>
  </r>
  <r>
    <n v="47"/>
    <s v="Berry Sweet Mascarpone"/>
    <x v="6"/>
    <x v="1"/>
    <x v="17"/>
    <n v="300"/>
    <x v="44"/>
    <s v="Cane Syrup"/>
    <s v="0065A2"/>
    <n v="15.1"/>
    <n v="59"/>
    <s v="HoneyDew"/>
    <s v="Foxnuts"/>
    <s v="Raw"/>
  </r>
  <r>
    <n v="48"/>
    <s v="Chocolate Peanut Butter Split"/>
    <x v="7"/>
    <x v="2"/>
    <x v="2"/>
    <n v="255"/>
    <x v="45"/>
    <s v="Cocoa"/>
    <s v="6C88C4"/>
    <n v="25.4"/>
    <n v="51"/>
    <s v="HoneyDew"/>
    <s v="Pistachios"/>
    <s v="Fried"/>
  </r>
  <r>
    <n v="49"/>
    <s v="Justice ReMix"/>
    <x v="0"/>
    <x v="0"/>
    <x v="13"/>
    <n v="145"/>
    <x v="46"/>
    <s v="Italian Sprinkles"/>
    <s v="00A5E3"/>
    <n v="30"/>
    <n v="28"/>
    <s v="HoneyDew"/>
    <s v="Raisins"/>
    <s v="Fried"/>
  </r>
  <r>
    <n v="50"/>
    <s v="Boots on the Moooo"/>
    <x v="1"/>
    <x v="1"/>
    <x v="6"/>
    <n v="135"/>
    <x v="47"/>
    <s v="Italian Sprinkles"/>
    <s v="00A5E3"/>
    <n v="17"/>
    <n v="49"/>
    <s v="HoneyDew"/>
    <s v="Almond"/>
    <s v="Fried"/>
  </r>
  <r>
    <n v="51"/>
    <s v="Americone Dream"/>
    <x v="2"/>
    <x v="2"/>
    <x v="18"/>
    <n v="340"/>
    <x v="48"/>
    <s v="Italian Sprinkles"/>
    <s v="00A5E3"/>
    <n v="18.600000000000001"/>
    <n v="31"/>
    <s v="HoneyDew"/>
    <s v="Cashew"/>
    <s v="Fried"/>
  </r>
  <r>
    <n v="52"/>
    <s v="Bourbon Pecan Pie"/>
    <x v="3"/>
    <x v="0"/>
    <x v="13"/>
    <n v="115"/>
    <x v="49"/>
    <s v="Italian Sprinkles"/>
    <s v="00A5E3"/>
    <n v="22.5"/>
    <n v="5"/>
    <s v="HoneyDew"/>
    <s v="Dried Dates"/>
    <s v="Fried"/>
  </r>
  <r>
    <n v="53"/>
    <s v="Brewed to Mattera"/>
    <x v="4"/>
    <x v="1"/>
    <x v="10"/>
    <n v="315"/>
    <x v="50"/>
    <s v="Italian Sprinkles"/>
    <s v="00A5E3"/>
    <n v="18.399999999999999"/>
    <n v="9"/>
    <s v="HoneyDew"/>
    <s v="Dried Figs"/>
    <s v="Fried"/>
  </r>
  <r>
    <n v="54"/>
    <s v="Caramel Chocolate Cheesecake"/>
    <x v="5"/>
    <x v="2"/>
    <x v="19"/>
    <n v="335"/>
    <x v="51"/>
    <s v="Italian Sprinkles"/>
    <s v="00A5E3"/>
    <n v="26.8"/>
    <n v="24"/>
    <s v="HoneyDew"/>
    <s v="Foxnuts"/>
    <s v="Fried"/>
  </r>
  <r>
    <n v="55"/>
    <s v="Cherry Garcia"/>
    <x v="6"/>
    <x v="0"/>
    <x v="9"/>
    <n v="105"/>
    <x v="52"/>
    <s v="Italian Sprinkles"/>
    <s v="00A5E3"/>
    <n v="31.1"/>
    <n v="5"/>
    <s v="HoneyDew"/>
    <s v="Pistachios"/>
    <s v="Fried"/>
  </r>
  <r>
    <n v="56"/>
    <s v="Chillin the Roasta"/>
    <x v="7"/>
    <x v="1"/>
    <x v="17"/>
    <n v="225"/>
    <x v="53"/>
    <s v="Italian Sprinkles"/>
    <s v="00A5E3"/>
    <n v="23.6"/>
    <n v="20"/>
    <s v="HoneyDew"/>
    <s v="Raisins"/>
    <s v="Fried"/>
  </r>
  <r>
    <n v="57"/>
    <s v="Chocolate Chip Cookie Dough"/>
    <x v="0"/>
    <x v="2"/>
    <x v="2"/>
    <n v="215"/>
    <x v="54"/>
    <s v="Italian Sprinkles"/>
    <s v="00A5E3"/>
    <n v="29.4"/>
    <n v="14"/>
    <s v="HoneyDew"/>
    <s v="Pistachios"/>
    <s v="Fried"/>
  </r>
  <r>
    <n v="58"/>
    <s v="Chocolate Fudge Brownie"/>
    <x v="1"/>
    <x v="0"/>
    <x v="20"/>
    <n v="310"/>
    <x v="55"/>
    <s v="Italian Sprinkles"/>
    <s v="00A5E3"/>
    <n v="21.7"/>
    <n v="51"/>
    <s v="Watermelon"/>
    <s v="Pistachios"/>
    <s v="Fried"/>
  </r>
  <r>
    <n v="59"/>
    <s v="Chocolate Shake"/>
    <x v="2"/>
    <x v="1"/>
    <x v="3"/>
    <n v="230"/>
    <x v="56"/>
    <s v="Italian Sprinkles"/>
    <s v="00A5E3"/>
    <n v="17.7"/>
    <n v="47"/>
    <s v="Watermelon"/>
    <s v="Pistachios"/>
    <s v="Fried"/>
  </r>
  <r>
    <n v="60"/>
    <s v="Chocolate Therapy"/>
    <x v="3"/>
    <x v="2"/>
    <x v="21"/>
    <n v="105"/>
    <x v="57"/>
    <s v="Italian Sprinkles"/>
    <s v="FFD872"/>
    <n v="32.299999999999997"/>
    <n v="17"/>
    <s v="Watermelon"/>
    <s v="Pistachios"/>
    <s v="Fried"/>
  </r>
  <r>
    <n v="61"/>
    <s v="Chubby Hubby"/>
    <x v="4"/>
    <x v="0"/>
    <x v="22"/>
    <n v="330"/>
    <x v="58"/>
    <s v="Italian Sprinkles"/>
    <s v="FFD872"/>
    <n v="18.7"/>
    <n v="18"/>
    <s v="Watermelon"/>
    <s v="Pistachios"/>
    <s v="Fried"/>
  </r>
  <r>
    <n v="62"/>
    <s v="Chunky Monkey"/>
    <x v="5"/>
    <x v="1"/>
    <x v="23"/>
    <n v="345"/>
    <x v="59"/>
    <s v="Italian Sprinkles"/>
    <s v="FFD872"/>
    <n v="23.8"/>
    <n v="49"/>
    <s v="Watermelon"/>
    <s v="Pistachios"/>
    <s v="Fried"/>
  </r>
  <r>
    <n v="63"/>
    <s v="Cinnamon Buns"/>
    <x v="6"/>
    <x v="2"/>
    <x v="7"/>
    <n v="280"/>
    <x v="60"/>
    <s v="Italian Sprinkles"/>
    <s v="FFD872"/>
    <n v="31.3"/>
    <n v="42"/>
    <s v="Watermelon"/>
    <s v="Pistachios"/>
    <s v="Fried"/>
  </r>
  <r>
    <n v="64"/>
    <s v="Coffee Coffee BuzzBuzzBuzz"/>
    <x v="7"/>
    <x v="0"/>
    <x v="24"/>
    <n v="235"/>
    <x v="61"/>
    <s v="Italian Sprinkles"/>
    <s v="FFD872"/>
    <n v="30.9"/>
    <n v="47"/>
    <s v="Watermelon"/>
    <s v="Pistachios"/>
    <s v="Burnt"/>
  </r>
  <r>
    <n v="65"/>
    <s v="Coffee Toffee Bar Crunch"/>
    <x v="0"/>
    <x v="1"/>
    <x v="7"/>
    <n v="350"/>
    <x v="62"/>
    <s v="Italian Sprinkles"/>
    <s v="FFD872"/>
    <n v="24.7"/>
    <n v="4"/>
    <s v="Watermelon"/>
    <s v="Pistachios"/>
    <s v="Burnt"/>
  </r>
  <r>
    <n v="66"/>
    <s v="Cold Brew Caramel Latte"/>
    <x v="1"/>
    <x v="2"/>
    <x v="25"/>
    <n v="295"/>
    <x v="49"/>
    <s v="Italian Sprinkles"/>
    <s v="FFD872"/>
    <n v="23"/>
    <n v="54"/>
    <s v="Watermelon"/>
    <s v="Pistachios"/>
    <s v="Burnt"/>
  </r>
  <r>
    <n v="67"/>
    <s v="Everything But The"/>
    <x v="2"/>
    <x v="0"/>
    <x v="19"/>
    <n v="140"/>
    <x v="63"/>
    <s v="Italian Sprinkles"/>
    <s v="FFD872"/>
    <n v="29"/>
    <n v="63"/>
    <s v="Watermelon"/>
    <s v="Pistachios"/>
    <s v="Burnt"/>
  </r>
  <r>
    <n v="68"/>
    <s v="Glampfire Trail Mixa"/>
    <x v="3"/>
    <x v="1"/>
    <x v="7"/>
    <n v="120"/>
    <x v="64"/>
    <s v="Italian Sprinkles"/>
    <s v="FFD872"/>
    <n v="30.8"/>
    <n v="17"/>
    <s v="Watermelon"/>
    <s v="Pistachios"/>
    <s v="Burnt"/>
  </r>
  <r>
    <n v="69"/>
    <s v="Half Bakeda"/>
    <x v="4"/>
    <x v="2"/>
    <x v="15"/>
    <n v="125"/>
    <x v="65"/>
    <s v="Italian Sprinkles"/>
    <s v="FFD872"/>
    <n v="23.7"/>
    <n v="39"/>
    <s v="Strawberry"/>
    <s v="Dried Figs"/>
    <s v="Burnt"/>
  </r>
  <r>
    <n v="70"/>
    <s v="Ice Cream Sammie"/>
    <x v="5"/>
    <x v="0"/>
    <x v="25"/>
    <n v="195"/>
    <x v="66"/>
    <s v="Extra Cream"/>
    <s v="FF5768"/>
    <n v="15.1"/>
    <n v="19"/>
    <s v="Strawberry"/>
    <s v="Dried Figs"/>
    <s v="Burnt"/>
  </r>
  <r>
    <n v="71"/>
    <s v="Milk &amp; Cookies"/>
    <x v="6"/>
    <x v="1"/>
    <x v="26"/>
    <n v="175"/>
    <x v="67"/>
    <s v="Extra Cream"/>
    <s v="FF5768"/>
    <n v="29.2"/>
    <n v="26"/>
    <s v="Strawberry"/>
    <s v="Dried Figs"/>
    <s v="Burnt"/>
  </r>
  <r>
    <n v="72"/>
    <s v="Mint Chocolate Cookie"/>
    <x v="7"/>
    <x v="2"/>
    <x v="22"/>
    <n v="255"/>
    <x v="68"/>
    <s v="Extra Cream"/>
    <s v="FF5768"/>
    <n v="29.5"/>
    <n v="23"/>
    <s v="Strawberry"/>
    <s v="Dried Figs"/>
    <s v="Burnt"/>
  </r>
  <r>
    <n v="73"/>
    <s v="Pistachio Pistachio"/>
    <x v="0"/>
    <x v="0"/>
    <x v="7"/>
    <n v="200"/>
    <x v="69"/>
    <s v="Extra Cream"/>
    <s v="FF5768"/>
    <n v="19.7"/>
    <n v="50"/>
    <s v="Strawberry"/>
    <s v="Dried Figs"/>
    <s v="Burnt"/>
  </r>
  <r>
    <n v="74"/>
    <s v="Pumpkin Cheesecake"/>
    <x v="1"/>
    <x v="1"/>
    <x v="20"/>
    <n v="175"/>
    <x v="70"/>
    <s v="Extra Cream"/>
    <s v="FF5768"/>
    <n v="21.9"/>
    <n v="36"/>
    <s v="Strawberry"/>
    <s v="Dried Figs"/>
    <s v="Burnt"/>
  </r>
  <r>
    <n v="75"/>
    <s v="Red, White &amp; Blueberry"/>
    <x v="2"/>
    <x v="2"/>
    <x v="0"/>
    <n v="315"/>
    <x v="71"/>
    <s v="Extra Cream"/>
    <s v="FF5768"/>
    <n v="20.6"/>
    <n v="27"/>
    <s v="Strawberry"/>
    <s v="Dried Figs"/>
    <s v="Burnt"/>
  </r>
  <r>
    <n v="76"/>
    <s v="S Mores"/>
    <x v="3"/>
    <x v="0"/>
    <x v="6"/>
    <n v="195"/>
    <x v="72"/>
    <s v="Extra Cream"/>
    <s v="FF5768"/>
    <n v="27.2"/>
    <n v="25"/>
    <s v="Strawberry"/>
    <s v="Cashew"/>
    <s v="Burnt"/>
  </r>
  <r>
    <n v="77"/>
    <s v="Salted Caramel Almond"/>
    <x v="4"/>
    <x v="1"/>
    <x v="12"/>
    <n v="285"/>
    <x v="47"/>
    <s v="Extra Cream"/>
    <s v="FF5768"/>
    <n v="31.7"/>
    <n v="22"/>
    <s v="Strawberry"/>
    <s v="Cashew"/>
    <s v="Burnt"/>
  </r>
  <r>
    <n v="78"/>
    <s v="Strawberry Cheesecake"/>
    <x v="5"/>
    <x v="2"/>
    <x v="25"/>
    <n v="210"/>
    <x v="73"/>
    <s v="Extra Cream"/>
    <s v="FF5768"/>
    <n v="26.1"/>
    <n v="43"/>
    <s v="Strawberry"/>
    <s v="Cashew"/>
    <s v="Raw"/>
  </r>
  <r>
    <n v="79"/>
    <s v="Vanilla"/>
    <x v="6"/>
    <x v="0"/>
    <x v="6"/>
    <n v="250"/>
    <x v="74"/>
    <s v="Extra Cream"/>
    <s v="FF5768"/>
    <n v="25.7"/>
    <n v="62"/>
    <s v="Strawberry"/>
    <s v="Almond"/>
    <s v="Raw"/>
  </r>
  <r>
    <n v="80"/>
    <s v="Vanilla Caramel Fudge"/>
    <x v="7"/>
    <x v="1"/>
    <x v="15"/>
    <n v="315"/>
    <x v="75"/>
    <s v="Extra Cream"/>
    <s v="FF5768"/>
    <n v="20.399999999999999"/>
    <n v="31"/>
    <s v="Strawberry"/>
    <s v="Almond"/>
    <s v="Raw"/>
  </r>
  <r>
    <n v="81"/>
    <s v="Chocolate Chip Cookie Dough Core"/>
    <x v="0"/>
    <x v="2"/>
    <x v="15"/>
    <n v="320"/>
    <x v="76"/>
    <s v="Extra Cream"/>
    <s v="FF5768"/>
    <n v="29.2"/>
    <n v="39"/>
    <s v="Strawberry"/>
    <s v="Almond"/>
    <s v="Raw"/>
  </r>
  <r>
    <n v="82"/>
    <s v="Sweet Like Sugar Cookie Dough Core"/>
    <x v="1"/>
    <x v="0"/>
    <x v="0"/>
    <n v="110"/>
    <x v="77"/>
    <s v="Extra Cream"/>
    <s v="FF5768"/>
    <n v="16.8"/>
    <n v="8"/>
    <s v="Strawberry"/>
    <s v="Raisins"/>
    <s v="Raw"/>
  </r>
  <r>
    <n v="83"/>
    <s v="Brownie Batter Core"/>
    <x v="2"/>
    <x v="1"/>
    <x v="7"/>
    <n v="345"/>
    <x v="78"/>
    <s v="Extra Cream"/>
    <s v="FF5768"/>
    <n v="23.1"/>
    <n v="15"/>
    <s v="Strawberry"/>
    <s v="Raisins"/>
    <s v="Raw"/>
  </r>
  <r>
    <n v="84"/>
    <s v="Cookies &amp; Cream Cheesecake Core"/>
    <x v="3"/>
    <x v="2"/>
    <x v="12"/>
    <n v="265"/>
    <x v="79"/>
    <s v="Extra Cream"/>
    <s v="FF5768"/>
    <n v="31.4"/>
    <n v="61"/>
    <s v="Strawberry"/>
    <s v="Raisins"/>
    <s v="Fried"/>
  </r>
  <r>
    <n v="85"/>
    <s v="Karamel Sutra Core"/>
    <x v="4"/>
    <x v="0"/>
    <x v="27"/>
    <n v="310"/>
    <x v="80"/>
    <s v="Extra Cream"/>
    <s v="FF5768"/>
    <n v="18.899999999999999"/>
    <n v="6"/>
    <s v="Strawberry"/>
    <s v="Raisins"/>
    <s v="Burnt"/>
  </r>
  <r>
    <n v="86"/>
    <s v="Peanut Butter Fudge Core"/>
    <x v="5"/>
    <x v="1"/>
    <x v="13"/>
    <n v="210"/>
    <x v="81"/>
    <s v="Extra Cream"/>
    <s v="FF5768"/>
    <n v="30.1"/>
    <n v="58"/>
    <s v="Strawberry"/>
    <s v="Raisins"/>
    <s v="Raw"/>
  </r>
  <r>
    <n v="87"/>
    <s v="Salted Caramel Core"/>
    <x v="6"/>
    <x v="2"/>
    <x v="14"/>
    <n v="235"/>
    <x v="82"/>
    <s v="Chocolate Chippings"/>
    <s v="FF5768"/>
    <n v="29.7"/>
    <n v="56"/>
    <s v="Strawberry"/>
    <s v="Raisins"/>
    <s v="Fried"/>
  </r>
  <r>
    <n v="88"/>
    <s v="Chip Happens"/>
    <x v="7"/>
    <x v="0"/>
    <x v="17"/>
    <n v="185"/>
    <x v="83"/>
    <s v="Chocolate Chippings"/>
    <s v="FF5768"/>
    <n v="31.8"/>
    <n v="36"/>
    <s v="Raspberry"/>
    <s v="Raisins"/>
    <s v="Burnt"/>
  </r>
  <r>
    <n v="89"/>
    <s v="Cannoli"/>
    <x v="0"/>
    <x v="1"/>
    <x v="22"/>
    <n v="200"/>
    <x v="84"/>
    <s v="Chocolate Chippings"/>
    <s v="FFBF65"/>
    <n v="30.5"/>
    <n v="14"/>
    <s v="Raspberry"/>
    <s v="Foxnuts"/>
    <s v="Raw"/>
  </r>
  <r>
    <n v="90"/>
    <s v="Berry Sweet Mascarpone"/>
    <x v="1"/>
    <x v="2"/>
    <x v="28"/>
    <n v="125"/>
    <x v="85"/>
    <s v="Chocolate Chippings"/>
    <s v="FFBF65"/>
    <n v="20"/>
    <n v="46"/>
    <s v="Raspberry"/>
    <s v="Foxnuts"/>
    <s v="Fried"/>
  </r>
  <r>
    <n v="91"/>
    <s v="Chocolate Peanut Butter Split"/>
    <x v="2"/>
    <x v="0"/>
    <x v="29"/>
    <n v="205"/>
    <x v="86"/>
    <s v="Chocolate Chippings"/>
    <s v="FFBF65"/>
    <n v="31.1"/>
    <n v="20"/>
    <s v="Raspberry"/>
    <s v="Foxnuts"/>
    <s v="Fried"/>
  </r>
  <r>
    <n v="92"/>
    <s v="Justice ReMix"/>
    <x v="3"/>
    <x v="1"/>
    <x v="7"/>
    <n v="330"/>
    <x v="87"/>
    <s v="Chocolate Chippings"/>
    <s v="FFBF65"/>
    <n v="29.5"/>
    <n v="54"/>
    <s v="Raspberry"/>
    <s v="Foxnuts"/>
    <s v="Fried"/>
  </r>
  <r>
    <n v="93"/>
    <s v="Boots on the Moooo"/>
    <x v="4"/>
    <x v="2"/>
    <x v="3"/>
    <n v="275"/>
    <x v="88"/>
    <s v="Chocolate Chippings"/>
    <s v="FFBF65"/>
    <n v="19"/>
    <n v="64"/>
    <s v="Raspberry"/>
    <s v="Foxnuts"/>
    <s v="Fried"/>
  </r>
  <r>
    <n v="94"/>
    <s v="Americone Dream"/>
    <x v="5"/>
    <x v="0"/>
    <x v="14"/>
    <n v="200"/>
    <x v="89"/>
    <s v="Chocolate Chippings"/>
    <s v="00CDAC"/>
    <n v="17.3"/>
    <n v="31"/>
    <s v="Raspberry"/>
    <s v="Foxnuts"/>
    <s v="Fried"/>
  </r>
  <r>
    <n v="95"/>
    <s v="Bourbon Pecan Pie"/>
    <x v="6"/>
    <x v="1"/>
    <x v="4"/>
    <n v="270"/>
    <x v="12"/>
    <s v="Chocolate Chippings"/>
    <s v="00CDAC"/>
    <n v="18.5"/>
    <n v="12"/>
    <s v="Raspberry"/>
    <s v="Foxnuts"/>
    <s v="Fried"/>
  </r>
  <r>
    <n v="96"/>
    <s v="Brewed to Mattera"/>
    <x v="7"/>
    <x v="2"/>
    <x v="22"/>
    <n v="165"/>
    <x v="90"/>
    <s v="Chocolate Chippings"/>
    <s v="00CDAC"/>
    <n v="22.1"/>
    <n v="31"/>
    <s v="Raspberry"/>
    <s v="Almond"/>
    <s v="Fried"/>
  </r>
  <r>
    <n v="97"/>
    <s v="Caramel Chocolate Cheesecake"/>
    <x v="0"/>
    <x v="0"/>
    <x v="26"/>
    <n v="265"/>
    <x v="91"/>
    <s v="Chocolate Chippings"/>
    <s v="00CDAC"/>
    <n v="29.4"/>
    <n v="43"/>
    <s v="Raspberry"/>
    <s v="Almond"/>
    <s v="Fried"/>
  </r>
  <r>
    <n v="98"/>
    <s v="Cherry Garcia"/>
    <x v="1"/>
    <x v="1"/>
    <x v="6"/>
    <n v="260"/>
    <x v="22"/>
    <s v="Chocolate Chippings"/>
    <s v="00CDAC"/>
    <n v="21.7"/>
    <n v="33"/>
    <s v="Raspberry"/>
    <s v="Almond"/>
    <s v="Fried"/>
  </r>
  <r>
    <n v="99"/>
    <s v="Chillin the Roasta"/>
    <x v="2"/>
    <x v="2"/>
    <x v="7"/>
    <n v="240"/>
    <x v="92"/>
    <s v="Chocolate Chippings"/>
    <s v="00CDAC"/>
    <n v="27.4"/>
    <n v="52"/>
    <s v="Raspberry"/>
    <s v="Almond"/>
    <s v="Fried"/>
  </r>
  <r>
    <n v="100"/>
    <s v="Chocolate Chip Cookie Dough"/>
    <x v="3"/>
    <x v="0"/>
    <x v="25"/>
    <n v="350"/>
    <x v="20"/>
    <s v="Chocolate Chippings"/>
    <s v="00A5E3"/>
    <n v="31.6"/>
    <n v="11"/>
    <s v="Raspberry"/>
    <s v="Almond"/>
    <s v="Fried"/>
  </r>
  <r>
    <n v="101"/>
    <s v="Chocolate Fudge Brownie"/>
    <x v="4"/>
    <x v="1"/>
    <x v="3"/>
    <n v="255"/>
    <x v="93"/>
    <s v="Chocolate Chippings"/>
    <s v="FFD872"/>
    <n v="32.6"/>
    <n v="36"/>
    <s v="Raspberry"/>
    <s v="Almond"/>
    <s v="Fried"/>
  </r>
  <r>
    <n v="102"/>
    <s v="Chocolate Shake"/>
    <x v="5"/>
    <x v="2"/>
    <x v="22"/>
    <n v="225"/>
    <x v="94"/>
    <s v="Chocolate Chippings"/>
    <s v="FF96C5"/>
    <n v="18.7"/>
    <n v="41"/>
    <s v="Raspberry"/>
    <s v="Almond"/>
    <s v="Fried"/>
  </r>
  <r>
    <n v="103"/>
    <s v="Chocolate Therapy"/>
    <x v="6"/>
    <x v="0"/>
    <x v="10"/>
    <n v="305"/>
    <x v="95"/>
    <s v="Chocolate Chippings"/>
    <s v="FF5768"/>
    <n v="31.9"/>
    <n v="28"/>
    <s v="Raspberry"/>
    <s v="Almond"/>
    <s v="Fried"/>
  </r>
  <r>
    <n v="104"/>
    <s v="Chubby Hubby"/>
    <x v="7"/>
    <x v="1"/>
    <x v="9"/>
    <n v="135"/>
    <x v="96"/>
    <s v="Chocolate Chippings"/>
    <s v="FFBF65"/>
    <n v="29.9"/>
    <n v="61"/>
    <s v="Raspberry"/>
    <s v="Almond"/>
    <s v="Fried"/>
  </r>
  <r>
    <n v="105"/>
    <s v="Chunky Monkey"/>
    <x v="0"/>
    <x v="2"/>
    <x v="4"/>
    <n v="295"/>
    <x v="97"/>
    <s v="Chocolate Chippings"/>
    <s v="FF6F68"/>
    <n v="33"/>
    <n v="8"/>
    <s v="Raspberry"/>
    <s v="Almond"/>
    <s v="Fried"/>
  </r>
  <r>
    <n v="106"/>
    <s v="Cinnamon Buns"/>
    <x v="1"/>
    <x v="0"/>
    <x v="7"/>
    <n v="165"/>
    <x v="98"/>
    <s v="Chocolate Chippings"/>
    <s v="00CDAC"/>
    <n v="21.9"/>
    <n v="64"/>
    <s v="Raspberry"/>
    <s v="Almond"/>
    <s v="Burnt"/>
  </r>
  <r>
    <n v="107"/>
    <s v="Coffee Coffee BuzzBuzzBuzz"/>
    <x v="2"/>
    <x v="1"/>
    <x v="13"/>
    <n v="150"/>
    <x v="99"/>
    <s v="Chocolate Chippings"/>
    <s v="CFF800"/>
    <n v="18"/>
    <n v="17"/>
    <s v="Raspberry"/>
    <s v="Almond"/>
    <s v="Burnt"/>
  </r>
  <r>
    <n v="108"/>
    <s v="Coffee Toffee Bar Crunch"/>
    <x v="3"/>
    <x v="2"/>
    <x v="3"/>
    <n v="220"/>
    <x v="100"/>
    <s v="Chocolate Chippings"/>
    <s v="FF5C77"/>
    <n v="19.399999999999999"/>
    <n v="56"/>
    <s v="Raspberry"/>
    <s v="Almond"/>
    <s v="Burnt"/>
  </r>
  <r>
    <n v="109"/>
    <s v="Cold Brew Caramel Latte"/>
    <x v="4"/>
    <x v="0"/>
    <x v="22"/>
    <n v="140"/>
    <x v="69"/>
    <s v="Chocolate Chippings"/>
    <s v="4DD091"/>
    <n v="30.5"/>
    <n v="12"/>
    <s v="Raspberry"/>
    <s v="Almond"/>
    <s v="Burnt"/>
  </r>
  <r>
    <n v="110"/>
    <s v="Everything But The"/>
    <x v="5"/>
    <x v="1"/>
    <x v="5"/>
    <n v="335"/>
    <x v="101"/>
    <s v="Chocolate Chippings"/>
    <s v="0065A2"/>
    <n v="29"/>
    <n v="10"/>
    <s v="Raspberry"/>
    <s v="Almond"/>
    <s v="Burnt"/>
  </r>
  <r>
    <n v="111"/>
    <s v="Glampfire Trail Mixa"/>
    <x v="6"/>
    <x v="2"/>
    <x v="1"/>
    <n v="150"/>
    <x v="102"/>
    <s v="Chocolate Chippings"/>
    <s v="6C88C4"/>
    <n v="31.9"/>
    <n v="18"/>
    <s v="Grape"/>
    <s v="Almond"/>
    <s v="Burnt"/>
  </r>
  <r>
    <n v="112"/>
    <s v="Half Bakeda"/>
    <x v="7"/>
    <x v="0"/>
    <x v="7"/>
    <n v="245"/>
    <x v="103"/>
    <s v="Chocolate Chippings"/>
    <s v="00A5E3"/>
    <n v="32.5"/>
    <n v="62"/>
    <s v="Grape"/>
    <s v="Almond"/>
    <s v="Burnt"/>
  </r>
  <r>
    <n v="113"/>
    <s v="Ice Cream Sammie"/>
    <x v="0"/>
    <x v="1"/>
    <x v="22"/>
    <n v="195"/>
    <x v="104"/>
    <s v="Chocolate Chippings"/>
    <s v="FFD872"/>
    <n v="23"/>
    <n v="36"/>
    <s v="Grape"/>
    <s v="Almond"/>
    <s v="Burnt"/>
  </r>
  <r>
    <n v="114"/>
    <s v="Milk &amp; Cookies"/>
    <x v="1"/>
    <x v="2"/>
    <x v="29"/>
    <n v="325"/>
    <x v="105"/>
    <s v="Chocolate Chippings"/>
    <s v="FF96C5"/>
    <n v="17.3"/>
    <n v="22"/>
    <s v="Grape"/>
    <s v="Almond"/>
    <s v="Burnt"/>
  </r>
  <r>
    <n v="115"/>
    <s v="Mint Chocolate Cookie"/>
    <x v="2"/>
    <x v="0"/>
    <x v="0"/>
    <n v="260"/>
    <x v="106"/>
    <s v="Chocolate Chippings"/>
    <s v="FF5768"/>
    <n v="19.100000000000001"/>
    <n v="63"/>
    <s v="Grape"/>
    <s v="Almond"/>
    <s v="Burnt"/>
  </r>
  <r>
    <n v="116"/>
    <s v="Pistachio Pistachio"/>
    <x v="3"/>
    <x v="1"/>
    <x v="3"/>
    <n v="105"/>
    <x v="107"/>
    <s v="Chocolate Chippings"/>
    <s v="FFBF65"/>
    <n v="20.7"/>
    <n v="9"/>
    <s v="Grape"/>
    <s v="Almond"/>
    <s v="Burnt"/>
  </r>
  <r>
    <n v="117"/>
    <s v="Pumpkin Cheesecake"/>
    <x v="4"/>
    <x v="2"/>
    <x v="27"/>
    <n v="185"/>
    <x v="108"/>
    <s v="Chocolate Chippings"/>
    <s v="FF6F68"/>
    <n v="19"/>
    <n v="60"/>
    <s v="Grape"/>
    <s v="Almond"/>
    <s v="Burnt"/>
  </r>
  <r>
    <n v="118"/>
    <s v="Red, White &amp; Blueberry"/>
    <x v="5"/>
    <x v="0"/>
    <x v="27"/>
    <n v="255"/>
    <x v="109"/>
    <s v="Chocolate Chippings"/>
    <s v="00CDAC"/>
    <n v="23.7"/>
    <n v="33"/>
    <s v="Grape"/>
    <s v="Almond"/>
    <s v="Burnt"/>
  </r>
  <r>
    <n v="119"/>
    <s v="S Mores"/>
    <x v="6"/>
    <x v="1"/>
    <x v="25"/>
    <n v="285"/>
    <x v="12"/>
    <s v="Chocolate Chippings"/>
    <s v="CFF800"/>
    <n v="24.1"/>
    <n v="54"/>
    <s v="Grape"/>
    <s v="Almond"/>
    <s v="Burnt"/>
  </r>
  <r>
    <n v="120"/>
    <s v="Salted Caramel Almond"/>
    <x v="7"/>
    <x v="2"/>
    <x v="7"/>
    <n v="235"/>
    <x v="110"/>
    <s v="Chocolate Chippings"/>
    <s v="FF5C77"/>
    <n v="18.3"/>
    <n v="8"/>
    <s v="Grape"/>
    <s v="Almond"/>
    <s v="Raw"/>
  </r>
  <r>
    <n v="121"/>
    <s v="Strawberry Cheesecake"/>
    <x v="0"/>
    <x v="0"/>
    <x v="3"/>
    <n v="185"/>
    <x v="111"/>
    <s v="Chocolate Chippings"/>
    <s v="4DD091"/>
    <n v="26.1"/>
    <n v="18"/>
    <s v="Grape"/>
    <s v="Almond"/>
    <s v="Raw"/>
  </r>
  <r>
    <n v="122"/>
    <s v="Vanilla"/>
    <x v="1"/>
    <x v="1"/>
    <x v="7"/>
    <n v="105"/>
    <x v="32"/>
    <s v="Cane Syrup"/>
    <s v="0065A2"/>
    <n v="30.6"/>
    <n v="9"/>
    <s v="Grape"/>
    <s v="Cashew"/>
    <s v="Raw"/>
  </r>
  <r>
    <n v="123"/>
    <s v="Vanilla Caramel Fudge"/>
    <x v="2"/>
    <x v="2"/>
    <x v="20"/>
    <n v="170"/>
    <x v="112"/>
    <s v="Cane Syrup"/>
    <s v="6C88C4"/>
    <n v="22.8"/>
    <n v="26"/>
    <s v="Grape"/>
    <s v="Dried Dates"/>
    <s v="Raw"/>
  </r>
  <r>
    <n v="124"/>
    <s v="Chocolate Chip Cookie Dough Core"/>
    <x v="3"/>
    <x v="0"/>
    <x v="7"/>
    <n v="105"/>
    <x v="83"/>
    <s v="Cane Syrup"/>
    <s v="00A5E3"/>
    <n v="25.6"/>
    <n v="26"/>
    <s v="Grape"/>
    <s v="Dried Figs"/>
    <s v="Raw"/>
  </r>
  <r>
    <n v="125"/>
    <s v="Sweet Like Sugar Cookie Dough Core"/>
    <x v="4"/>
    <x v="1"/>
    <x v="7"/>
    <n v="270"/>
    <x v="113"/>
    <s v="Cane Syrup"/>
    <s v="FFD872"/>
    <n v="31.6"/>
    <n v="61"/>
    <s v="Grape"/>
    <s v="Foxnuts"/>
    <s v="Fried"/>
  </r>
  <r>
    <n v="126"/>
    <s v="Brownie Batter Core"/>
    <x v="5"/>
    <x v="2"/>
    <x v="7"/>
    <n v="140"/>
    <x v="114"/>
    <s v="Cane Syrup"/>
    <s v="FF96C5"/>
    <n v="21.1"/>
    <n v="20"/>
    <s v="Grape"/>
    <s v="Pistachios"/>
    <s v="Burnt"/>
  </r>
  <r>
    <n v="127"/>
    <s v="Cookies &amp; Cream Cheesecake Core"/>
    <x v="6"/>
    <x v="0"/>
    <x v="0"/>
    <n v="335"/>
    <x v="115"/>
    <s v="Cane Syrup"/>
    <s v="FF5768"/>
    <n v="25.7"/>
    <n v="61"/>
    <s v="Grape"/>
    <s v="Raisins"/>
    <s v="Raw"/>
  </r>
  <r>
    <n v="128"/>
    <s v="Karamel Sutra Core"/>
    <x v="7"/>
    <x v="1"/>
    <x v="4"/>
    <n v="140"/>
    <x v="116"/>
    <s v="Cane Syrup"/>
    <s v="FFBF65"/>
    <n v="24.5"/>
    <n v="45"/>
    <s v="Grape"/>
    <s v="Almond"/>
    <s v="Fried"/>
  </r>
  <r>
    <n v="129"/>
    <s v="Peanut Butter Fudge Core"/>
    <x v="1"/>
    <x v="2"/>
    <x v="0"/>
    <n v="130"/>
    <x v="117"/>
    <s v="Cane Syrup"/>
    <s v="FF6F68"/>
    <n v="16.399999999999999"/>
    <n v="60"/>
    <s v="Grape"/>
    <s v="Cashew"/>
    <s v="Burnt"/>
  </r>
  <r>
    <n v="130"/>
    <s v="Salted Caramel Core"/>
    <x v="1"/>
    <x v="0"/>
    <x v="15"/>
    <n v="235"/>
    <x v="118"/>
    <s v="Cane Syrup"/>
    <s v="00CDAC"/>
    <n v="27.6"/>
    <n v="46"/>
    <s v="Grape"/>
    <s v="Dried Dates"/>
    <s v="Raw"/>
  </r>
  <r>
    <n v="131"/>
    <s v="Chip Happens"/>
    <x v="1"/>
    <x v="1"/>
    <x v="7"/>
    <n v="150"/>
    <x v="119"/>
    <s v="Cane Syrup"/>
    <s v="CFF800"/>
    <n v="15.3"/>
    <n v="62"/>
    <s v="Orange"/>
    <s v="Dried Figs"/>
    <s v="Fried"/>
  </r>
  <r>
    <n v="132"/>
    <s v="Cannoli"/>
    <x v="1"/>
    <x v="2"/>
    <x v="9"/>
    <n v="320"/>
    <x v="24"/>
    <s v="Cane Syrup"/>
    <s v="FF5C77"/>
    <n v="18.600000000000001"/>
    <n v="16"/>
    <s v="Orange"/>
    <s v="Foxnuts"/>
    <s v="Fried"/>
  </r>
  <r>
    <n v="133"/>
    <s v="Berry Sweet Mascarpone"/>
    <x v="1"/>
    <x v="0"/>
    <x v="20"/>
    <n v="330"/>
    <x v="120"/>
    <s v="Cane Syrup"/>
    <s v="4DD091"/>
    <n v="32.9"/>
    <n v="32"/>
    <s v="Orange"/>
    <s v="Pistachios"/>
    <s v="Fried"/>
  </r>
  <r>
    <n v="134"/>
    <s v="Chocolate Peanut Butter Split"/>
    <x v="2"/>
    <x v="1"/>
    <x v="8"/>
    <n v="265"/>
    <x v="121"/>
    <s v="Cocoa"/>
    <s v="0065A2"/>
    <n v="15.1"/>
    <n v="59"/>
    <s v="Orange"/>
    <s v="Raisins"/>
    <s v="Fried"/>
  </r>
  <r>
    <n v="135"/>
    <s v="Justice ReMix"/>
    <x v="2"/>
    <x v="2"/>
    <x v="21"/>
    <n v="135"/>
    <x v="122"/>
    <s v="Cocoa"/>
    <s v="6C88C4"/>
    <n v="20.9"/>
    <n v="24"/>
    <s v="Orange"/>
    <s v="Almond"/>
    <s v="Fried"/>
  </r>
  <r>
    <n v="136"/>
    <s v="Boots on the Moooo"/>
    <x v="2"/>
    <x v="0"/>
    <x v="28"/>
    <n v="250"/>
    <x v="123"/>
    <s v="Brown Sugar"/>
    <s v="00A5E3"/>
    <n v="32.9"/>
    <n v="44"/>
    <s v="Orange"/>
    <s v="Cashew"/>
    <s v="Fried"/>
  </r>
  <r>
    <n v="137"/>
    <s v="Americone Dream"/>
    <x v="2"/>
    <x v="1"/>
    <x v="7"/>
    <n v="115"/>
    <x v="124"/>
    <s v="Brown Sugar"/>
    <s v="FFD872"/>
    <n v="24.9"/>
    <n v="28"/>
    <s v="Orange"/>
    <s v="Dried Dates"/>
    <s v="Fried"/>
  </r>
  <r>
    <n v="138"/>
    <s v="Bourbon Pecan Pie"/>
    <x v="2"/>
    <x v="2"/>
    <x v="25"/>
    <n v="280"/>
    <x v="125"/>
    <s v="Brown Sugar"/>
    <s v="FF96C5"/>
    <n v="18.5"/>
    <n v="63"/>
    <s v="Orange"/>
    <s v="Dried Figs"/>
    <s v="Fried"/>
  </r>
  <r>
    <n v="139"/>
    <s v="Brewed to Mattera"/>
    <x v="2"/>
    <x v="0"/>
    <x v="25"/>
    <n v="320"/>
    <x v="126"/>
    <s v="Brown Sugar"/>
    <s v="FF5768"/>
    <n v="17.3"/>
    <n v="37"/>
    <s v="Orange"/>
    <s v="Foxnuts"/>
    <s v="Fried"/>
  </r>
  <r>
    <n v="140"/>
    <s v="Caramel Chocolate Cheesecake"/>
    <x v="2"/>
    <x v="1"/>
    <x v="30"/>
    <n v="195"/>
    <x v="127"/>
    <s v="Brown Sugar"/>
    <s v="FFBF65"/>
    <n v="28.7"/>
    <n v="61"/>
    <s v="Orange"/>
    <s v="Pistachios"/>
    <s v="Fried"/>
  </r>
  <r>
    <n v="141"/>
    <s v="Cherry Garcia"/>
    <x v="2"/>
    <x v="2"/>
    <x v="7"/>
    <n v="110"/>
    <x v="128"/>
    <s v="Brown Sugar"/>
    <s v="FF6F68"/>
    <n v="31.3"/>
    <n v="25"/>
    <s v="Orange"/>
    <s v="Raisins"/>
    <s v="Fried"/>
  </r>
  <r>
    <n v="142"/>
    <s v="Chillin the Roasta"/>
    <x v="0"/>
    <x v="0"/>
    <x v="7"/>
    <n v="165"/>
    <x v="129"/>
    <s v="Brown Sugar"/>
    <s v="00CDAC"/>
    <n v="28.3"/>
    <n v="33"/>
    <s v="Orange"/>
    <s v="Almond"/>
    <s v="Fried"/>
  </r>
  <r>
    <n v="143"/>
    <s v="Chocolate Chip Cookie Dough"/>
    <x v="0"/>
    <x v="1"/>
    <x v="31"/>
    <n v="125"/>
    <x v="130"/>
    <s v="Brown Sugar"/>
    <s v="CFF800"/>
    <n v="32.299999999999997"/>
    <n v="28"/>
    <s v="Orange"/>
    <s v="Cashew"/>
    <s v="Fried"/>
  </r>
  <r>
    <n v="144"/>
    <s v="Chocolate Fudge Brownie"/>
    <x v="0"/>
    <x v="2"/>
    <x v="8"/>
    <n v="105"/>
    <x v="119"/>
    <s v="Brown Sugar"/>
    <s v="FF5C77"/>
    <n v="31.7"/>
    <n v="57"/>
    <s v="Orange"/>
    <s v="Dried Dates"/>
    <s v="Fried"/>
  </r>
  <r>
    <n v="145"/>
    <s v="Chocolate Shake"/>
    <x v="0"/>
    <x v="0"/>
    <x v="30"/>
    <n v="170"/>
    <x v="131"/>
    <s v="Brown Sugar"/>
    <s v="4DD091"/>
    <n v="27"/>
    <n v="19"/>
    <s v="Orange"/>
    <s v="Dried Figs"/>
    <s v="Fried"/>
  </r>
  <r>
    <n v="146"/>
    <s v="Chocolate Therapy"/>
    <x v="0"/>
    <x v="1"/>
    <x v="7"/>
    <n v="180"/>
    <x v="132"/>
    <s v="Brown Sugar"/>
    <s v="0065A2"/>
    <n v="23.8"/>
    <n v="61"/>
    <s v="Orange"/>
    <s v="Foxnuts"/>
    <s v="Fried"/>
  </r>
  <r>
    <n v="147"/>
    <s v="Chubby Hubby"/>
    <x v="0"/>
    <x v="2"/>
    <x v="24"/>
    <n v="215"/>
    <x v="133"/>
    <s v="Brown Sugar"/>
    <s v="6C88C4"/>
    <n v="30.8"/>
    <n v="52"/>
    <s v="Orange"/>
    <s v="Pistachios"/>
    <s v="Burnt"/>
  </r>
  <r>
    <n v="148"/>
    <s v="Chunky Monkey"/>
    <x v="0"/>
    <x v="0"/>
    <x v="9"/>
    <n v="335"/>
    <x v="134"/>
    <s v="Cocoa"/>
    <s v="00A5E3"/>
    <n v="26.4"/>
    <n v="24"/>
    <s v="Apricot"/>
    <s v="Raisins"/>
    <s v="Burnt"/>
  </r>
  <r>
    <n v="149"/>
    <s v="Cinnamon Buns"/>
    <x v="0"/>
    <x v="1"/>
    <x v="21"/>
    <n v="235"/>
    <x v="14"/>
    <s v="Cocoa"/>
    <s v="00A5E3"/>
    <n v="32.299999999999997"/>
    <n v="40"/>
    <s v="Apricot"/>
    <s v="Almond"/>
    <s v="Burnt"/>
  </r>
  <r>
    <n v="150"/>
    <s v="Coffee Coffee BuzzBuzzBuzz"/>
    <x v="4"/>
    <x v="2"/>
    <x v="7"/>
    <n v="105"/>
    <x v="135"/>
    <s v="Cocoa"/>
    <s v="00A5E3"/>
    <n v="16.2"/>
    <n v="6"/>
    <s v="Apricot"/>
    <s v="Cashew"/>
    <s v="Burnt"/>
  </r>
  <r>
    <n v="151"/>
    <s v="Coffee Toffee Bar Crunch"/>
    <x v="4"/>
    <x v="0"/>
    <x v="14"/>
    <n v="320"/>
    <x v="136"/>
    <s v="Cocoa"/>
    <s v="00A5E3"/>
    <n v="28"/>
    <n v="14"/>
    <s v="Blueberry"/>
    <s v="Dried Dates"/>
    <s v="Burnt"/>
  </r>
  <r>
    <n v="152"/>
    <s v="Cold Brew Caramel Latte"/>
    <x v="4"/>
    <x v="1"/>
    <x v="7"/>
    <n v="265"/>
    <x v="137"/>
    <s v="Cocoa"/>
    <s v="00A5E3"/>
    <n v="17.8"/>
    <n v="41"/>
    <s v="Blueberry"/>
    <s v="Dried Figs"/>
    <s v="Burnt"/>
  </r>
  <r>
    <n v="153"/>
    <s v="Everything But The"/>
    <x v="4"/>
    <x v="2"/>
    <x v="6"/>
    <n v="220"/>
    <x v="138"/>
    <s v="Cocoa"/>
    <s v="00A5E3"/>
    <n v="19"/>
    <n v="20"/>
    <s v="Blueberry"/>
    <s v="Foxnuts"/>
    <s v="Burnt"/>
  </r>
  <r>
    <n v="154"/>
    <s v="Glampfire Trail Mixa"/>
    <x v="6"/>
    <x v="0"/>
    <x v="21"/>
    <n v="200"/>
    <x v="139"/>
    <s v="Cocoa"/>
    <s v="00A5E3"/>
    <n v="23"/>
    <n v="17"/>
    <s v="Blueberry"/>
    <s v="Pistachios"/>
    <s v="Burnt"/>
  </r>
  <r>
    <n v="155"/>
    <s v="Half Bakeda"/>
    <x v="6"/>
    <x v="1"/>
    <x v="7"/>
    <n v="320"/>
    <x v="123"/>
    <s v="Cocoa"/>
    <s v="00A5E3"/>
    <n v="19.7"/>
    <n v="56"/>
    <s v="Blueberry"/>
    <s v="Raisins"/>
    <s v="Burnt"/>
  </r>
  <r>
    <n v="156"/>
    <s v="Ice Cream Sammie"/>
    <x v="6"/>
    <x v="2"/>
    <x v="15"/>
    <n v="210"/>
    <x v="140"/>
    <s v="Cocoa"/>
    <s v="00A5E3"/>
    <n v="23.3"/>
    <n v="25"/>
    <s v="Blueberry"/>
    <s v="Almond"/>
    <s v="Burnt"/>
  </r>
  <r>
    <n v="157"/>
    <s v="Milk &amp; Cookies"/>
    <x v="6"/>
    <x v="0"/>
    <x v="24"/>
    <n v="240"/>
    <x v="141"/>
    <s v="Cocoa"/>
    <s v="00A5E3"/>
    <n v="17.100000000000001"/>
    <n v="17"/>
    <s v="Blueberry"/>
    <s v="Cashew"/>
    <s v="Burnt"/>
  </r>
  <r>
    <n v="158"/>
    <s v="Mint Chocolate Cookie"/>
    <x v="6"/>
    <x v="1"/>
    <x v="7"/>
    <n v="255"/>
    <x v="142"/>
    <s v="Extra Cream"/>
    <s v="00A5E3"/>
    <n v="26.1"/>
    <n v="37"/>
    <s v="Blueberry"/>
    <s v="Dried Dates"/>
    <s v="Burnt"/>
  </r>
  <r>
    <n v="159"/>
    <s v="Pistachio Pistachio"/>
    <x v="6"/>
    <x v="2"/>
    <x v="12"/>
    <n v="120"/>
    <x v="143"/>
    <s v="Extra Cream"/>
    <s v="FFD872"/>
    <n v="24"/>
    <n v="26"/>
    <s v="Blueberry"/>
    <s v="Dried Figs"/>
    <s v="Burnt"/>
  </r>
  <r>
    <n v="160"/>
    <s v="Pumpkin Cheesecake"/>
    <x v="6"/>
    <x v="0"/>
    <x v="10"/>
    <n v="100"/>
    <x v="144"/>
    <s v="Extra Cream"/>
    <s v="FFD872"/>
    <n v="22.7"/>
    <n v="42"/>
    <s v="Apple"/>
    <s v="Foxnuts"/>
    <s v="Burnt"/>
  </r>
  <r>
    <n v="161"/>
    <s v="Red, White &amp; Blueberry"/>
    <x v="6"/>
    <x v="1"/>
    <x v="7"/>
    <n v="285"/>
    <x v="145"/>
    <s v="Extra Cream"/>
    <s v="FFD872"/>
    <n v="28.2"/>
    <n v="37"/>
    <s v="Orange"/>
    <s v="Pistachios"/>
    <s v="Raw"/>
  </r>
  <r>
    <n v="162"/>
    <s v="S Mores"/>
    <x v="6"/>
    <x v="2"/>
    <x v="7"/>
    <n v="150"/>
    <x v="146"/>
    <s v="Extra Cream"/>
    <s v="FFD872"/>
    <n v="22"/>
    <n v="14"/>
    <s v="Kiwi"/>
    <s v="Raisins"/>
    <s v="Raw"/>
  </r>
  <r>
    <n v="163"/>
    <s v="Salted Caramel Almond"/>
    <x v="6"/>
    <x v="0"/>
    <x v="7"/>
    <n v="350"/>
    <x v="147"/>
    <s v="Extra Cream"/>
    <s v="FFD872"/>
    <n v="17.8"/>
    <n v="46"/>
    <s v="Banana"/>
    <s v="Almond"/>
    <s v="Raw"/>
  </r>
  <r>
    <n v="164"/>
    <s v="Strawberry Cheesecake"/>
    <x v="6"/>
    <x v="1"/>
    <x v="24"/>
    <n v="200"/>
    <x v="148"/>
    <s v="Extra Cream"/>
    <s v="FFD872"/>
    <n v="21.5"/>
    <n v="19"/>
    <s v="Grape"/>
    <s v="Cashew"/>
    <s v="Raw"/>
  </r>
  <r>
    <n v="165"/>
    <s v="Vanilla"/>
    <x v="6"/>
    <x v="2"/>
    <x v="7"/>
    <n v="165"/>
    <x v="149"/>
    <s v="Extra Cream"/>
    <s v="FFD872"/>
    <n v="28.6"/>
    <n v="64"/>
    <s v="Apricot"/>
    <s v="Dried Dates"/>
    <s v="Raw"/>
  </r>
  <r>
    <n v="166"/>
    <s v="Vanilla Caramel Fudge"/>
    <x v="6"/>
    <x v="0"/>
    <x v="7"/>
    <n v="300"/>
    <x v="150"/>
    <s v="Extra Cream"/>
    <s v="FFD872"/>
    <n v="20.6"/>
    <n v="36"/>
    <s v="Strawberry"/>
    <s v="Dried Figs"/>
    <s v="Raw"/>
  </r>
  <r>
    <n v="167"/>
    <s v="Chocolate Chip Cookie Dough Core"/>
    <x v="6"/>
    <x v="1"/>
    <x v="24"/>
    <n v="175"/>
    <x v="19"/>
    <s v="Extra Cream"/>
    <s v="FFD872"/>
    <n v="22.3"/>
    <n v="36"/>
    <s v="Raspberry"/>
    <s v="Foxnuts"/>
    <s v="Fried"/>
  </r>
  <r>
    <n v="168"/>
    <s v="Sweet Like Sugar Cookie Dough Core"/>
    <x v="6"/>
    <x v="2"/>
    <x v="7"/>
    <n v="160"/>
    <x v="151"/>
    <s v="Extra Cream"/>
    <s v="FFD872"/>
    <n v="18.100000000000001"/>
    <n v="16"/>
    <s v="Blueberry"/>
    <s v="Pistachios"/>
    <s v="Burnt"/>
  </r>
  <r>
    <n v="169"/>
    <s v="Brownie Batter Core"/>
    <x v="6"/>
    <x v="0"/>
    <x v="7"/>
    <n v="120"/>
    <x v="152"/>
    <s v="Chocolate Chippings"/>
    <s v="FF5768"/>
    <n v="22.2"/>
    <n v="34"/>
    <s v="Watermelon"/>
    <s v="Raisins"/>
    <s v="Raw"/>
  </r>
  <r>
    <n v="170"/>
    <s v="Cookies &amp; Cream Cheesecake Core"/>
    <x v="6"/>
    <x v="1"/>
    <x v="9"/>
    <n v="230"/>
    <x v="153"/>
    <s v="Chocolate Chippings"/>
    <s v="FF5768"/>
    <n v="30.6"/>
    <n v="4"/>
    <s v="HoneyDew"/>
    <s v="Almond"/>
    <s v="Fried"/>
  </r>
  <r>
    <n v="171"/>
    <s v="Karamel Sutra Core"/>
    <x v="0"/>
    <x v="2"/>
    <x v="7"/>
    <n v="175"/>
    <x v="154"/>
    <s v="Chocolate Chippings"/>
    <s v="FF5768"/>
    <n v="21.7"/>
    <n v="44"/>
    <s v="Apple"/>
    <s v="Cashew"/>
    <s v="Burnt"/>
  </r>
  <r>
    <n v="172"/>
    <s v="Peanut Butter Fudge Core"/>
    <x v="0"/>
    <x v="0"/>
    <x v="10"/>
    <n v="185"/>
    <x v="155"/>
    <s v="Chocolate Chippings"/>
    <s v="FF5768"/>
    <n v="16.8"/>
    <n v="27"/>
    <s v="Orange"/>
    <s v="Dried Dates"/>
    <s v="Raw"/>
  </r>
  <r>
    <n v="173"/>
    <s v="Salted Caramel Core"/>
    <x v="0"/>
    <x v="1"/>
    <x v="24"/>
    <n v="150"/>
    <x v="156"/>
    <s v="Chocolate Chippings"/>
    <s v="FF5768"/>
    <n v="20.399999999999999"/>
    <n v="17"/>
    <s v="Kiwi"/>
    <s v="Dried Figs"/>
    <s v="Fried"/>
  </r>
  <r>
    <n v="174"/>
    <s v="Chip Happens"/>
    <x v="0"/>
    <x v="2"/>
    <x v="7"/>
    <n v="265"/>
    <x v="157"/>
    <s v="Chocolate Chippings"/>
    <s v="FF5768"/>
    <n v="22.6"/>
    <n v="10"/>
    <s v="Banana"/>
    <s v="Foxnuts"/>
    <s v="Fried"/>
  </r>
  <r>
    <n v="175"/>
    <s v="Cannoli"/>
    <x v="0"/>
    <x v="0"/>
    <x v="7"/>
    <n v="105"/>
    <x v="158"/>
    <s v="Chocolate Chippings"/>
    <s v="FF5768"/>
    <n v="32.9"/>
    <n v="11"/>
    <s v="Grape"/>
    <s v="Pistachios"/>
    <s v="Fried"/>
  </r>
  <r>
    <n v="176"/>
    <s v="Berry Sweet Mascarpone"/>
    <x v="0"/>
    <x v="1"/>
    <x v="25"/>
    <n v="140"/>
    <x v="159"/>
    <s v="Chocolate Chippings"/>
    <s v="FF5768"/>
    <n v="28.5"/>
    <n v="58"/>
    <s v="Apricot"/>
    <s v="Raisins"/>
    <s v="Fried"/>
  </r>
  <r>
    <n v="177"/>
    <s v="Chocolate Peanut Butter Split"/>
    <x v="0"/>
    <x v="2"/>
    <x v="15"/>
    <n v="150"/>
    <x v="160"/>
    <s v="Chocolate Chippings"/>
    <s v="FF5768"/>
    <n v="16"/>
    <n v="26"/>
    <s v="Strawberry"/>
    <s v="Pistachios"/>
    <s v="Fried"/>
  </r>
  <r>
    <n v="178"/>
    <s v="Justice ReMix"/>
    <x v="0"/>
    <x v="0"/>
    <x v="1"/>
    <n v="140"/>
    <x v="161"/>
    <s v="Chocolate Chippings"/>
    <s v="FF5768"/>
    <n v="22.3"/>
    <n v="15"/>
    <s v="Raspberry"/>
    <s v="Pistachios"/>
    <s v="Fried"/>
  </r>
  <r>
    <n v="179"/>
    <s v="Boots on the Moooo"/>
    <x v="0"/>
    <x v="1"/>
    <x v="28"/>
    <n v="315"/>
    <x v="135"/>
    <s v="Chocolate Chippings"/>
    <s v="FF5768"/>
    <n v="19.3"/>
    <n v="23"/>
    <s v="Blueberry"/>
    <s v="Pistachios"/>
    <s v="Fried"/>
  </r>
  <r>
    <n v="180"/>
    <s v="Americone Dream"/>
    <x v="0"/>
    <x v="2"/>
    <x v="6"/>
    <n v="115"/>
    <x v="162"/>
    <s v="Chocolate Chippings"/>
    <s v="FF5768"/>
    <n v="24.8"/>
    <n v="16"/>
    <s v="Watermelon"/>
    <s v="Pistachios"/>
    <s v="Fried"/>
  </r>
  <r>
    <n v="181"/>
    <s v="Bourbon Pecan Pie"/>
    <x v="0"/>
    <x v="0"/>
    <x v="15"/>
    <n v="320"/>
    <x v="163"/>
    <s v="Chocolate Chippings"/>
    <s v="FF5768"/>
    <n v="18.2"/>
    <n v="35"/>
    <s v="HoneyDew"/>
    <s v="Pistachios"/>
    <s v="Fried"/>
  </r>
  <r>
    <n v="182"/>
    <s v="Brewed to Mattera"/>
    <x v="0"/>
    <x v="1"/>
    <x v="7"/>
    <n v="335"/>
    <x v="67"/>
    <s v="Chocolate Chippings"/>
    <s v="FF5768"/>
    <n v="27.9"/>
    <n v="19"/>
    <s v="Apple"/>
    <s v="Pistachios"/>
    <s v="Fried"/>
  </r>
  <r>
    <n v="183"/>
    <s v="Caramel Chocolate Cheesecake"/>
    <x v="0"/>
    <x v="2"/>
    <x v="4"/>
    <n v="130"/>
    <x v="164"/>
    <s v="Chocolate Chippings"/>
    <s v="FF5768"/>
    <n v="17.100000000000001"/>
    <n v="14"/>
    <s v="Orange"/>
    <s v="Pistachios"/>
    <s v="Fried"/>
  </r>
  <r>
    <n v="184"/>
    <s v="Cherry Garcia"/>
    <x v="0"/>
    <x v="0"/>
    <x v="7"/>
    <n v="320"/>
    <x v="165"/>
    <s v="Chocolate Chippings"/>
    <s v="FF5768"/>
    <n v="26.7"/>
    <n v="31"/>
    <s v="Kiwi"/>
    <s v="Pistachios"/>
    <s v="Fried"/>
  </r>
  <r>
    <n v="185"/>
    <s v="Chillin the Roasta"/>
    <x v="0"/>
    <x v="1"/>
    <x v="20"/>
    <n v="260"/>
    <x v="166"/>
    <s v="Chocolate Chippings"/>
    <s v="FF5768"/>
    <n v="33"/>
    <n v="20"/>
    <s v="Banana"/>
    <s v="Pistachios"/>
    <s v="Fried"/>
  </r>
  <r>
    <n v="186"/>
    <s v="Chocolate Chip Cookie Dough"/>
    <x v="0"/>
    <x v="2"/>
    <x v="7"/>
    <n v="130"/>
    <x v="167"/>
    <s v="Chocolate Chippings"/>
    <s v="FF5768"/>
    <n v="27.6"/>
    <n v="4"/>
    <s v="Grape"/>
    <s v="Pistachios"/>
    <s v="Fried"/>
  </r>
  <r>
    <n v="187"/>
    <s v="Chocolate Fudge Brownie"/>
    <x v="1"/>
    <x v="0"/>
    <x v="20"/>
    <n v="165"/>
    <x v="168"/>
    <s v="Chocolate Chippings"/>
    <s v="FF5768"/>
    <n v="18.399999999999999"/>
    <n v="25"/>
    <s v="Apricot"/>
    <s v="Pistachios"/>
    <s v="Fried"/>
  </r>
  <r>
    <n v="188"/>
    <s v="Chocolate Shake"/>
    <x v="1"/>
    <x v="1"/>
    <x v="5"/>
    <n v="150"/>
    <x v="52"/>
    <s v="Chocolate Chippings"/>
    <s v="FFBF65"/>
    <n v="26.4"/>
    <n v="20"/>
    <s v="Strawberry"/>
    <s v="Pistachios"/>
    <s v="Fried"/>
  </r>
  <r>
    <n v="189"/>
    <s v="Chocolate Therapy"/>
    <x v="1"/>
    <x v="2"/>
    <x v="7"/>
    <n v="320"/>
    <x v="169"/>
    <s v="Chocolate Chippings"/>
    <s v="FFBF65"/>
    <n v="28.3"/>
    <n v="11"/>
    <s v="Raspberry"/>
    <s v="Dried Figs"/>
    <s v="Burnt"/>
  </r>
  <r>
    <n v="190"/>
    <s v="Chubby Hubby"/>
    <x v="1"/>
    <x v="0"/>
    <x v="26"/>
    <n v="145"/>
    <x v="170"/>
    <s v="Chocolate Chippings"/>
    <s v="FFBF65"/>
    <n v="22.2"/>
    <n v="30"/>
    <s v="Blueberry"/>
    <s v="Dried Figs"/>
    <s v="Burnt"/>
  </r>
  <r>
    <n v="191"/>
    <s v="Chunky Monkey"/>
    <x v="1"/>
    <x v="1"/>
    <x v="24"/>
    <n v="105"/>
    <x v="171"/>
    <s v="Chocolate Chippings"/>
    <s v="FFBF65"/>
    <n v="17.8"/>
    <n v="59"/>
    <s v="Watermelon"/>
    <s v="Dried Figs"/>
    <s v="Burnt"/>
  </r>
  <r>
    <n v="192"/>
    <s v="Cinnamon Buns"/>
    <x v="1"/>
    <x v="2"/>
    <x v="7"/>
    <n v="190"/>
    <x v="172"/>
    <s v="Chocolate Chippings"/>
    <s v="FFBF65"/>
    <n v="22.5"/>
    <n v="60"/>
    <s v="HoneyDew"/>
    <s v="Dried Figs"/>
    <s v="Burnt"/>
  </r>
  <r>
    <n v="193"/>
    <s v="Coffee Coffee BuzzBuzzBuzz"/>
    <x v="1"/>
    <x v="0"/>
    <x v="10"/>
    <n v="250"/>
    <x v="173"/>
    <s v="Chocolate Chippings"/>
    <s v="00CDAC"/>
    <n v="31.4"/>
    <n v="60"/>
    <s v="Apple"/>
    <s v="Dried Figs"/>
    <s v="Burnt"/>
  </r>
  <r>
    <n v="194"/>
    <s v="Coffee Toffee Bar Crunch"/>
    <x v="1"/>
    <x v="1"/>
    <x v="7"/>
    <n v="300"/>
    <x v="174"/>
    <s v="Extra Cream"/>
    <s v="00CDAC"/>
    <n v="27.4"/>
    <n v="59"/>
    <s v="Orange"/>
    <s v="Dried Figs"/>
    <s v="Burnt"/>
  </r>
  <r>
    <n v="195"/>
    <s v="Cold Brew Caramel Latte"/>
    <x v="1"/>
    <x v="2"/>
    <x v="15"/>
    <n v="225"/>
    <x v="175"/>
    <s v="Chocolate Chippings"/>
    <s v="00CDAC"/>
    <n v="28.3"/>
    <n v="12"/>
    <s v="Kiwi"/>
    <s v="Dried Figs"/>
    <s v="Burnt"/>
  </r>
  <r>
    <n v="196"/>
    <s v="Everything But The"/>
    <x v="1"/>
    <x v="0"/>
    <x v="7"/>
    <n v="315"/>
    <x v="176"/>
    <s v="Italian Sprinkles"/>
    <s v="00CDAC"/>
    <n v="26.6"/>
    <n v="31"/>
    <s v="Banana"/>
    <s v="Cashew"/>
    <s v="Burnt"/>
  </r>
  <r>
    <n v="197"/>
    <s v="Glampfire Trail Mixa"/>
    <x v="1"/>
    <x v="1"/>
    <x v="7"/>
    <n v="125"/>
    <x v="177"/>
    <s v="Brown Sugar"/>
    <s v="00CDAC"/>
    <n v="21"/>
    <n v="64"/>
    <s v="Grape"/>
    <s v="Cashew"/>
    <s v="Burnt"/>
  </r>
  <r>
    <n v="198"/>
    <s v="Half Bakeda"/>
    <x v="1"/>
    <x v="2"/>
    <x v="7"/>
    <n v="150"/>
    <x v="178"/>
    <s v="Cane Syrup"/>
    <s v="00CDAC"/>
    <n v="23.6"/>
    <n v="42"/>
    <s v="Apricot"/>
    <s v="Cashew"/>
    <s v="Burnt"/>
  </r>
  <r>
    <n v="199"/>
    <s v="Ice Cream Sammie"/>
    <x v="1"/>
    <x v="0"/>
    <x v="2"/>
    <n v="310"/>
    <x v="40"/>
    <s v="Cocoa"/>
    <s v="00A5E3"/>
    <n v="28.3"/>
    <n v="58"/>
    <s v="Strawberry"/>
    <s v="Almond"/>
    <s v="Burnt"/>
  </r>
  <r>
    <n v="200"/>
    <s v="Milk &amp; Cookies"/>
    <x v="1"/>
    <x v="1"/>
    <x v="7"/>
    <n v="235"/>
    <x v="179"/>
    <s v="Extra Cream"/>
    <s v="FFD872"/>
    <n v="28.8"/>
    <n v="14"/>
    <s v="Raspberry"/>
    <s v="Almond"/>
    <s v="Burnt"/>
  </r>
  <r>
    <n v="201"/>
    <s v="Mint Chocolate Cookie"/>
    <x v="1"/>
    <x v="2"/>
    <x v="7"/>
    <n v="340"/>
    <x v="180"/>
    <s v="Chocolate Chippings"/>
    <s v="FF96C5"/>
    <n v="29.6"/>
    <n v="34"/>
    <s v="Blueberry"/>
    <s v="Almond"/>
    <s v="Burnt"/>
  </r>
  <r>
    <n v="202"/>
    <s v="Pistachio Pistachio"/>
    <x v="1"/>
    <x v="0"/>
    <x v="2"/>
    <n v="150"/>
    <x v="76"/>
    <s v="Italian Sprinkles"/>
    <s v="FF5768"/>
    <n v="20.7"/>
    <n v="63"/>
    <s v="Watermelon"/>
    <s v="Raisins"/>
    <s v="Burnt"/>
  </r>
  <r>
    <n v="203"/>
    <s v="Pumpkin Cheesecake"/>
    <x v="1"/>
    <x v="1"/>
    <x v="30"/>
    <n v="170"/>
    <x v="169"/>
    <s v="Brown Sugar"/>
    <s v="FFBF65"/>
    <n v="25.9"/>
    <n v="47"/>
    <s v="HoneyDew"/>
    <s v="Raisins"/>
    <s v="Raw"/>
  </r>
  <r>
    <n v="204"/>
    <s v="Red, White &amp; Blueberry"/>
    <x v="3"/>
    <x v="2"/>
    <x v="4"/>
    <n v="255"/>
    <x v="181"/>
    <s v="Cane Syrup"/>
    <s v="FF6F68"/>
    <n v="25.8"/>
    <n v="48"/>
    <s v="HoneyDew"/>
    <s v="Raisins"/>
    <s v="Raw"/>
  </r>
  <r>
    <n v="205"/>
    <s v="S Mores"/>
    <x v="3"/>
    <x v="0"/>
    <x v="12"/>
    <n v="335"/>
    <x v="182"/>
    <s v="Cocoa"/>
    <s v="00CDAC"/>
    <n v="16.5"/>
    <n v="46"/>
    <s v="HoneyDew"/>
    <s v="Raisins"/>
    <s v="Raw"/>
  </r>
  <r>
    <n v="206"/>
    <s v="Salted Caramel Almond"/>
    <x v="3"/>
    <x v="1"/>
    <x v="4"/>
    <n v="150"/>
    <x v="55"/>
    <s v="Extra Cream"/>
    <s v="CFF800"/>
    <n v="30"/>
    <n v="59"/>
    <s v="HoneyDew"/>
    <s v="Raisins"/>
    <s v="Raw"/>
  </r>
  <r>
    <n v="207"/>
    <s v="Strawberry Cheesecake"/>
    <x v="3"/>
    <x v="2"/>
    <x v="23"/>
    <n v="130"/>
    <x v="183"/>
    <s v="Chocolate Chippings"/>
    <s v="FF5C77"/>
    <n v="19"/>
    <n v="16"/>
    <s v="HoneyDew"/>
    <s v="Raisins"/>
    <s v="Raw"/>
  </r>
  <r>
    <n v="208"/>
    <s v="Vanilla"/>
    <x v="3"/>
    <x v="0"/>
    <x v="2"/>
    <n v="160"/>
    <x v="184"/>
    <s v="Italian Sprinkles"/>
    <s v="4DD091"/>
    <n v="32.9"/>
    <n v="49"/>
    <s v="HoneyDew"/>
    <s v="Raisins"/>
    <s v="Fried"/>
  </r>
  <r>
    <n v="209"/>
    <s v="Vanilla Caramel Fudge"/>
    <x v="0"/>
    <x v="1"/>
    <x v="21"/>
    <n v="290"/>
    <x v="185"/>
    <s v="Brown Sugar"/>
    <s v="0065A2"/>
    <n v="29.1"/>
    <n v="28"/>
    <s v="HoneyDew"/>
    <s v="Foxnuts"/>
    <s v="Burnt"/>
  </r>
  <r>
    <n v="210"/>
    <s v="Chocolate Chip Cookie Dough Core"/>
    <x v="1"/>
    <x v="2"/>
    <x v="20"/>
    <n v="195"/>
    <x v="186"/>
    <s v="Cane Syrup"/>
    <s v="6C88C4"/>
    <n v="28.7"/>
    <n v="42"/>
    <s v="HoneyDew"/>
    <s v="Foxnuts"/>
    <s v="Raw"/>
  </r>
  <r>
    <n v="211"/>
    <s v="Sweet Like Sugar Cookie Dough Core"/>
    <x v="2"/>
    <x v="0"/>
    <x v="28"/>
    <n v="275"/>
    <x v="10"/>
    <s v="Cocoa"/>
    <s v="00A5E3"/>
    <n v="32"/>
    <n v="63"/>
    <s v="HoneyDew"/>
    <s v="Foxnuts"/>
    <s v="Fried"/>
  </r>
  <r>
    <n v="212"/>
    <s v="Brownie Batter Core"/>
    <x v="3"/>
    <x v="1"/>
    <x v="28"/>
    <n v="155"/>
    <x v="102"/>
    <s v="Extra Cream"/>
    <s v="FFD872"/>
    <n v="17.5"/>
    <n v="41"/>
    <s v="HoneyDew"/>
    <s v="Foxnuts"/>
    <s v="Burnt"/>
  </r>
  <r>
    <n v="213"/>
    <s v="Cookies &amp; Cream Cheesecake Core"/>
    <x v="4"/>
    <x v="2"/>
    <x v="21"/>
    <n v="115"/>
    <x v="187"/>
    <s v="Chocolate Chippings"/>
    <s v="FF96C5"/>
    <n v="25.9"/>
    <n v="13"/>
    <s v="HoneyDew"/>
    <s v="Foxnuts"/>
    <s v="Raw"/>
  </r>
  <r>
    <n v="214"/>
    <s v="Karamel Sutra Core"/>
    <x v="5"/>
    <x v="0"/>
    <x v="13"/>
    <n v="315"/>
    <x v="188"/>
    <s v="Italian Sprinkles"/>
    <s v="FF5768"/>
    <n v="31.9"/>
    <n v="27"/>
    <s v="HoneyDew"/>
    <s v="Foxnuts"/>
    <s v="Fried"/>
  </r>
  <r>
    <n v="215"/>
    <s v="Peanut Butter Fudge Core"/>
    <x v="6"/>
    <x v="1"/>
    <x v="14"/>
    <n v="200"/>
    <x v="189"/>
    <s v="Brown Sugar"/>
    <s v="FFBF65"/>
    <n v="29.7"/>
    <n v="32"/>
    <s v="HoneyDew"/>
    <s v="Foxnuts"/>
    <s v="Fried"/>
  </r>
  <r>
    <n v="216"/>
    <s v="Salted Caramel Core"/>
    <x v="7"/>
    <x v="2"/>
    <x v="7"/>
    <n v="245"/>
    <x v="190"/>
    <s v="Cane Syrup"/>
    <s v="FF6F68"/>
    <n v="23"/>
    <n v="52"/>
    <s v="HoneyDew"/>
    <s v="Almond"/>
    <s v="Fried"/>
  </r>
  <r>
    <n v="217"/>
    <s v="Chip Happens"/>
    <x v="0"/>
    <x v="0"/>
    <x v="17"/>
    <n v="215"/>
    <x v="191"/>
    <s v="Cocoa"/>
    <s v="00CDAC"/>
    <n v="29"/>
    <n v="54"/>
    <s v="Watermelon"/>
    <s v="Almond"/>
    <s v="Fried"/>
  </r>
  <r>
    <n v="218"/>
    <s v="Cannoli"/>
    <x v="1"/>
    <x v="1"/>
    <x v="7"/>
    <n v="290"/>
    <x v="192"/>
    <s v="Extra Cream"/>
    <s v="CFF800"/>
    <n v="17.5"/>
    <n v="49"/>
    <s v="Watermelon"/>
    <s v="Almond"/>
    <s v="Fried"/>
  </r>
  <r>
    <n v="219"/>
    <s v="Berry Sweet Mascarpone"/>
    <x v="2"/>
    <x v="2"/>
    <x v="6"/>
    <n v="325"/>
    <x v="193"/>
    <s v="Chocolate Chippings"/>
    <s v="FF5C77"/>
    <n v="15.3"/>
    <n v="28"/>
    <s v="Watermelon"/>
    <s v="Almond"/>
    <s v="Fried"/>
  </r>
  <r>
    <n v="220"/>
    <s v="Chocolate Peanut Butter Split"/>
    <x v="3"/>
    <x v="0"/>
    <x v="1"/>
    <n v="170"/>
    <x v="194"/>
    <s v="Italian Sprinkles"/>
    <s v="4DD091"/>
    <n v="21.1"/>
    <n v="61"/>
    <s v="Watermelon"/>
    <s v="Almond"/>
    <s v="Fried"/>
  </r>
  <r>
    <n v="221"/>
    <s v="Justice ReMix"/>
    <x v="4"/>
    <x v="1"/>
    <x v="7"/>
    <n v="250"/>
    <x v="195"/>
    <s v="Brown Sugar"/>
    <s v="0065A2"/>
    <n v="27.4"/>
    <n v="26"/>
    <s v="Watermelon"/>
    <s v="Almond"/>
    <s v="Fried"/>
  </r>
  <r>
    <n v="222"/>
    <s v="Boots on the Moooo"/>
    <x v="5"/>
    <x v="2"/>
    <x v="9"/>
    <n v="315"/>
    <x v="196"/>
    <s v="Cane Syrup"/>
    <s v="6C88C4"/>
    <n v="32.700000000000003"/>
    <n v="43"/>
    <s v="Watermelon"/>
    <s v="Almond"/>
    <s v="Fried"/>
  </r>
  <r>
    <n v="223"/>
    <s v="Americone Dream"/>
    <x v="6"/>
    <x v="0"/>
    <x v="28"/>
    <n v="220"/>
    <x v="197"/>
    <s v="Cocoa"/>
    <s v="00A5E3"/>
    <n v="27.3"/>
    <n v="46"/>
    <s v="Watermelon"/>
    <s v="Almond"/>
    <s v="Fried"/>
  </r>
  <r>
    <n v="224"/>
    <s v="Bourbon Pecan Pie"/>
    <x v="7"/>
    <x v="1"/>
    <x v="2"/>
    <n v="140"/>
    <x v="198"/>
    <s v="Extra Cream"/>
    <s v="FFD872"/>
    <n v="28.7"/>
    <n v="54"/>
    <s v="Watermelon"/>
    <s v="Almond"/>
    <s v="Fried"/>
  </r>
  <r>
    <n v="225"/>
    <s v="Brewed to Mattera"/>
    <x v="0"/>
    <x v="2"/>
    <x v="0"/>
    <n v="345"/>
    <x v="199"/>
    <s v="Chocolate Chippings"/>
    <s v="FF96C5"/>
    <n v="29.5"/>
    <n v="42"/>
    <s v="Watermelon"/>
    <s v="Almond"/>
    <s v="Fried"/>
  </r>
  <r>
    <n v="226"/>
    <s v="Caramel Chocolate Cheesecake"/>
    <x v="1"/>
    <x v="0"/>
    <x v="30"/>
    <n v="120"/>
    <x v="200"/>
    <s v="Italian Sprinkles"/>
    <s v="FF5768"/>
    <n v="26.9"/>
    <n v="48"/>
    <s v="Watermelon"/>
    <s v="Almond"/>
    <s v="Fried"/>
  </r>
  <r>
    <n v="227"/>
    <s v="Cherry Garcia"/>
    <x v="2"/>
    <x v="1"/>
    <x v="31"/>
    <n v="220"/>
    <x v="201"/>
    <s v="Brown Sugar"/>
    <s v="FFBF65"/>
    <n v="18.100000000000001"/>
    <n v="56"/>
    <s v="Watermelon"/>
    <s v="Almond"/>
    <s v="Fried"/>
  </r>
  <r>
    <n v="228"/>
    <s v="Chillin the Roasta"/>
    <x v="3"/>
    <x v="2"/>
    <x v="13"/>
    <n v="160"/>
    <x v="202"/>
    <s v="Cane Syrup"/>
    <s v="FF6F68"/>
    <n v="27"/>
    <n v="26"/>
    <s v="Strawberry"/>
    <s v="Almond"/>
    <s v="Fried"/>
  </r>
  <r>
    <n v="229"/>
    <s v="Chocolate Chip Cookie Dough"/>
    <x v="4"/>
    <x v="0"/>
    <x v="7"/>
    <n v="150"/>
    <x v="203"/>
    <s v="Cocoa"/>
    <s v="00CDAC"/>
    <n v="31.7"/>
    <n v="24"/>
    <s v="Strawberry"/>
    <s v="Almond"/>
    <s v="Fried"/>
  </r>
  <r>
    <n v="230"/>
    <s v="Chocolate Fudge Brownie"/>
    <x v="5"/>
    <x v="1"/>
    <x v="7"/>
    <n v="185"/>
    <x v="119"/>
    <s v="Extra Cream"/>
    <s v="CFF800"/>
    <n v="32.5"/>
    <n v="6"/>
    <s v="Strawberry"/>
    <s v="Almond"/>
    <s v="Burnt"/>
  </r>
  <r>
    <n v="231"/>
    <s v="Chocolate Shake"/>
    <x v="6"/>
    <x v="2"/>
    <x v="25"/>
    <n v="140"/>
    <x v="204"/>
    <s v="Chocolate Chippings"/>
    <s v="FF5C77"/>
    <n v="31.8"/>
    <n v="29"/>
    <s v="Strawberry"/>
    <s v="Almond"/>
    <s v="Burnt"/>
  </r>
  <r>
    <n v="232"/>
    <s v="Chocolate Therapy"/>
    <x v="7"/>
    <x v="0"/>
    <x v="31"/>
    <n v="160"/>
    <x v="205"/>
    <s v="Italian Sprinkles"/>
    <s v="4DD091"/>
    <n v="19.8"/>
    <n v="53"/>
    <s v="Strawberry"/>
    <s v="Almond"/>
    <s v="Burnt"/>
  </r>
  <r>
    <n v="233"/>
    <s v="Chubby Hubby"/>
    <x v="0"/>
    <x v="1"/>
    <x v="31"/>
    <n v="310"/>
    <x v="206"/>
    <s v="Brown Sugar"/>
    <s v="0065A2"/>
    <n v="27.1"/>
    <n v="29"/>
    <s v="Strawberry"/>
    <s v="Almond"/>
    <s v="Burnt"/>
  </r>
  <r>
    <n v="234"/>
    <s v="Chunky Monkey"/>
    <x v="1"/>
    <x v="2"/>
    <x v="19"/>
    <n v="350"/>
    <x v="207"/>
    <s v="Cane Syrup"/>
    <s v="6C88C4"/>
    <n v="21.8"/>
    <n v="9"/>
    <s v="Strawberry"/>
    <s v="Almond"/>
    <s v="Burnt"/>
  </r>
  <r>
    <n v="235"/>
    <s v="Cinnamon Buns"/>
    <x v="2"/>
    <x v="0"/>
    <x v="7"/>
    <n v="160"/>
    <x v="208"/>
    <s v="Cocoa"/>
    <s v="00A5E3"/>
    <n v="24.3"/>
    <n v="27"/>
    <s v="Strawberry"/>
    <s v="Almond"/>
    <s v="Burnt"/>
  </r>
  <r>
    <n v="236"/>
    <s v="Coffee Coffee BuzzBuzzBuzz"/>
    <x v="3"/>
    <x v="1"/>
    <x v="2"/>
    <n v="275"/>
    <x v="138"/>
    <s v="Extra Cream"/>
    <s v="FFD872"/>
    <n v="25.8"/>
    <n v="44"/>
    <s v="Strawberry"/>
    <s v="Almond"/>
    <s v="Burnt"/>
  </r>
  <r>
    <n v="237"/>
    <s v="Coffee Toffee Bar Crunch"/>
    <x v="4"/>
    <x v="2"/>
    <x v="23"/>
    <n v="345"/>
    <x v="209"/>
    <s v="Chocolate Chippings"/>
    <s v="FF96C5"/>
    <n v="24.9"/>
    <n v="54"/>
    <s v="Strawberry"/>
    <s v="Almond"/>
    <s v="Burnt"/>
  </r>
  <r>
    <n v="238"/>
    <s v="Cold Brew Caramel Latte"/>
    <x v="5"/>
    <x v="0"/>
    <x v="30"/>
    <n v="280"/>
    <x v="194"/>
    <s v="Italian Sprinkles"/>
    <s v="FF5768"/>
    <n v="27.1"/>
    <n v="46"/>
    <s v="Strawberry"/>
    <s v="Almond"/>
    <s v="Burnt"/>
  </r>
  <r>
    <n v="239"/>
    <s v="Everything But The"/>
    <x v="6"/>
    <x v="1"/>
    <x v="7"/>
    <n v="275"/>
    <x v="150"/>
    <s v="Brown Sugar"/>
    <s v="FFBF65"/>
    <n v="22"/>
    <n v="21"/>
    <s v="Strawberry"/>
    <s v="Almond"/>
    <s v="Burnt"/>
  </r>
  <r>
    <n v="240"/>
    <s v="Glampfire Trail Mixa"/>
    <x v="7"/>
    <x v="2"/>
    <x v="13"/>
    <n v="320"/>
    <x v="210"/>
    <s v="Cane Syrup"/>
    <s v="FF6F68"/>
    <n v="19.8"/>
    <n v="38"/>
    <s v="Strawberry"/>
    <s v="Almond"/>
    <s v="Burnt"/>
  </r>
  <r>
    <n v="241"/>
    <s v="Half Bakeda"/>
    <x v="0"/>
    <x v="0"/>
    <x v="12"/>
    <n v="330"/>
    <x v="211"/>
    <s v="Cocoa"/>
    <s v="00CDAC"/>
    <n v="24.4"/>
    <n v="27"/>
    <s v="Strawberry"/>
    <s v="Almond"/>
    <s v="Burnt"/>
  </r>
  <r>
    <n v="242"/>
    <s v="Ice Cream Sammie"/>
    <x v="1"/>
    <x v="1"/>
    <x v="3"/>
    <n v="200"/>
    <x v="212"/>
    <s v="Italian Sprinkles"/>
    <s v="CFF800"/>
    <n v="16.100000000000001"/>
    <n v="31"/>
    <s v="Strawberry"/>
    <s v="Cashew"/>
    <s v="Burnt"/>
  </r>
  <r>
    <n v="243"/>
    <s v="Milk &amp; Cookies"/>
    <x v="2"/>
    <x v="2"/>
    <x v="19"/>
    <n v="170"/>
    <x v="213"/>
    <s v="Italian Sprinkles"/>
    <s v="FF5C77"/>
    <n v="19.600000000000001"/>
    <n v="41"/>
    <s v="Strawberry"/>
    <s v="Dried Dates"/>
    <s v="Burnt"/>
  </r>
  <r>
    <n v="244"/>
    <s v="Mint Chocolate Cookie"/>
    <x v="3"/>
    <x v="0"/>
    <x v="21"/>
    <n v="265"/>
    <x v="212"/>
    <s v="Italian Sprinkles"/>
    <s v="4DD091"/>
    <n v="27.6"/>
    <n v="13"/>
    <s v="Strawberry"/>
    <s v="Dried Figs"/>
    <s v="Raw"/>
  </r>
  <r>
    <n v="245"/>
    <s v="Pistachio Pistachio"/>
    <x v="4"/>
    <x v="1"/>
    <x v="7"/>
    <n v="225"/>
    <x v="214"/>
    <s v="Italian Sprinkles"/>
    <s v="0065A2"/>
    <n v="22"/>
    <n v="61"/>
    <s v="Strawberry"/>
    <s v="Foxnuts"/>
    <s v="Raw"/>
  </r>
  <r>
    <n v="246"/>
    <s v="Pumpkin Cheesecake"/>
    <x v="5"/>
    <x v="2"/>
    <x v="8"/>
    <n v="115"/>
    <x v="215"/>
    <s v="Italian Sprinkles"/>
    <s v="6C88C4"/>
    <n v="26.2"/>
    <n v="54"/>
    <s v="Strawberry"/>
    <s v="Pistachios"/>
    <s v="Raw"/>
  </r>
  <r>
    <n v="247"/>
    <s v="Red, White &amp; Blueberry"/>
    <x v="6"/>
    <x v="0"/>
    <x v="5"/>
    <n v="110"/>
    <x v="216"/>
    <s v="Italian Sprinkles"/>
    <s v="00A5E3"/>
    <n v="21.3"/>
    <n v="42"/>
    <s v="Raspberry"/>
    <s v="Raisins"/>
    <s v="Raw"/>
  </r>
  <r>
    <n v="248"/>
    <s v="S Mores"/>
    <x v="7"/>
    <x v="1"/>
    <x v="10"/>
    <n v="210"/>
    <x v="217"/>
    <s v="Italian Sprinkles"/>
    <s v="00A5E3"/>
    <n v="22.3"/>
    <n v="62"/>
    <s v="Raspberry"/>
    <s v="Almond"/>
    <s v="Raw"/>
  </r>
  <r>
    <n v="249"/>
    <s v="Salted Caramel Almond"/>
    <x v="0"/>
    <x v="2"/>
    <x v="7"/>
    <n v="340"/>
    <x v="218"/>
    <s v="Italian Sprinkles"/>
    <s v="00A5E3"/>
    <n v="30.4"/>
    <n v="42"/>
    <s v="Raspberry"/>
    <s v="Cashew"/>
    <s v="Raw"/>
  </r>
  <r>
    <n v="250"/>
    <s v="Strawberry Cheesecake"/>
    <x v="1"/>
    <x v="0"/>
    <x v="11"/>
    <n v="275"/>
    <x v="163"/>
    <s v="Italian Sprinkles"/>
    <s v="00A5E3"/>
    <n v="22.2"/>
    <n v="40"/>
    <s v="Raspberry"/>
    <s v="Dried Dates"/>
    <s v="Fried"/>
  </r>
  <r>
    <n v="251"/>
    <s v="Vanilla"/>
    <x v="2"/>
    <x v="1"/>
    <x v="10"/>
    <n v="185"/>
    <x v="219"/>
    <s v="Italian Sprinkles"/>
    <s v="00A5E3"/>
    <n v="32.9"/>
    <n v="51"/>
    <s v="Raspberry"/>
    <s v="Dried Figs"/>
    <s v="Burnt"/>
  </r>
  <r>
    <n v="252"/>
    <s v="Vanilla Caramel Fudge"/>
    <x v="3"/>
    <x v="2"/>
    <x v="4"/>
    <n v="250"/>
    <x v="220"/>
    <s v="Italian Sprinkles"/>
    <s v="00A5E3"/>
    <n v="30.2"/>
    <n v="21"/>
    <s v="Raspberry"/>
    <s v="Foxnuts"/>
    <s v="Raw"/>
  </r>
  <r>
    <n v="253"/>
    <s v="Chocolate Chip Cookie Dough Core"/>
    <x v="4"/>
    <x v="0"/>
    <x v="7"/>
    <n v="330"/>
    <x v="221"/>
    <s v="Italian Sprinkles"/>
    <s v="00A5E3"/>
    <n v="23.6"/>
    <n v="13"/>
    <s v="Raspberry"/>
    <s v="Pistachios"/>
    <s v="Fried"/>
  </r>
  <r>
    <n v="254"/>
    <s v="Sweet Like Sugar Cookie Dough Core"/>
    <x v="5"/>
    <x v="1"/>
    <x v="17"/>
    <n v="310"/>
    <x v="222"/>
    <s v="Italian Sprinkles"/>
    <s v="00A5E3"/>
    <n v="20.5"/>
    <n v="50"/>
    <s v="Raspberry"/>
    <s v="Raisins"/>
    <s v="Burnt"/>
  </r>
  <r>
    <n v="255"/>
    <s v="Brownie Batter Core"/>
    <x v="6"/>
    <x v="2"/>
    <x v="21"/>
    <n v="170"/>
    <x v="223"/>
    <s v="Italian Sprinkles"/>
    <s v="00A5E3"/>
    <n v="19.8"/>
    <n v="54"/>
    <s v="Raspberry"/>
    <s v="Almond"/>
    <s v="Raw"/>
  </r>
  <r>
    <n v="256"/>
    <s v="Cookies &amp; Cream Cheesecake Core"/>
    <x v="7"/>
    <x v="0"/>
    <x v="5"/>
    <n v="110"/>
    <x v="224"/>
    <s v="Italian Sprinkles"/>
    <s v="00A5E3"/>
    <n v="22"/>
    <n v="54"/>
    <s v="Raspberry"/>
    <s v="Cashew"/>
    <s v="Fried"/>
  </r>
  <r>
    <n v="257"/>
    <s v="Karamel Sutra Core"/>
    <x v="0"/>
    <x v="1"/>
    <x v="15"/>
    <n v="200"/>
    <x v="225"/>
    <s v="Italian Sprinkles"/>
    <s v="00A5E3"/>
    <n v="25.6"/>
    <n v="45"/>
    <s v="Raspberry"/>
    <s v="Dried Dates"/>
    <s v="Fried"/>
  </r>
  <r>
    <n v="258"/>
    <s v="Peanut Butter Fudge Core"/>
    <x v="1"/>
    <x v="2"/>
    <x v="1"/>
    <n v="260"/>
    <x v="91"/>
    <s v="Italian Sprinkles"/>
    <s v="FFD872"/>
    <n v="18.2"/>
    <n v="22"/>
    <s v="Raspberry"/>
    <s v="Dried Figs"/>
    <s v="Fried"/>
  </r>
  <r>
    <n v="259"/>
    <s v="Salted Caramel Core"/>
    <x v="2"/>
    <x v="0"/>
    <x v="28"/>
    <n v="310"/>
    <x v="226"/>
    <s v="Italian Sprinkles"/>
    <s v="FFD872"/>
    <n v="16.899999999999999"/>
    <n v="65"/>
    <s v="Raspberry"/>
    <s v="Foxnuts"/>
    <s v="Fried"/>
  </r>
  <r>
    <n v="260"/>
    <s v="Chip Happens"/>
    <x v="3"/>
    <x v="1"/>
    <x v="11"/>
    <n v="345"/>
    <x v="227"/>
    <s v="Italian Sprinkles"/>
    <s v="FFD872"/>
    <n v="19.899999999999999"/>
    <n v="14"/>
    <s v="Raspberry"/>
    <s v="Pistachios"/>
    <s v="Fried"/>
  </r>
  <r>
    <n v="261"/>
    <s v="Cannoli"/>
    <x v="4"/>
    <x v="2"/>
    <x v="2"/>
    <n v="100"/>
    <x v="228"/>
    <s v="Italian Sprinkles"/>
    <s v="FFD872"/>
    <n v="22.1"/>
    <n v="54"/>
    <s v="Raspberry"/>
    <s v="Raisins"/>
    <s v="Fried"/>
  </r>
  <r>
    <n v="262"/>
    <s v="Berry Sweet Mascarpone"/>
    <x v="5"/>
    <x v="0"/>
    <x v="14"/>
    <n v="155"/>
    <x v="229"/>
    <s v="Italian Sprinkles"/>
    <s v="FFD872"/>
    <n v="19.100000000000001"/>
    <n v="57"/>
    <s v="Raspberry"/>
    <s v="Almond"/>
    <s v="Fried"/>
  </r>
  <r>
    <n v="263"/>
    <s v="Chocolate Peanut Butter Split"/>
    <x v="6"/>
    <x v="1"/>
    <x v="0"/>
    <n v="145"/>
    <x v="230"/>
    <s v="Extra Cream"/>
    <s v="FFD872"/>
    <n v="28.4"/>
    <n v="12"/>
    <s v="Raspberry"/>
    <s v="Cashew"/>
    <s v="Fried"/>
  </r>
  <r>
    <n v="264"/>
    <s v="Justice ReMix"/>
    <x v="7"/>
    <x v="2"/>
    <x v="7"/>
    <n v="185"/>
    <x v="161"/>
    <s v="Extra Cream"/>
    <s v="FFD872"/>
    <n v="18.3"/>
    <n v="8"/>
    <s v="Raspberry"/>
    <s v="Dried Dates"/>
    <s v="Fried"/>
  </r>
  <r>
    <n v="265"/>
    <s v="Boots on the Moooo"/>
    <x v="0"/>
    <x v="0"/>
    <x v="7"/>
    <n v="315"/>
    <x v="9"/>
    <s v="Extra Cream"/>
    <s v="FFD872"/>
    <n v="16.100000000000001"/>
    <n v="18"/>
    <s v="Raspberry"/>
    <s v="Dried Figs"/>
    <s v="Fried"/>
  </r>
  <r>
    <n v="266"/>
    <s v="Americone Dream"/>
    <x v="1"/>
    <x v="1"/>
    <x v="30"/>
    <n v="125"/>
    <x v="231"/>
    <s v="Extra Cream"/>
    <s v="FFD872"/>
    <n v="27.9"/>
    <n v="15"/>
    <s v="Raspberry"/>
    <s v="Foxnuts"/>
    <s v="Fried"/>
  </r>
  <r>
    <n v="267"/>
    <s v="Bourbon Pecan Pie"/>
    <x v="2"/>
    <x v="2"/>
    <x v="20"/>
    <n v="190"/>
    <x v="232"/>
    <s v="Extra Cream"/>
    <s v="FFD872"/>
    <n v="22"/>
    <n v="45"/>
    <s v="Raspberry"/>
    <s v="Pistachios"/>
    <s v="Fried"/>
  </r>
  <r>
    <n v="268"/>
    <s v="Brewed to Mattera"/>
    <x v="3"/>
    <x v="0"/>
    <x v="8"/>
    <n v="120"/>
    <x v="233"/>
    <s v="Extra Cream"/>
    <s v="FF5768"/>
    <n v="18.2"/>
    <n v="47"/>
    <s v="Raspberry"/>
    <s v="Raisins"/>
    <s v="Fried"/>
  </r>
  <r>
    <n v="269"/>
    <s v="Caramel Chocolate Cheesecake"/>
    <x v="4"/>
    <x v="1"/>
    <x v="7"/>
    <n v="185"/>
    <x v="234"/>
    <s v="Extra Cream"/>
    <s v="FF5768"/>
    <n v="23.1"/>
    <n v="5"/>
    <s v="Raspberry"/>
    <s v="Almond"/>
    <s v="Fried"/>
  </r>
  <r>
    <n v="270"/>
    <s v="Cherry Garcia"/>
    <x v="5"/>
    <x v="2"/>
    <x v="28"/>
    <n v="175"/>
    <x v="235"/>
    <s v="Extra Cream"/>
    <s v="FF5768"/>
    <n v="25.8"/>
    <n v="20"/>
    <s v="Grape"/>
    <s v="Cashew"/>
    <s v="Fried"/>
  </r>
  <r>
    <n v="271"/>
    <s v="Chillin the Roasta"/>
    <x v="6"/>
    <x v="0"/>
    <x v="5"/>
    <n v="195"/>
    <x v="236"/>
    <s v="Extra Cream"/>
    <s v="FF5768"/>
    <n v="21.4"/>
    <n v="35"/>
    <s v="Grape"/>
    <s v="Dried Dates"/>
    <s v="Fried"/>
  </r>
  <r>
    <n v="272"/>
    <s v="Chocolate Chip Cookie Dough"/>
    <x v="7"/>
    <x v="1"/>
    <x v="7"/>
    <n v="335"/>
    <x v="237"/>
    <s v="Extra Cream"/>
    <s v="FF5768"/>
    <n v="17.899999999999999"/>
    <n v="10"/>
    <s v="Grape"/>
    <s v="Dried Figs"/>
    <s v="Burnt"/>
  </r>
  <r>
    <n v="273"/>
    <s v="Chocolate Fudge Brownie"/>
    <x v="0"/>
    <x v="2"/>
    <x v="23"/>
    <n v="115"/>
    <x v="189"/>
    <s v="Extra Cream"/>
    <s v="FF5768"/>
    <n v="25"/>
    <n v="40"/>
    <s v="Grape"/>
    <s v="Foxnuts"/>
    <s v="Burnt"/>
  </r>
  <r>
    <n v="274"/>
    <s v="Chocolate Shake"/>
    <x v="1"/>
    <x v="0"/>
    <x v="11"/>
    <n v="235"/>
    <x v="24"/>
    <s v="Extra Cream"/>
    <s v="FF5768"/>
    <n v="24.5"/>
    <n v="55"/>
    <s v="Grape"/>
    <s v="Pistachios"/>
    <s v="Burnt"/>
  </r>
  <r>
    <n v="275"/>
    <s v="Chocolate Therapy"/>
    <x v="2"/>
    <x v="1"/>
    <x v="23"/>
    <n v="125"/>
    <x v="238"/>
    <s v="Extra Cream"/>
    <s v="FF5768"/>
    <n v="16.600000000000001"/>
    <n v="32"/>
    <s v="Grape"/>
    <s v="Raisins"/>
    <s v="Burnt"/>
  </r>
  <r>
    <n v="276"/>
    <s v="Chubby Hubby"/>
    <x v="3"/>
    <x v="2"/>
    <x v="10"/>
    <n v="240"/>
    <x v="239"/>
    <s v="Extra Cream"/>
    <s v="FF5768"/>
    <n v="28.7"/>
    <n v="56"/>
    <s v="Grape"/>
    <s v="Almond"/>
    <s v="Burnt"/>
  </r>
  <r>
    <n v="277"/>
    <s v="Chunky Monkey"/>
    <x v="4"/>
    <x v="0"/>
    <x v="7"/>
    <n v="145"/>
    <x v="240"/>
    <s v="Extra Cream"/>
    <s v="FF5768"/>
    <n v="24.2"/>
    <n v="53"/>
    <s v="Grape"/>
    <s v="Cashew"/>
    <s v="Burnt"/>
  </r>
  <r>
    <n v="278"/>
    <s v="Cinnamon Buns"/>
    <x v="5"/>
    <x v="1"/>
    <x v="7"/>
    <n v="105"/>
    <x v="218"/>
    <s v="Extra Cream"/>
    <s v="FF5768"/>
    <n v="32.1"/>
    <n v="7"/>
    <s v="Grape"/>
    <s v="Dried Dates"/>
    <s v="Burnt"/>
  </r>
  <r>
    <n v="279"/>
    <s v="Coffee Coffee BuzzBuzzBuzz"/>
    <x v="6"/>
    <x v="2"/>
    <x v="19"/>
    <n v="220"/>
    <x v="241"/>
    <s v="Extra Cream"/>
    <s v="FF5768"/>
    <n v="20.399999999999999"/>
    <n v="7"/>
    <s v="Grape"/>
    <s v="Dried Figs"/>
    <s v="Burnt"/>
  </r>
  <r>
    <n v="280"/>
    <s v="Coffee Toffee Bar Crunch"/>
    <x v="7"/>
    <x v="0"/>
    <x v="19"/>
    <n v="120"/>
    <x v="101"/>
    <s v="Chocolate Chippings"/>
    <s v="FF5768"/>
    <n v="26.3"/>
    <n v="32"/>
    <s v="Grape"/>
    <s v="Foxnuts"/>
    <s v="Burnt"/>
  </r>
  <r>
    <n v="281"/>
    <s v="Cold Brew Caramel Latte"/>
    <x v="0"/>
    <x v="1"/>
    <x v="7"/>
    <n v="125"/>
    <x v="242"/>
    <s v="Chocolate Chippings"/>
    <s v="FF5768"/>
    <n v="19"/>
    <n v="52"/>
    <s v="Grape"/>
    <s v="Pistachios"/>
    <s v="Burnt"/>
  </r>
  <r>
    <n v="282"/>
    <s v="Everything But The"/>
    <x v="1"/>
    <x v="2"/>
    <x v="24"/>
    <n v="280"/>
    <x v="7"/>
    <s v="Chocolate Chippings"/>
    <s v="FF5768"/>
    <n v="19.7"/>
    <n v="54"/>
    <s v="Grape"/>
    <s v="Raisins"/>
    <s v="Burnt"/>
  </r>
  <r>
    <n v="283"/>
    <s v="Glampfire Trail Mixa"/>
    <x v="2"/>
    <x v="0"/>
    <x v="7"/>
    <n v="195"/>
    <x v="243"/>
    <s v="Chocolate Chippings"/>
    <s v="FF5768"/>
    <n v="22.3"/>
    <n v="45"/>
    <s v="Grape"/>
    <s v="Almond"/>
    <s v="Burnt"/>
  </r>
  <r>
    <n v="284"/>
    <s v="Half Bakeda"/>
    <x v="3"/>
    <x v="1"/>
    <x v="30"/>
    <n v="120"/>
    <x v="244"/>
    <s v="Chocolate Chippings"/>
    <s v="FF5768"/>
    <n v="27.1"/>
    <n v="55"/>
    <s v="Grape"/>
    <s v="Cashew"/>
    <s v="Burnt"/>
  </r>
  <r>
    <n v="285"/>
    <s v="Ice Cream Sammie"/>
    <x v="4"/>
    <x v="2"/>
    <x v="7"/>
    <n v="175"/>
    <x v="84"/>
    <s v="Chocolate Chippings"/>
    <s v="FF5768"/>
    <n v="32.4"/>
    <n v="25"/>
    <s v="Grape"/>
    <s v="Dried Dates"/>
    <s v="Burnt"/>
  </r>
  <r>
    <n v="286"/>
    <s v="Milk &amp; Cookies"/>
    <x v="5"/>
    <x v="0"/>
    <x v="24"/>
    <n v="325"/>
    <x v="245"/>
    <s v="Chocolate Chippings"/>
    <s v="FF5768"/>
    <n v="20.5"/>
    <n v="35"/>
    <s v="Grape"/>
    <s v="Dried Figs"/>
    <s v="Raw"/>
  </r>
  <r>
    <n v="287"/>
    <s v="Mint Chocolate Cookie"/>
    <x v="6"/>
    <x v="1"/>
    <x v="7"/>
    <n v="160"/>
    <x v="246"/>
    <s v="Chocolate Chippings"/>
    <s v="FFBF65"/>
    <n v="24.9"/>
    <n v="46"/>
    <s v="Grape"/>
    <s v="Foxnuts"/>
    <s v="Raw"/>
  </r>
  <r>
    <n v="288"/>
    <s v="Pistachio Pistachio"/>
    <x v="7"/>
    <x v="2"/>
    <x v="2"/>
    <n v="265"/>
    <x v="164"/>
    <s v="Chocolate Chippings"/>
    <s v="FFBF65"/>
    <n v="30.3"/>
    <n v="19"/>
    <s v="Grape"/>
    <s v="Pistachios"/>
    <s v="Raw"/>
  </r>
  <r>
    <n v="289"/>
    <s v="Pumpkin Cheesecake"/>
    <x v="0"/>
    <x v="0"/>
    <x v="10"/>
    <n v="210"/>
    <x v="79"/>
    <s v="Chocolate Chippings"/>
    <s v="FFBF65"/>
    <n v="27.7"/>
    <n v="44"/>
    <s v="Grape"/>
    <s v="Raisins"/>
    <s v="Raw"/>
  </r>
  <r>
    <n v="290"/>
    <s v="Red, White &amp; Blueberry"/>
    <x v="1"/>
    <x v="1"/>
    <x v="29"/>
    <n v="135"/>
    <x v="247"/>
    <s v="Chocolate Chippings"/>
    <s v="FFBF65"/>
    <n v="32.4"/>
    <n v="45"/>
    <s v="Orange"/>
    <s v="Almond"/>
    <s v="Raw"/>
  </r>
  <r>
    <n v="291"/>
    <s v="S Mores"/>
    <x v="2"/>
    <x v="2"/>
    <x v="16"/>
    <n v="290"/>
    <x v="248"/>
    <s v="Chocolate Chippings"/>
    <s v="FFBF65"/>
    <n v="27.9"/>
    <n v="54"/>
    <s v="Orange"/>
    <s v="Cashew"/>
    <s v="Fried"/>
  </r>
  <r>
    <n v="292"/>
    <s v="Salted Caramel Almond"/>
    <x v="3"/>
    <x v="0"/>
    <x v="7"/>
    <n v="165"/>
    <x v="248"/>
    <s v="Chocolate Chippings"/>
    <s v="00CDAC"/>
    <n v="20.9"/>
    <n v="43"/>
    <s v="Orange"/>
    <s v="Dried Dates"/>
    <s v="Burnt"/>
  </r>
  <r>
    <n v="293"/>
    <s v="Strawberry Cheesecake"/>
    <x v="4"/>
    <x v="1"/>
    <x v="4"/>
    <n v="255"/>
    <x v="249"/>
    <s v="Chocolate Chippings"/>
    <s v="00CDAC"/>
    <n v="19.7"/>
    <n v="58"/>
    <s v="Orange"/>
    <s v="Dried Figs"/>
    <s v="Raw"/>
  </r>
  <r>
    <n v="294"/>
    <s v="Vanilla"/>
    <x v="5"/>
    <x v="2"/>
    <x v="27"/>
    <n v="160"/>
    <x v="250"/>
    <s v="Chocolate Chippings"/>
    <s v="00CDAC"/>
    <n v="19.600000000000001"/>
    <n v="26"/>
    <s v="Orange"/>
    <s v="Foxnuts"/>
    <s v="Fried"/>
  </r>
  <r>
    <n v="295"/>
    <s v="Vanilla Caramel Fudge"/>
    <x v="6"/>
    <x v="0"/>
    <x v="9"/>
    <n v="230"/>
    <x v="251"/>
    <s v="Chocolate Chippings"/>
    <s v="00CDAC"/>
    <n v="20.6"/>
    <n v="27"/>
    <s v="Orange"/>
    <s v="Pistachios"/>
    <s v="Burnt"/>
  </r>
  <r>
    <n v="296"/>
    <s v="Chocolate Chip Cookie Dough Core"/>
    <x v="7"/>
    <x v="1"/>
    <x v="7"/>
    <n v="280"/>
    <x v="252"/>
    <s v="Chocolate Chippings"/>
    <s v="00CDAC"/>
    <n v="17.2"/>
    <n v="10"/>
    <s v="Orange"/>
    <s v="Raisins"/>
    <s v="Raw"/>
  </r>
  <r>
    <n v="297"/>
    <s v="Sweet Like Sugar Cookie Dough Core"/>
    <x v="0"/>
    <x v="2"/>
    <x v="7"/>
    <n v="235"/>
    <x v="253"/>
    <s v="Chocolate Chippings"/>
    <s v="00CDAC"/>
    <n v="29.5"/>
    <n v="31"/>
    <s v="Orange"/>
    <s v="Pistachios"/>
    <s v="Fried"/>
  </r>
  <r>
    <n v="298"/>
    <s v="Brownie Batter Core"/>
    <x v="1"/>
    <x v="0"/>
    <x v="5"/>
    <n v="180"/>
    <x v="220"/>
    <s v="Chocolate Chippings"/>
    <s v="00A5E3"/>
    <n v="15.1"/>
    <n v="57"/>
    <s v="Orange"/>
    <s v="Pistachios"/>
    <s v="Fried"/>
  </r>
  <r>
    <n v="299"/>
    <s v="Cookies &amp; Cream Cheesecake Core"/>
    <x v="2"/>
    <x v="1"/>
    <x v="22"/>
    <n v="225"/>
    <x v="254"/>
    <s v="Chocolate Chippings"/>
    <s v="FFD872"/>
    <n v="22.8"/>
    <n v="7"/>
    <s v="Orange"/>
    <s v="Pistachios"/>
    <s v="Fried"/>
  </r>
  <r>
    <n v="300"/>
    <s v="Karamel Sutra Core"/>
    <x v="3"/>
    <x v="2"/>
    <x v="17"/>
    <n v="190"/>
    <x v="255"/>
    <s v="Chocolate Chippings"/>
    <s v="FF96C5"/>
    <n v="23.7"/>
    <n v="54"/>
    <s v="Orange"/>
    <s v="Pistachios"/>
    <s v="Fried"/>
  </r>
  <r>
    <n v="301"/>
    <s v="Peanut Butter Fudge Core"/>
    <x v="4"/>
    <x v="0"/>
    <x v="19"/>
    <n v="170"/>
    <x v="256"/>
    <s v="Chocolate Chippings"/>
    <s v="FF5768"/>
    <n v="32"/>
    <n v="46"/>
    <s v="Orange"/>
    <s v="Pistachios"/>
    <s v="Fried"/>
  </r>
  <r>
    <n v="302"/>
    <s v="Salted Caramel Core"/>
    <x v="5"/>
    <x v="1"/>
    <x v="7"/>
    <n v="140"/>
    <x v="257"/>
    <s v="Chocolate Chippings"/>
    <s v="FFBF65"/>
    <n v="30"/>
    <n v="45"/>
    <s v="Orange"/>
    <s v="Pistachios"/>
    <s v="Fried"/>
  </r>
  <r>
    <n v="303"/>
    <s v="Chip Happens"/>
    <x v="6"/>
    <x v="2"/>
    <x v="13"/>
    <n v="245"/>
    <x v="258"/>
    <s v="Chocolate Chippings"/>
    <s v="FF6F68"/>
    <n v="16.7"/>
    <n v="25"/>
    <s v="Orange"/>
    <s v="Pistachios"/>
    <s v="Fried"/>
  </r>
  <r>
    <n v="304"/>
    <s v="Cannoli"/>
    <x v="7"/>
    <x v="0"/>
    <x v="29"/>
    <n v="350"/>
    <x v="259"/>
    <s v="Chocolate Chippings"/>
    <s v="00CDAC"/>
    <n v="26.6"/>
    <n v="48"/>
    <s v="Orange"/>
    <s v="Pistachios"/>
    <s v="Fried"/>
  </r>
  <r>
    <n v="305"/>
    <s v="Berry Sweet Mascarpone"/>
    <x v="0"/>
    <x v="1"/>
    <x v="30"/>
    <n v="130"/>
    <x v="260"/>
    <s v="Chocolate Chippings"/>
    <s v="CFF800"/>
    <n v="19.600000000000001"/>
    <n v="12"/>
    <s v="Orange"/>
    <s v="Pistachios"/>
    <s v="Fried"/>
  </r>
  <r>
    <n v="306"/>
    <s v="Chocolate Peanut Butter Split"/>
    <x v="1"/>
    <x v="2"/>
    <x v="7"/>
    <n v="165"/>
    <x v="103"/>
    <s v="Chocolate Chippings"/>
    <s v="FF5C77"/>
    <n v="31.7"/>
    <n v="32"/>
    <s v="Orange"/>
    <s v="Pistachios"/>
    <s v="Fried"/>
  </r>
  <r>
    <n v="307"/>
    <s v="Justice ReMix"/>
    <x v="2"/>
    <x v="0"/>
    <x v="7"/>
    <n v="200"/>
    <x v="151"/>
    <s v="Chocolate Chippings"/>
    <s v="4DD091"/>
    <n v="31.3"/>
    <n v="12"/>
    <s v="Apricot"/>
    <s v="Pistachios"/>
    <s v="Fried"/>
  </r>
  <r>
    <n v="308"/>
    <s v="Boots on the Moooo"/>
    <x v="3"/>
    <x v="1"/>
    <x v="7"/>
    <n v="330"/>
    <x v="258"/>
    <s v="Chocolate Chippings"/>
    <s v="0065A2"/>
    <n v="15.1"/>
    <n v="56"/>
    <s v="Apricot"/>
    <s v="Pistachios"/>
    <s v="Fried"/>
  </r>
  <r>
    <n v="309"/>
    <s v="Americone Dream"/>
    <x v="4"/>
    <x v="2"/>
    <x v="13"/>
    <n v="245"/>
    <x v="261"/>
    <s v="Chocolate Chippings"/>
    <s v="6C88C4"/>
    <n v="19.399999999999999"/>
    <n v="33"/>
    <s v="Apricot"/>
    <s v="Dried Figs"/>
    <s v="Fried"/>
  </r>
  <r>
    <n v="310"/>
    <s v="Bourbon Pecan Pie"/>
    <x v="5"/>
    <x v="0"/>
    <x v="4"/>
    <n v="105"/>
    <x v="221"/>
    <s v="Chocolate Chippings"/>
    <s v="00A5E3"/>
    <n v="19.3"/>
    <n v="64"/>
    <s v="Blueberry"/>
    <s v="Dried Figs"/>
    <s v="Fried"/>
  </r>
  <r>
    <n v="311"/>
    <s v="Brewed to Mattera"/>
    <x v="6"/>
    <x v="1"/>
    <x v="28"/>
    <n v="275"/>
    <x v="262"/>
    <s v="Chocolate Chippings"/>
    <s v="FFD872"/>
    <n v="31.7"/>
    <n v="20"/>
    <s v="Blueberry"/>
    <s v="Dried Figs"/>
    <s v="Fried"/>
  </r>
  <r>
    <n v="312"/>
    <s v="Caramel Chocolate Cheesecake"/>
    <x v="7"/>
    <x v="2"/>
    <x v="12"/>
    <n v="335"/>
    <x v="131"/>
    <s v="Chocolate Chippings"/>
    <s v="FF96C5"/>
    <n v="21.1"/>
    <n v="49"/>
    <s v="Blueberry"/>
    <s v="Dried Figs"/>
    <s v="Fried"/>
  </r>
  <r>
    <n v="313"/>
    <s v="Cherry Garcia"/>
    <x v="0"/>
    <x v="0"/>
    <x v="30"/>
    <n v="330"/>
    <x v="263"/>
    <s v="Chocolate Chippings"/>
    <s v="FF5768"/>
    <n v="16.5"/>
    <n v="55"/>
    <s v="Blueberry"/>
    <s v="Dried Figs"/>
    <s v="Burnt"/>
  </r>
  <r>
    <n v="314"/>
    <s v="Chillin the Roasta"/>
    <x v="1"/>
    <x v="1"/>
    <x v="28"/>
    <n v="150"/>
    <x v="240"/>
    <s v="Chocolate Chippings"/>
    <s v="FFBF65"/>
    <n v="15.4"/>
    <n v="42"/>
    <s v="Blueberry"/>
    <s v="Dried Figs"/>
    <s v="Burnt"/>
  </r>
  <r>
    <n v="315"/>
    <s v="Chocolate Chip Cookie Dough"/>
    <x v="2"/>
    <x v="2"/>
    <x v="7"/>
    <n v="100"/>
    <x v="264"/>
    <s v="Cane Syrup"/>
    <s v="FF6F68"/>
    <n v="24.7"/>
    <n v="61"/>
    <s v="Blueberry"/>
    <s v="Dried Figs"/>
    <s v="Burnt"/>
  </r>
  <r>
    <n v="316"/>
    <s v="Chocolate Fudge Brownie"/>
    <x v="3"/>
    <x v="0"/>
    <x v="31"/>
    <n v="345"/>
    <x v="265"/>
    <s v="Cane Syrup"/>
    <s v="00CDAC"/>
    <n v="16.100000000000001"/>
    <n v="45"/>
    <s v="Blueberry"/>
    <s v="Cashew"/>
    <s v="Burnt"/>
  </r>
  <r>
    <n v="317"/>
    <s v="Chocolate Shake"/>
    <x v="4"/>
    <x v="1"/>
    <x v="7"/>
    <n v="330"/>
    <x v="266"/>
    <s v="Cane Syrup"/>
    <s v="CFF800"/>
    <n v="27.6"/>
    <n v="56"/>
    <s v="Blueberry"/>
    <s v="Cashew"/>
    <s v="Burnt"/>
  </r>
  <r>
    <n v="318"/>
    <s v="Chocolate Therapy"/>
    <x v="5"/>
    <x v="2"/>
    <x v="11"/>
    <n v="295"/>
    <x v="267"/>
    <s v="Cane Syrup"/>
    <s v="FF5C77"/>
    <n v="25.2"/>
    <n v="17"/>
    <s v="Blueberry"/>
    <s v="Cashew"/>
    <s v="Burnt"/>
  </r>
  <r>
    <n v="319"/>
    <s v="Chubby Hubby"/>
    <x v="6"/>
    <x v="0"/>
    <x v="30"/>
    <n v="185"/>
    <x v="81"/>
    <s v="Cane Syrup"/>
    <s v="4DD091"/>
    <n v="22.3"/>
    <n v="55"/>
    <s v="Apple"/>
    <s v="Almond"/>
    <s v="Burnt"/>
  </r>
  <r>
    <n v="320"/>
    <s v="Chunky Monkey"/>
    <x v="7"/>
    <x v="1"/>
    <x v="7"/>
    <n v="150"/>
    <x v="261"/>
    <s v="Cane Syrup"/>
    <s v="0065A2"/>
    <n v="18.600000000000001"/>
    <n v="51"/>
    <s v="Orange"/>
    <s v="Almond"/>
    <s v="Burnt"/>
  </r>
  <r>
    <n v="321"/>
    <s v="Cinnamon Buns"/>
    <x v="0"/>
    <x v="2"/>
    <x v="9"/>
    <n v="245"/>
    <x v="268"/>
    <s v="Cane Syrup"/>
    <s v="6C88C4"/>
    <n v="32.1"/>
    <n v="40"/>
    <s v="Kiwi"/>
    <s v="Almond"/>
    <s v="Burnt"/>
  </r>
  <r>
    <n v="322"/>
    <s v="Coffee Coffee BuzzBuzzBuzz"/>
    <x v="1"/>
    <x v="0"/>
    <x v="3"/>
    <n v="350"/>
    <x v="269"/>
    <s v="Cane Syrup"/>
    <s v="00A5E3"/>
    <n v="23"/>
    <n v="48"/>
    <s v="Banana"/>
    <s v="Raisins"/>
    <s v="Burnt"/>
  </r>
  <r>
    <n v="323"/>
    <s v="Coffee Toffee Bar Crunch"/>
    <x v="2"/>
    <x v="1"/>
    <x v="31"/>
    <n v="350"/>
    <x v="270"/>
    <s v="Cane Syrup"/>
    <s v="FFD872"/>
    <n v="26.9"/>
    <n v="63"/>
    <s v="Grape"/>
    <s v="Raisins"/>
    <s v="Burnt"/>
  </r>
  <r>
    <n v="324"/>
    <s v="Cold Brew Caramel Latte"/>
    <x v="3"/>
    <x v="2"/>
    <x v="15"/>
    <n v="335"/>
    <x v="271"/>
    <s v="Cane Syrup"/>
    <s v="FF96C5"/>
    <n v="19.399999999999999"/>
    <n v="34"/>
    <s v="Apricot"/>
    <s v="Raisins"/>
    <s v="Burnt"/>
  </r>
  <r>
    <n v="325"/>
    <s v="Everything But The"/>
    <x v="4"/>
    <x v="0"/>
    <x v="21"/>
    <n v="200"/>
    <x v="272"/>
    <s v="Cane Syrup"/>
    <s v="FF5768"/>
    <n v="21.3"/>
    <n v="51"/>
    <s v="Strawberry"/>
    <s v="Raisins"/>
    <s v="Burnt"/>
  </r>
  <r>
    <n v="326"/>
    <s v="Glampfire Trail Mixa"/>
    <x v="5"/>
    <x v="1"/>
    <x v="7"/>
    <n v="350"/>
    <x v="258"/>
    <s v="Cane Syrup"/>
    <s v="FFBF65"/>
    <n v="19.600000000000001"/>
    <n v="46"/>
    <s v="Raspberry"/>
    <s v="Raisins"/>
    <s v="Burnt"/>
  </r>
  <r>
    <n v="327"/>
    <s v="Half Bakeda"/>
    <x v="6"/>
    <x v="2"/>
    <x v="24"/>
    <n v="175"/>
    <x v="139"/>
    <s v="Cocoa"/>
    <s v="FF6F68"/>
    <n v="18.2"/>
    <n v="41"/>
    <s v="Blueberry"/>
    <s v="Raisins"/>
    <s v="Raw"/>
  </r>
  <r>
    <n v="328"/>
    <s v="Ice Cream Sammie"/>
    <x v="7"/>
    <x v="0"/>
    <x v="15"/>
    <n v="105"/>
    <x v="273"/>
    <s v="Cocoa"/>
    <s v="00CDAC"/>
    <n v="15.9"/>
    <n v="13"/>
    <s v="Watermelon"/>
    <s v="Raisins"/>
    <s v="Raw"/>
  </r>
  <r>
    <n v="329"/>
    <s v="Milk &amp; Cookies"/>
    <x v="0"/>
    <x v="1"/>
    <x v="7"/>
    <n v="195"/>
    <x v="274"/>
    <s v="Brown Sugar"/>
    <s v="CFF800"/>
    <n v="32.299999999999997"/>
    <n v="44"/>
    <s v="HoneyDew"/>
    <s v="Foxnuts"/>
    <s v="Raw"/>
  </r>
  <r>
    <n v="330"/>
    <s v="Mint Chocolate Cookie"/>
    <x v="1"/>
    <x v="2"/>
    <x v="6"/>
    <n v="140"/>
    <x v="109"/>
    <s v="Brown Sugar"/>
    <s v="FF5C77"/>
    <n v="22.5"/>
    <n v="20"/>
    <s v="Apple"/>
    <s v="Foxnuts"/>
    <s v="Raw"/>
  </r>
  <r>
    <n v="331"/>
    <s v="Pistachio Pistachio"/>
    <x v="2"/>
    <x v="0"/>
    <x v="26"/>
    <n v="250"/>
    <x v="275"/>
    <s v="Brown Sugar"/>
    <s v="4DD091"/>
    <n v="19.5"/>
    <n v="55"/>
    <s v="Orange"/>
    <s v="Foxnuts"/>
    <s v="Raw"/>
  </r>
  <r>
    <n v="332"/>
    <s v="Pumpkin Cheesecake"/>
    <x v="3"/>
    <x v="1"/>
    <x v="16"/>
    <n v="190"/>
    <x v="276"/>
    <s v="Brown Sugar"/>
    <s v="0065A2"/>
    <n v="20.2"/>
    <n v="37"/>
    <s v="Kiwi"/>
    <s v="Foxnuts"/>
    <s v="Raw"/>
  </r>
  <r>
    <n v="333"/>
    <s v="Red, White &amp; Blueberry"/>
    <x v="4"/>
    <x v="2"/>
    <x v="7"/>
    <n v="310"/>
    <x v="277"/>
    <s v="Brown Sugar"/>
    <s v="6C88C4"/>
    <n v="25.2"/>
    <n v="50"/>
    <s v="Banana"/>
    <s v="Foxnuts"/>
    <s v="Fried"/>
  </r>
  <r>
    <n v="334"/>
    <s v="S Mores"/>
    <x v="5"/>
    <x v="0"/>
    <x v="12"/>
    <n v="190"/>
    <x v="99"/>
    <s v="Brown Sugar"/>
    <s v="00A5E3"/>
    <n v="30"/>
    <n v="42"/>
    <s v="Grape"/>
    <s v="Foxnuts"/>
    <s v="Burnt"/>
  </r>
  <r>
    <n v="335"/>
    <s v="Salted Caramel Almond"/>
    <x v="6"/>
    <x v="1"/>
    <x v="1"/>
    <n v="245"/>
    <x v="278"/>
    <s v="Brown Sugar"/>
    <s v="FFD872"/>
    <n v="30.5"/>
    <n v="32"/>
    <s v="Apricot"/>
    <s v="Foxnuts"/>
    <s v="Raw"/>
  </r>
  <r>
    <n v="336"/>
    <s v="Strawberry Cheesecake"/>
    <x v="7"/>
    <x v="2"/>
    <x v="22"/>
    <n v="350"/>
    <x v="85"/>
    <s v="Brown Sugar"/>
    <s v="FF96C5"/>
    <n v="16.899999999999999"/>
    <n v="38"/>
    <s v="Strawberry"/>
    <s v="Almond"/>
    <s v="Fried"/>
  </r>
  <r>
    <n v="337"/>
    <s v="Vanilla"/>
    <x v="1"/>
    <x v="0"/>
    <x v="16"/>
    <n v="115"/>
    <x v="279"/>
    <s v="Brown Sugar"/>
    <s v="FF5768"/>
    <n v="19.100000000000001"/>
    <n v="15"/>
    <s v="Raspberry"/>
    <s v="Almond"/>
    <s v="Burnt"/>
  </r>
  <r>
    <n v="338"/>
    <s v="Vanilla Caramel Fudge"/>
    <x v="1"/>
    <x v="1"/>
    <x v="15"/>
    <n v="205"/>
    <x v="87"/>
    <s v="Brown Sugar"/>
    <s v="FFBF65"/>
    <n v="24.7"/>
    <n v="29"/>
    <s v="Blueberry"/>
    <s v="Almond"/>
    <s v="Raw"/>
  </r>
  <r>
    <n v="339"/>
    <s v="Chocolate Chip Cookie Dough Core"/>
    <x v="1"/>
    <x v="2"/>
    <x v="7"/>
    <n v="185"/>
    <x v="4"/>
    <s v="Brown Sugar"/>
    <s v="FF6F68"/>
    <n v="15.6"/>
    <n v="35"/>
    <s v="Watermelon"/>
    <s v="Almond"/>
    <s v="Fried"/>
  </r>
  <r>
    <n v="340"/>
    <s v="Sweet Like Sugar Cookie Dough Core"/>
    <x v="1"/>
    <x v="0"/>
    <x v="3"/>
    <n v="320"/>
    <x v="28"/>
    <s v="Brown Sugar"/>
    <s v="00CDAC"/>
    <n v="20.5"/>
    <n v="19"/>
    <s v="HoneyDew"/>
    <s v="Almond"/>
    <s v="Fried"/>
  </r>
  <r>
    <n v="341"/>
    <s v="Brownie Batter Core"/>
    <x v="1"/>
    <x v="1"/>
    <x v="23"/>
    <n v="320"/>
    <x v="250"/>
    <s v="Cocoa"/>
    <s v="CFF800"/>
    <n v="22.4"/>
    <n v="44"/>
    <s v="Apple"/>
    <s v="Almond"/>
    <s v="Fried"/>
  </r>
  <r>
    <n v="342"/>
    <s v="Cookies &amp; Cream Cheesecake Core"/>
    <x v="2"/>
    <x v="2"/>
    <x v="22"/>
    <n v="235"/>
    <x v="88"/>
    <s v="Cocoa"/>
    <s v="FF5C77"/>
    <n v="19.600000000000001"/>
    <n v="30"/>
    <s v="Orange"/>
    <s v="Almond"/>
    <s v="Fried"/>
  </r>
  <r>
    <n v="343"/>
    <s v="Karamel Sutra Core"/>
    <x v="2"/>
    <x v="0"/>
    <x v="7"/>
    <n v="305"/>
    <x v="280"/>
    <s v="Cocoa"/>
    <s v="4DD091"/>
    <n v="31.4"/>
    <n v="24"/>
    <s v="Kiwi"/>
    <s v="Almond"/>
    <s v="Fried"/>
  </r>
  <r>
    <n v="344"/>
    <s v="Peanut Butter Fudge Core"/>
    <x v="2"/>
    <x v="1"/>
    <x v="16"/>
    <n v="150"/>
    <x v="281"/>
    <s v="Cocoa"/>
    <s v="0065A2"/>
    <n v="29.7"/>
    <n v="55"/>
    <s v="Banana"/>
    <s v="Almond"/>
    <s v="Fried"/>
  </r>
  <r>
    <n v="345"/>
    <s v="Salted Caramel Core"/>
    <x v="2"/>
    <x v="2"/>
    <x v="12"/>
    <n v="220"/>
    <x v="282"/>
    <s v="Cocoa"/>
    <s v="6C88C4"/>
    <n v="22.1"/>
    <n v="24"/>
    <s v="Grape"/>
    <s v="Almond"/>
    <s v="Fried"/>
  </r>
  <r>
    <n v="346"/>
    <s v="Chip Happens"/>
    <x v="2"/>
    <x v="0"/>
    <x v="4"/>
    <n v="125"/>
    <x v="283"/>
    <s v="Cocoa"/>
    <s v="00A5E3"/>
    <n v="18.8"/>
    <n v="37"/>
    <s v="Apricot"/>
    <s v="Almond"/>
    <s v="Fried"/>
  </r>
  <r>
    <n v="347"/>
    <s v="Cannoli"/>
    <x v="2"/>
    <x v="1"/>
    <x v="17"/>
    <n v="105"/>
    <x v="284"/>
    <s v="Cocoa"/>
    <s v="00A5E3"/>
    <n v="31.1"/>
    <n v="38"/>
    <s v="Strawberry"/>
    <s v="Almond"/>
    <s v="Fried"/>
  </r>
  <r>
    <n v="348"/>
    <s v="Berry Sweet Mascarpone"/>
    <x v="2"/>
    <x v="2"/>
    <x v="13"/>
    <n v="190"/>
    <x v="285"/>
    <s v="Cocoa"/>
    <s v="00A5E3"/>
    <n v="23.8"/>
    <n v="58"/>
    <s v="Raspberry"/>
    <s v="Almond"/>
    <s v="Fried"/>
  </r>
  <r>
    <n v="349"/>
    <s v="Chocolate Peanut Butter Split"/>
    <x v="2"/>
    <x v="0"/>
    <x v="1"/>
    <n v="250"/>
    <x v="5"/>
    <s v="Cocoa"/>
    <s v="00A5E3"/>
    <n v="22.7"/>
    <n v="63"/>
    <s v="Blueberry"/>
    <s v="Almond"/>
    <s v="Fried"/>
  </r>
  <r>
    <n v="350"/>
    <s v="Justice ReMix"/>
    <x v="0"/>
    <x v="1"/>
    <x v="25"/>
    <n v="200"/>
    <x v="61"/>
    <s v="Cocoa"/>
    <s v="00A5E3"/>
    <n v="16.600000000000001"/>
    <n v="52"/>
    <s v="Watermelon"/>
    <s v="Almond"/>
    <s v="Fried"/>
  </r>
  <r>
    <n v="351"/>
    <s v="Boots on the Moooo"/>
    <x v="0"/>
    <x v="2"/>
    <x v="7"/>
    <n v="310"/>
    <x v="240"/>
    <s v="Extra Cream"/>
    <s v="00A5E3"/>
    <n v="18.100000000000001"/>
    <n v="23"/>
    <s v="HoneyDew"/>
    <s v="Almond"/>
    <s v="Fried"/>
  </r>
  <r>
    <n v="352"/>
    <s v="Americone Dream"/>
    <x v="0"/>
    <x v="0"/>
    <x v="12"/>
    <n v="195"/>
    <x v="279"/>
    <s v="Extra Cream"/>
    <s v="00A5E3"/>
    <n v="24.1"/>
    <n v="33"/>
    <s v="Apple"/>
    <s v="Almond"/>
    <s v="Fried"/>
  </r>
  <r>
    <n v="353"/>
    <s v="Bourbon Pecan Pie"/>
    <x v="0"/>
    <x v="1"/>
    <x v="7"/>
    <n v="165"/>
    <x v="286"/>
    <s v="Extra Cream"/>
    <s v="00A5E3"/>
    <n v="32.299999999999997"/>
    <n v="18"/>
    <s v="Orange"/>
    <s v="Almond"/>
    <s v="Fried"/>
  </r>
  <r>
    <n v="354"/>
    <s v="Brewed to Mattera"/>
    <x v="0"/>
    <x v="2"/>
    <x v="21"/>
    <n v="145"/>
    <x v="287"/>
    <s v="Extra Cream"/>
    <s v="00A5E3"/>
    <n v="28.6"/>
    <n v="18"/>
    <s v="Kiwi"/>
    <s v="Almond"/>
    <s v="Fried"/>
  </r>
  <r>
    <n v="355"/>
    <s v="Caramel Chocolate Cheesecake"/>
    <x v="0"/>
    <x v="0"/>
    <x v="13"/>
    <n v="135"/>
    <x v="288"/>
    <s v="Extra Cream"/>
    <s v="00A5E3"/>
    <n v="16"/>
    <n v="46"/>
    <s v="Banana"/>
    <s v="Almond"/>
    <s v="Burnt"/>
  </r>
  <r>
    <n v="356"/>
    <s v="Cherry Garcia"/>
    <x v="0"/>
    <x v="1"/>
    <x v="21"/>
    <n v="155"/>
    <x v="62"/>
    <s v="Extra Cream"/>
    <s v="00A5E3"/>
    <n v="26.3"/>
    <n v="39"/>
    <s v="Grape"/>
    <s v="Almond"/>
    <s v="Burnt"/>
  </r>
  <r>
    <n v="357"/>
    <s v="Chillin the Roasta"/>
    <x v="0"/>
    <x v="2"/>
    <x v="0"/>
    <n v="340"/>
    <x v="2"/>
    <s v="Extra Cream"/>
    <s v="FFD872"/>
    <n v="30.1"/>
    <n v="27"/>
    <s v="Apricot"/>
    <s v="Almond"/>
    <s v="Burnt"/>
  </r>
  <r>
    <n v="358"/>
    <s v="Chocolate Chip Cookie Dough"/>
    <x v="4"/>
    <x v="0"/>
    <x v="7"/>
    <n v="225"/>
    <x v="59"/>
    <s v="Extra Cream"/>
    <s v="FFD872"/>
    <n v="24.1"/>
    <n v="39"/>
    <s v="Strawberry"/>
    <s v="Almond"/>
    <s v="Burnt"/>
  </r>
  <r>
    <n v="359"/>
    <s v="Chocolate Fudge Brownie"/>
    <x v="4"/>
    <x v="1"/>
    <x v="7"/>
    <n v="115"/>
    <x v="289"/>
    <s v="Extra Cream"/>
    <s v="FFD872"/>
    <n v="24.1"/>
    <n v="44"/>
    <s v="Raspberry"/>
    <s v="Almond"/>
    <s v="Burnt"/>
  </r>
  <r>
    <n v="360"/>
    <s v="Chocolate Shake"/>
    <x v="4"/>
    <x v="2"/>
    <x v="1"/>
    <n v="145"/>
    <x v="290"/>
    <s v="Extra Cream"/>
    <s v="FFD872"/>
    <n v="27.7"/>
    <n v="31"/>
    <s v="Blueberry"/>
    <s v="Almond"/>
    <s v="Burnt"/>
  </r>
  <r>
    <n v="361"/>
    <s v="Chocolate Therapy"/>
    <x v="4"/>
    <x v="0"/>
    <x v="24"/>
    <n v="315"/>
    <x v="158"/>
    <s v="Extra Cream"/>
    <s v="FFD872"/>
    <n v="16.7"/>
    <n v="47"/>
    <s v="Watermelon"/>
    <s v="Almond"/>
    <s v="Burnt"/>
  </r>
  <r>
    <n v="362"/>
    <s v="Chubby Hubby"/>
    <x v="6"/>
    <x v="1"/>
    <x v="7"/>
    <n v="195"/>
    <x v="149"/>
    <s v="Chocolate Chippings"/>
    <s v="FFD872"/>
    <n v="18.399999999999999"/>
    <n v="24"/>
    <s v="HoneyDew"/>
    <s v="Cashew"/>
    <s v="Burnt"/>
  </r>
  <r>
    <n v="363"/>
    <s v="Chunky Monkey"/>
    <x v="6"/>
    <x v="2"/>
    <x v="2"/>
    <n v="330"/>
    <x v="291"/>
    <s v="Chocolate Chippings"/>
    <s v="FFD872"/>
    <n v="20.2"/>
    <n v="16"/>
    <s v="HoneyDew"/>
    <s v="Dried Dates"/>
    <s v="Burnt"/>
  </r>
  <r>
    <n v="364"/>
    <s v="Cinnamon Buns"/>
    <x v="6"/>
    <x v="0"/>
    <x v="14"/>
    <n v="280"/>
    <x v="292"/>
    <s v="Chocolate Chippings"/>
    <s v="FFD872"/>
    <n v="19.899999999999999"/>
    <n v="4"/>
    <s v="HoneyDew"/>
    <s v="Dried Figs"/>
    <s v="Burnt"/>
  </r>
  <r>
    <n v="365"/>
    <s v="Coffee Coffee BuzzBuzzBuzz"/>
    <x v="6"/>
    <x v="1"/>
    <x v="12"/>
    <n v="290"/>
    <x v="71"/>
    <s v="Chocolate Chippings"/>
    <s v="FFD872"/>
    <n v="24.2"/>
    <n v="16"/>
    <s v="HoneyDew"/>
    <s v="Foxnuts"/>
    <s v="Burnt"/>
  </r>
  <r>
    <n v="366"/>
    <s v="Coffee Toffee Bar Crunch"/>
    <x v="6"/>
    <x v="2"/>
    <x v="11"/>
    <n v="280"/>
    <x v="293"/>
    <s v="Chocolate Chippings"/>
    <s v="FFD872"/>
    <n v="30.7"/>
    <n v="29"/>
    <s v="HoneyDew"/>
    <s v="Pistachios"/>
    <s v="Burnt"/>
  </r>
  <r>
    <n v="367"/>
    <s v="Cold Brew Caramel Latte"/>
    <x v="6"/>
    <x v="0"/>
    <x v="8"/>
    <n v="190"/>
    <x v="294"/>
    <s v="Chocolate Chippings"/>
    <s v="FF5768"/>
    <n v="24"/>
    <n v="63"/>
    <s v="HoneyDew"/>
    <s v="Raisins"/>
    <s v="Burnt"/>
  </r>
  <r>
    <n v="368"/>
    <s v="Everything But The"/>
    <x v="6"/>
    <x v="1"/>
    <x v="7"/>
    <n v="200"/>
    <x v="295"/>
    <s v="Chocolate Chippings"/>
    <s v="FF5768"/>
    <n v="25.7"/>
    <n v="23"/>
    <s v="HoneyDew"/>
    <s v="Almond"/>
    <s v="Burnt"/>
  </r>
  <r>
    <n v="369"/>
    <s v="Glampfire Trail Mixa"/>
    <x v="6"/>
    <x v="2"/>
    <x v="7"/>
    <n v="280"/>
    <x v="296"/>
    <s v="Chocolate Chippings"/>
    <s v="FF5768"/>
    <n v="31"/>
    <n v="65"/>
    <s v="HoneyDew"/>
    <s v="Cashew"/>
    <s v="Raw"/>
  </r>
  <r>
    <n v="370"/>
    <s v="Half Bakeda"/>
    <x v="6"/>
    <x v="0"/>
    <x v="13"/>
    <n v="335"/>
    <x v="76"/>
    <s v="Chocolate Chippings"/>
    <s v="FF5768"/>
    <n v="17.5"/>
    <n v="9"/>
    <s v="HoneyDew"/>
    <s v="Dried Dates"/>
    <s v="Raw"/>
  </r>
  <r>
    <n v="371"/>
    <s v="Ice Cream Sammie"/>
    <x v="6"/>
    <x v="1"/>
    <x v="24"/>
    <n v="330"/>
    <x v="207"/>
    <s v="Chocolate Chippings"/>
    <s v="FF5768"/>
    <n v="17"/>
    <n v="20"/>
    <s v="HoneyDew"/>
    <s v="Dried Figs"/>
    <s v="Raw"/>
  </r>
  <r>
    <n v="372"/>
    <s v="Milk &amp; Cookies"/>
    <x v="6"/>
    <x v="2"/>
    <x v="3"/>
    <n v="340"/>
    <x v="297"/>
    <s v="Chocolate Chippings"/>
    <s v="FF5768"/>
    <n v="18.100000000000001"/>
    <n v="38"/>
    <s v="HoneyDew"/>
    <s v="Foxnuts"/>
    <s v="Raw"/>
  </r>
  <r>
    <n v="373"/>
    <s v="Mint Chocolate Cookie"/>
    <x v="6"/>
    <x v="0"/>
    <x v="26"/>
    <n v="160"/>
    <x v="253"/>
    <s v="Chocolate Chippings"/>
    <s v="FF5768"/>
    <n v="18.7"/>
    <n v="39"/>
    <s v="HoneyDew"/>
    <s v="Pistachios"/>
    <s v="Raw"/>
  </r>
  <r>
    <n v="374"/>
    <s v="Pistachio Pistachio"/>
    <x v="6"/>
    <x v="1"/>
    <x v="31"/>
    <n v="240"/>
    <x v="75"/>
    <s v="Chocolate Chippings"/>
    <s v="FF5768"/>
    <n v="20.9"/>
    <n v="36"/>
    <s v="HoneyDew"/>
    <s v="Raisins"/>
    <s v="Fried"/>
  </r>
  <r>
    <n v="375"/>
    <s v="Pumpkin Cheesecake"/>
    <x v="6"/>
    <x v="2"/>
    <x v="14"/>
    <n v="335"/>
    <x v="13"/>
    <s v="Chocolate Chippings"/>
    <s v="FF5768"/>
    <n v="31.2"/>
    <n v="43"/>
    <s v="HoneyDew"/>
    <s v="Almond"/>
    <s v="Burnt"/>
  </r>
  <r>
    <n v="376"/>
    <s v="Red, White &amp; Blueberry"/>
    <x v="6"/>
    <x v="0"/>
    <x v="9"/>
    <n v="155"/>
    <x v="235"/>
    <s v="Chocolate Chippings"/>
    <s v="FF5768"/>
    <n v="29.5"/>
    <n v="17"/>
    <s v="Watermelon"/>
    <s v="Cashew"/>
    <s v="Raw"/>
  </r>
  <r>
    <n v="377"/>
    <s v="S Mores"/>
    <x v="6"/>
    <x v="1"/>
    <x v="12"/>
    <n v="115"/>
    <x v="27"/>
    <s v="Chocolate Chippings"/>
    <s v="FF5768"/>
    <n v="32.6"/>
    <n v="30"/>
    <s v="Watermelon"/>
    <s v="Dried Dates"/>
    <s v="Fried"/>
  </r>
  <r>
    <n v="378"/>
    <s v="Salted Caramel Almond"/>
    <x v="6"/>
    <x v="2"/>
    <x v="22"/>
    <n v="125"/>
    <x v="298"/>
    <s v="Chocolate Chippings"/>
    <s v="FF5768"/>
    <n v="30.7"/>
    <n v="29"/>
    <s v="Watermelon"/>
    <s v="Dried Figs"/>
    <s v="Burnt"/>
  </r>
  <r>
    <n v="379"/>
    <s v="Strawberry Cheesecake"/>
    <x v="0"/>
    <x v="0"/>
    <x v="12"/>
    <n v="250"/>
    <x v="281"/>
    <s v="Chocolate Chippings"/>
    <s v="FF5768"/>
    <n v="27.3"/>
    <n v="11"/>
    <s v="Watermelon"/>
    <s v="Foxnuts"/>
    <s v="Raw"/>
  </r>
  <r>
    <n v="380"/>
    <s v="Vanilla"/>
    <x v="0"/>
    <x v="1"/>
    <x v="7"/>
    <n v="250"/>
    <x v="67"/>
    <s v="Chocolate Chippings"/>
    <s v="FF5768"/>
    <n v="27.7"/>
    <n v="12"/>
    <s v="Watermelon"/>
    <s v="Pistachios"/>
    <s v="Fried"/>
  </r>
  <r>
    <n v="381"/>
    <s v="Vanilla Caramel Fudge"/>
    <x v="0"/>
    <x v="2"/>
    <x v="3"/>
    <n v="100"/>
    <x v="299"/>
    <s v="Chocolate Chippings"/>
    <s v="FF5768"/>
    <n v="27.1"/>
    <n v="60"/>
    <s v="Watermelon"/>
    <s v="Raisins"/>
    <s v="Fried"/>
  </r>
  <r>
    <n v="382"/>
    <s v="Chocolate Chip Cookie Dough Core"/>
    <x v="0"/>
    <x v="0"/>
    <x v="7"/>
    <n v="290"/>
    <x v="300"/>
    <s v="Chocolate Chippings"/>
    <s v="FF5768"/>
    <n v="31.8"/>
    <n v="32"/>
    <s v="Watermelon"/>
    <s v="Almond"/>
    <s v="Fried"/>
  </r>
  <r>
    <n v="383"/>
    <s v="Sweet Like Sugar Cookie Dough Core"/>
    <x v="0"/>
    <x v="1"/>
    <x v="15"/>
    <n v="150"/>
    <x v="301"/>
    <s v="Chocolate Chippings"/>
    <s v="FF5768"/>
    <n v="31.5"/>
    <n v="42"/>
    <s v="Watermelon"/>
    <s v="Cashew"/>
    <s v="Fried"/>
  </r>
  <r>
    <n v="384"/>
    <s v="Brownie Batter Core"/>
    <x v="0"/>
    <x v="2"/>
    <x v="3"/>
    <n v="305"/>
    <x v="302"/>
    <s v="Chocolate Chippings"/>
    <s v="FF5768"/>
    <n v="29.1"/>
    <n v="46"/>
    <s v="Watermelon"/>
    <s v="Dried Dates"/>
    <s v="Fried"/>
  </r>
  <r>
    <n v="385"/>
    <s v="Cookies &amp; Cream Cheesecake Core"/>
    <x v="0"/>
    <x v="0"/>
    <x v="31"/>
    <n v="195"/>
    <x v="303"/>
    <s v="Chocolate Chippings"/>
    <s v="FF5768"/>
    <n v="30.6"/>
    <n v="30"/>
    <s v="Watermelon"/>
    <s v="Dried Figs"/>
    <s v="Fried"/>
  </r>
  <r>
    <n v="386"/>
    <s v="Karamel Sutra Core"/>
    <x v="0"/>
    <x v="1"/>
    <x v="24"/>
    <n v="125"/>
    <x v="19"/>
    <s v="Chocolate Chippings"/>
    <s v="FFBF65"/>
    <n v="30"/>
    <n v="33"/>
    <s v="Watermelon"/>
    <s v="Foxnuts"/>
    <s v="Fried"/>
  </r>
  <r>
    <n v="387"/>
    <s v="Peanut Butter Fudge Core"/>
    <x v="0"/>
    <x v="2"/>
    <x v="7"/>
    <n v="220"/>
    <x v="304"/>
    <s v="Extra Cream"/>
    <s v="FFBF65"/>
    <n v="27.5"/>
    <n v="53"/>
    <s v="Strawberry"/>
    <s v="Pistachios"/>
    <s v="Fried"/>
  </r>
  <r>
    <n v="388"/>
    <s v="Salted Caramel Core"/>
    <x v="0"/>
    <x v="0"/>
    <x v="20"/>
    <n v="305"/>
    <x v="305"/>
    <s v="Chocolate Chippings"/>
    <s v="FFBF65"/>
    <n v="27.7"/>
    <n v="14"/>
    <s v="Strawberry"/>
    <s v="Raisins"/>
    <s v="Fried"/>
  </r>
  <r>
    <n v="389"/>
    <s v="Chip Happens"/>
    <x v="0"/>
    <x v="1"/>
    <x v="7"/>
    <n v="225"/>
    <x v="306"/>
    <s v="Italian Sprinkles"/>
    <s v="FFBF65"/>
    <n v="18.399999999999999"/>
    <n v="35"/>
    <s v="Strawberry"/>
    <s v="Almond"/>
    <s v="Fried"/>
  </r>
  <r>
    <n v="390"/>
    <s v="Cannoli"/>
    <x v="0"/>
    <x v="2"/>
    <x v="6"/>
    <n v="325"/>
    <x v="307"/>
    <s v="Brown Sugar"/>
    <s v="FFBF65"/>
    <n v="26.3"/>
    <n v="45"/>
    <s v="Strawberry"/>
    <s v="Cashew"/>
    <s v="Fried"/>
  </r>
  <r>
    <n v="391"/>
    <s v="Berry Sweet Mascarpone"/>
    <x v="0"/>
    <x v="0"/>
    <x v="7"/>
    <n v="215"/>
    <x v="308"/>
    <s v="Cane Syrup"/>
    <s v="00CDAC"/>
    <n v="20.5"/>
    <n v="33"/>
    <s v="Strawberry"/>
    <s v="Dried Dates"/>
    <s v="Fried"/>
  </r>
  <r>
    <n v="392"/>
    <s v="Chocolate Peanut Butter Split"/>
    <x v="0"/>
    <x v="1"/>
    <x v="7"/>
    <n v="100"/>
    <x v="309"/>
    <s v="Cocoa"/>
    <s v="00CDAC"/>
    <n v="17.3"/>
    <n v="24"/>
    <s v="Strawberry"/>
    <s v="Dried Figs"/>
    <s v="Fried"/>
  </r>
  <r>
    <n v="393"/>
    <s v="Justice ReMix"/>
    <x v="0"/>
    <x v="2"/>
    <x v="7"/>
    <n v="290"/>
    <x v="310"/>
    <s v="Extra Cream"/>
    <s v="00CDAC"/>
    <n v="30.6"/>
    <n v="30"/>
    <s v="Strawberry"/>
    <s v="Foxnuts"/>
    <s v="Fried"/>
  </r>
  <r>
    <n v="394"/>
    <s v="Boots on the Moooo"/>
    <x v="0"/>
    <x v="0"/>
    <x v="7"/>
    <n v="120"/>
    <x v="311"/>
    <s v="Chocolate Chippings"/>
    <s v="00CDAC"/>
    <n v="18"/>
    <n v="32"/>
    <s v="Strawberry"/>
    <s v="Pistachios"/>
    <s v="Fried"/>
  </r>
  <r>
    <n v="395"/>
    <s v="Americone Dream"/>
    <x v="1"/>
    <x v="1"/>
    <x v="25"/>
    <n v="300"/>
    <x v="307"/>
    <s v="Italian Sprinkles"/>
    <s v="00CDAC"/>
    <n v="18.2"/>
    <n v="43"/>
    <s v="Strawberry"/>
    <s v="Raisins"/>
    <s v="Fried"/>
  </r>
  <r>
    <n v="396"/>
    <s v="Bourbon Pecan Pie"/>
    <x v="1"/>
    <x v="2"/>
    <x v="22"/>
    <n v="345"/>
    <x v="177"/>
    <s v="Brown Sugar"/>
    <s v="00CDAC"/>
    <n v="27.8"/>
    <n v="36"/>
    <s v="Strawberry"/>
    <s v="Almond"/>
    <s v="Burnt"/>
  </r>
  <r>
    <n v="397"/>
    <s v="Brewed to Mattera"/>
    <x v="1"/>
    <x v="0"/>
    <x v="16"/>
    <n v="330"/>
    <x v="171"/>
    <s v="Cane Syrup"/>
    <s v="00A5E3"/>
    <n v="18.399999999999999"/>
    <n v="42"/>
    <s v="Strawberry"/>
    <s v="Cashew"/>
    <s v="Burnt"/>
  </r>
  <r>
    <n v="398"/>
    <s v="Caramel Chocolate Cheesecake"/>
    <x v="1"/>
    <x v="1"/>
    <x v="4"/>
    <n v="310"/>
    <x v="283"/>
    <s v="Cocoa"/>
    <s v="FFD872"/>
    <n v="24.8"/>
    <n v="25"/>
    <s v="Strawberry"/>
    <s v="Dried Dates"/>
    <s v="Burnt"/>
  </r>
  <r>
    <n v="399"/>
    <s v="Cherry Garcia"/>
    <x v="1"/>
    <x v="2"/>
    <x v="26"/>
    <n v="275"/>
    <x v="197"/>
    <s v="Extra Cream"/>
    <s v="FF96C5"/>
    <n v="17.7"/>
    <n v="44"/>
    <s v="Strawberry"/>
    <s v="Dried Figs"/>
    <s v="Burnt"/>
  </r>
  <r>
    <n v="400"/>
    <s v="Chillin the Roasta"/>
    <x v="1"/>
    <x v="0"/>
    <x v="23"/>
    <n v="225"/>
    <x v="181"/>
    <s v="Chocolate Chippings"/>
    <s v="FF5768"/>
    <n v="19.600000000000001"/>
    <n v="45"/>
    <s v="Strawberry"/>
    <s v="Foxnuts"/>
    <s v="Burnt"/>
  </r>
  <r>
    <n v="401"/>
    <s v="Chocolate Chip Cookie Dough"/>
    <x v="1"/>
    <x v="1"/>
    <x v="21"/>
    <n v="135"/>
    <x v="312"/>
    <s v="Italian Sprinkles"/>
    <s v="FFBF65"/>
    <n v="16"/>
    <n v="34"/>
    <s v="Strawberry"/>
    <s v="Pistachios"/>
    <s v="Burnt"/>
  </r>
  <r>
    <n v="402"/>
    <s v="Chocolate Fudge Brownie"/>
    <x v="1"/>
    <x v="2"/>
    <x v="30"/>
    <n v="335"/>
    <x v="249"/>
    <s v="Brown Sugar"/>
    <s v="FF6F68"/>
    <n v="29.8"/>
    <n v="27"/>
    <s v="Strawberry"/>
    <s v="Raisins"/>
    <s v="Burnt"/>
  </r>
  <r>
    <n v="403"/>
    <s v="Chocolate Shake"/>
    <x v="1"/>
    <x v="0"/>
    <x v="31"/>
    <n v="145"/>
    <x v="313"/>
    <s v="Cane Syrup"/>
    <s v="00CDAC"/>
    <n v="28.5"/>
    <n v="41"/>
    <s v="Strawberry"/>
    <s v="Almond"/>
    <s v="Burnt"/>
  </r>
  <r>
    <n v="404"/>
    <s v="Chocolate Therapy"/>
    <x v="1"/>
    <x v="1"/>
    <x v="7"/>
    <n v="280"/>
    <x v="314"/>
    <s v="Cocoa"/>
    <s v="CFF800"/>
    <n v="21.8"/>
    <n v="57"/>
    <s v="Strawberry"/>
    <s v="Cashew"/>
    <s v="Burnt"/>
  </r>
  <r>
    <n v="405"/>
    <s v="Chubby Hubby"/>
    <x v="1"/>
    <x v="2"/>
    <x v="7"/>
    <n v="135"/>
    <x v="315"/>
    <s v="Extra Cream"/>
    <s v="FF5C77"/>
    <n v="26.5"/>
    <n v="13"/>
    <s v="Strawberry"/>
    <s v="Dried Dates"/>
    <s v="Burnt"/>
  </r>
  <r>
    <n v="406"/>
    <s v="Chunky Monkey"/>
    <x v="1"/>
    <x v="0"/>
    <x v="29"/>
    <n v="210"/>
    <x v="316"/>
    <s v="Chocolate Chippings"/>
    <s v="4DD091"/>
    <n v="30.3"/>
    <n v="13"/>
    <s v="Raspberry"/>
    <s v="Dried Figs"/>
    <s v="Burnt"/>
  </r>
  <r>
    <n v="407"/>
    <s v="Cinnamon Buns"/>
    <x v="1"/>
    <x v="1"/>
    <x v="1"/>
    <n v="195"/>
    <x v="317"/>
    <s v="Italian Sprinkles"/>
    <s v="0065A2"/>
    <n v="31.2"/>
    <n v="38"/>
    <s v="Raspberry"/>
    <s v="Foxnuts"/>
    <s v="Burnt"/>
  </r>
  <r>
    <n v="408"/>
    <s v="Coffee Coffee BuzzBuzzBuzz"/>
    <x v="1"/>
    <x v="2"/>
    <x v="19"/>
    <n v="260"/>
    <x v="318"/>
    <s v="Brown Sugar"/>
    <s v="6C88C4"/>
    <n v="27"/>
    <n v="14"/>
    <s v="Raspberry"/>
    <s v="Pistachios"/>
    <s v="Burnt"/>
  </r>
  <r>
    <n v="409"/>
    <s v="Coffee Toffee Bar Crunch"/>
    <x v="1"/>
    <x v="0"/>
    <x v="7"/>
    <n v="175"/>
    <x v="238"/>
    <s v="Cane Syrup"/>
    <s v="00A5E3"/>
    <n v="29.3"/>
    <n v="45"/>
    <s v="Raspberry"/>
    <s v="Raisins"/>
    <s v="Burnt"/>
  </r>
  <r>
    <n v="410"/>
    <s v="Cold Brew Caramel Latte"/>
    <x v="1"/>
    <x v="1"/>
    <x v="7"/>
    <n v="300"/>
    <x v="171"/>
    <s v="Cocoa"/>
    <s v="FFD872"/>
    <n v="28.1"/>
    <n v="32"/>
    <s v="Raspberry"/>
    <s v="Almond"/>
    <s v="Raw"/>
  </r>
  <r>
    <n v="411"/>
    <s v="Everything But The"/>
    <x v="1"/>
    <x v="2"/>
    <x v="10"/>
    <n v="155"/>
    <x v="319"/>
    <s v="Extra Cream"/>
    <s v="FF96C5"/>
    <n v="29.3"/>
    <n v="9"/>
    <s v="Raspberry"/>
    <s v="Cashew"/>
    <s v="Raw"/>
  </r>
  <r>
    <n v="412"/>
    <s v="Glampfire Trail Mixa"/>
    <x v="3"/>
    <x v="0"/>
    <x v="16"/>
    <n v="105"/>
    <x v="320"/>
    <s v="Chocolate Chippings"/>
    <s v="FF5768"/>
    <n v="16.2"/>
    <n v="40"/>
    <s v="Raspberry"/>
    <s v="Dried Dates"/>
    <s v="Raw"/>
  </r>
  <r>
    <n v="413"/>
    <s v="Half Bakeda"/>
    <x v="3"/>
    <x v="1"/>
    <x v="7"/>
    <n v="170"/>
    <x v="321"/>
    <s v="Italian Sprinkles"/>
    <s v="FFBF65"/>
    <n v="15.9"/>
    <n v="63"/>
    <s v="Raspberry"/>
    <s v="Dried Figs"/>
    <s v="Raw"/>
  </r>
  <r>
    <n v="414"/>
    <s v="Ice Cream Sammie"/>
    <x v="3"/>
    <x v="2"/>
    <x v="7"/>
    <n v="270"/>
    <x v="322"/>
    <s v="Brown Sugar"/>
    <s v="FF6F68"/>
    <n v="25.4"/>
    <n v="52"/>
    <s v="Raspberry"/>
    <s v="Foxnuts"/>
    <s v="Raw"/>
  </r>
  <r>
    <n v="415"/>
    <s v="Milk &amp; Cookies"/>
    <x v="3"/>
    <x v="0"/>
    <x v="23"/>
    <n v="210"/>
    <x v="10"/>
    <s v="Cane Syrup"/>
    <s v="00CDAC"/>
    <n v="23"/>
    <n v="63"/>
    <s v="Raspberry"/>
    <s v="Pistachios"/>
    <s v="Raw"/>
  </r>
  <r>
    <n v="416"/>
    <s v="Mint Chocolate Cookie"/>
    <x v="3"/>
    <x v="1"/>
    <x v="28"/>
    <n v="135"/>
    <x v="104"/>
    <s v="Cocoa"/>
    <s v="CFF800"/>
    <n v="19.8"/>
    <n v="5"/>
    <s v="Raspberry"/>
    <s v="Raisins"/>
    <s v="Fried"/>
  </r>
  <r>
    <n v="417"/>
    <s v="Pistachio Pistachio"/>
    <x v="5"/>
    <x v="2"/>
    <x v="27"/>
    <n v="160"/>
    <x v="323"/>
    <s v="Extra Cream"/>
    <s v="FF5C77"/>
    <n v="17.100000000000001"/>
    <n v="19"/>
    <s v="Raspberry"/>
    <s v="Pistachios"/>
    <s v="Burnt"/>
  </r>
  <r>
    <n v="418"/>
    <s v="Pumpkin Cheesecake"/>
    <x v="5"/>
    <x v="0"/>
    <x v="15"/>
    <n v="260"/>
    <x v="162"/>
    <s v="Chocolate Chippings"/>
    <s v="4DD091"/>
    <n v="25.8"/>
    <n v="4"/>
    <s v="Raspberry"/>
    <s v="Pistachios"/>
    <s v="Raw"/>
  </r>
  <r>
    <n v="419"/>
    <s v="Red, White &amp; Blueberry"/>
    <x v="5"/>
    <x v="1"/>
    <x v="16"/>
    <n v="185"/>
    <x v="68"/>
    <s v="Italian Sprinkles"/>
    <s v="0065A2"/>
    <n v="24.4"/>
    <n v="59"/>
    <s v="Raspberry"/>
    <s v="Pistachios"/>
    <s v="Fried"/>
  </r>
  <r>
    <n v="420"/>
    <s v="S Mores"/>
    <x v="5"/>
    <x v="2"/>
    <x v="13"/>
    <n v="145"/>
    <x v="241"/>
    <s v="Brown Sugar"/>
    <s v="6C88C4"/>
    <n v="26.2"/>
    <n v="8"/>
    <s v="Raspberry"/>
    <s v="Pistachios"/>
    <s v="Burnt"/>
  </r>
  <r>
    <n v="421"/>
    <s v="Salted Caramel Almond"/>
    <x v="5"/>
    <x v="0"/>
    <x v="27"/>
    <n v="190"/>
    <x v="324"/>
    <s v="Cane Syrup"/>
    <s v="00A5E3"/>
    <n v="30.8"/>
    <n v="56"/>
    <s v="Raspberry"/>
    <s v="Pistachios"/>
    <s v="Raw"/>
  </r>
  <r>
    <n v="422"/>
    <s v="Strawberry Cheesecake"/>
    <x v="5"/>
    <x v="1"/>
    <x v="7"/>
    <n v="160"/>
    <x v="282"/>
    <s v="Cocoa"/>
    <s v="FFD872"/>
    <n v="19.100000000000001"/>
    <n v="32"/>
    <s v="Raspberry"/>
    <s v="Pistachios"/>
    <s v="Fried"/>
  </r>
  <r>
    <n v="423"/>
    <s v="Vanilla"/>
    <x v="5"/>
    <x v="2"/>
    <x v="15"/>
    <n v="230"/>
    <x v="325"/>
    <s v="Extra Cream"/>
    <s v="FF96C5"/>
    <n v="25.1"/>
    <n v="11"/>
    <s v="Raspberry"/>
    <s v="Pistachios"/>
    <s v="Fried"/>
  </r>
  <r>
    <n v="424"/>
    <s v="Vanilla Caramel Fudge"/>
    <x v="5"/>
    <x v="0"/>
    <x v="7"/>
    <n v="300"/>
    <x v="326"/>
    <s v="Chocolate Chippings"/>
    <s v="FF5768"/>
    <n v="24"/>
    <n v="10"/>
    <s v="Raspberry"/>
    <s v="Pistachios"/>
    <s v="Fried"/>
  </r>
  <r>
    <n v="425"/>
    <s v="Chocolate Chip Cookie Dough Core"/>
    <x v="5"/>
    <x v="1"/>
    <x v="2"/>
    <n v="205"/>
    <x v="309"/>
    <s v="Italian Sprinkles"/>
    <s v="FFBF65"/>
    <n v="29.3"/>
    <n v="51"/>
    <s v="Raspberry"/>
    <s v="Pistachios"/>
    <s v="Fried"/>
  </r>
  <r>
    <n v="426"/>
    <s v="Sweet Like Sugar Cookie Dough Core"/>
    <x v="5"/>
    <x v="2"/>
    <x v="7"/>
    <n v="235"/>
    <x v="327"/>
    <s v="Brown Sugar"/>
    <s v="FF6F68"/>
    <n v="23.8"/>
    <n v="53"/>
    <s v="Raspberry"/>
    <s v="Pistachios"/>
    <s v="Fried"/>
  </r>
  <r>
    <n v="427"/>
    <s v="Brownie Batter Core"/>
    <x v="0"/>
    <x v="0"/>
    <x v="15"/>
    <n v="295"/>
    <x v="328"/>
    <s v="Cane Syrup"/>
    <s v="00CDAC"/>
    <n v="25.7"/>
    <n v="14"/>
    <s v="Raspberry"/>
    <s v="Pistachios"/>
    <s v="Fried"/>
  </r>
  <r>
    <n v="428"/>
    <s v="Cookies &amp; Cream Cheesecake Core"/>
    <x v="1"/>
    <x v="1"/>
    <x v="12"/>
    <n v="195"/>
    <x v="329"/>
    <s v="Cocoa"/>
    <s v="CFF800"/>
    <n v="26.5"/>
    <n v="28"/>
    <s v="Raspberry"/>
    <s v="Pistachios"/>
    <s v="Fried"/>
  </r>
  <r>
    <n v="429"/>
    <s v="Karamel Sutra Core"/>
    <x v="2"/>
    <x v="2"/>
    <x v="23"/>
    <n v="105"/>
    <x v="330"/>
    <s v="Extra Cream"/>
    <s v="FF5C77"/>
    <n v="17.899999999999999"/>
    <n v="32"/>
    <s v="Grape"/>
    <s v="Dried Figs"/>
    <s v="Fried"/>
  </r>
  <r>
    <n v="430"/>
    <s v="Peanut Butter Fudge Core"/>
    <x v="3"/>
    <x v="0"/>
    <x v="27"/>
    <n v="105"/>
    <x v="331"/>
    <s v="Chocolate Chippings"/>
    <s v="4DD091"/>
    <n v="24.5"/>
    <n v="53"/>
    <s v="Grape"/>
    <s v="Dried Figs"/>
    <s v="Fried"/>
  </r>
  <r>
    <n v="431"/>
    <s v="Salted Caramel Core"/>
    <x v="4"/>
    <x v="1"/>
    <x v="23"/>
    <n v="260"/>
    <x v="332"/>
    <s v="Italian Sprinkles"/>
    <s v="0065A2"/>
    <n v="21.1"/>
    <n v="51"/>
    <s v="Grape"/>
    <s v="Dried Figs"/>
    <s v="Fried"/>
  </r>
  <r>
    <n v="432"/>
    <s v="Chip Happens"/>
    <x v="5"/>
    <x v="2"/>
    <x v="4"/>
    <n v="200"/>
    <x v="323"/>
    <s v="Brown Sugar"/>
    <s v="6C88C4"/>
    <n v="19"/>
    <n v="11"/>
    <s v="Grape"/>
    <s v="Dried Figs"/>
    <s v="Fried"/>
  </r>
  <r>
    <n v="433"/>
    <s v="Cannoli"/>
    <x v="6"/>
    <x v="0"/>
    <x v="25"/>
    <n v="285"/>
    <x v="333"/>
    <s v="Cane Syrup"/>
    <s v="00A5E3"/>
    <n v="29.9"/>
    <n v="21"/>
    <s v="Grape"/>
    <s v="Dried Figs"/>
    <s v="Fried"/>
  </r>
  <r>
    <n v="434"/>
    <s v="Berry Sweet Mascarpone"/>
    <x v="7"/>
    <x v="1"/>
    <x v="19"/>
    <n v="340"/>
    <x v="334"/>
    <s v="Cocoa"/>
    <s v="FFD872"/>
    <n v="28"/>
    <n v="61"/>
    <s v="Grape"/>
    <s v="Dried Figs"/>
    <s v="Fried"/>
  </r>
  <r>
    <n v="435"/>
    <s v="Chocolate Peanut Butter Split"/>
    <x v="0"/>
    <x v="2"/>
    <x v="10"/>
    <n v="175"/>
    <x v="229"/>
    <s v="Italian Sprinkles"/>
    <s v="FF96C5"/>
    <n v="23.8"/>
    <n v="26"/>
    <s v="Grape"/>
    <s v="Dried Figs"/>
    <s v="Fried"/>
  </r>
  <r>
    <n v="436"/>
    <s v="Justice ReMix"/>
    <x v="1"/>
    <x v="0"/>
    <x v="14"/>
    <n v="320"/>
    <x v="219"/>
    <s v="Italian Sprinkles"/>
    <s v="FF5768"/>
    <n v="31"/>
    <n v="48"/>
    <s v="Grape"/>
    <s v="Cashew"/>
    <s v="Fried"/>
  </r>
  <r>
    <n v="437"/>
    <s v="Boots on the Moooo"/>
    <x v="2"/>
    <x v="1"/>
    <x v="16"/>
    <n v="350"/>
    <x v="86"/>
    <s v="Italian Sprinkles"/>
    <s v="FFBF65"/>
    <n v="18"/>
    <n v="5"/>
    <s v="Grape"/>
    <s v="Cashew"/>
    <s v="Fried"/>
  </r>
  <r>
    <n v="438"/>
    <s v="Americone Dream"/>
    <x v="3"/>
    <x v="2"/>
    <x v="7"/>
    <n v="215"/>
    <x v="82"/>
    <s v="Italian Sprinkles"/>
    <s v="FF6F68"/>
    <n v="24.2"/>
    <n v="60"/>
    <s v="Grape"/>
    <s v="Cashew"/>
    <s v="Burnt"/>
  </r>
  <r>
    <n v="439"/>
    <s v="Bourbon Pecan Pie"/>
    <x v="4"/>
    <x v="0"/>
    <x v="4"/>
    <n v="275"/>
    <x v="335"/>
    <s v="Italian Sprinkles"/>
    <s v="00CDAC"/>
    <n v="21.6"/>
    <n v="7"/>
    <s v="Grape"/>
    <s v="Almond"/>
    <s v="Burnt"/>
  </r>
  <r>
    <n v="440"/>
    <s v="Brewed to Mattera"/>
    <x v="5"/>
    <x v="1"/>
    <x v="21"/>
    <n v="230"/>
    <x v="336"/>
    <s v="Italian Sprinkles"/>
    <s v="CFF800"/>
    <n v="23.3"/>
    <n v="26"/>
    <s v="Grape"/>
    <s v="Almond"/>
    <s v="Burnt"/>
  </r>
  <r>
    <n v="441"/>
    <s v="Caramel Chocolate Cheesecake"/>
    <x v="6"/>
    <x v="2"/>
    <x v="17"/>
    <n v="165"/>
    <x v="337"/>
    <s v="Italian Sprinkles"/>
    <s v="FF5C77"/>
    <n v="31.7"/>
    <n v="55"/>
    <s v="Grape"/>
    <s v="Almond"/>
    <s v="Burnt"/>
  </r>
  <r>
    <n v="442"/>
    <s v="Cherry Garcia"/>
    <x v="7"/>
    <x v="0"/>
    <x v="16"/>
    <n v="345"/>
    <x v="225"/>
    <s v="Italian Sprinkles"/>
    <s v="4DD091"/>
    <n v="16.100000000000001"/>
    <n v="22"/>
    <s v="Grape"/>
    <s v="Raisins"/>
    <s v="Burnt"/>
  </r>
  <r>
    <n v="443"/>
    <s v="Chillin the Roasta"/>
    <x v="0"/>
    <x v="1"/>
    <x v="7"/>
    <n v="195"/>
    <x v="338"/>
    <s v="Italian Sprinkles"/>
    <s v="0065A2"/>
    <n v="26.2"/>
    <n v="17"/>
    <s v="Grape"/>
    <s v="Raisins"/>
    <s v="Burnt"/>
  </r>
  <r>
    <n v="444"/>
    <s v="Chocolate Chip Cookie Dough"/>
    <x v="1"/>
    <x v="2"/>
    <x v="6"/>
    <n v="105"/>
    <x v="339"/>
    <s v="Italian Sprinkles"/>
    <s v="6C88C4"/>
    <n v="17.2"/>
    <n v="21"/>
    <s v="Grape"/>
    <s v="Raisins"/>
    <s v="Burnt"/>
  </r>
  <r>
    <n v="445"/>
    <s v="Chocolate Fudge Brownie"/>
    <x v="2"/>
    <x v="0"/>
    <x v="23"/>
    <n v="150"/>
    <x v="340"/>
    <s v="Italian Sprinkles"/>
    <s v="00A5E3"/>
    <n v="24"/>
    <n v="21"/>
    <s v="Grape"/>
    <s v="Raisins"/>
    <s v="Burnt"/>
  </r>
  <r>
    <n v="446"/>
    <s v="Chocolate Shake"/>
    <x v="3"/>
    <x v="1"/>
    <x v="13"/>
    <n v="215"/>
    <x v="341"/>
    <s v="Italian Sprinkles"/>
    <s v="00A5E3"/>
    <n v="21"/>
    <n v="38"/>
    <s v="Grape"/>
    <s v="Raisins"/>
    <s v="Burnt"/>
  </r>
  <r>
    <n v="447"/>
    <s v="Chocolate Therapy"/>
    <x v="4"/>
    <x v="2"/>
    <x v="21"/>
    <n v="310"/>
    <x v="342"/>
    <s v="Italian Sprinkles"/>
    <s v="00A5E3"/>
    <n v="32.9"/>
    <n v="60"/>
    <s v="Grape"/>
    <s v="Raisins"/>
    <s v="Burnt"/>
  </r>
  <r>
    <n v="448"/>
    <s v="Chubby Hubby"/>
    <x v="5"/>
    <x v="0"/>
    <x v="11"/>
    <n v="215"/>
    <x v="343"/>
    <s v="Italian Sprinkles"/>
    <s v="00A5E3"/>
    <n v="24.4"/>
    <n v="19"/>
    <s v="Grape"/>
    <s v="Raisins"/>
    <s v="Burnt"/>
  </r>
  <r>
    <n v="449"/>
    <s v="Chunky Monkey"/>
    <x v="6"/>
    <x v="1"/>
    <x v="16"/>
    <n v="135"/>
    <x v="302"/>
    <s v="Italian Sprinkles"/>
    <s v="00A5E3"/>
    <n v="29.1"/>
    <n v="41"/>
    <s v="Orange"/>
    <s v="Foxnuts"/>
    <s v="Burnt"/>
  </r>
  <r>
    <n v="450"/>
    <s v="Cinnamon Buns"/>
    <x v="7"/>
    <x v="2"/>
    <x v="17"/>
    <n v="345"/>
    <x v="49"/>
    <s v="Italian Sprinkles"/>
    <s v="00A5E3"/>
    <n v="17.600000000000001"/>
    <n v="46"/>
    <s v="Orange"/>
    <s v="Foxnuts"/>
    <s v="Burnt"/>
  </r>
  <r>
    <n v="451"/>
    <s v="Coffee Coffee BuzzBuzzBuzz"/>
    <x v="0"/>
    <x v="0"/>
    <x v="2"/>
    <n v="245"/>
    <x v="256"/>
    <s v="Italian Sprinkles"/>
    <s v="00A5E3"/>
    <n v="32.1"/>
    <n v="59"/>
    <s v="Orange"/>
    <s v="Foxnuts"/>
    <s v="Burnt"/>
  </r>
  <r>
    <n v="452"/>
    <s v="Coffee Toffee Bar Crunch"/>
    <x v="1"/>
    <x v="1"/>
    <x v="0"/>
    <n v="215"/>
    <x v="249"/>
    <s v="Italian Sprinkles"/>
    <s v="00A5E3"/>
    <n v="24.9"/>
    <n v="20"/>
    <s v="Orange"/>
    <s v="Foxnuts"/>
    <s v="Raw"/>
  </r>
  <r>
    <n v="453"/>
    <s v="Cold Brew Caramel Latte"/>
    <x v="2"/>
    <x v="2"/>
    <x v="26"/>
    <n v="145"/>
    <x v="344"/>
    <s v="Italian Sprinkles"/>
    <s v="00A5E3"/>
    <n v="16.3"/>
    <n v="39"/>
    <s v="Orange"/>
    <s v="Foxnuts"/>
    <s v="Raw"/>
  </r>
  <r>
    <n v="454"/>
    <s v="Everything But The"/>
    <x v="3"/>
    <x v="0"/>
    <x v="2"/>
    <n v="155"/>
    <x v="345"/>
    <s v="Italian Sprinkles"/>
    <s v="00A5E3"/>
    <n v="25.8"/>
    <n v="33"/>
    <s v="Orange"/>
    <s v="Foxnuts"/>
    <s v="Raw"/>
  </r>
  <r>
    <n v="455"/>
    <s v="Glampfire Trail Mixa"/>
    <x v="4"/>
    <x v="1"/>
    <x v="19"/>
    <n v="335"/>
    <x v="93"/>
    <s v="Italian Sprinkles"/>
    <s v="00A5E3"/>
    <n v="25.6"/>
    <n v="12"/>
    <s v="Orange"/>
    <s v="Foxnuts"/>
    <s v="Raw"/>
  </r>
  <r>
    <n v="456"/>
    <s v="Half Bakeda"/>
    <x v="5"/>
    <x v="2"/>
    <x v="7"/>
    <n v="115"/>
    <x v="346"/>
    <s v="Extra Cream"/>
    <s v="FFD872"/>
    <n v="15.3"/>
    <n v="58"/>
    <s v="Orange"/>
    <s v="Almond"/>
    <s v="Raw"/>
  </r>
  <r>
    <n v="457"/>
    <s v="Ice Cream Sammie"/>
    <x v="6"/>
    <x v="0"/>
    <x v="4"/>
    <n v="340"/>
    <x v="347"/>
    <s v="Extra Cream"/>
    <s v="FFD872"/>
    <n v="30.5"/>
    <n v="9"/>
    <s v="Orange"/>
    <s v="Almond"/>
    <s v="Fried"/>
  </r>
  <r>
    <n v="458"/>
    <s v="Milk &amp; Cookies"/>
    <x v="7"/>
    <x v="1"/>
    <x v="26"/>
    <n v="120"/>
    <x v="348"/>
    <s v="Extra Cream"/>
    <s v="FFD872"/>
    <n v="21.9"/>
    <n v="17"/>
    <s v="Orange"/>
    <s v="Almond"/>
    <s v="Burnt"/>
  </r>
  <r>
    <n v="459"/>
    <s v="Mint Chocolate Cookie"/>
    <x v="0"/>
    <x v="2"/>
    <x v="20"/>
    <n v="110"/>
    <x v="349"/>
    <s v="Extra Cream"/>
    <s v="FFD872"/>
    <n v="26.2"/>
    <n v="8"/>
    <s v="Orange"/>
    <s v="Almond"/>
    <s v="Raw"/>
  </r>
  <r>
    <n v="460"/>
    <s v="Pistachio Pistachio"/>
    <x v="1"/>
    <x v="0"/>
    <x v="5"/>
    <n v="180"/>
    <x v="298"/>
    <s v="Extra Cream"/>
    <s v="FFD872"/>
    <n v="20.6"/>
    <n v="35"/>
    <s v="Orange"/>
    <s v="Almond"/>
    <s v="Fried"/>
  </r>
  <r>
    <n v="461"/>
    <s v="Pumpkin Cheesecake"/>
    <x v="2"/>
    <x v="1"/>
    <x v="2"/>
    <n v="200"/>
    <x v="350"/>
    <s v="Extra Cream"/>
    <s v="FFD872"/>
    <n v="18.5"/>
    <n v="40"/>
    <s v="Orange"/>
    <s v="Almond"/>
    <s v="Burnt"/>
  </r>
  <r>
    <n v="462"/>
    <s v="Red, White &amp; Blueberry"/>
    <x v="3"/>
    <x v="2"/>
    <x v="1"/>
    <n v="345"/>
    <x v="351"/>
    <s v="Extra Cream"/>
    <s v="FFD872"/>
    <n v="18.3"/>
    <n v="29"/>
    <s v="Orange"/>
    <s v="Almond"/>
    <s v="Raw"/>
  </r>
  <r>
    <n v="463"/>
    <s v="S Mores"/>
    <x v="4"/>
    <x v="0"/>
    <x v="20"/>
    <n v="330"/>
    <x v="343"/>
    <s v="Extra Cream"/>
    <s v="FFD872"/>
    <n v="27.1"/>
    <n v="46"/>
    <s v="Orange"/>
    <s v="Almond"/>
    <s v="Fried"/>
  </r>
  <r>
    <n v="464"/>
    <s v="Salted Caramel Almond"/>
    <x v="5"/>
    <x v="1"/>
    <x v="29"/>
    <n v="135"/>
    <x v="6"/>
    <s v="Extra Cream"/>
    <s v="FFD872"/>
    <n v="26.5"/>
    <n v="5"/>
    <s v="Orange"/>
    <s v="Almond"/>
    <s v="Fried"/>
  </r>
  <r>
    <n v="465"/>
    <s v="Strawberry Cheesecake"/>
    <x v="6"/>
    <x v="2"/>
    <x v="16"/>
    <n v="240"/>
    <x v="96"/>
    <s v="Extra Cream"/>
    <s v="FFD872"/>
    <n v="20.7"/>
    <n v="5"/>
    <s v="Orange"/>
    <s v="Almond"/>
    <s v="Fried"/>
  </r>
  <r>
    <n v="466"/>
    <s v="Vanilla"/>
    <x v="7"/>
    <x v="0"/>
    <x v="24"/>
    <n v="150"/>
    <x v="352"/>
    <s v="Extra Cream"/>
    <s v="FF5768"/>
    <n v="17.3"/>
    <n v="43"/>
    <s v="Apricot"/>
    <s v="Almond"/>
    <s v="Fried"/>
  </r>
  <r>
    <n v="467"/>
    <s v="Vanilla Caramel Fudge"/>
    <x v="0"/>
    <x v="1"/>
    <x v="0"/>
    <n v="285"/>
    <x v="353"/>
    <s v="Extra Cream"/>
    <s v="FF5768"/>
    <n v="28.1"/>
    <n v="62"/>
    <s v="Apricot"/>
    <s v="Almond"/>
    <s v="Fried"/>
  </r>
  <r>
    <n v="468"/>
    <s v="Chocolate Chip Cookie Dough Core"/>
    <x v="1"/>
    <x v="2"/>
    <x v="15"/>
    <n v="340"/>
    <x v="288"/>
    <s v="Extra Cream"/>
    <s v="FF5768"/>
    <n v="16.7"/>
    <n v="56"/>
    <s v="Apricot"/>
    <s v="Almond"/>
    <s v="Fried"/>
  </r>
  <r>
    <n v="469"/>
    <s v="Sweet Like Sugar Cookie Dough Core"/>
    <x v="2"/>
    <x v="0"/>
    <x v="13"/>
    <n v="335"/>
    <x v="354"/>
    <s v="Extra Cream"/>
    <s v="FF5768"/>
    <n v="21"/>
    <n v="35"/>
    <s v="Blueberry"/>
    <s v="Almond"/>
    <s v="Fried"/>
  </r>
  <r>
    <n v="470"/>
    <s v="Brownie Batter Core"/>
    <x v="3"/>
    <x v="1"/>
    <x v="16"/>
    <n v="140"/>
    <x v="355"/>
    <s v="Extra Cream"/>
    <s v="FF5768"/>
    <n v="31.3"/>
    <n v="42"/>
    <s v="Blueberry"/>
    <s v="Almond"/>
    <s v="Fried"/>
  </r>
  <r>
    <n v="471"/>
    <s v="Cookies &amp; Cream Cheesecake Core"/>
    <x v="4"/>
    <x v="2"/>
    <x v="13"/>
    <n v="330"/>
    <x v="298"/>
    <s v="Extra Cream"/>
    <s v="FF5768"/>
    <n v="19.5"/>
    <n v="26"/>
    <s v="Blueberry"/>
    <s v="Almond"/>
    <s v="Fried"/>
  </r>
  <r>
    <n v="472"/>
    <s v="Karamel Sutra Core"/>
    <x v="5"/>
    <x v="0"/>
    <x v="7"/>
    <n v="145"/>
    <x v="202"/>
    <s v="Extra Cream"/>
    <s v="FF5768"/>
    <n v="22.9"/>
    <n v="11"/>
    <s v="Blueberry"/>
    <s v="Almond"/>
    <s v="Fried"/>
  </r>
  <r>
    <n v="473"/>
    <s v="Peanut Butter Fudge Core"/>
    <x v="6"/>
    <x v="1"/>
    <x v="7"/>
    <n v="210"/>
    <x v="356"/>
    <s v="Chocolate Chippings"/>
    <s v="FF5768"/>
    <n v="30.5"/>
    <n v="12"/>
    <s v="Blueberry"/>
    <s v="Almond"/>
    <s v="Fried"/>
  </r>
  <r>
    <n v="474"/>
    <s v="Salted Caramel Core"/>
    <x v="7"/>
    <x v="2"/>
    <x v="17"/>
    <n v="125"/>
    <x v="44"/>
    <s v="Chocolate Chippings"/>
    <s v="FF5768"/>
    <n v="29.1"/>
    <n v="19"/>
    <s v="Blueberry"/>
    <s v="Almond"/>
    <s v="Fried"/>
  </r>
  <r>
    <n v="475"/>
    <s v="Chip Happens"/>
    <x v="0"/>
    <x v="0"/>
    <x v="7"/>
    <n v="165"/>
    <x v="357"/>
    <s v="Chocolate Chippings"/>
    <s v="FF5768"/>
    <n v="19.3"/>
    <n v="65"/>
    <s v="Blueberry"/>
    <s v="Almond"/>
    <s v="Fried"/>
  </r>
  <r>
    <n v="476"/>
    <s v="Cannoli"/>
    <x v="1"/>
    <x v="1"/>
    <x v="14"/>
    <n v="145"/>
    <x v="358"/>
    <s v="Chocolate Chippings"/>
    <s v="FF5768"/>
    <n v="16.600000000000001"/>
    <n v="37"/>
    <s v="Blueberry"/>
    <s v="Almond"/>
    <s v="Fried"/>
  </r>
  <r>
    <n v="477"/>
    <s v="Berry Sweet Mascarpone"/>
    <x v="2"/>
    <x v="2"/>
    <x v="26"/>
    <n v="200"/>
    <x v="359"/>
    <s v="Chocolate Chippings"/>
    <s v="FF5768"/>
    <n v="27.6"/>
    <n v="17"/>
    <s v="Blueberry"/>
    <s v="Almond"/>
    <s v="Fried"/>
  </r>
  <r>
    <n v="478"/>
    <s v="Chocolate Peanut Butter Split"/>
    <x v="3"/>
    <x v="0"/>
    <x v="30"/>
    <n v="350"/>
    <x v="360"/>
    <s v="Chocolate Chippings"/>
    <s v="FF5768"/>
    <n v="25.9"/>
    <n v="4"/>
    <s v="Apple"/>
    <s v="Almond"/>
    <s v="Fried"/>
  </r>
  <r>
    <n v="479"/>
    <s v="Justice ReMix"/>
    <x v="4"/>
    <x v="1"/>
    <x v="15"/>
    <n v="310"/>
    <x v="102"/>
    <s v="Chocolate Chippings"/>
    <s v="FF5768"/>
    <n v="18.8"/>
    <n v="61"/>
    <s v="Orange"/>
    <s v="Almond"/>
    <s v="Burnt"/>
  </r>
  <r>
    <n v="480"/>
    <s v="Boots on the Moooo"/>
    <x v="5"/>
    <x v="2"/>
    <x v="31"/>
    <n v="105"/>
    <x v="361"/>
    <s v="Chocolate Chippings"/>
    <s v="FF5768"/>
    <n v="32.9"/>
    <n v="48"/>
    <s v="Kiwi"/>
    <s v="Almond"/>
    <s v="Burnt"/>
  </r>
  <r>
    <n v="481"/>
    <s v="Americone Dream"/>
    <x v="6"/>
    <x v="0"/>
    <x v="1"/>
    <n v="335"/>
    <x v="362"/>
    <s v="Chocolate Chippings"/>
    <s v="FF5768"/>
    <n v="23"/>
    <n v="53"/>
    <s v="Banana"/>
    <s v="Almond"/>
    <s v="Burnt"/>
  </r>
  <r>
    <n v="482"/>
    <s v="Bourbon Pecan Pie"/>
    <x v="7"/>
    <x v="1"/>
    <x v="15"/>
    <n v="280"/>
    <x v="146"/>
    <s v="Chocolate Chippings"/>
    <s v="FF5768"/>
    <n v="28.1"/>
    <n v="33"/>
    <s v="Grape"/>
    <s v="Cashew"/>
    <s v="Burnt"/>
  </r>
  <r>
    <n v="483"/>
    <s v="Brewed to Mattera"/>
    <x v="0"/>
    <x v="2"/>
    <x v="13"/>
    <n v="330"/>
    <x v="363"/>
    <s v="Chocolate Chippings"/>
    <s v="FF5768"/>
    <n v="21.2"/>
    <n v="6"/>
    <s v="Apricot"/>
    <s v="Dried Dates"/>
    <s v="Burnt"/>
  </r>
  <r>
    <n v="484"/>
    <s v="Caramel Chocolate Cheesecake"/>
    <x v="1"/>
    <x v="0"/>
    <x v="7"/>
    <n v="140"/>
    <x v="364"/>
    <s v="Chocolate Chippings"/>
    <s v="FF5768"/>
    <n v="31.6"/>
    <n v="25"/>
    <s v="Strawberry"/>
    <s v="Dried Figs"/>
    <s v="Burnt"/>
  </r>
  <r>
    <n v="485"/>
    <s v="Cherry Garcia"/>
    <x v="2"/>
    <x v="1"/>
    <x v="7"/>
    <n v="170"/>
    <x v="300"/>
    <s v="Chocolate Chippings"/>
    <s v="FFBF65"/>
    <n v="30.9"/>
    <n v="46"/>
    <s v="Raspberry"/>
    <s v="Foxnuts"/>
    <s v="Burnt"/>
  </r>
  <r>
    <n v="486"/>
    <s v="Chillin the Roasta"/>
    <x v="3"/>
    <x v="2"/>
    <x v="24"/>
    <n v="190"/>
    <x v="224"/>
    <s v="Chocolate Chippings"/>
    <s v="FFBF65"/>
    <n v="27.1"/>
    <n v="32"/>
    <s v="Blueberry"/>
    <s v="Pistachios"/>
    <s v="Burnt"/>
  </r>
  <r>
    <n v="487"/>
    <s v="Chocolate Chip Cookie Dough"/>
    <x v="4"/>
    <x v="0"/>
    <x v="22"/>
    <n v="230"/>
    <x v="365"/>
    <s v="Chocolate Chippings"/>
    <s v="FFBF65"/>
    <n v="28.7"/>
    <n v="7"/>
    <s v="Watermelon"/>
    <s v="Raisins"/>
    <s v="Burnt"/>
  </r>
  <r>
    <n v="488"/>
    <s v="Chocolate Fudge Brownie"/>
    <x v="5"/>
    <x v="1"/>
    <x v="3"/>
    <n v="335"/>
    <x v="93"/>
    <s v="Chocolate Chippings"/>
    <s v="FFBF65"/>
    <n v="15.8"/>
    <n v="38"/>
    <s v="HoneyDew"/>
    <s v="Almond"/>
    <s v="Burnt"/>
  </r>
  <r>
    <n v="489"/>
    <s v="Chocolate Shake"/>
    <x v="6"/>
    <x v="2"/>
    <x v="16"/>
    <n v="160"/>
    <x v="366"/>
    <s v="Chocolate Chippings"/>
    <s v="FFBF65"/>
    <n v="25.9"/>
    <n v="55"/>
    <s v="Apple"/>
    <s v="Cashew"/>
    <s v="Burnt"/>
  </r>
  <r>
    <n v="490"/>
    <s v="Chocolate Therapy"/>
    <x v="7"/>
    <x v="0"/>
    <x v="29"/>
    <n v="280"/>
    <x v="226"/>
    <s v="Chocolate Chippings"/>
    <s v="00CDAC"/>
    <n v="23.6"/>
    <n v="65"/>
    <s v="Orange"/>
    <s v="Dried Dates"/>
    <s v="Burnt"/>
  </r>
  <r>
    <n v="491"/>
    <s v="Chubby Hubby"/>
    <x v="0"/>
    <x v="1"/>
    <x v="8"/>
    <n v="195"/>
    <x v="367"/>
    <s v="Chocolate Chippings"/>
    <s v="00CDAC"/>
    <n v="31.7"/>
    <n v="12"/>
    <s v="Kiwi"/>
    <s v="Dried Figs"/>
    <s v="Burnt"/>
  </r>
  <r>
    <n v="492"/>
    <s v="Chunky Monkey"/>
    <x v="1"/>
    <x v="2"/>
    <x v="20"/>
    <n v="210"/>
    <x v="155"/>
    <s v="Chocolate Chippings"/>
    <s v="00CDAC"/>
    <n v="28.1"/>
    <n v="49"/>
    <s v="Banana"/>
    <s v="Foxnuts"/>
    <s v="Burnt"/>
  </r>
  <r>
    <n v="493"/>
    <s v="Cinnamon Buns"/>
    <x v="2"/>
    <x v="0"/>
    <x v="24"/>
    <n v="195"/>
    <x v="286"/>
    <s v="Chocolate Chippings"/>
    <s v="00CDAC"/>
    <n v="17.8"/>
    <n v="53"/>
    <s v="Grape"/>
    <s v="Pistachios"/>
    <s v="Raw"/>
  </r>
  <r>
    <n v="494"/>
    <s v="Coffee Coffee BuzzBuzzBuzz"/>
    <x v="3"/>
    <x v="1"/>
    <x v="7"/>
    <n v="265"/>
    <x v="368"/>
    <s v="Chocolate Chippings"/>
    <s v="00CDAC"/>
    <n v="24.5"/>
    <n v="57"/>
    <s v="Apricot"/>
    <s v="Raisins"/>
    <s v="Raw"/>
  </r>
  <r>
    <n v="495"/>
    <s v="Coffee Toffee Bar Crunch"/>
    <x v="4"/>
    <x v="2"/>
    <x v="7"/>
    <n v="165"/>
    <x v="369"/>
    <s v="Chocolate Chippings"/>
    <s v="00CDAC"/>
    <n v="30.9"/>
    <n v="46"/>
    <s v="Strawberry"/>
    <s v="Almond"/>
    <s v="Raw"/>
  </r>
  <r>
    <n v="496"/>
    <s v="Cold Brew Caramel Latte"/>
    <x v="5"/>
    <x v="0"/>
    <x v="7"/>
    <n v="275"/>
    <x v="253"/>
    <s v="Chocolate Chippings"/>
    <s v="00A5E3"/>
    <n v="15.9"/>
    <n v="6"/>
    <s v="Raspberry"/>
    <s v="Cashew"/>
    <s v="Raw"/>
  </r>
  <r>
    <n v="497"/>
    <s v="Everything But The"/>
    <x v="6"/>
    <x v="1"/>
    <x v="13"/>
    <n v="260"/>
    <x v="370"/>
    <s v="Chocolate Chippings"/>
    <s v="FFD872"/>
    <n v="16.100000000000001"/>
    <n v="57"/>
    <s v="Blueberry"/>
    <s v="Dried Dates"/>
    <s v="Raw"/>
  </r>
  <r>
    <n v="498"/>
    <s v="Glampfire Trail Mixa"/>
    <x v="7"/>
    <x v="2"/>
    <x v="8"/>
    <n v="115"/>
    <x v="109"/>
    <s v="Chocolate Chippings"/>
    <s v="FF96C5"/>
    <n v="15.1"/>
    <n v="18"/>
    <s v="Watermelon"/>
    <s v="Dried Figs"/>
    <s v="Raw"/>
  </r>
  <r>
    <n v="499"/>
    <s v="Half Bakeda"/>
    <x v="0"/>
    <x v="0"/>
    <x v="13"/>
    <n v="290"/>
    <x v="371"/>
    <s v="Chocolate Chippings"/>
    <s v="FF5768"/>
    <n v="32.799999999999997"/>
    <n v="31"/>
    <s v="HoneyDew"/>
    <s v="Foxnuts"/>
    <s v="Fried"/>
  </r>
  <r>
    <n v="500"/>
    <s v="Ice Cream Sammie"/>
    <x v="1"/>
    <x v="1"/>
    <x v="7"/>
    <n v="150"/>
    <x v="247"/>
    <s v="Chocolate Chippings"/>
    <s v="FFBF65"/>
    <n v="15.4"/>
    <n v="22"/>
    <s v="Apple"/>
    <s v="Pistachios"/>
    <s v="Burnt"/>
  </r>
  <r>
    <n v="501"/>
    <s v="Milk &amp; Cookies"/>
    <x v="2"/>
    <x v="2"/>
    <x v="31"/>
    <n v="185"/>
    <x v="103"/>
    <s v="Chocolate Chippings"/>
    <s v="FF6F68"/>
    <n v="26.8"/>
    <n v="29"/>
    <s v="Orange"/>
    <s v="Raisins"/>
    <s v="Raw"/>
  </r>
  <r>
    <n v="502"/>
    <s v="Mint Chocolate Cookie"/>
    <x v="3"/>
    <x v="0"/>
    <x v="23"/>
    <n v="240"/>
    <x v="372"/>
    <s v="Chocolate Chippings"/>
    <s v="00CDAC"/>
    <n v="26.5"/>
    <n v="46"/>
    <s v="Kiwi"/>
    <s v="Almond"/>
    <s v="Fried"/>
  </r>
  <r>
    <n v="503"/>
    <s v="Pistachio Pistachio"/>
    <x v="4"/>
    <x v="1"/>
    <x v="20"/>
    <n v="280"/>
    <x v="373"/>
    <s v="Chocolate Chippings"/>
    <s v="CFF800"/>
    <n v="20.7"/>
    <n v="63"/>
    <s v="Banana"/>
    <s v="Cashew"/>
    <s v="Burnt"/>
  </r>
  <r>
    <n v="504"/>
    <s v="Pumpkin Cheesecake"/>
    <x v="5"/>
    <x v="2"/>
    <x v="1"/>
    <n v="230"/>
    <x v="312"/>
    <s v="Chocolate Chippings"/>
    <s v="FF5C77"/>
    <n v="23"/>
    <n v="59"/>
    <s v="Grape"/>
    <s v="Dried Dates"/>
    <s v="Raw"/>
  </r>
  <r>
    <n v="505"/>
    <s v="Red, White &amp; Blueberry"/>
    <x v="6"/>
    <x v="0"/>
    <x v="13"/>
    <n v="280"/>
    <x v="341"/>
    <s v="Chocolate Chippings"/>
    <s v="4DD091"/>
    <n v="18.100000000000001"/>
    <n v="44"/>
    <s v="Apricot"/>
    <s v="Dried Figs"/>
    <s v="Fried"/>
  </r>
  <r>
    <n v="506"/>
    <s v="S Mores"/>
    <x v="7"/>
    <x v="1"/>
    <x v="23"/>
    <n v="110"/>
    <x v="374"/>
    <s v="Chocolate Chippings"/>
    <s v="0065A2"/>
    <n v="18.3"/>
    <n v="43"/>
    <s v="Strawberry"/>
    <s v="Foxnuts"/>
    <s v="Fried"/>
  </r>
  <r>
    <n v="507"/>
    <s v="Salted Caramel Almond"/>
    <x v="0"/>
    <x v="2"/>
    <x v="13"/>
    <n v="160"/>
    <x v="101"/>
    <s v="Chocolate Chippings"/>
    <s v="6C88C4"/>
    <n v="31.9"/>
    <n v="31"/>
    <s v="Raspberry"/>
    <s v="Pistachios"/>
    <s v="Fried"/>
  </r>
  <r>
    <n v="508"/>
    <s v="Strawberry Cheesecake"/>
    <x v="1"/>
    <x v="0"/>
    <x v="7"/>
    <n v="105"/>
    <x v="375"/>
    <s v="Cane Syrup"/>
    <s v="00A5E3"/>
    <n v="19.600000000000001"/>
    <n v="12"/>
    <s v="Blueberry"/>
    <s v="Raisins"/>
    <s v="Fried"/>
  </r>
  <r>
    <n v="509"/>
    <s v="Vanilla"/>
    <x v="2"/>
    <x v="1"/>
    <x v="7"/>
    <n v="260"/>
    <x v="265"/>
    <s v="Cane Syrup"/>
    <s v="FFD872"/>
    <n v="25.2"/>
    <n v="29"/>
    <s v="Watermelon"/>
    <s v="Almond"/>
    <s v="Fried"/>
  </r>
  <r>
    <n v="510"/>
    <s v="Vanilla Caramel Fudge"/>
    <x v="3"/>
    <x v="2"/>
    <x v="7"/>
    <n v="290"/>
    <x v="36"/>
    <s v="Cane Syrup"/>
    <s v="FF96C5"/>
    <n v="20.8"/>
    <n v="7"/>
    <s v="HoneyDew"/>
    <s v="Cashew"/>
    <s v="Fried"/>
  </r>
  <r>
    <n v="511"/>
    <s v="Chocolate Chip Cookie Dough Core"/>
    <x v="4"/>
    <x v="0"/>
    <x v="11"/>
    <n v="105"/>
    <x v="376"/>
    <s v="Cane Syrup"/>
    <s v="FF5768"/>
    <n v="32.6"/>
    <n v="45"/>
    <s v="Apple"/>
    <s v="Dried Dates"/>
    <s v="Fried"/>
  </r>
  <r>
    <n v="512"/>
    <s v="Sweet Like Sugar Cookie Dough Core"/>
    <x v="5"/>
    <x v="1"/>
    <x v="21"/>
    <n v="205"/>
    <x v="61"/>
    <s v="Cane Syrup"/>
    <s v="FFBF65"/>
    <n v="22"/>
    <n v="31"/>
    <s v="Orange"/>
    <s v="Dried Figs"/>
    <s v="Fried"/>
  </r>
  <r>
    <n v="513"/>
    <s v="Brownie Batter Core"/>
    <x v="6"/>
    <x v="2"/>
    <x v="7"/>
    <n v="145"/>
    <x v="155"/>
    <s v="Cane Syrup"/>
    <s v="FF6F68"/>
    <n v="20.399999999999999"/>
    <n v="42"/>
    <s v="Kiwi"/>
    <s v="Foxnuts"/>
    <s v="Fried"/>
  </r>
  <r>
    <n v="514"/>
    <s v="Cookies &amp; Cream Cheesecake Core"/>
    <x v="7"/>
    <x v="0"/>
    <x v="7"/>
    <n v="170"/>
    <x v="377"/>
    <s v="Cane Syrup"/>
    <s v="00CDAC"/>
    <n v="32"/>
    <n v="17"/>
    <s v="Banana"/>
    <s v="Pistachios"/>
    <s v="Fried"/>
  </r>
  <r>
    <n v="515"/>
    <s v="Karamel Sutra Core"/>
    <x v="0"/>
    <x v="1"/>
    <x v="22"/>
    <n v="265"/>
    <x v="250"/>
    <s v="Cane Syrup"/>
    <s v="CFF800"/>
    <n v="32.6"/>
    <n v="46"/>
    <s v="Grape"/>
    <s v="Raisins"/>
    <s v="Fried"/>
  </r>
  <r>
    <n v="516"/>
    <s v="Peanut Butter Fudge Core"/>
    <x v="1"/>
    <x v="2"/>
    <x v="21"/>
    <n v="345"/>
    <x v="378"/>
    <s v="Cane Syrup"/>
    <s v="FF5C77"/>
    <n v="20.7"/>
    <n v="61"/>
    <s v="Apricot"/>
    <s v="Almond"/>
    <s v="Fried"/>
  </r>
  <r>
    <n v="517"/>
    <s v="Salted Caramel Core"/>
    <x v="2"/>
    <x v="0"/>
    <x v="17"/>
    <n v="145"/>
    <x v="379"/>
    <s v="Cane Syrup"/>
    <s v="4DD091"/>
    <n v="23.9"/>
    <n v="56"/>
    <s v="Strawberry"/>
    <s v="Cashew"/>
    <s v="Fried"/>
  </r>
  <r>
    <n v="518"/>
    <s v="Chip Happens"/>
    <x v="3"/>
    <x v="1"/>
    <x v="7"/>
    <n v="195"/>
    <x v="279"/>
    <s v="Cane Syrup"/>
    <s v="0065A2"/>
    <n v="22.8"/>
    <n v="6"/>
    <s v="Raspberry"/>
    <s v="Dried Dates"/>
    <s v="Fried"/>
  </r>
  <r>
    <n v="519"/>
    <s v="Cannoli"/>
    <x v="4"/>
    <x v="2"/>
    <x v="11"/>
    <n v="300"/>
    <x v="380"/>
    <s v="Cane Syrup"/>
    <s v="6C88C4"/>
    <n v="27"/>
    <n v="13"/>
    <s v="Blueberry"/>
    <s v="Dried Figs"/>
    <s v="Fried"/>
  </r>
  <r>
    <n v="520"/>
    <s v="Berry Sweet Mascarpone"/>
    <x v="5"/>
    <x v="0"/>
    <x v="24"/>
    <n v="350"/>
    <x v="381"/>
    <s v="Cocoa"/>
    <s v="00A5E3"/>
    <n v="28.1"/>
    <n v="49"/>
    <s v="Watermelon"/>
    <s v="Foxnuts"/>
    <s v="Fried"/>
  </r>
  <r>
    <n v="521"/>
    <s v="Chocolate Peanut Butter Split"/>
    <x v="6"/>
    <x v="1"/>
    <x v="7"/>
    <n v="250"/>
    <x v="382"/>
    <s v="Cocoa"/>
    <s v="FFD872"/>
    <n v="16.2"/>
    <n v="33"/>
    <s v="HoneyDew"/>
    <s v="Pistachios"/>
    <s v="Burnt"/>
  </r>
  <r>
    <n v="522"/>
    <s v="Justice ReMix"/>
    <x v="7"/>
    <x v="2"/>
    <x v="15"/>
    <n v="110"/>
    <x v="383"/>
    <s v="Brown Sugar"/>
    <s v="FF96C5"/>
    <n v="21.5"/>
    <n v="25"/>
    <s v="HoneyDew"/>
    <s v="Raisins"/>
    <s v="Burnt"/>
  </r>
  <r>
    <n v="523"/>
    <s v="Boots on the Moooo"/>
    <x v="0"/>
    <x v="0"/>
    <x v="10"/>
    <n v="315"/>
    <x v="380"/>
    <s v="Brown Sugar"/>
    <s v="FF5768"/>
    <n v="20.8"/>
    <n v="53"/>
    <s v="HoneyDew"/>
    <s v="Almond"/>
    <s v="Burnt"/>
  </r>
  <r>
    <n v="524"/>
    <s v="Americone Dream"/>
    <x v="1"/>
    <x v="1"/>
    <x v="31"/>
    <n v="240"/>
    <x v="351"/>
    <s v="Brown Sugar"/>
    <s v="FFBF65"/>
    <n v="29.3"/>
    <n v="12"/>
    <s v="HoneyDew"/>
    <s v="Cashew"/>
    <s v="Burnt"/>
  </r>
  <r>
    <n v="525"/>
    <s v="Bourbon Pecan Pie"/>
    <x v="2"/>
    <x v="2"/>
    <x v="20"/>
    <n v="245"/>
    <x v="384"/>
    <s v="Brown Sugar"/>
    <s v="FF6F68"/>
    <n v="23.8"/>
    <n v="60"/>
    <s v="HoneyDew"/>
    <s v="Dried Dates"/>
    <s v="Burnt"/>
  </r>
  <r>
    <n v="526"/>
    <s v="Brewed to Mattera"/>
    <x v="3"/>
    <x v="0"/>
    <x v="8"/>
    <n v="155"/>
    <x v="385"/>
    <s v="Brown Sugar"/>
    <s v="00CDAC"/>
    <n v="16.600000000000001"/>
    <n v="28"/>
    <s v="HoneyDew"/>
    <s v="Dried Figs"/>
    <s v="Burnt"/>
  </r>
  <r>
    <n v="527"/>
    <s v="Caramel Chocolate Cheesecake"/>
    <x v="4"/>
    <x v="1"/>
    <x v="22"/>
    <n v="120"/>
    <x v="307"/>
    <s v="Brown Sugar"/>
    <s v="CFF800"/>
    <n v="18"/>
    <n v="18"/>
    <s v="HoneyDew"/>
    <s v="Foxnuts"/>
    <s v="Burnt"/>
  </r>
  <r>
    <n v="528"/>
    <s v="Cherry Garcia"/>
    <x v="5"/>
    <x v="2"/>
    <x v="11"/>
    <n v="345"/>
    <x v="17"/>
    <s v="Brown Sugar"/>
    <s v="FF5C77"/>
    <n v="16.399999999999999"/>
    <n v="30"/>
    <s v="HoneyDew"/>
    <s v="Pistachios"/>
    <s v="Burnt"/>
  </r>
  <r>
    <n v="529"/>
    <s v="Chillin the Roasta"/>
    <x v="6"/>
    <x v="0"/>
    <x v="11"/>
    <n v="105"/>
    <x v="386"/>
    <s v="Brown Sugar"/>
    <s v="4DD091"/>
    <n v="22"/>
    <n v="63"/>
    <s v="HoneyDew"/>
    <s v="Raisins"/>
    <s v="Burnt"/>
  </r>
  <r>
    <n v="530"/>
    <s v="Chocolate Chip Cookie Dough"/>
    <x v="7"/>
    <x v="1"/>
    <x v="13"/>
    <n v="245"/>
    <x v="387"/>
    <s v="Brown Sugar"/>
    <s v="0065A2"/>
    <n v="23.5"/>
    <n v="5"/>
    <s v="HoneyDew"/>
    <s v="Almond"/>
    <s v="Burnt"/>
  </r>
  <r>
    <n v="531"/>
    <s v="Chocolate Fudge Brownie"/>
    <x v="0"/>
    <x v="2"/>
    <x v="16"/>
    <n v="305"/>
    <x v="388"/>
    <s v="Brown Sugar"/>
    <s v="6C88C4"/>
    <n v="20.9"/>
    <n v="34"/>
    <s v="HoneyDew"/>
    <s v="Cashew"/>
    <s v="Burnt"/>
  </r>
  <r>
    <n v="532"/>
    <s v="Chocolate Shake"/>
    <x v="1"/>
    <x v="0"/>
    <x v="7"/>
    <n v="100"/>
    <x v="193"/>
    <s v="Brown Sugar"/>
    <s v="00A5E3"/>
    <n v="27.1"/>
    <n v="4"/>
    <s v="HoneyDew"/>
    <s v="Dried Dates"/>
    <s v="Burnt"/>
  </r>
  <r>
    <n v="533"/>
    <s v="Chocolate Therapy"/>
    <x v="2"/>
    <x v="1"/>
    <x v="7"/>
    <n v="335"/>
    <x v="389"/>
    <s v="Brown Sugar"/>
    <s v="FFD872"/>
    <n v="16.600000000000001"/>
    <n v="15"/>
    <s v="HoneyDew"/>
    <s v="Dried Figs"/>
    <s v="Burnt"/>
  </r>
  <r>
    <n v="534"/>
    <s v="Chubby Hubby"/>
    <x v="3"/>
    <x v="2"/>
    <x v="11"/>
    <n v="260"/>
    <x v="390"/>
    <s v="Cocoa"/>
    <s v="FF96C5"/>
    <n v="32.299999999999997"/>
    <n v="55"/>
    <s v="HoneyDew"/>
    <s v="Foxnuts"/>
    <s v="Burnt"/>
  </r>
  <r>
    <n v="535"/>
    <s v="Chunky Monkey"/>
    <x v="4"/>
    <x v="0"/>
    <x v="11"/>
    <n v="125"/>
    <x v="391"/>
    <s v="Cocoa"/>
    <s v="FF5768"/>
    <n v="21.5"/>
    <n v="26"/>
    <s v="Watermelon"/>
    <s v="Pistachios"/>
    <s v="Raw"/>
  </r>
  <r>
    <n v="536"/>
    <s v="Cinnamon Buns"/>
    <x v="5"/>
    <x v="1"/>
    <x v="7"/>
    <n v="195"/>
    <x v="363"/>
    <s v="Cocoa"/>
    <s v="FFBF65"/>
    <n v="25.5"/>
    <n v="5"/>
    <s v="Watermelon"/>
    <s v="Raisins"/>
    <s v="Raw"/>
  </r>
  <r>
    <n v="537"/>
    <s v="Coffee Coffee BuzzBuzzBuzz"/>
    <x v="6"/>
    <x v="2"/>
    <x v="10"/>
    <n v="100"/>
    <x v="171"/>
    <s v="Cocoa"/>
    <s v="FF6F68"/>
    <n v="28.6"/>
    <n v="27"/>
    <s v="Watermelon"/>
    <s v="Pistachios"/>
    <s v="Raw"/>
  </r>
  <r>
    <n v="538"/>
    <s v="Coffee Toffee Bar Crunch"/>
    <x v="7"/>
    <x v="0"/>
    <x v="21"/>
    <n v="290"/>
    <x v="50"/>
    <s v="Cocoa"/>
    <s v="00CDAC"/>
    <n v="25.5"/>
    <n v="47"/>
    <s v="Watermelon"/>
    <s v="Pistachios"/>
    <s v="Raw"/>
  </r>
  <r>
    <n v="539"/>
    <s v="Cold Brew Caramel Latte"/>
    <x v="0"/>
    <x v="1"/>
    <x v="21"/>
    <n v="255"/>
    <x v="392"/>
    <s v="Cocoa"/>
    <s v="CFF800"/>
    <n v="26.9"/>
    <n v="43"/>
    <s v="Watermelon"/>
    <s v="Pistachios"/>
    <s v="Raw"/>
  </r>
  <r>
    <n v="540"/>
    <s v="Everything But The"/>
    <x v="1"/>
    <x v="2"/>
    <x v="15"/>
    <n v="295"/>
    <x v="393"/>
    <s v="Cocoa"/>
    <s v="FF5C77"/>
    <n v="21.2"/>
    <n v="16"/>
    <s v="Watermelon"/>
    <s v="Pistachios"/>
    <s v="Fried"/>
  </r>
  <r>
    <n v="541"/>
    <s v="Glampfire Trail Mixa"/>
    <x v="2"/>
    <x v="0"/>
    <x v="24"/>
    <n v="135"/>
    <x v="160"/>
    <s v="Cocoa"/>
    <s v="4DD091"/>
    <n v="22.7"/>
    <n v="37"/>
    <s v="Watermelon"/>
    <s v="Pistachios"/>
    <s v="Burnt"/>
  </r>
  <r>
    <n v="542"/>
    <s v="Half Bakeda"/>
    <x v="3"/>
    <x v="1"/>
    <x v="7"/>
    <n v="295"/>
    <x v="105"/>
    <s v="Cocoa"/>
    <s v="0065A2"/>
    <n v="21.4"/>
    <n v="52"/>
    <s v="Watermelon"/>
    <s v="Pistachios"/>
    <s v="Raw"/>
  </r>
  <r>
    <n v="543"/>
    <s v="Ice Cream Sammie"/>
    <x v="4"/>
    <x v="2"/>
    <x v="23"/>
    <n v="270"/>
    <x v="12"/>
    <s v="Cocoa"/>
    <s v="6C88C4"/>
    <n v="25.1"/>
    <n v="41"/>
    <s v="Watermelon"/>
    <s v="Pistachios"/>
    <s v="Fried"/>
  </r>
  <r>
    <n v="544"/>
    <s v="Milk &amp; Cookies"/>
    <x v="5"/>
    <x v="0"/>
    <x v="7"/>
    <n v="180"/>
    <x v="152"/>
    <s v="Extra Cream"/>
    <s v="00A5E3"/>
    <n v="26.8"/>
    <n v="5"/>
    <s v="Watermelon"/>
    <s v="Pistachios"/>
    <s v="Burnt"/>
  </r>
  <r>
    <n v="545"/>
    <s v="Mint Chocolate Cookie"/>
    <x v="6"/>
    <x v="1"/>
    <x v="3"/>
    <n v="350"/>
    <x v="394"/>
    <s v="Extra Cream"/>
    <s v="00A5E3"/>
    <n v="21.4"/>
    <n v="10"/>
    <s v="Watermelon"/>
    <s v="Pistachios"/>
    <s v="Raw"/>
  </r>
  <r>
    <n v="546"/>
    <s v="Pistachio Pistachio"/>
    <x v="7"/>
    <x v="2"/>
    <x v="7"/>
    <n v="120"/>
    <x v="395"/>
    <s v="Extra Cream"/>
    <s v="00A5E3"/>
    <n v="25.3"/>
    <n v="10"/>
    <s v="Strawberry"/>
    <s v="Pistachios"/>
    <s v="Fried"/>
  </r>
  <r>
    <n v="547"/>
    <s v="Pumpkin Cheesecake"/>
    <x v="0"/>
    <x v="0"/>
    <x v="24"/>
    <n v="245"/>
    <x v="396"/>
    <s v="Extra Cream"/>
    <s v="00A5E3"/>
    <n v="26.6"/>
    <n v="62"/>
    <s v="Strawberry"/>
    <s v="Pistachios"/>
    <s v="Fried"/>
  </r>
  <r>
    <n v="548"/>
    <s v="Red, White &amp; Blueberry"/>
    <x v="1"/>
    <x v="1"/>
    <x v="9"/>
    <n v="145"/>
    <x v="397"/>
    <s v="Extra Cream"/>
    <s v="00A5E3"/>
    <n v="19.8"/>
    <n v="54"/>
    <s v="Strawberry"/>
    <s v="Pistachios"/>
    <s v="Fried"/>
  </r>
  <r>
    <n v="549"/>
    <s v="S Mores"/>
    <x v="2"/>
    <x v="2"/>
    <x v="7"/>
    <n v="335"/>
    <x v="13"/>
    <s v="Extra Cream"/>
    <s v="00A5E3"/>
    <n v="27.7"/>
    <n v="35"/>
    <s v="Strawberry"/>
    <s v="Dried Figs"/>
    <s v="Fried"/>
  </r>
  <r>
    <n v="550"/>
    <s v="Salted Caramel Almond"/>
    <x v="3"/>
    <x v="0"/>
    <x v="7"/>
    <n v="160"/>
    <x v="288"/>
    <s v="Extra Cream"/>
    <s v="00A5E3"/>
    <n v="24.3"/>
    <n v="12"/>
    <s v="Strawberry"/>
    <s v="Dried Figs"/>
    <s v="Fried"/>
  </r>
  <r>
    <n v="551"/>
    <s v="Strawberry Cheesecake"/>
    <x v="4"/>
    <x v="1"/>
    <x v="29"/>
    <n v="165"/>
    <x v="356"/>
    <s v="Extra Cream"/>
    <s v="00A5E3"/>
    <n v="32.799999999999997"/>
    <n v="61"/>
    <s v="Strawberry"/>
    <s v="Dried Figs"/>
    <s v="Fried"/>
  </r>
  <r>
    <n v="552"/>
    <s v="Vanilla"/>
    <x v="5"/>
    <x v="2"/>
    <x v="14"/>
    <n v="265"/>
    <x v="398"/>
    <s v="Extra Cream"/>
    <s v="00A5E3"/>
    <n v="19.399999999999999"/>
    <n v="9"/>
    <s v="Strawberry"/>
    <s v="Dried Figs"/>
    <s v="Fried"/>
  </r>
  <r>
    <n v="553"/>
    <s v="Vanilla Caramel Fudge"/>
    <x v="6"/>
    <x v="0"/>
    <x v="4"/>
    <n v="165"/>
    <x v="399"/>
    <s v="Extra Cream"/>
    <s v="00A5E3"/>
    <n v="31.2"/>
    <n v="5"/>
    <s v="Strawberry"/>
    <s v="Dried Figs"/>
    <s v="Fried"/>
  </r>
  <r>
    <n v="554"/>
    <s v="Chocolate Chip Cookie Dough Core"/>
    <x v="7"/>
    <x v="1"/>
    <x v="7"/>
    <n v="295"/>
    <x v="275"/>
    <s v="Extra Cream"/>
    <s v="00A5E3"/>
    <n v="26.9"/>
    <n v="17"/>
    <s v="Strawberry"/>
    <s v="Dried Figs"/>
    <s v="Fried"/>
  </r>
  <r>
    <n v="555"/>
    <s v="Sweet Like Sugar Cookie Dough Core"/>
    <x v="1"/>
    <x v="2"/>
    <x v="5"/>
    <n v="160"/>
    <x v="400"/>
    <s v="Chocolate Chippings"/>
    <s v="FFD872"/>
    <n v="17.600000000000001"/>
    <n v="61"/>
    <s v="Strawberry"/>
    <s v="Dried Figs"/>
    <s v="Fried"/>
  </r>
  <r>
    <n v="556"/>
    <s v="Brownie Batter Core"/>
    <x v="1"/>
    <x v="0"/>
    <x v="31"/>
    <n v="305"/>
    <x v="151"/>
    <s v="Chocolate Chippings"/>
    <s v="FFD872"/>
    <n v="18.600000000000001"/>
    <n v="42"/>
    <s v="Strawberry"/>
    <s v="Cashew"/>
    <s v="Fried"/>
  </r>
  <r>
    <n v="557"/>
    <s v="Cookies &amp; Cream Cheesecake Core"/>
    <x v="1"/>
    <x v="1"/>
    <x v="2"/>
    <n v="125"/>
    <x v="251"/>
    <s v="Chocolate Chippings"/>
    <s v="FFD872"/>
    <n v="18.100000000000001"/>
    <n v="4"/>
    <s v="Strawberry"/>
    <s v="Cashew"/>
    <s v="Fried"/>
  </r>
  <r>
    <n v="558"/>
    <s v="Karamel Sutra Core"/>
    <x v="1"/>
    <x v="2"/>
    <x v="7"/>
    <n v="290"/>
    <x v="401"/>
    <s v="Chocolate Chippings"/>
    <s v="FFD872"/>
    <n v="25.8"/>
    <n v="65"/>
    <s v="Strawberry"/>
    <s v="Cashew"/>
    <s v="Fried"/>
  </r>
  <r>
    <n v="559"/>
    <s v="Peanut Butter Fudge Core"/>
    <x v="1"/>
    <x v="0"/>
    <x v="3"/>
    <n v="300"/>
    <x v="402"/>
    <s v="Chocolate Chippings"/>
    <s v="FFD872"/>
    <n v="22.3"/>
    <n v="54"/>
    <s v="Strawberry"/>
    <s v="Almond"/>
    <s v="Fried"/>
  </r>
  <r>
    <n v="560"/>
    <s v="Salted Caramel Core"/>
    <x v="2"/>
    <x v="1"/>
    <x v="30"/>
    <n v="220"/>
    <x v="403"/>
    <s v="Chocolate Chippings"/>
    <s v="FFD872"/>
    <n v="24.1"/>
    <n v="19"/>
    <s v="Strawberry"/>
    <s v="Almond"/>
    <s v="Fried"/>
  </r>
  <r>
    <n v="561"/>
    <s v="Chip Happens"/>
    <x v="2"/>
    <x v="2"/>
    <x v="21"/>
    <n v="190"/>
    <x v="404"/>
    <s v="Chocolate Chippings"/>
    <s v="FFD872"/>
    <n v="16.399999999999999"/>
    <n v="16"/>
    <s v="Strawberry"/>
    <s v="Almond"/>
    <s v="Fried"/>
  </r>
  <r>
    <n v="562"/>
    <s v="Cannoli"/>
    <x v="2"/>
    <x v="0"/>
    <x v="0"/>
    <n v="220"/>
    <x v="405"/>
    <s v="Chocolate Chippings"/>
    <s v="FFD872"/>
    <n v="15.1"/>
    <n v="34"/>
    <s v="Strawberry"/>
    <s v="Raisins"/>
    <s v="Burnt"/>
  </r>
  <r>
    <n v="563"/>
    <s v="Berry Sweet Mascarpone"/>
    <x v="2"/>
    <x v="1"/>
    <x v="24"/>
    <n v="195"/>
    <x v="406"/>
    <s v="Chocolate Chippings"/>
    <s v="FFD872"/>
    <n v="28.2"/>
    <n v="34"/>
    <s v="Strawberry"/>
    <s v="Raisins"/>
    <s v="Burnt"/>
  </r>
  <r>
    <n v="564"/>
    <s v="Chocolate Peanut Butter Split"/>
    <x v="2"/>
    <x v="2"/>
    <x v="7"/>
    <n v="220"/>
    <x v="290"/>
    <s v="Chocolate Chippings"/>
    <s v="FFD872"/>
    <n v="15.5"/>
    <n v="52"/>
    <s v="Strawberry"/>
    <s v="Raisins"/>
    <s v="Burnt"/>
  </r>
  <r>
    <n v="565"/>
    <s v="Justice ReMix"/>
    <x v="2"/>
    <x v="0"/>
    <x v="23"/>
    <n v="255"/>
    <x v="96"/>
    <s v="Chocolate Chippings"/>
    <s v="FF5768"/>
    <n v="27.5"/>
    <n v="39"/>
    <s v="Raspberry"/>
    <s v="Raisins"/>
    <s v="Burnt"/>
  </r>
  <r>
    <n v="566"/>
    <s v="Boots on the Moooo"/>
    <x v="2"/>
    <x v="1"/>
    <x v="7"/>
    <n v="215"/>
    <x v="407"/>
    <s v="Chocolate Chippings"/>
    <s v="FF5768"/>
    <n v="16.2"/>
    <n v="17"/>
    <s v="Raspberry"/>
    <s v="Raisins"/>
    <s v="Burnt"/>
  </r>
  <r>
    <n v="567"/>
    <s v="Americone Dream"/>
    <x v="2"/>
    <x v="2"/>
    <x v="16"/>
    <n v="300"/>
    <x v="408"/>
    <s v="Chocolate Chippings"/>
    <s v="FF5768"/>
    <n v="30.4"/>
    <n v="11"/>
    <s v="Raspberry"/>
    <s v="Raisins"/>
    <s v="Burnt"/>
  </r>
  <r>
    <n v="568"/>
    <s v="Bourbon Pecan Pie"/>
    <x v="0"/>
    <x v="0"/>
    <x v="10"/>
    <n v="335"/>
    <x v="146"/>
    <s v="Chocolate Chippings"/>
    <s v="FF5768"/>
    <n v="23.5"/>
    <n v="28"/>
    <s v="Raspberry"/>
    <s v="Raisins"/>
    <s v="Burnt"/>
  </r>
  <r>
    <n v="569"/>
    <s v="Brewed to Mattera"/>
    <x v="0"/>
    <x v="1"/>
    <x v="7"/>
    <n v="100"/>
    <x v="409"/>
    <s v="Chocolate Chippings"/>
    <s v="FF5768"/>
    <n v="18.5"/>
    <n v="16"/>
    <s v="Raspberry"/>
    <s v="Foxnuts"/>
    <s v="Burnt"/>
  </r>
  <r>
    <n v="570"/>
    <s v="Caramel Chocolate Cheesecake"/>
    <x v="0"/>
    <x v="2"/>
    <x v="8"/>
    <n v="205"/>
    <x v="99"/>
    <s v="Chocolate Chippings"/>
    <s v="FF5768"/>
    <n v="28.9"/>
    <n v="24"/>
    <s v="Raspberry"/>
    <s v="Foxnuts"/>
    <s v="Burnt"/>
  </r>
  <r>
    <n v="571"/>
    <s v="Cherry Garcia"/>
    <x v="0"/>
    <x v="0"/>
    <x v="21"/>
    <n v="320"/>
    <x v="29"/>
    <s v="Chocolate Chippings"/>
    <s v="FF5768"/>
    <n v="18.600000000000001"/>
    <n v="46"/>
    <s v="Raspberry"/>
    <s v="Foxnuts"/>
    <s v="Burnt"/>
  </r>
  <r>
    <n v="572"/>
    <s v="Chillin the Roasta"/>
    <x v="0"/>
    <x v="1"/>
    <x v="19"/>
    <n v="195"/>
    <x v="4"/>
    <s v="Chocolate Chippings"/>
    <s v="FF5768"/>
    <n v="32"/>
    <n v="20"/>
    <s v="Raspberry"/>
    <s v="Foxnuts"/>
    <s v="Burnt"/>
  </r>
  <r>
    <n v="573"/>
    <s v="Chocolate Chip Cookie Dough"/>
    <x v="0"/>
    <x v="2"/>
    <x v="31"/>
    <n v="225"/>
    <x v="410"/>
    <s v="Chocolate Chippings"/>
    <s v="FF5768"/>
    <n v="27.5"/>
    <n v="27"/>
    <s v="Raspberry"/>
    <s v="Foxnuts"/>
    <s v="Burnt"/>
  </r>
  <r>
    <n v="574"/>
    <s v="Chocolate Fudge Brownie"/>
    <x v="0"/>
    <x v="0"/>
    <x v="31"/>
    <n v="250"/>
    <x v="63"/>
    <s v="Chocolate Chippings"/>
    <s v="FF5768"/>
    <n v="26.1"/>
    <n v="65"/>
    <s v="Raspberry"/>
    <s v="Foxnuts"/>
    <s v="Burnt"/>
  </r>
  <r>
    <n v="575"/>
    <s v="Chocolate Shake"/>
    <x v="0"/>
    <x v="1"/>
    <x v="5"/>
    <n v="325"/>
    <x v="201"/>
    <s v="Chocolate Chippings"/>
    <s v="FF5768"/>
    <n v="15"/>
    <n v="24"/>
    <s v="Raspberry"/>
    <s v="Foxnuts"/>
    <s v="Burnt"/>
  </r>
  <r>
    <n v="576"/>
    <s v="Chocolate Therapy"/>
    <x v="4"/>
    <x v="2"/>
    <x v="7"/>
    <n v="130"/>
    <x v="257"/>
    <s v="Chocolate Chippings"/>
    <s v="FF5768"/>
    <n v="26.2"/>
    <n v="27"/>
    <s v="Raspberry"/>
    <s v="Almond"/>
    <s v="Raw"/>
  </r>
  <r>
    <n v="577"/>
    <s v="Chubby Hubby"/>
    <x v="4"/>
    <x v="0"/>
    <x v="8"/>
    <n v="275"/>
    <x v="263"/>
    <s v="Chocolate Chippings"/>
    <s v="FF5768"/>
    <n v="19.3"/>
    <n v="33"/>
    <s v="Raspberry"/>
    <s v="Almond"/>
    <s v="Raw"/>
  </r>
  <r>
    <n v="578"/>
    <s v="Chunky Monkey"/>
    <x v="4"/>
    <x v="1"/>
    <x v="7"/>
    <n v="165"/>
    <x v="399"/>
    <s v="Chocolate Chippings"/>
    <s v="FF5768"/>
    <n v="28.2"/>
    <n v="19"/>
    <s v="Raspberry"/>
    <s v="Almond"/>
    <s v="Raw"/>
  </r>
  <r>
    <n v="579"/>
    <s v="Cinnamon Buns"/>
    <x v="4"/>
    <x v="2"/>
    <x v="7"/>
    <n v="105"/>
    <x v="411"/>
    <s v="Chocolate Chippings"/>
    <s v="FF5768"/>
    <n v="26.7"/>
    <n v="54"/>
    <s v="Raspberry"/>
    <s v="Almond"/>
    <s v="Raw"/>
  </r>
  <r>
    <n v="580"/>
    <s v="Coffee Coffee BuzzBuzzBuzz"/>
    <x v="6"/>
    <x v="0"/>
    <x v="7"/>
    <n v="175"/>
    <x v="130"/>
    <s v="Extra Cream"/>
    <s v="FF5768"/>
    <n v="16.399999999999999"/>
    <n v="41"/>
    <s v="Raspberry"/>
    <s v="Almond"/>
    <s v="Raw"/>
  </r>
  <r>
    <n v="581"/>
    <s v="Coffee Toffee Bar Crunch"/>
    <x v="6"/>
    <x v="1"/>
    <x v="7"/>
    <n v="295"/>
    <x v="401"/>
    <s v="Chocolate Chippings"/>
    <s v="FF5768"/>
    <n v="22.1"/>
    <n v="18"/>
    <s v="Raspberry"/>
    <s v="Almond"/>
    <s v="Raw"/>
  </r>
  <r>
    <n v="582"/>
    <s v="Cold Brew Caramel Latte"/>
    <x v="6"/>
    <x v="2"/>
    <x v="6"/>
    <n v="295"/>
    <x v="412"/>
    <s v="Italian Sprinkles"/>
    <s v="FF5768"/>
    <n v="23.3"/>
    <n v="28"/>
    <s v="Raspberry"/>
    <s v="Almond"/>
    <s v="Fried"/>
  </r>
  <r>
    <n v="583"/>
    <s v="Everything But The"/>
    <x v="6"/>
    <x v="0"/>
    <x v="21"/>
    <n v="150"/>
    <x v="413"/>
    <s v="Brown Sugar"/>
    <s v="FF5768"/>
    <n v="19.899999999999999"/>
    <n v="42"/>
    <s v="Raspberry"/>
    <s v="Almond"/>
    <s v="Burnt"/>
  </r>
  <r>
    <n v="584"/>
    <s v="Glampfire Trail Mixa"/>
    <x v="6"/>
    <x v="1"/>
    <x v="23"/>
    <n v="230"/>
    <x v="414"/>
    <s v="Cane Syrup"/>
    <s v="FFBF65"/>
    <n v="24.5"/>
    <n v="13"/>
    <s v="Raspberry"/>
    <s v="Almond"/>
    <s v="Raw"/>
  </r>
  <r>
    <n v="585"/>
    <s v="Half Bakeda"/>
    <x v="6"/>
    <x v="2"/>
    <x v="3"/>
    <n v="290"/>
    <x v="313"/>
    <s v="Cocoa"/>
    <s v="FFBF65"/>
    <n v="18.7"/>
    <n v="58"/>
    <s v="Raspberry"/>
    <s v="Almond"/>
    <s v="Fried"/>
  </r>
  <r>
    <n v="586"/>
    <s v="Ice Cream Sammie"/>
    <x v="6"/>
    <x v="0"/>
    <x v="7"/>
    <n v="145"/>
    <x v="415"/>
    <s v="Extra Cream"/>
    <s v="FFBF65"/>
    <n v="22"/>
    <n v="63"/>
    <s v="Raspberry"/>
    <s v="Almond"/>
    <s v="Burnt"/>
  </r>
  <r>
    <n v="587"/>
    <s v="Milk &amp; Cookies"/>
    <x v="6"/>
    <x v="1"/>
    <x v="4"/>
    <n v="100"/>
    <x v="416"/>
    <s v="Chocolate Chippings"/>
    <s v="FFBF65"/>
    <n v="16.399999999999999"/>
    <n v="63"/>
    <s v="Raspberry"/>
    <s v="Almond"/>
    <s v="Raw"/>
  </r>
  <r>
    <n v="588"/>
    <s v="Mint Chocolate Cookie"/>
    <x v="6"/>
    <x v="2"/>
    <x v="10"/>
    <n v="160"/>
    <x v="417"/>
    <s v="Italian Sprinkles"/>
    <s v="FFBF65"/>
    <n v="32.200000000000003"/>
    <n v="32"/>
    <s v="Grape"/>
    <s v="Almond"/>
    <s v="Fried"/>
  </r>
  <r>
    <n v="589"/>
    <s v="Pistachio Pistachio"/>
    <x v="6"/>
    <x v="0"/>
    <x v="10"/>
    <n v="160"/>
    <x v="193"/>
    <s v="Brown Sugar"/>
    <s v="00CDAC"/>
    <n v="20.399999999999999"/>
    <n v="31"/>
    <s v="Grape"/>
    <s v="Almond"/>
    <s v="Fried"/>
  </r>
  <r>
    <n v="590"/>
    <s v="Pumpkin Cheesecake"/>
    <x v="6"/>
    <x v="1"/>
    <x v="30"/>
    <n v="195"/>
    <x v="418"/>
    <s v="Cane Syrup"/>
    <s v="00CDAC"/>
    <n v="21.3"/>
    <n v="25"/>
    <s v="Grape"/>
    <s v="Almond"/>
    <s v="Fried"/>
  </r>
  <r>
    <n v="591"/>
    <s v="Red, White &amp; Blueberry"/>
    <x v="6"/>
    <x v="2"/>
    <x v="7"/>
    <n v="265"/>
    <x v="419"/>
    <s v="Cocoa"/>
    <s v="00CDAC"/>
    <n v="32.9"/>
    <n v="36"/>
    <s v="Grape"/>
    <s v="Almond"/>
    <s v="Fried"/>
  </r>
  <r>
    <n v="592"/>
    <s v="S Mores"/>
    <x v="6"/>
    <x v="0"/>
    <x v="2"/>
    <n v="150"/>
    <x v="420"/>
    <s v="Extra Cream"/>
    <s v="00CDAC"/>
    <n v="31.5"/>
    <n v="35"/>
    <s v="Grape"/>
    <s v="Almond"/>
    <s v="Fried"/>
  </r>
  <r>
    <n v="593"/>
    <s v="Salted Caramel Almond"/>
    <x v="6"/>
    <x v="1"/>
    <x v="19"/>
    <n v="130"/>
    <x v="421"/>
    <s v="Chocolate Chippings"/>
    <s v="00CDAC"/>
    <n v="30.2"/>
    <n v="22"/>
    <s v="Grape"/>
    <s v="Almond"/>
    <s v="Fried"/>
  </r>
  <r>
    <n v="594"/>
    <s v="Strawberry Cheesecake"/>
    <x v="6"/>
    <x v="2"/>
    <x v="7"/>
    <n v="345"/>
    <x v="228"/>
    <s v="Italian Sprinkles"/>
    <s v="00CDAC"/>
    <n v="15.2"/>
    <n v="34"/>
    <s v="Grape"/>
    <s v="Almond"/>
    <s v="Fried"/>
  </r>
  <r>
    <n v="595"/>
    <s v="Vanilla"/>
    <x v="6"/>
    <x v="0"/>
    <x v="7"/>
    <n v="175"/>
    <x v="93"/>
    <s v="Brown Sugar"/>
    <s v="00A5E3"/>
    <n v="23.6"/>
    <n v="64"/>
    <s v="Grape"/>
    <s v="Almond"/>
    <s v="Fried"/>
  </r>
  <r>
    <n v="596"/>
    <s v="Vanilla Caramel Fudge"/>
    <x v="6"/>
    <x v="1"/>
    <x v="24"/>
    <n v="225"/>
    <x v="422"/>
    <s v="Cane Syrup"/>
    <s v="FFD872"/>
    <n v="27.1"/>
    <n v="28"/>
    <s v="Grape"/>
    <s v="Almond"/>
    <s v="Fried"/>
  </r>
  <r>
    <n v="597"/>
    <s v="Chocolate Chip Cookie Dough Core"/>
    <x v="0"/>
    <x v="2"/>
    <x v="7"/>
    <n v="135"/>
    <x v="423"/>
    <s v="Cocoa"/>
    <s v="FF96C5"/>
    <n v="21.4"/>
    <n v="38"/>
    <s v="Grape"/>
    <s v="Almond"/>
    <s v="Fried"/>
  </r>
  <r>
    <n v="598"/>
    <s v="Sweet Like Sugar Cookie Dough Core"/>
    <x v="0"/>
    <x v="0"/>
    <x v="0"/>
    <n v="290"/>
    <x v="424"/>
    <s v="Extra Cream"/>
    <s v="FF5768"/>
    <n v="26.2"/>
    <n v="24"/>
    <s v="Grape"/>
    <s v="Almond"/>
    <s v="Fried"/>
  </r>
  <r>
    <n v="599"/>
    <s v="Brownie Batter Core"/>
    <x v="0"/>
    <x v="1"/>
    <x v="7"/>
    <n v="345"/>
    <x v="425"/>
    <s v="Chocolate Chippings"/>
    <s v="FFBF65"/>
    <n v="22.6"/>
    <n v="53"/>
    <s v="Grape"/>
    <s v="Almond"/>
    <s v="Fried"/>
  </r>
  <r>
    <n v="600"/>
    <s v="Cookies &amp; Cream Cheesecake Core"/>
    <x v="0"/>
    <x v="2"/>
    <x v="7"/>
    <n v="135"/>
    <x v="426"/>
    <s v="Italian Sprinkles"/>
    <s v="FF6F68"/>
    <n v="21.9"/>
    <n v="6"/>
    <s v="Grape"/>
    <s v="Almond"/>
    <s v="Fried"/>
  </r>
  <r>
    <n v="601"/>
    <s v="Karamel Sutra Core"/>
    <x v="0"/>
    <x v="0"/>
    <x v="7"/>
    <n v="135"/>
    <x v="245"/>
    <s v="Brown Sugar"/>
    <s v="00CDAC"/>
    <n v="19.399999999999999"/>
    <n v="43"/>
    <s v="Grape"/>
    <s v="Almond"/>
    <s v="Fried"/>
  </r>
  <r>
    <n v="602"/>
    <s v="Peanut Butter Fudge Core"/>
    <x v="0"/>
    <x v="1"/>
    <x v="7"/>
    <n v="190"/>
    <x v="247"/>
    <s v="Cane Syrup"/>
    <s v="CFF800"/>
    <n v="23.6"/>
    <n v="8"/>
    <s v="Grape"/>
    <s v="Cashew"/>
    <s v="Fried"/>
  </r>
  <r>
    <n v="603"/>
    <s v="Salted Caramel Core"/>
    <x v="0"/>
    <x v="2"/>
    <x v="16"/>
    <n v="350"/>
    <x v="58"/>
    <s v="Cocoa"/>
    <s v="FF5C77"/>
    <n v="26.2"/>
    <n v="34"/>
    <s v="Grape"/>
    <s v="Dried Dates"/>
    <s v="Fried"/>
  </r>
  <r>
    <n v="604"/>
    <s v="Chip Happens"/>
    <x v="0"/>
    <x v="0"/>
    <x v="17"/>
    <n v="270"/>
    <x v="249"/>
    <s v="Extra Cream"/>
    <s v="4DD091"/>
    <n v="31.1"/>
    <n v="64"/>
    <s v="Grape"/>
    <s v="Dried Figs"/>
    <s v="Burnt"/>
  </r>
  <r>
    <n v="605"/>
    <s v="Cannoli"/>
    <x v="0"/>
    <x v="1"/>
    <x v="7"/>
    <n v="155"/>
    <x v="250"/>
    <s v="Chocolate Chippings"/>
    <s v="0065A2"/>
    <n v="18.899999999999999"/>
    <n v="5"/>
    <s v="Grape"/>
    <s v="Foxnuts"/>
    <s v="Burnt"/>
  </r>
  <r>
    <n v="606"/>
    <s v="Berry Sweet Mascarpone"/>
    <x v="0"/>
    <x v="2"/>
    <x v="21"/>
    <n v="220"/>
    <x v="194"/>
    <s v="Italian Sprinkles"/>
    <s v="6C88C4"/>
    <n v="29.2"/>
    <n v="32"/>
    <s v="Grape"/>
    <s v="Pistachios"/>
    <s v="Burnt"/>
  </r>
  <r>
    <n v="607"/>
    <s v="Chocolate Peanut Butter Split"/>
    <x v="0"/>
    <x v="0"/>
    <x v="25"/>
    <n v="190"/>
    <x v="427"/>
    <s v="Brown Sugar"/>
    <s v="00A5E3"/>
    <n v="24.9"/>
    <n v="38"/>
    <s v="Grape"/>
    <s v="Raisins"/>
    <s v="Burnt"/>
  </r>
  <r>
    <n v="608"/>
    <s v="Justice ReMix"/>
    <x v="0"/>
    <x v="1"/>
    <x v="7"/>
    <n v="225"/>
    <x v="89"/>
    <s v="Cane Syrup"/>
    <s v="FFD872"/>
    <n v="20.6"/>
    <n v="36"/>
    <s v="Orange"/>
    <s v="Almond"/>
    <s v="Burnt"/>
  </r>
  <r>
    <n v="609"/>
    <s v="Boots on the Moooo"/>
    <x v="0"/>
    <x v="2"/>
    <x v="7"/>
    <n v="290"/>
    <x v="177"/>
    <s v="Cocoa"/>
    <s v="FF96C5"/>
    <n v="24.6"/>
    <n v="27"/>
    <s v="Orange"/>
    <s v="Cashew"/>
    <s v="Burnt"/>
  </r>
  <r>
    <n v="610"/>
    <s v="Americone Dream"/>
    <x v="0"/>
    <x v="0"/>
    <x v="7"/>
    <n v="245"/>
    <x v="428"/>
    <s v="Extra Cream"/>
    <s v="FF5768"/>
    <n v="32.6"/>
    <n v="40"/>
    <s v="Orange"/>
    <s v="Dried Dates"/>
    <s v="Burnt"/>
  </r>
  <r>
    <n v="611"/>
    <s v="Bourbon Pecan Pie"/>
    <x v="0"/>
    <x v="1"/>
    <x v="24"/>
    <n v="185"/>
    <x v="23"/>
    <s v="Chocolate Chippings"/>
    <s v="FFBF65"/>
    <n v="20.9"/>
    <n v="4"/>
    <s v="Orange"/>
    <s v="Dried Figs"/>
    <s v="Burnt"/>
  </r>
  <r>
    <n v="612"/>
    <s v="Brewed to Mattera"/>
    <x v="0"/>
    <x v="2"/>
    <x v="7"/>
    <n v="215"/>
    <x v="429"/>
    <s v="Italian Sprinkles"/>
    <s v="FF6F68"/>
    <n v="30.6"/>
    <n v="52"/>
    <s v="Orange"/>
    <s v="Foxnuts"/>
    <s v="Burnt"/>
  </r>
  <r>
    <n v="613"/>
    <s v="Caramel Chocolate Cheesecake"/>
    <x v="1"/>
    <x v="0"/>
    <x v="14"/>
    <n v="205"/>
    <x v="274"/>
    <s v="Brown Sugar"/>
    <s v="00CDAC"/>
    <n v="30.6"/>
    <n v="12"/>
    <s v="Orange"/>
    <s v="Pistachios"/>
    <s v="Burnt"/>
  </r>
  <r>
    <n v="614"/>
    <s v="Cherry Garcia"/>
    <x v="1"/>
    <x v="1"/>
    <x v="1"/>
    <n v="350"/>
    <x v="430"/>
    <s v="Cane Syrup"/>
    <s v="CFF800"/>
    <n v="21"/>
    <n v="51"/>
    <s v="Orange"/>
    <s v="Raisins"/>
    <s v="Burnt"/>
  </r>
  <r>
    <n v="615"/>
    <s v="Chillin the Roasta"/>
    <x v="1"/>
    <x v="2"/>
    <x v="10"/>
    <n v="220"/>
    <x v="431"/>
    <s v="Cocoa"/>
    <s v="FF5C77"/>
    <n v="26.5"/>
    <n v="19"/>
    <s v="Orange"/>
    <s v="Almond"/>
    <s v="Burnt"/>
  </r>
  <r>
    <n v="616"/>
    <s v="Chocolate Chip Cookie Dough"/>
    <x v="1"/>
    <x v="0"/>
    <x v="2"/>
    <n v="280"/>
    <x v="27"/>
    <s v="Extra Cream"/>
    <s v="4DD091"/>
    <n v="19.899999999999999"/>
    <n v="6"/>
    <s v="Orange"/>
    <s v="Cashew"/>
    <s v="Burnt"/>
  </r>
  <r>
    <n v="617"/>
    <s v="Chocolate Fudge Brownie"/>
    <x v="1"/>
    <x v="1"/>
    <x v="2"/>
    <n v="235"/>
    <x v="432"/>
    <s v="Chocolate Chippings"/>
    <s v="0065A2"/>
    <n v="15.5"/>
    <n v="11"/>
    <s v="Orange"/>
    <s v="Dried Dates"/>
    <s v="Burnt"/>
  </r>
  <r>
    <n v="618"/>
    <s v="Chocolate Shake"/>
    <x v="1"/>
    <x v="2"/>
    <x v="6"/>
    <n v="130"/>
    <x v="433"/>
    <s v="Italian Sprinkles"/>
    <s v="6C88C4"/>
    <n v="15.2"/>
    <n v="8"/>
    <s v="Orange"/>
    <s v="Dried Figs"/>
    <s v="Raw"/>
  </r>
  <r>
    <n v="619"/>
    <s v="Chocolate Therapy"/>
    <x v="1"/>
    <x v="0"/>
    <x v="28"/>
    <n v="335"/>
    <x v="434"/>
    <s v="Brown Sugar"/>
    <s v="00A5E3"/>
    <n v="27.9"/>
    <n v="16"/>
    <s v="Orange"/>
    <s v="Foxnuts"/>
    <s v="Raw"/>
  </r>
  <r>
    <n v="620"/>
    <s v="Chubby Hubby"/>
    <x v="1"/>
    <x v="1"/>
    <x v="7"/>
    <n v="235"/>
    <x v="267"/>
    <s v="Cane Syrup"/>
    <s v="FFD872"/>
    <n v="28"/>
    <n v="41"/>
    <s v="Orange"/>
    <s v="Pistachios"/>
    <s v="Raw"/>
  </r>
  <r>
    <n v="621"/>
    <s v="Chunky Monkey"/>
    <x v="1"/>
    <x v="2"/>
    <x v="29"/>
    <n v="340"/>
    <x v="61"/>
    <s v="Cocoa"/>
    <s v="FF96C5"/>
    <n v="25.1"/>
    <n v="36"/>
    <s v="Orange"/>
    <s v="Raisins"/>
    <s v="Raw"/>
  </r>
  <r>
    <n v="622"/>
    <s v="Cinnamon Buns"/>
    <x v="1"/>
    <x v="0"/>
    <x v="21"/>
    <n v="240"/>
    <x v="169"/>
    <s v="Extra Cream"/>
    <s v="FF5768"/>
    <n v="25.6"/>
    <n v="15"/>
    <s v="Orange"/>
    <s v="Almond"/>
    <s v="Raw"/>
  </r>
  <r>
    <n v="623"/>
    <s v="Coffee Coffee BuzzBuzzBuzz"/>
    <x v="1"/>
    <x v="1"/>
    <x v="7"/>
    <n v="275"/>
    <x v="108"/>
    <s v="Chocolate Chippings"/>
    <s v="FFBF65"/>
    <n v="15.2"/>
    <n v="24"/>
    <s v="Orange"/>
    <s v="Cashew"/>
    <s v="Fried"/>
  </r>
  <r>
    <n v="624"/>
    <s v="Coffee Toffee Bar Crunch"/>
    <x v="1"/>
    <x v="2"/>
    <x v="15"/>
    <n v="230"/>
    <x v="435"/>
    <s v="Italian Sprinkles"/>
    <s v="FF6F68"/>
    <n v="19.3"/>
    <n v="30"/>
    <s v="Orange"/>
    <s v="Dried Dates"/>
    <s v="Burnt"/>
  </r>
  <r>
    <n v="625"/>
    <s v="Cold Brew Caramel Latte"/>
    <x v="1"/>
    <x v="0"/>
    <x v="23"/>
    <n v="295"/>
    <x v="417"/>
    <s v="Brown Sugar"/>
    <s v="00CDAC"/>
    <n v="23"/>
    <n v="52"/>
    <s v="Apricot"/>
    <s v="Dried Figs"/>
    <s v="Raw"/>
  </r>
  <r>
    <n v="626"/>
    <s v="Everything But The"/>
    <x v="1"/>
    <x v="1"/>
    <x v="14"/>
    <n v="160"/>
    <x v="21"/>
    <s v="Cane Syrup"/>
    <s v="CFF800"/>
    <n v="27.9"/>
    <n v="22"/>
    <s v="Apricot"/>
    <s v="Foxnuts"/>
    <s v="Fried"/>
  </r>
  <r>
    <n v="627"/>
    <s v="Glampfire Trail Mixa"/>
    <x v="1"/>
    <x v="2"/>
    <x v="7"/>
    <n v="285"/>
    <x v="177"/>
    <s v="Cocoa"/>
    <s v="FF5C77"/>
    <n v="24.7"/>
    <n v="14"/>
    <s v="Apricot"/>
    <s v="Pistachios"/>
    <s v="Burnt"/>
  </r>
  <r>
    <n v="628"/>
    <s v="Half Bakeda"/>
    <x v="1"/>
    <x v="0"/>
    <x v="7"/>
    <n v="145"/>
    <x v="436"/>
    <s v="Italian Sprinkles"/>
    <s v="4DD091"/>
    <n v="22.6"/>
    <n v="49"/>
    <s v="Blueberry"/>
    <s v="Raisins"/>
    <s v="Raw"/>
  </r>
  <r>
    <n v="629"/>
    <s v="Ice Cream Sammie"/>
    <x v="1"/>
    <x v="1"/>
    <x v="16"/>
    <n v="140"/>
    <x v="437"/>
    <s v="Italian Sprinkles"/>
    <s v="0065A2"/>
    <n v="16.600000000000001"/>
    <n v="14"/>
    <s v="Blueberry"/>
    <s v="Almond"/>
    <s v="Fried"/>
  </r>
  <r>
    <n v="630"/>
    <s v="Milk &amp; Cookies"/>
    <x v="3"/>
    <x v="2"/>
    <x v="7"/>
    <n v="135"/>
    <x v="25"/>
    <s v="Italian Sprinkles"/>
    <s v="6C88C4"/>
    <n v="28.6"/>
    <n v="46"/>
    <s v="Blueberry"/>
    <s v="Cashew"/>
    <s v="Fried"/>
  </r>
  <r>
    <n v="631"/>
    <s v="Mint Chocolate Cookie"/>
    <x v="3"/>
    <x v="0"/>
    <x v="22"/>
    <n v="260"/>
    <x v="438"/>
    <s v="Italian Sprinkles"/>
    <s v="00A5E3"/>
    <n v="26.7"/>
    <n v="57"/>
    <s v="Blueberry"/>
    <s v="Dried Dates"/>
    <s v="Fried"/>
  </r>
  <r>
    <n v="632"/>
    <s v="Pistachio Pistachio"/>
    <x v="3"/>
    <x v="1"/>
    <x v="6"/>
    <n v="225"/>
    <x v="54"/>
    <s v="Italian Sprinkles"/>
    <s v="FFD872"/>
    <n v="17.899999999999999"/>
    <n v="41"/>
    <s v="Blueberry"/>
    <s v="Dried Figs"/>
    <s v="Fried"/>
  </r>
  <r>
    <n v="633"/>
    <s v="Pumpkin Cheesecake"/>
    <x v="3"/>
    <x v="2"/>
    <x v="7"/>
    <n v="290"/>
    <x v="439"/>
    <s v="Italian Sprinkles"/>
    <s v="FF96C5"/>
    <n v="29.1"/>
    <n v="4"/>
    <s v="Blueberry"/>
    <s v="Foxnuts"/>
    <s v="Fried"/>
  </r>
  <r>
    <n v="634"/>
    <s v="Red, White &amp; Blueberry"/>
    <x v="3"/>
    <x v="0"/>
    <x v="7"/>
    <n v="205"/>
    <x v="266"/>
    <s v="Italian Sprinkles"/>
    <s v="FF5768"/>
    <n v="19.600000000000001"/>
    <n v="28"/>
    <s v="Blueberry"/>
    <s v="Pistachios"/>
    <s v="Fried"/>
  </r>
  <r>
    <n v="635"/>
    <s v="S Mores"/>
    <x v="0"/>
    <x v="1"/>
    <x v="25"/>
    <n v="160"/>
    <x v="276"/>
    <s v="Italian Sprinkles"/>
    <s v="FFBF65"/>
    <n v="18.2"/>
    <n v="8"/>
    <s v="Blueberry"/>
    <s v="Raisins"/>
    <s v="Fried"/>
  </r>
  <r>
    <n v="636"/>
    <s v="Salted Caramel Almond"/>
    <x v="1"/>
    <x v="2"/>
    <x v="7"/>
    <n v="135"/>
    <x v="440"/>
    <s v="Italian Sprinkles"/>
    <s v="FF6F68"/>
    <n v="29.9"/>
    <n v="42"/>
    <s v="Blueberry"/>
    <s v="Almond"/>
    <s v="Fried"/>
  </r>
  <r>
    <n v="637"/>
    <s v="Strawberry Cheesecake"/>
    <x v="2"/>
    <x v="0"/>
    <x v="8"/>
    <n v="320"/>
    <x v="441"/>
    <s v="Italian Sprinkles"/>
    <s v="00CDAC"/>
    <n v="16.600000000000001"/>
    <n v="28"/>
    <s v="Apple"/>
    <s v="Cashew"/>
    <s v="Fried"/>
  </r>
  <r>
    <n v="638"/>
    <s v="Vanilla"/>
    <x v="3"/>
    <x v="1"/>
    <x v="24"/>
    <n v="125"/>
    <x v="339"/>
    <s v="Italian Sprinkles"/>
    <s v="CFF800"/>
    <n v="28.9"/>
    <n v="60"/>
    <s v="Orange"/>
    <s v="Dried Dates"/>
    <s v="Fried"/>
  </r>
  <r>
    <n v="639"/>
    <s v="Vanilla Caramel Fudge"/>
    <x v="4"/>
    <x v="2"/>
    <x v="12"/>
    <n v="220"/>
    <x v="430"/>
    <s v="Italian Sprinkles"/>
    <s v="FF5C77"/>
    <n v="32.299999999999997"/>
    <n v="13"/>
    <s v="Kiwi"/>
    <s v="Dried Figs"/>
    <s v="Fried"/>
  </r>
  <r>
    <n v="640"/>
    <s v="Chocolate Chip Cookie Dough Core"/>
    <x v="5"/>
    <x v="0"/>
    <x v="14"/>
    <n v="275"/>
    <x v="172"/>
    <s v="Italian Sprinkles"/>
    <s v="4DD091"/>
    <n v="19.8"/>
    <n v="39"/>
    <s v="Banana"/>
    <s v="Foxnuts"/>
    <s v="Fried"/>
  </r>
  <r>
    <n v="641"/>
    <s v="Sweet Like Sugar Cookie Dough Core"/>
    <x v="6"/>
    <x v="1"/>
    <x v="7"/>
    <n v="290"/>
    <x v="308"/>
    <s v="Italian Sprinkles"/>
    <s v="0065A2"/>
    <n v="26.5"/>
    <n v="42"/>
    <s v="Grape"/>
    <s v="Pistachios"/>
    <s v="Fried"/>
  </r>
  <r>
    <n v="642"/>
    <s v="Brownie Batter Core"/>
    <x v="7"/>
    <x v="2"/>
    <x v="16"/>
    <n v="285"/>
    <x v="214"/>
    <s v="Italian Sprinkles"/>
    <s v="6C88C4"/>
    <n v="20.399999999999999"/>
    <n v="5"/>
    <s v="Apricot"/>
    <s v="Raisins"/>
    <s v="Fried"/>
  </r>
  <r>
    <n v="643"/>
    <s v="Cookies &amp; Cream Cheesecake Core"/>
    <x v="0"/>
    <x v="0"/>
    <x v="7"/>
    <n v="125"/>
    <x v="442"/>
    <s v="Italian Sprinkles"/>
    <s v="00A5E3"/>
    <n v="17.399999999999999"/>
    <n v="39"/>
    <s v="Strawberry"/>
    <s v="Almond"/>
    <s v="Fried"/>
  </r>
  <r>
    <n v="644"/>
    <s v="Karamel Sutra Core"/>
    <x v="1"/>
    <x v="1"/>
    <x v="7"/>
    <n v="105"/>
    <x v="373"/>
    <s v="Italian Sprinkles"/>
    <s v="00A5E3"/>
    <n v="21.9"/>
    <n v="8"/>
    <s v="Raspberry"/>
    <s v="Cashew"/>
    <s v="Fried"/>
  </r>
  <r>
    <n v="645"/>
    <s v="Peanut Butter Fudge Core"/>
    <x v="2"/>
    <x v="2"/>
    <x v="0"/>
    <n v="125"/>
    <x v="408"/>
    <s v="Italian Sprinkles"/>
    <s v="00A5E3"/>
    <n v="27.5"/>
    <n v="65"/>
    <s v="Blueberry"/>
    <s v="Dried Dates"/>
    <s v="Burnt"/>
  </r>
  <r>
    <n v="646"/>
    <s v="Salted Caramel Core"/>
    <x v="3"/>
    <x v="0"/>
    <x v="11"/>
    <n v="150"/>
    <x v="443"/>
    <s v="Italian Sprinkles"/>
    <s v="00A5E3"/>
    <n v="22.9"/>
    <n v="64"/>
    <s v="Watermelon"/>
    <s v="Dried Figs"/>
    <s v="Burnt"/>
  </r>
  <r>
    <n v="647"/>
    <s v="Chip Happens"/>
    <x v="4"/>
    <x v="1"/>
    <x v="24"/>
    <n v="100"/>
    <x v="444"/>
    <s v="Italian Sprinkles"/>
    <s v="00A5E3"/>
    <n v="21.3"/>
    <n v="58"/>
    <s v="HoneyDew"/>
    <s v="Foxnuts"/>
    <s v="Burnt"/>
  </r>
  <r>
    <n v="648"/>
    <s v="Cannoli"/>
    <x v="5"/>
    <x v="2"/>
    <x v="7"/>
    <n v="320"/>
    <x v="445"/>
    <s v="Italian Sprinkles"/>
    <s v="00A5E3"/>
    <n v="15.8"/>
    <n v="43"/>
    <s v="Apple"/>
    <s v="Pistachios"/>
    <s v="Burnt"/>
  </r>
  <r>
    <n v="649"/>
    <s v="Berry Sweet Mascarpone"/>
    <x v="6"/>
    <x v="0"/>
    <x v="29"/>
    <n v="300"/>
    <x v="266"/>
    <s v="Extra Cream"/>
    <s v="00A5E3"/>
    <n v="23.3"/>
    <n v="18"/>
    <s v="Orange"/>
    <s v="Raisins"/>
    <s v="Burnt"/>
  </r>
  <r>
    <n v="650"/>
    <s v="Chocolate Peanut Butter Split"/>
    <x v="7"/>
    <x v="1"/>
    <x v="7"/>
    <n v="290"/>
    <x v="446"/>
    <s v="Extra Cream"/>
    <s v="00A5E3"/>
    <n v="24.8"/>
    <n v="20"/>
    <s v="Kiwi"/>
    <s v="Almond"/>
    <s v="Burnt"/>
  </r>
  <r>
    <n v="651"/>
    <s v="Justice ReMix"/>
    <x v="0"/>
    <x v="2"/>
    <x v="7"/>
    <n v="320"/>
    <x v="282"/>
    <s v="Extra Cream"/>
    <s v="00A5E3"/>
    <n v="26.3"/>
    <n v="23"/>
    <s v="Banana"/>
    <s v="Cashew"/>
    <s v="Burnt"/>
  </r>
  <r>
    <n v="652"/>
    <s v="Boots on the Moooo"/>
    <x v="1"/>
    <x v="0"/>
    <x v="5"/>
    <n v="115"/>
    <x v="272"/>
    <s v="Extra Cream"/>
    <s v="00A5E3"/>
    <n v="15.5"/>
    <n v="14"/>
    <s v="Grape"/>
    <s v="Dried Dates"/>
    <s v="Burnt"/>
  </r>
  <r>
    <n v="653"/>
    <s v="Americone Dream"/>
    <x v="2"/>
    <x v="1"/>
    <x v="22"/>
    <n v="175"/>
    <x v="375"/>
    <s v="Extra Cream"/>
    <s v="00A5E3"/>
    <n v="18"/>
    <n v="16"/>
    <s v="Apricot"/>
    <s v="Dried Figs"/>
    <s v="Burnt"/>
  </r>
  <r>
    <n v="654"/>
    <s v="Bourbon Pecan Pie"/>
    <x v="3"/>
    <x v="2"/>
    <x v="15"/>
    <n v="270"/>
    <x v="243"/>
    <s v="Extra Cream"/>
    <s v="FFD872"/>
    <n v="22.4"/>
    <n v="55"/>
    <s v="Strawberry"/>
    <s v="Foxnuts"/>
    <s v="Burnt"/>
  </r>
  <r>
    <n v="655"/>
    <s v="Brewed to Mattera"/>
    <x v="4"/>
    <x v="0"/>
    <x v="7"/>
    <n v="120"/>
    <x v="431"/>
    <s v="Extra Cream"/>
    <s v="FFD872"/>
    <n v="21"/>
    <n v="37"/>
    <s v="Raspberry"/>
    <s v="Pistachios"/>
    <s v="Burnt"/>
  </r>
  <r>
    <n v="656"/>
    <s v="Caramel Chocolate Cheesecake"/>
    <x v="5"/>
    <x v="1"/>
    <x v="9"/>
    <n v="225"/>
    <x v="447"/>
    <s v="Extra Cream"/>
    <s v="FFD872"/>
    <n v="22.3"/>
    <n v="64"/>
    <s v="Blueberry"/>
    <s v="Raisins"/>
    <s v="Burnt"/>
  </r>
  <r>
    <n v="657"/>
    <s v="Cherry Garcia"/>
    <x v="6"/>
    <x v="2"/>
    <x v="7"/>
    <n v="220"/>
    <x v="448"/>
    <s v="Extra Cream"/>
    <s v="FFD872"/>
    <n v="24.7"/>
    <n v="20"/>
    <s v="Watermelon"/>
    <s v="Pistachios"/>
    <s v="Burnt"/>
  </r>
  <r>
    <n v="658"/>
    <s v="Chillin the Roasta"/>
    <x v="7"/>
    <x v="0"/>
    <x v="7"/>
    <n v="220"/>
    <x v="7"/>
    <s v="Extra Cream"/>
    <s v="FFD872"/>
    <n v="25.2"/>
    <n v="11"/>
    <s v="HoneyDew"/>
    <s v="Pistachios"/>
    <s v="Burnt"/>
  </r>
  <r>
    <n v="659"/>
    <s v="Chocolate Chip Cookie Dough"/>
    <x v="0"/>
    <x v="1"/>
    <x v="22"/>
    <n v="195"/>
    <x v="54"/>
    <s v="Extra Cream"/>
    <s v="FFD872"/>
    <n v="22.5"/>
    <n v="58"/>
    <s v="Apple"/>
    <s v="Pistachios"/>
    <s v="Raw"/>
  </r>
  <r>
    <n v="660"/>
    <s v="Chocolate Fudge Brownie"/>
    <x v="1"/>
    <x v="2"/>
    <x v="10"/>
    <n v="165"/>
    <x v="449"/>
    <s v="Extra Cream"/>
    <s v="FFD872"/>
    <n v="23.7"/>
    <n v="59"/>
    <s v="Orange"/>
    <s v="Pistachios"/>
    <s v="Raw"/>
  </r>
  <r>
    <n v="661"/>
    <s v="Chocolate Shake"/>
    <x v="2"/>
    <x v="0"/>
    <x v="5"/>
    <n v="255"/>
    <x v="450"/>
    <s v="Extra Cream"/>
    <s v="FFD872"/>
    <n v="15.4"/>
    <n v="9"/>
    <s v="Kiwi"/>
    <s v="Pistachios"/>
    <s v="Raw"/>
  </r>
  <r>
    <n v="662"/>
    <s v="Chocolate Therapy"/>
    <x v="3"/>
    <x v="1"/>
    <x v="4"/>
    <n v="190"/>
    <x v="323"/>
    <s v="Extra Cream"/>
    <s v="FFD872"/>
    <n v="31.5"/>
    <n v="55"/>
    <s v="Banana"/>
    <s v="Pistachios"/>
    <s v="Raw"/>
  </r>
  <r>
    <n v="663"/>
    <s v="Chubby Hubby"/>
    <x v="4"/>
    <x v="2"/>
    <x v="7"/>
    <n v="215"/>
    <x v="332"/>
    <s v="Extra Cream"/>
    <s v="FFD872"/>
    <n v="29.9"/>
    <n v="4"/>
    <s v="Grape"/>
    <s v="Pistachios"/>
    <s v="Raw"/>
  </r>
  <r>
    <n v="664"/>
    <s v="Chunky Monkey"/>
    <x v="5"/>
    <x v="0"/>
    <x v="8"/>
    <n v="205"/>
    <x v="451"/>
    <s v="Extra Cream"/>
    <s v="FF5768"/>
    <n v="26.1"/>
    <n v="55"/>
    <s v="Apricot"/>
    <s v="Pistachios"/>
    <s v="Raw"/>
  </r>
  <r>
    <n v="665"/>
    <s v="Cinnamon Buns"/>
    <x v="6"/>
    <x v="1"/>
    <x v="12"/>
    <n v="150"/>
    <x v="452"/>
    <s v="Extra Cream"/>
    <s v="FF5768"/>
    <n v="20.5"/>
    <n v="8"/>
    <s v="Strawberry"/>
    <s v="Pistachios"/>
    <s v="Fried"/>
  </r>
  <r>
    <n v="666"/>
    <s v="Coffee Coffee BuzzBuzzBuzz"/>
    <x v="7"/>
    <x v="2"/>
    <x v="2"/>
    <n v="185"/>
    <x v="453"/>
    <s v="Chocolate Chippings"/>
    <s v="FF5768"/>
    <n v="24.9"/>
    <n v="41"/>
    <s v="Raspberry"/>
    <s v="Pistachios"/>
    <s v="Burnt"/>
  </r>
  <r>
    <n v="667"/>
    <s v="Coffee Toffee Bar Crunch"/>
    <x v="0"/>
    <x v="0"/>
    <x v="14"/>
    <n v="320"/>
    <x v="454"/>
    <s v="Chocolate Chippings"/>
    <s v="FF5768"/>
    <n v="22.4"/>
    <n v="29"/>
    <s v="Blueberry"/>
    <s v="Pistachios"/>
    <s v="Raw"/>
  </r>
  <r>
    <n v="668"/>
    <s v="Cold Brew Caramel Latte"/>
    <x v="1"/>
    <x v="1"/>
    <x v="16"/>
    <n v="325"/>
    <x v="168"/>
    <s v="Chocolate Chippings"/>
    <s v="FF5768"/>
    <n v="17.600000000000001"/>
    <n v="51"/>
    <s v="Watermelon"/>
    <s v="Pistachios"/>
    <s v="Fried"/>
  </r>
  <r>
    <n v="669"/>
    <s v="Everything But The"/>
    <x v="2"/>
    <x v="2"/>
    <x v="5"/>
    <n v="180"/>
    <x v="455"/>
    <s v="Chocolate Chippings"/>
    <s v="FF5768"/>
    <n v="30.9"/>
    <n v="43"/>
    <s v="HoneyDew"/>
    <s v="Dried Figs"/>
    <s v="Burnt"/>
  </r>
  <r>
    <n v="670"/>
    <s v="Glampfire Trail Mixa"/>
    <x v="3"/>
    <x v="0"/>
    <x v="20"/>
    <n v="145"/>
    <x v="181"/>
    <s v="Chocolate Chippings"/>
    <s v="FF5768"/>
    <n v="22.6"/>
    <n v="14"/>
    <s v="Apple"/>
    <s v="Dried Figs"/>
    <s v="Raw"/>
  </r>
  <r>
    <n v="671"/>
    <s v="Half Bakeda"/>
    <x v="4"/>
    <x v="1"/>
    <x v="4"/>
    <n v="335"/>
    <x v="456"/>
    <s v="Chocolate Chippings"/>
    <s v="FF5768"/>
    <n v="19.2"/>
    <n v="37"/>
    <s v="Orange"/>
    <s v="Dried Figs"/>
    <s v="Fried"/>
  </r>
  <r>
    <n v="672"/>
    <s v="Ice Cream Sammie"/>
    <x v="5"/>
    <x v="2"/>
    <x v="7"/>
    <n v="200"/>
    <x v="306"/>
    <s v="Chocolate Chippings"/>
    <s v="FF5768"/>
    <n v="31.9"/>
    <n v="59"/>
    <s v="Kiwi"/>
    <s v="Dried Figs"/>
    <s v="Fried"/>
  </r>
  <r>
    <n v="673"/>
    <s v="Milk &amp; Cookies"/>
    <x v="6"/>
    <x v="0"/>
    <x v="17"/>
    <n v="260"/>
    <x v="388"/>
    <s v="Chocolate Chippings"/>
    <s v="FF5768"/>
    <n v="17.3"/>
    <n v="48"/>
    <s v="Banana"/>
    <s v="Dried Figs"/>
    <s v="Fried"/>
  </r>
  <r>
    <n v="674"/>
    <s v="Mint Chocolate Cookie"/>
    <x v="7"/>
    <x v="1"/>
    <x v="26"/>
    <n v="260"/>
    <x v="457"/>
    <s v="Chocolate Chippings"/>
    <s v="FF5768"/>
    <n v="30.8"/>
    <n v="14"/>
    <s v="Grape"/>
    <s v="Dried Figs"/>
    <s v="Fried"/>
  </r>
  <r>
    <n v="675"/>
    <s v="Pistachio Pistachio"/>
    <x v="0"/>
    <x v="2"/>
    <x v="7"/>
    <n v="205"/>
    <x v="92"/>
    <s v="Chocolate Chippings"/>
    <s v="FF5768"/>
    <n v="29.8"/>
    <n v="16"/>
    <s v="Apricot"/>
    <s v="Dried Figs"/>
    <s v="Fried"/>
  </r>
  <r>
    <n v="676"/>
    <s v="Pumpkin Cheesecake"/>
    <x v="1"/>
    <x v="0"/>
    <x v="24"/>
    <n v="345"/>
    <x v="75"/>
    <s v="Chocolate Chippings"/>
    <s v="FF5768"/>
    <n v="24.7"/>
    <n v="46"/>
    <s v="Strawberry"/>
    <s v="Cashew"/>
    <s v="Fried"/>
  </r>
  <r>
    <n v="677"/>
    <s v="Red, White &amp; Blueberry"/>
    <x v="2"/>
    <x v="1"/>
    <x v="10"/>
    <n v="330"/>
    <x v="458"/>
    <s v="Chocolate Chippings"/>
    <s v="FF5768"/>
    <n v="32.200000000000003"/>
    <n v="34"/>
    <s v="Raspberry"/>
    <s v="Cashew"/>
    <s v="Fried"/>
  </r>
  <r>
    <n v="678"/>
    <s v="S Mores"/>
    <x v="3"/>
    <x v="2"/>
    <x v="7"/>
    <n v="105"/>
    <x v="27"/>
    <s v="Chocolate Chippings"/>
    <s v="FF5768"/>
    <n v="23.7"/>
    <n v="22"/>
    <s v="Blueberry"/>
    <s v="Cashew"/>
    <s v="Fried"/>
  </r>
  <r>
    <n v="679"/>
    <s v="Salted Caramel Almond"/>
    <x v="4"/>
    <x v="0"/>
    <x v="27"/>
    <n v="140"/>
    <x v="311"/>
    <s v="Chocolate Chippings"/>
    <s v="FF5768"/>
    <n v="25.9"/>
    <n v="8"/>
    <s v="Watermelon"/>
    <s v="Almond"/>
    <s v="Fried"/>
  </r>
  <r>
    <n v="680"/>
    <s v="Strawberry Cheesecake"/>
    <x v="5"/>
    <x v="1"/>
    <x v="21"/>
    <n v="300"/>
    <x v="459"/>
    <s v="Chocolate Chippings"/>
    <s v="FF5768"/>
    <n v="16.100000000000001"/>
    <n v="10"/>
    <s v="HoneyDew"/>
    <s v="Almond"/>
    <s v="Fried"/>
  </r>
  <r>
    <n v="681"/>
    <s v="Vanilla"/>
    <x v="6"/>
    <x v="2"/>
    <x v="24"/>
    <n v="145"/>
    <x v="76"/>
    <s v="Chocolate Chippings"/>
    <s v="FF5768"/>
    <n v="29.4"/>
    <n v="61"/>
    <s v="HoneyDew"/>
    <s v="Almond"/>
    <s v="Fried"/>
  </r>
  <r>
    <n v="682"/>
    <s v="Vanilla Caramel Fudge"/>
    <x v="7"/>
    <x v="0"/>
    <x v="30"/>
    <n v="270"/>
    <x v="210"/>
    <s v="Chocolate Chippings"/>
    <s v="FF5768"/>
    <n v="17.600000000000001"/>
    <n v="59"/>
    <s v="HoneyDew"/>
    <s v="Raisins"/>
    <s v="Fried"/>
  </r>
  <r>
    <n v="683"/>
    <s v="Chocolate Chip Cookie Dough Core"/>
    <x v="0"/>
    <x v="1"/>
    <x v="0"/>
    <n v="340"/>
    <x v="460"/>
    <s v="Chocolate Chippings"/>
    <s v="FFBF65"/>
    <n v="24.6"/>
    <n v="29"/>
    <s v="HoneyDew"/>
    <s v="Raisins"/>
    <s v="Fried"/>
  </r>
  <r>
    <n v="684"/>
    <s v="Sweet Like Sugar Cookie Dough Core"/>
    <x v="1"/>
    <x v="2"/>
    <x v="31"/>
    <n v="345"/>
    <x v="461"/>
    <s v="Chocolate Chippings"/>
    <s v="FFBF65"/>
    <n v="31.9"/>
    <n v="51"/>
    <s v="HoneyDew"/>
    <s v="Raisins"/>
    <s v="Fried"/>
  </r>
  <r>
    <n v="685"/>
    <s v="Brownie Batter Core"/>
    <x v="2"/>
    <x v="0"/>
    <x v="27"/>
    <n v="125"/>
    <x v="448"/>
    <s v="Chocolate Chippings"/>
    <s v="FFBF65"/>
    <n v="31.2"/>
    <n v="13"/>
    <s v="HoneyDew"/>
    <s v="Raisins"/>
    <s v="Fried"/>
  </r>
  <r>
    <n v="686"/>
    <s v="Cookies &amp; Cream Cheesecake Core"/>
    <x v="3"/>
    <x v="1"/>
    <x v="3"/>
    <n v="275"/>
    <x v="462"/>
    <s v="Chocolate Chippings"/>
    <s v="FFBF65"/>
    <n v="22.5"/>
    <n v="14"/>
    <s v="HoneyDew"/>
    <s v="Raisins"/>
    <s v="Fried"/>
  </r>
  <r>
    <n v="687"/>
    <s v="Karamel Sutra Core"/>
    <x v="4"/>
    <x v="2"/>
    <x v="25"/>
    <n v="255"/>
    <x v="463"/>
    <s v="Chocolate Chippings"/>
    <s v="FFBF65"/>
    <n v="17.8"/>
    <n v="38"/>
    <s v="HoneyDew"/>
    <s v="Raisins"/>
    <s v="Burnt"/>
  </r>
  <r>
    <n v="688"/>
    <s v="Peanut Butter Fudge Core"/>
    <x v="5"/>
    <x v="0"/>
    <x v="4"/>
    <n v="185"/>
    <x v="424"/>
    <s v="Chocolate Chippings"/>
    <s v="00CDAC"/>
    <n v="28"/>
    <n v="14"/>
    <s v="HoneyDew"/>
    <s v="Raisins"/>
    <s v="Burnt"/>
  </r>
  <r>
    <n v="689"/>
    <s v="Salted Caramel Core"/>
    <x v="6"/>
    <x v="1"/>
    <x v="9"/>
    <n v="220"/>
    <x v="17"/>
    <s v="Chocolate Chippings"/>
    <s v="00CDAC"/>
    <n v="17.3"/>
    <n v="27"/>
    <s v="HoneyDew"/>
    <s v="Foxnuts"/>
    <s v="Burnt"/>
  </r>
  <r>
    <n v="690"/>
    <s v="Chip Happens"/>
    <x v="7"/>
    <x v="2"/>
    <x v="20"/>
    <n v="175"/>
    <x v="2"/>
    <s v="Chocolate Chippings"/>
    <s v="00CDAC"/>
    <n v="25.2"/>
    <n v="62"/>
    <s v="HoneyDew"/>
    <s v="Foxnuts"/>
    <s v="Burnt"/>
  </r>
  <r>
    <n v="691"/>
    <s v="Cannoli"/>
    <x v="0"/>
    <x v="0"/>
    <x v="5"/>
    <n v="280"/>
    <x v="308"/>
    <s v="Chocolate Chippings"/>
    <s v="00CDAC"/>
    <n v="19.899999999999999"/>
    <n v="28"/>
    <s v="HoneyDew"/>
    <s v="Foxnuts"/>
    <s v="Burnt"/>
  </r>
  <r>
    <n v="692"/>
    <s v="Berry Sweet Mascarpone"/>
    <x v="1"/>
    <x v="1"/>
    <x v="10"/>
    <n v="225"/>
    <x v="341"/>
    <s v="Chocolate Chippings"/>
    <s v="00CDAC"/>
    <n v="20.7"/>
    <n v="65"/>
    <s v="HoneyDew"/>
    <s v="Foxnuts"/>
    <s v="Burnt"/>
  </r>
  <r>
    <n v="693"/>
    <s v="Chocolate Peanut Butter Split"/>
    <x v="2"/>
    <x v="2"/>
    <x v="8"/>
    <n v="245"/>
    <x v="464"/>
    <s v="Chocolate Chippings"/>
    <s v="00CDAC"/>
    <n v="20.5"/>
    <n v="12"/>
    <s v="HoneyDew"/>
    <s v="Foxnuts"/>
    <s v="Burnt"/>
  </r>
  <r>
    <n v="694"/>
    <s v="Justice ReMix"/>
    <x v="3"/>
    <x v="0"/>
    <x v="3"/>
    <n v="350"/>
    <x v="465"/>
    <s v="Chocolate Chippings"/>
    <s v="00A5E3"/>
    <n v="21.3"/>
    <n v="30"/>
    <s v="Watermelon"/>
    <s v="Foxnuts"/>
    <s v="Burnt"/>
  </r>
  <r>
    <n v="695"/>
    <s v="Boots on the Moooo"/>
    <x v="4"/>
    <x v="1"/>
    <x v="31"/>
    <n v="275"/>
    <x v="200"/>
    <s v="Chocolate Chippings"/>
    <s v="FFD872"/>
    <n v="32.799999999999997"/>
    <n v="20"/>
    <s v="Watermelon"/>
    <s v="Foxnuts"/>
    <s v="Burnt"/>
  </r>
  <r>
    <n v="696"/>
    <s v="Americone Dream"/>
    <x v="5"/>
    <x v="2"/>
    <x v="7"/>
    <n v="315"/>
    <x v="216"/>
    <s v="Chocolate Chippings"/>
    <s v="FF96C5"/>
    <n v="17.2"/>
    <n v="48"/>
    <s v="Watermelon"/>
    <s v="Almond"/>
    <s v="Burnt"/>
  </r>
  <r>
    <n v="697"/>
    <s v="Bourbon Pecan Pie"/>
    <x v="6"/>
    <x v="0"/>
    <x v="12"/>
    <n v="290"/>
    <x v="11"/>
    <s v="Chocolate Chippings"/>
    <s v="FF5768"/>
    <n v="25.5"/>
    <n v="63"/>
    <s v="Watermelon"/>
    <s v="Almond"/>
    <s v="Burnt"/>
  </r>
  <r>
    <n v="698"/>
    <s v="Brewed to Mattera"/>
    <x v="7"/>
    <x v="1"/>
    <x v="7"/>
    <n v="130"/>
    <x v="99"/>
    <s v="Chocolate Chippings"/>
    <s v="FFBF65"/>
    <n v="15.4"/>
    <n v="57"/>
    <s v="Watermelon"/>
    <s v="Almond"/>
    <s v="Burnt"/>
  </r>
  <r>
    <n v="699"/>
    <s v="Caramel Chocolate Cheesecake"/>
    <x v="0"/>
    <x v="2"/>
    <x v="19"/>
    <n v="180"/>
    <x v="466"/>
    <s v="Chocolate Chippings"/>
    <s v="FF6F68"/>
    <n v="22.8"/>
    <n v="15"/>
    <s v="Watermelon"/>
    <s v="Almond"/>
    <s v="Burnt"/>
  </r>
  <r>
    <n v="700"/>
    <s v="Cherry Garcia"/>
    <x v="1"/>
    <x v="0"/>
    <x v="7"/>
    <n v="235"/>
    <x v="467"/>
    <s v="Chocolate Chippings"/>
    <s v="00CDAC"/>
    <n v="17.399999999999999"/>
    <n v="58"/>
    <s v="Watermelon"/>
    <s v="Almond"/>
    <s v="Burnt"/>
  </r>
  <r>
    <n v="701"/>
    <s v="Chillin the Roasta"/>
    <x v="2"/>
    <x v="1"/>
    <x v="7"/>
    <n v="135"/>
    <x v="468"/>
    <s v="Cane Syrup"/>
    <s v="CFF800"/>
    <n v="24.2"/>
    <n v="13"/>
    <s v="Watermelon"/>
    <s v="Almond"/>
    <s v="Raw"/>
  </r>
  <r>
    <n v="702"/>
    <s v="Chocolate Chip Cookie Dough"/>
    <x v="3"/>
    <x v="2"/>
    <x v="28"/>
    <n v="100"/>
    <x v="251"/>
    <s v="Cane Syrup"/>
    <s v="FF5C77"/>
    <n v="20.9"/>
    <n v="51"/>
    <s v="Watermelon"/>
    <s v="Almond"/>
    <s v="Raw"/>
  </r>
  <r>
    <n v="703"/>
    <s v="Chocolate Fudge Brownie"/>
    <x v="4"/>
    <x v="0"/>
    <x v="29"/>
    <n v="135"/>
    <x v="346"/>
    <s v="Cane Syrup"/>
    <s v="4DD091"/>
    <n v="28"/>
    <n v="52"/>
    <s v="Watermelon"/>
    <s v="Almond"/>
    <s v="Raw"/>
  </r>
  <r>
    <n v="704"/>
    <s v="Chocolate Shake"/>
    <x v="5"/>
    <x v="1"/>
    <x v="6"/>
    <n v="115"/>
    <x v="469"/>
    <s v="Cane Syrup"/>
    <s v="0065A2"/>
    <n v="25.6"/>
    <n v="16"/>
    <s v="Watermelon"/>
    <s v="Almond"/>
    <s v="Raw"/>
  </r>
  <r>
    <n v="705"/>
    <s v="Chocolate Therapy"/>
    <x v="6"/>
    <x v="2"/>
    <x v="29"/>
    <n v="340"/>
    <x v="470"/>
    <s v="Cane Syrup"/>
    <s v="6C88C4"/>
    <n v="30.7"/>
    <n v="51"/>
    <s v="Strawberry"/>
    <s v="Almond"/>
    <s v="Raw"/>
  </r>
  <r>
    <n v="706"/>
    <s v="Chubby Hubby"/>
    <x v="7"/>
    <x v="0"/>
    <x v="30"/>
    <n v="295"/>
    <x v="66"/>
    <s v="Cane Syrup"/>
    <s v="00A5E3"/>
    <n v="31.6"/>
    <n v="61"/>
    <s v="Strawberry"/>
    <s v="Almond"/>
    <s v="Fried"/>
  </r>
  <r>
    <n v="707"/>
    <s v="Chunky Monkey"/>
    <x v="0"/>
    <x v="1"/>
    <x v="7"/>
    <n v="185"/>
    <x v="0"/>
    <s v="Cane Syrup"/>
    <s v="FFD872"/>
    <n v="15.2"/>
    <n v="5"/>
    <s v="Strawberry"/>
    <s v="Cashew"/>
    <s v="Burnt"/>
  </r>
  <r>
    <n v="708"/>
    <s v="Cinnamon Buns"/>
    <x v="1"/>
    <x v="2"/>
    <x v="9"/>
    <n v="175"/>
    <x v="471"/>
    <s v="Cane Syrup"/>
    <s v="FF96C5"/>
    <n v="22.5"/>
    <n v="62"/>
    <s v="Strawberry"/>
    <s v="Dried Dates"/>
    <s v="Raw"/>
  </r>
  <r>
    <n v="709"/>
    <s v="Coffee Coffee BuzzBuzzBuzz"/>
    <x v="2"/>
    <x v="0"/>
    <x v="12"/>
    <n v="235"/>
    <x v="230"/>
    <s v="Cane Syrup"/>
    <s v="FF5768"/>
    <n v="23.4"/>
    <n v="10"/>
    <s v="Strawberry"/>
    <s v="Dried Figs"/>
    <s v="Fried"/>
  </r>
  <r>
    <n v="710"/>
    <s v="Coffee Toffee Bar Crunch"/>
    <x v="3"/>
    <x v="1"/>
    <x v="9"/>
    <n v="305"/>
    <x v="472"/>
    <s v="Cane Syrup"/>
    <s v="FFBF65"/>
    <n v="20.100000000000001"/>
    <n v="7"/>
    <s v="Strawberry"/>
    <s v="Foxnuts"/>
    <s v="Burnt"/>
  </r>
  <r>
    <n v="711"/>
    <s v="Cold Brew Caramel Latte"/>
    <x v="4"/>
    <x v="2"/>
    <x v="27"/>
    <n v="180"/>
    <x v="32"/>
    <s v="Cane Syrup"/>
    <s v="FF6F68"/>
    <n v="31.4"/>
    <n v="18"/>
    <s v="Strawberry"/>
    <s v="Pistachios"/>
    <s v="Raw"/>
  </r>
  <r>
    <n v="712"/>
    <s v="Everything But The"/>
    <x v="5"/>
    <x v="0"/>
    <x v="7"/>
    <n v="140"/>
    <x v="375"/>
    <s v="Cane Syrup"/>
    <s v="00CDAC"/>
    <n v="17.5"/>
    <n v="31"/>
    <s v="Strawberry"/>
    <s v="Raisins"/>
    <s v="Fried"/>
  </r>
  <r>
    <n v="713"/>
    <s v="Glampfire Trail Mixa"/>
    <x v="6"/>
    <x v="1"/>
    <x v="24"/>
    <n v="105"/>
    <x v="334"/>
    <s v="Cocoa"/>
    <s v="CFF800"/>
    <n v="30.8"/>
    <n v="31"/>
    <s v="Strawberry"/>
    <s v="Almond"/>
    <s v="Fried"/>
  </r>
  <r>
    <n v="714"/>
    <s v="Half Bakeda"/>
    <x v="7"/>
    <x v="2"/>
    <x v="30"/>
    <n v="290"/>
    <x v="473"/>
    <s v="Cocoa"/>
    <s v="FF5C77"/>
    <n v="17.5"/>
    <n v="53"/>
    <s v="Strawberry"/>
    <s v="Cashew"/>
    <s v="Fried"/>
  </r>
  <r>
    <n v="715"/>
    <s v="Ice Cream Sammie"/>
    <x v="0"/>
    <x v="0"/>
    <x v="19"/>
    <n v="265"/>
    <x v="474"/>
    <s v="Brown Sugar"/>
    <s v="4DD091"/>
    <n v="31.5"/>
    <n v="10"/>
    <s v="Strawberry"/>
    <s v="Dried Dates"/>
    <s v="Fried"/>
  </r>
  <r>
    <n v="716"/>
    <s v="Milk &amp; Cookies"/>
    <x v="1"/>
    <x v="1"/>
    <x v="22"/>
    <n v="200"/>
    <x v="22"/>
    <s v="Brown Sugar"/>
    <s v="0065A2"/>
    <n v="22.2"/>
    <n v="57"/>
    <s v="Strawberry"/>
    <s v="Dried Figs"/>
    <s v="Fried"/>
  </r>
  <r>
    <n v="717"/>
    <s v="Mint Chocolate Cookie"/>
    <x v="2"/>
    <x v="2"/>
    <x v="6"/>
    <n v="210"/>
    <x v="376"/>
    <s v="Brown Sugar"/>
    <s v="6C88C4"/>
    <n v="26.6"/>
    <n v="43"/>
    <s v="Strawberry"/>
    <s v="Foxnuts"/>
    <s v="Fried"/>
  </r>
  <r>
    <n v="718"/>
    <s v="Pistachio Pistachio"/>
    <x v="3"/>
    <x v="0"/>
    <x v="13"/>
    <n v="230"/>
    <x v="349"/>
    <s v="Brown Sugar"/>
    <s v="00A5E3"/>
    <n v="30.8"/>
    <n v="52"/>
    <s v="Strawberry"/>
    <s v="Pistachios"/>
    <s v="Fried"/>
  </r>
  <r>
    <n v="719"/>
    <s v="Pumpkin Cheesecake"/>
    <x v="4"/>
    <x v="1"/>
    <x v="16"/>
    <n v="300"/>
    <x v="148"/>
    <s v="Brown Sugar"/>
    <s v="FFD872"/>
    <n v="32.4"/>
    <n v="44"/>
    <s v="Strawberry"/>
    <s v="Raisins"/>
    <s v="Fried"/>
  </r>
  <r>
    <n v="720"/>
    <s v="Red, White &amp; Blueberry"/>
    <x v="5"/>
    <x v="2"/>
    <x v="31"/>
    <n v="230"/>
    <x v="475"/>
    <s v="Brown Sugar"/>
    <s v="FF96C5"/>
    <n v="22.1"/>
    <n v="31"/>
    <s v="Strawberry"/>
    <s v="Almond"/>
    <s v="Fried"/>
  </r>
  <r>
    <n v="721"/>
    <s v="S Mores"/>
    <x v="6"/>
    <x v="0"/>
    <x v="7"/>
    <n v="105"/>
    <x v="476"/>
    <s v="Brown Sugar"/>
    <s v="FF5768"/>
    <n v="32"/>
    <n v="56"/>
    <s v="Strawberry"/>
    <s v="Cashew"/>
    <s v="Fried"/>
  </r>
  <r>
    <n v="722"/>
    <s v="Salted Caramel Almond"/>
    <x v="7"/>
    <x v="1"/>
    <x v="2"/>
    <n v="115"/>
    <x v="477"/>
    <s v="Brown Sugar"/>
    <s v="FFBF65"/>
    <n v="24.3"/>
    <n v="27"/>
    <s v="Strawberry"/>
    <s v="Dried Dates"/>
    <s v="Fried"/>
  </r>
  <r>
    <n v="723"/>
    <s v="Strawberry Cheesecake"/>
    <x v="0"/>
    <x v="2"/>
    <x v="3"/>
    <n v="145"/>
    <x v="478"/>
    <s v="Brown Sugar"/>
    <s v="FF6F68"/>
    <n v="24.2"/>
    <n v="38"/>
    <s v="Strawberry"/>
    <s v="Dried Figs"/>
    <s v="Fried"/>
  </r>
  <r>
    <n v="724"/>
    <s v="Vanilla"/>
    <x v="1"/>
    <x v="0"/>
    <x v="24"/>
    <n v="215"/>
    <x v="351"/>
    <s v="Brown Sugar"/>
    <s v="00CDAC"/>
    <n v="29.1"/>
    <n v="31"/>
    <s v="Raspberry"/>
    <s v="Foxnuts"/>
    <s v="Fried"/>
  </r>
  <r>
    <n v="725"/>
    <s v="Vanilla Caramel Fudge"/>
    <x v="2"/>
    <x v="1"/>
    <x v="5"/>
    <n v="155"/>
    <x v="423"/>
    <s v="Brown Sugar"/>
    <s v="CFF800"/>
    <n v="30.6"/>
    <n v="61"/>
    <s v="Raspberry"/>
    <s v="Pistachios"/>
    <s v="Fried"/>
  </r>
  <r>
    <n v="726"/>
    <s v="Chocolate Chip Cookie Dough Core"/>
    <x v="3"/>
    <x v="2"/>
    <x v="7"/>
    <n v="295"/>
    <x v="63"/>
    <s v="Brown Sugar"/>
    <s v="FF5C77"/>
    <n v="31.2"/>
    <n v="59"/>
    <s v="Raspberry"/>
    <s v="Raisins"/>
    <s v="Fried"/>
  </r>
  <r>
    <n v="727"/>
    <s v="Sweet Like Sugar Cookie Dough Core"/>
    <x v="4"/>
    <x v="0"/>
    <x v="1"/>
    <n v="135"/>
    <x v="458"/>
    <s v="Cocoa"/>
    <s v="4DD091"/>
    <n v="28.9"/>
    <n v="40"/>
    <s v="Raspberry"/>
    <s v="Almond"/>
    <s v="Fried"/>
  </r>
  <r>
    <n v="728"/>
    <s v="Brownie Batter Core"/>
    <x v="5"/>
    <x v="1"/>
    <x v="28"/>
    <n v="185"/>
    <x v="362"/>
    <s v="Cocoa"/>
    <s v="0065A2"/>
    <n v="27.9"/>
    <n v="6"/>
    <s v="Raspberry"/>
    <s v="Cashew"/>
    <s v="Burnt"/>
  </r>
  <r>
    <n v="729"/>
    <s v="Cookies &amp; Cream Cheesecake Core"/>
    <x v="6"/>
    <x v="2"/>
    <x v="9"/>
    <n v="305"/>
    <x v="382"/>
    <s v="Cocoa"/>
    <s v="6C88C4"/>
    <n v="31.7"/>
    <n v="54"/>
    <s v="Raspberry"/>
    <s v="Dried Dates"/>
    <s v="Burnt"/>
  </r>
  <r>
    <n v="730"/>
    <s v="Karamel Sutra Core"/>
    <x v="7"/>
    <x v="0"/>
    <x v="19"/>
    <n v="140"/>
    <x v="336"/>
    <s v="Cocoa"/>
    <s v="00A5E3"/>
    <n v="18.8"/>
    <n v="37"/>
    <s v="Raspberry"/>
    <s v="Dried Figs"/>
    <s v="Burnt"/>
  </r>
  <r>
    <n v="731"/>
    <s v="Peanut Butter Fudge Core"/>
    <x v="0"/>
    <x v="1"/>
    <x v="19"/>
    <n v="165"/>
    <x v="113"/>
    <s v="Cocoa"/>
    <s v="FFD872"/>
    <n v="23.5"/>
    <n v="55"/>
    <s v="Raspberry"/>
    <s v="Foxnuts"/>
    <s v="Burnt"/>
  </r>
  <r>
    <n v="732"/>
    <s v="Salted Caramel Core"/>
    <x v="1"/>
    <x v="2"/>
    <x v="7"/>
    <n v="245"/>
    <x v="479"/>
    <s v="Cocoa"/>
    <s v="FF96C5"/>
    <n v="27.7"/>
    <n v="27"/>
    <s v="Raspberry"/>
    <s v="Pistachios"/>
    <s v="Burnt"/>
  </r>
  <r>
    <n v="733"/>
    <s v="Chip Happens"/>
    <x v="2"/>
    <x v="0"/>
    <x v="25"/>
    <n v="265"/>
    <x v="480"/>
    <s v="Cocoa"/>
    <s v="FF5768"/>
    <n v="28.9"/>
    <n v="51"/>
    <s v="Raspberry"/>
    <s v="Raisins"/>
    <s v="Burnt"/>
  </r>
  <r>
    <n v="734"/>
    <s v="Cannoli"/>
    <x v="3"/>
    <x v="1"/>
    <x v="7"/>
    <n v="305"/>
    <x v="22"/>
    <s v="Cocoa"/>
    <s v="FFBF65"/>
    <n v="17.899999999999999"/>
    <n v="40"/>
    <s v="Raspberry"/>
    <s v="Almond"/>
    <s v="Burnt"/>
  </r>
  <r>
    <n v="735"/>
    <s v="Berry Sweet Mascarpone"/>
    <x v="4"/>
    <x v="2"/>
    <x v="30"/>
    <n v="190"/>
    <x v="122"/>
    <s v="Cocoa"/>
    <s v="FF6F68"/>
    <n v="17.8"/>
    <n v="12"/>
    <s v="Raspberry"/>
    <s v="Cashew"/>
    <s v="Burnt"/>
  </r>
  <r>
    <n v="736"/>
    <s v="Chocolate Peanut Butter Split"/>
    <x v="5"/>
    <x v="0"/>
    <x v="15"/>
    <n v="150"/>
    <x v="50"/>
    <s v="Cocoa"/>
    <s v="00CDAC"/>
    <n v="16.5"/>
    <n v="31"/>
    <s v="Raspberry"/>
    <s v="Dried Dates"/>
    <s v="Burnt"/>
  </r>
  <r>
    <n v="737"/>
    <s v="Justice ReMix"/>
    <x v="6"/>
    <x v="1"/>
    <x v="20"/>
    <n v="215"/>
    <x v="98"/>
    <s v="Extra Cream"/>
    <s v="CFF800"/>
    <n v="22"/>
    <n v="31"/>
    <s v="Raspberry"/>
    <s v="Dried Figs"/>
    <s v="Burnt"/>
  </r>
  <r>
    <n v="738"/>
    <s v="Boots on the Moooo"/>
    <x v="7"/>
    <x v="2"/>
    <x v="9"/>
    <n v="200"/>
    <x v="70"/>
    <s v="Extra Cream"/>
    <s v="FF5C77"/>
    <n v="29.6"/>
    <n v="46"/>
    <s v="Raspberry"/>
    <s v="Foxnuts"/>
    <s v="Burnt"/>
  </r>
  <r>
    <n v="739"/>
    <s v="Americone Dream"/>
    <x v="0"/>
    <x v="0"/>
    <x v="7"/>
    <n v="350"/>
    <x v="76"/>
    <s v="Extra Cream"/>
    <s v="4DD091"/>
    <n v="22.1"/>
    <n v="12"/>
    <s v="Raspberry"/>
    <s v="Pistachios"/>
    <s v="Burnt"/>
  </r>
  <r>
    <n v="740"/>
    <s v="Bourbon Pecan Pie"/>
    <x v="1"/>
    <x v="1"/>
    <x v="7"/>
    <n v="270"/>
    <x v="481"/>
    <s v="Extra Cream"/>
    <s v="0065A2"/>
    <n v="26.4"/>
    <n v="50"/>
    <s v="Raspberry"/>
    <s v="Raisins"/>
    <s v="Burnt"/>
  </r>
  <r>
    <n v="741"/>
    <s v="Brewed to Mattera"/>
    <x v="2"/>
    <x v="2"/>
    <x v="11"/>
    <n v="125"/>
    <x v="482"/>
    <s v="Extra Cream"/>
    <s v="6C88C4"/>
    <n v="27.4"/>
    <n v="47"/>
    <s v="Raspberry"/>
    <s v="Almond"/>
    <s v="Burnt"/>
  </r>
  <r>
    <n v="742"/>
    <s v="Caramel Chocolate Cheesecake"/>
    <x v="3"/>
    <x v="0"/>
    <x v="23"/>
    <n v="135"/>
    <x v="6"/>
    <s v="Extra Cream"/>
    <s v="00A5E3"/>
    <n v="22.3"/>
    <n v="41"/>
    <s v="Raspberry"/>
    <s v="Cashew"/>
    <s v="Raw"/>
  </r>
  <r>
    <n v="743"/>
    <s v="Cherry Garcia"/>
    <x v="4"/>
    <x v="1"/>
    <x v="7"/>
    <n v="320"/>
    <x v="112"/>
    <s v="Extra Cream"/>
    <s v="00A5E3"/>
    <n v="30.4"/>
    <n v="52"/>
    <s v="Raspberry"/>
    <s v="Dried Dates"/>
    <s v="Raw"/>
  </r>
  <r>
    <n v="744"/>
    <s v="Chillin the Roasta"/>
    <x v="5"/>
    <x v="2"/>
    <x v="7"/>
    <n v="345"/>
    <x v="155"/>
    <s v="Extra Cream"/>
    <s v="00A5E3"/>
    <n v="33"/>
    <n v="24"/>
    <s v="Raspberry"/>
    <s v="Dried Figs"/>
    <s v="Raw"/>
  </r>
  <r>
    <n v="745"/>
    <s v="Chocolate Chip Cookie Dough"/>
    <x v="6"/>
    <x v="0"/>
    <x v="3"/>
    <n v="190"/>
    <x v="9"/>
    <s v="Extra Cream"/>
    <s v="00A5E3"/>
    <n v="26"/>
    <n v="7"/>
    <s v="Raspberry"/>
    <s v="Foxnuts"/>
    <s v="Raw"/>
  </r>
  <r>
    <n v="746"/>
    <s v="Chocolate Fudge Brownie"/>
    <x v="7"/>
    <x v="1"/>
    <x v="17"/>
    <n v="140"/>
    <x v="250"/>
    <s v="Extra Cream"/>
    <s v="00A5E3"/>
    <n v="24.4"/>
    <n v="59"/>
    <s v="Raspberry"/>
    <s v="Pistachios"/>
    <s v="Raw"/>
  </r>
  <r>
    <n v="747"/>
    <s v="Chocolate Shake"/>
    <x v="0"/>
    <x v="2"/>
    <x v="7"/>
    <n v="230"/>
    <x v="197"/>
    <s v="Extra Cream"/>
    <s v="00A5E3"/>
    <n v="23.9"/>
    <n v="6"/>
    <s v="Grape"/>
    <s v="Raisins"/>
    <s v="Raw"/>
  </r>
  <r>
    <n v="748"/>
    <s v="Chocolate Therapy"/>
    <x v="1"/>
    <x v="0"/>
    <x v="5"/>
    <n v="270"/>
    <x v="483"/>
    <s v="Chocolate Chippings"/>
    <s v="00A5E3"/>
    <n v="27.2"/>
    <n v="4"/>
    <s v="Grape"/>
    <s v="Almond"/>
    <s v="Fried"/>
  </r>
  <r>
    <n v="749"/>
    <s v="Chubby Hubby"/>
    <x v="2"/>
    <x v="1"/>
    <x v="9"/>
    <n v="185"/>
    <x v="484"/>
    <s v="Chocolate Chippings"/>
    <s v="00A5E3"/>
    <n v="18.2"/>
    <n v="41"/>
    <s v="Grape"/>
    <s v="Cashew"/>
    <s v="Burnt"/>
  </r>
  <r>
    <n v="750"/>
    <s v="Chunky Monkey"/>
    <x v="3"/>
    <x v="2"/>
    <x v="2"/>
    <n v="105"/>
    <x v="421"/>
    <s v="Chocolate Chippings"/>
    <s v="00A5E3"/>
    <n v="22"/>
    <n v="61"/>
    <s v="Grape"/>
    <s v="Dried Dates"/>
    <s v="Raw"/>
  </r>
  <r>
    <n v="751"/>
    <s v="Cinnamon Buns"/>
    <x v="4"/>
    <x v="0"/>
    <x v="13"/>
    <n v="170"/>
    <x v="340"/>
    <s v="Chocolate Chippings"/>
    <s v="00A5E3"/>
    <n v="15.3"/>
    <n v="46"/>
    <s v="Grape"/>
    <s v="Dried Figs"/>
    <s v="Fried"/>
  </r>
  <r>
    <n v="752"/>
    <s v="Coffee Coffee BuzzBuzzBuzz"/>
    <x v="5"/>
    <x v="1"/>
    <x v="11"/>
    <n v="200"/>
    <x v="171"/>
    <s v="Chocolate Chippings"/>
    <s v="00A5E3"/>
    <n v="18.5"/>
    <n v="4"/>
    <s v="Grape"/>
    <s v="Foxnuts"/>
    <s v="Burnt"/>
  </r>
  <r>
    <n v="753"/>
    <s v="Coffee Toffee Bar Crunch"/>
    <x v="6"/>
    <x v="2"/>
    <x v="19"/>
    <n v="285"/>
    <x v="58"/>
    <s v="Chocolate Chippings"/>
    <s v="FFD872"/>
    <n v="18.7"/>
    <n v="30"/>
    <s v="Grape"/>
    <s v="Pistachios"/>
    <s v="Raw"/>
  </r>
  <r>
    <n v="754"/>
    <s v="Cold Brew Caramel Latte"/>
    <x v="7"/>
    <x v="0"/>
    <x v="10"/>
    <n v="215"/>
    <x v="141"/>
    <s v="Chocolate Chippings"/>
    <s v="FFD872"/>
    <n v="25.6"/>
    <n v="20"/>
    <s v="Grape"/>
    <s v="Raisins"/>
    <s v="Fried"/>
  </r>
  <r>
    <n v="755"/>
    <s v="Everything But The"/>
    <x v="0"/>
    <x v="1"/>
    <x v="29"/>
    <n v="305"/>
    <x v="30"/>
    <s v="Chocolate Chippings"/>
    <s v="FFD872"/>
    <n v="15.9"/>
    <n v="52"/>
    <s v="Grape"/>
    <s v="Almond"/>
    <s v="Fried"/>
  </r>
  <r>
    <n v="756"/>
    <s v="Glampfire Trail Mixa"/>
    <x v="1"/>
    <x v="2"/>
    <x v="7"/>
    <n v="280"/>
    <x v="256"/>
    <s v="Chocolate Chippings"/>
    <s v="FFD872"/>
    <n v="22"/>
    <n v="12"/>
    <s v="Grape"/>
    <s v="Cashew"/>
    <s v="Fried"/>
  </r>
  <r>
    <n v="757"/>
    <s v="Half Bakeda"/>
    <x v="2"/>
    <x v="0"/>
    <x v="7"/>
    <n v="175"/>
    <x v="485"/>
    <s v="Chocolate Chippings"/>
    <s v="FFD872"/>
    <n v="23.3"/>
    <n v="20"/>
    <s v="Grape"/>
    <s v="Dried Dates"/>
    <s v="Fried"/>
  </r>
  <r>
    <n v="758"/>
    <s v="Ice Cream Sammie"/>
    <x v="3"/>
    <x v="1"/>
    <x v="7"/>
    <n v="325"/>
    <x v="282"/>
    <s v="Chocolate Chippings"/>
    <s v="FFD872"/>
    <n v="31.5"/>
    <n v="45"/>
    <s v="Grape"/>
    <s v="Dried Figs"/>
    <s v="Fried"/>
  </r>
  <r>
    <n v="759"/>
    <s v="Milk &amp; Cookies"/>
    <x v="4"/>
    <x v="2"/>
    <x v="15"/>
    <n v="190"/>
    <x v="245"/>
    <s v="Chocolate Chippings"/>
    <s v="FFD872"/>
    <n v="18.7"/>
    <n v="44"/>
    <s v="Grape"/>
    <s v="Foxnuts"/>
    <s v="Fried"/>
  </r>
  <r>
    <n v="760"/>
    <s v="Mint Chocolate Cookie"/>
    <x v="5"/>
    <x v="0"/>
    <x v="17"/>
    <n v="225"/>
    <x v="127"/>
    <s v="Chocolate Chippings"/>
    <s v="FFD872"/>
    <n v="22.3"/>
    <n v="32"/>
    <s v="Grape"/>
    <s v="Pistachios"/>
    <s v="Fried"/>
  </r>
  <r>
    <n v="761"/>
    <s v="Pistachio Pistachio"/>
    <x v="6"/>
    <x v="1"/>
    <x v="5"/>
    <n v="200"/>
    <x v="444"/>
    <s v="Chocolate Chippings"/>
    <s v="FFD872"/>
    <n v="27"/>
    <n v="50"/>
    <s v="Grape"/>
    <s v="Raisins"/>
    <s v="Fried"/>
  </r>
  <r>
    <n v="762"/>
    <s v="Pumpkin Cheesecake"/>
    <x v="7"/>
    <x v="2"/>
    <x v="7"/>
    <n v="275"/>
    <x v="242"/>
    <s v="Chocolate Chippings"/>
    <s v="FFD872"/>
    <n v="29"/>
    <n v="33"/>
    <s v="Grape"/>
    <s v="Pistachios"/>
    <s v="Fried"/>
  </r>
  <r>
    <n v="763"/>
    <s v="Red, White &amp; Blueberry"/>
    <x v="1"/>
    <x v="0"/>
    <x v="12"/>
    <n v="345"/>
    <x v="486"/>
    <s v="Chocolate Chippings"/>
    <s v="FF5768"/>
    <n v="18.7"/>
    <n v="43"/>
    <s v="Grape"/>
    <s v="Pistachios"/>
    <s v="Fried"/>
  </r>
  <r>
    <n v="764"/>
    <s v="S Mores"/>
    <x v="1"/>
    <x v="1"/>
    <x v="7"/>
    <n v="195"/>
    <x v="84"/>
    <s v="Chocolate Chippings"/>
    <s v="FF5768"/>
    <n v="23.3"/>
    <n v="24"/>
    <s v="Grape"/>
    <s v="Pistachios"/>
    <s v="Fried"/>
  </r>
  <r>
    <n v="765"/>
    <s v="Salted Caramel Almond"/>
    <x v="1"/>
    <x v="2"/>
    <x v="7"/>
    <n v="140"/>
    <x v="300"/>
    <s v="Chocolate Chippings"/>
    <s v="FF5768"/>
    <n v="30.4"/>
    <n v="14"/>
    <s v="Grape"/>
    <s v="Pistachios"/>
    <s v="Fried"/>
  </r>
  <r>
    <n v="766"/>
    <s v="Strawberry Cheesecake"/>
    <x v="1"/>
    <x v="0"/>
    <x v="23"/>
    <n v="205"/>
    <x v="276"/>
    <s v="Chocolate Chippings"/>
    <s v="FF5768"/>
    <n v="21.6"/>
    <n v="13"/>
    <s v="Grape"/>
    <s v="Pistachios"/>
    <s v="Fried"/>
  </r>
  <r>
    <n v="767"/>
    <s v="Vanilla"/>
    <x v="1"/>
    <x v="1"/>
    <x v="7"/>
    <n v="295"/>
    <x v="487"/>
    <s v="Chocolate Chippings"/>
    <s v="FF5768"/>
    <n v="26.6"/>
    <n v="44"/>
    <s v="Orange"/>
    <s v="Pistachios"/>
    <s v="Fried"/>
  </r>
  <r>
    <n v="768"/>
    <s v="Vanilla Caramel Fudge"/>
    <x v="2"/>
    <x v="2"/>
    <x v="7"/>
    <n v="330"/>
    <x v="353"/>
    <s v="Chocolate Chippings"/>
    <s v="FF5768"/>
    <n v="21.8"/>
    <n v="17"/>
    <s v="Orange"/>
    <s v="Pistachios"/>
    <s v="Fried"/>
  </r>
</pivotCacheRecords>
</file>

<file path=xl/pivotCache/pivotCacheRecords3.xml><?xml version="1.0" encoding="utf-8"?>
<pivotCacheRecords xmlns="http://schemas.openxmlformats.org/spreadsheetml/2006/main" xmlns:r="http://schemas.openxmlformats.org/officeDocument/2006/relationships" count="4">
  <r>
    <s v="India"/>
    <n v="30130"/>
  </r>
  <r>
    <s v="Indonesia"/>
    <n v="25300"/>
  </r>
  <r>
    <s v="Brazil"/>
    <n v="19515"/>
  </r>
  <r>
    <s v="France"/>
    <n v="170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untry">
  <location ref="P3:Q12" firstHeaderRow="1" firstDataRow="1" firstDataCol="1"/>
  <pivotFields count="16">
    <pivotField showAll="0"/>
    <pivotField showAll="0"/>
    <pivotField axis="axisRow" showAll="0">
      <items count="9">
        <item x="2"/>
        <item x="3"/>
        <item x="7"/>
        <item x="4"/>
        <item x="5"/>
        <item x="1"/>
        <item x="6"/>
        <item x="0"/>
        <item t="default"/>
      </items>
    </pivotField>
    <pivotField showAll="0">
      <items count="4">
        <item x="1"/>
        <item x="2"/>
        <item x="0"/>
        <item t="default"/>
      </items>
    </pivotField>
    <pivotField showAll="0"/>
    <pivotField showAll="0"/>
    <pivotField numFmtId="15" showAll="0"/>
    <pivotField showAll="0"/>
    <pivotField showAll="0"/>
    <pivotField showAll="0"/>
    <pivotField dataField="1" showAll="0"/>
    <pivotField showAll="0"/>
    <pivotField showAll="0"/>
    <pivotField showAll="0"/>
    <pivotField showAll="0" defaultSubtotal="0"/>
    <pivotField showAll="0" defaultSubtotal="0"/>
  </pivotFields>
  <rowFields count="1">
    <field x="2"/>
  </rowFields>
  <rowItems count="9">
    <i>
      <x/>
    </i>
    <i>
      <x v="1"/>
    </i>
    <i>
      <x v="2"/>
    </i>
    <i>
      <x v="3"/>
    </i>
    <i>
      <x v="4"/>
    </i>
    <i>
      <x v="5"/>
    </i>
    <i>
      <x v="6"/>
    </i>
    <i>
      <x v="7"/>
    </i>
    <i t="grand">
      <x/>
    </i>
  </rowItems>
  <colItems count="1">
    <i/>
  </colItems>
  <dataFields count="1">
    <dataField name="Average of Age of the Customer" fld="10" subtotal="average" baseField="2" baseItem="0" numFmtId="1"/>
  </dataFields>
  <formats count="8">
    <format dxfId="370">
      <pivotArea outline="0" collapsedLevelsAreSubtotals="1" fieldPosition="0"/>
    </format>
    <format dxfId="369">
      <pivotArea outline="0" collapsedLevelsAreSubtotals="1" fieldPosition="0"/>
    </format>
    <format dxfId="368">
      <pivotArea outline="0" collapsedLevelsAreSubtotals="1" fieldPosition="0"/>
    </format>
    <format dxfId="367">
      <pivotArea outline="0" collapsedLevelsAreSubtotals="1" fieldPosition="0"/>
    </format>
    <format dxfId="366">
      <pivotArea outline="0" collapsedLevelsAreSubtotals="1" fieldPosition="0"/>
    </format>
    <format dxfId="365">
      <pivotArea outline="0" collapsedLevelsAreSubtotals="1" fieldPosition="0"/>
    </format>
    <format dxfId="364">
      <pivotArea outline="0" collapsedLevelsAreSubtotals="1" fieldPosition="0"/>
    </format>
    <format dxfId="36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rowHeaderCaption="Colour">
  <location ref="F3:H9" firstHeaderRow="0" firstDataRow="1" firstDataCol="1"/>
  <pivotFields count="15">
    <pivotField showAll="0"/>
    <pivotField showAll="0"/>
    <pivotField showAll="0"/>
    <pivotField showAll="0"/>
    <pivotField dataField="1" showAll="0"/>
    <pivotField showAll="0"/>
    <pivotField numFmtId="15" showAll="0">
      <items count="489">
        <item x="404"/>
        <item x="242"/>
        <item x="161"/>
        <item x="151"/>
        <item x="260"/>
        <item x="135"/>
        <item x="233"/>
        <item x="333"/>
        <item x="394"/>
        <item x="458"/>
        <item x="58"/>
        <item x="463"/>
        <item x="477"/>
        <item x="226"/>
        <item x="392"/>
        <item x="285"/>
        <item x="216"/>
        <item x="288"/>
        <item x="104"/>
        <item x="261"/>
        <item x="245"/>
        <item x="330"/>
        <item x="153"/>
        <item x="435"/>
        <item x="443"/>
        <item x="145"/>
        <item x="328"/>
        <item x="287"/>
        <item x="251"/>
        <item x="88"/>
        <item x="11"/>
        <item x="377"/>
        <item x="460"/>
        <item x="284"/>
        <item x="476"/>
        <item x="393"/>
        <item x="411"/>
        <item x="401"/>
        <item x="389"/>
        <item x="192"/>
        <item x="444"/>
        <item x="317"/>
        <item x="277"/>
        <item x="321"/>
        <item x="35"/>
        <item x="122"/>
        <item x="362"/>
        <item x="167"/>
        <item x="229"/>
        <item x="465"/>
        <item x="363"/>
        <item x="315"/>
        <item x="299"/>
        <item x="388"/>
        <item x="5"/>
        <item x="323"/>
        <item x="274"/>
        <item x="15"/>
        <item x="390"/>
        <item x="96"/>
        <item x="85"/>
        <item x="431"/>
        <item x="383"/>
        <item x="133"/>
        <item x="209"/>
        <item x="207"/>
        <item x="117"/>
        <item x="90"/>
        <item x="360"/>
        <item x="110"/>
        <item x="120"/>
        <item x="46"/>
        <item x="422"/>
        <item x="158"/>
        <item x="410"/>
        <item x="371"/>
        <item x="37"/>
        <item x="142"/>
        <item x="227"/>
        <item x="256"/>
        <item x="306"/>
        <item x="314"/>
        <item x="336"/>
        <item x="180"/>
        <item x="312"/>
        <item x="136"/>
        <item x="165"/>
        <item x="222"/>
        <item x="442"/>
        <item x="13"/>
        <item x="230"/>
        <item x="159"/>
        <item x="139"/>
        <item x="183"/>
        <item x="101"/>
        <item x="80"/>
        <item x="408"/>
        <item x="178"/>
        <item x="340"/>
        <item x="78"/>
        <item x="453"/>
        <item x="466"/>
        <item x="102"/>
        <item x="16"/>
        <item x="351"/>
        <item x="49"/>
        <item x="376"/>
        <item x="412"/>
        <item x="238"/>
        <item x="22"/>
        <item x="195"/>
        <item x="194"/>
        <item x="309"/>
        <item x="320"/>
        <item x="112"/>
        <item x="223"/>
        <item x="86"/>
        <item x="343"/>
        <item x="7"/>
        <item x="8"/>
        <item x="40"/>
        <item x="156"/>
        <item x="106"/>
        <item x="322"/>
        <item x="246"/>
        <item x="449"/>
        <item x="134"/>
        <item x="403"/>
        <item x="123"/>
        <item x="368"/>
        <item x="87"/>
        <item x="39"/>
        <item x="347"/>
        <item x="54"/>
        <item x="99"/>
        <item x="212"/>
        <item x="386"/>
        <item x="379"/>
        <item x="132"/>
        <item x="100"/>
        <item x="234"/>
        <item x="318"/>
        <item x="391"/>
        <item x="113"/>
        <item x="116"/>
        <item x="198"/>
        <item x="68"/>
        <item x="244"/>
        <item x="170"/>
        <item x="311"/>
        <item x="3"/>
        <item x="82"/>
        <item x="28"/>
        <item x="248"/>
        <item x="357"/>
        <item x="304"/>
        <item x="263"/>
        <item x="271"/>
        <item x="33"/>
        <item x="291"/>
        <item x="73"/>
        <item x="452"/>
        <item x="267"/>
        <item x="448"/>
        <item x="219"/>
        <item x="280"/>
        <item x="400"/>
        <item x="414"/>
        <item x="471"/>
        <item x="24"/>
        <item x="324"/>
        <item x="294"/>
        <item x="18"/>
        <item x="150"/>
        <item x="14"/>
        <item x="480"/>
        <item x="77"/>
        <item x="240"/>
        <item x="146"/>
        <item x="143"/>
        <item x="157"/>
        <item x="163"/>
        <item x="281"/>
        <item x="378"/>
        <item x="64"/>
        <item x="241"/>
        <item x="332"/>
        <item x="402"/>
        <item x="361"/>
        <item x="301"/>
        <item x="128"/>
        <item x="12"/>
        <item x="445"/>
        <item x="213"/>
        <item x="71"/>
        <item x="450"/>
        <item x="187"/>
        <item x="91"/>
        <item x="204"/>
        <item x="44"/>
        <item x="218"/>
        <item x="2"/>
        <item x="257"/>
        <item x="373"/>
        <item x="380"/>
        <item x="141"/>
        <item x="237"/>
        <item x="395"/>
        <item x="455"/>
        <item x="206"/>
        <item x="221"/>
        <item x="154"/>
        <item x="199"/>
        <item x="479"/>
        <item x="454"/>
        <item x="293"/>
        <item x="446"/>
        <item x="334"/>
        <item x="459"/>
        <item x="214"/>
        <item x="308"/>
        <item x="437"/>
        <item x="310"/>
        <item x="130"/>
        <item x="9"/>
        <item x="416"/>
        <item x="225"/>
        <item x="264"/>
        <item x="76"/>
        <item x="290"/>
        <item x="127"/>
        <item x="51"/>
        <item x="10"/>
        <item x="439"/>
        <item x="191"/>
        <item x="344"/>
        <item x="231"/>
        <item x="462"/>
        <item x="475"/>
        <item x="396"/>
        <item x="202"/>
        <item x="283"/>
        <item x="20"/>
        <item x="81"/>
        <item x="103"/>
        <item x="186"/>
        <item x="59"/>
        <item x="356"/>
        <item x="79"/>
        <item x="45"/>
        <item x="481"/>
        <item x="235"/>
        <item x="303"/>
        <item x="188"/>
        <item x="92"/>
        <item x="124"/>
        <item x="381"/>
        <item x="57"/>
        <item x="266"/>
        <item x="409"/>
        <item x="397"/>
        <item x="250"/>
        <item x="469"/>
        <item x="405"/>
        <item x="420"/>
        <item x="427"/>
        <item x="210"/>
        <item x="316"/>
        <item x="474"/>
        <item x="398"/>
        <item x="131"/>
        <item x="140"/>
        <item x="208"/>
        <item x="364"/>
        <item x="60"/>
        <item x="399"/>
        <item x="52"/>
        <item x="365"/>
        <item x="432"/>
        <item x="155"/>
        <item x="0"/>
        <item x="354"/>
        <item x="352"/>
        <item x="298"/>
        <item x="1"/>
        <item x="269"/>
        <item x="126"/>
        <item x="429"/>
        <item x="278"/>
        <item x="259"/>
        <item x="295"/>
        <item x="486"/>
        <item x="407"/>
        <item x="94"/>
        <item x="473"/>
        <item x="419"/>
        <item x="382"/>
        <item x="27"/>
        <item x="65"/>
        <item x="30"/>
        <item x="341"/>
        <item x="190"/>
        <item x="179"/>
        <item x="313"/>
        <item x="346"/>
        <item x="169"/>
        <item x="265"/>
        <item x="168"/>
        <item x="69"/>
        <item x="384"/>
        <item x="239"/>
        <item x="121"/>
        <item x="32"/>
        <item x="292"/>
        <item x="258"/>
        <item x="421"/>
        <item x="433"/>
        <item x="171"/>
        <item x="348"/>
        <item x="342"/>
        <item x="329"/>
        <item x="279"/>
        <item x="61"/>
        <item x="428"/>
        <item x="43"/>
        <item x="185"/>
        <item x="438"/>
        <item x="56"/>
        <item x="305"/>
        <item x="483"/>
        <item x="467"/>
        <item x="93"/>
        <item x="189"/>
        <item x="358"/>
        <item x="243"/>
        <item x="457"/>
        <item x="176"/>
        <item x="470"/>
        <item x="339"/>
        <item x="355"/>
        <item x="335"/>
        <item x="108"/>
        <item x="464"/>
        <item x="359"/>
        <item x="270"/>
        <item x="174"/>
        <item x="201"/>
        <item x="21"/>
        <item x="456"/>
        <item x="62"/>
        <item x="107"/>
        <item x="205"/>
        <item x="249"/>
        <item x="478"/>
        <item x="84"/>
        <item x="236"/>
        <item x="55"/>
        <item x="353"/>
        <item x="148"/>
        <item x="307"/>
        <item x="451"/>
        <item x="273"/>
        <item x="472"/>
        <item x="326"/>
        <item x="211"/>
        <item x="17"/>
        <item x="164"/>
        <item x="369"/>
        <item x="75"/>
        <item x="74"/>
        <item x="247"/>
        <item x="162"/>
        <item x="228"/>
        <item x="423"/>
        <item x="53"/>
        <item x="217"/>
        <item x="184"/>
        <item x="345"/>
        <item x="482"/>
        <item x="98"/>
        <item x="152"/>
        <item x="406"/>
        <item x="41"/>
        <item x="224"/>
        <item x="372"/>
        <item x="441"/>
        <item x="149"/>
        <item x="173"/>
        <item x="254"/>
        <item x="200"/>
        <item x="276"/>
        <item x="105"/>
        <item x="125"/>
        <item x="319"/>
        <item x="42"/>
        <item x="89"/>
        <item x="255"/>
        <item x="193"/>
        <item x="272"/>
        <item x="366"/>
        <item x="338"/>
        <item x="387"/>
        <item x="418"/>
        <item x="147"/>
        <item x="182"/>
        <item x="349"/>
        <item x="350"/>
        <item x="197"/>
        <item x="70"/>
        <item x="67"/>
        <item x="47"/>
        <item x="375"/>
        <item x="48"/>
        <item x="282"/>
        <item x="181"/>
        <item x="166"/>
        <item x="300"/>
        <item x="268"/>
        <item x="38"/>
        <item x="337"/>
        <item x="196"/>
        <item x="484"/>
        <item x="172"/>
        <item x="331"/>
        <item x="66"/>
        <item x="129"/>
        <item x="118"/>
        <item x="415"/>
        <item x="72"/>
        <item x="29"/>
        <item x="434"/>
        <item x="114"/>
        <item x="385"/>
        <item x="286"/>
        <item x="177"/>
        <item x="424"/>
        <item x="19"/>
        <item x="97"/>
        <item x="425"/>
        <item x="302"/>
        <item x="436"/>
        <item x="144"/>
        <item x="119"/>
        <item x="468"/>
        <item x="485"/>
        <item x="440"/>
        <item x="95"/>
        <item x="487"/>
        <item x="137"/>
        <item x="63"/>
        <item x="413"/>
        <item x="26"/>
        <item x="430"/>
        <item x="111"/>
        <item x="296"/>
        <item x="25"/>
        <item x="253"/>
        <item x="447"/>
        <item x="370"/>
        <item x="417"/>
        <item x="83"/>
        <item x="34"/>
        <item x="327"/>
        <item x="297"/>
        <item x="289"/>
        <item x="252"/>
        <item x="325"/>
        <item x="175"/>
        <item x="138"/>
        <item x="50"/>
        <item x="367"/>
        <item x="4"/>
        <item x="160"/>
        <item x="215"/>
        <item x="426"/>
        <item x="109"/>
        <item x="232"/>
        <item x="220"/>
        <item x="115"/>
        <item x="374"/>
        <item x="262"/>
        <item x="31"/>
        <item x="275"/>
        <item x="6"/>
        <item x="23"/>
        <item x="203"/>
        <item x="461"/>
        <item x="36"/>
        <item t="default"/>
      </items>
    </pivotField>
    <pivotField showAll="0">
      <items count="7">
        <item x="3"/>
        <item x="4"/>
        <item x="1"/>
        <item x="5"/>
        <item x="0"/>
        <item x="2"/>
        <item t="default"/>
      </items>
    </pivotField>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 showAll="0"/>
    <pivotField showAll="0"/>
    <pivotField showAll="0"/>
    <pivotField axis="axisRow" dataField="1" showAll="0" sortType="descending">
      <items count="6">
        <item x="0"/>
        <item x="4"/>
        <item x="2"/>
        <item x="3"/>
        <item x="1"/>
        <item t="default"/>
      </items>
      <autoSortScope>
        <pivotArea dataOnly="0" outline="0" fieldPosition="0">
          <references count="1">
            <reference field="4294967294" count="1" selected="0">
              <x v="1"/>
            </reference>
          </references>
        </pivotArea>
      </autoSortScope>
    </pivotField>
  </pivotFields>
  <rowFields count="1">
    <field x="14"/>
  </rowFields>
  <rowItems count="6">
    <i>
      <x v="3"/>
    </i>
    <i>
      <x/>
    </i>
    <i>
      <x v="4"/>
    </i>
    <i>
      <x v="1"/>
    </i>
    <i>
      <x v="2"/>
    </i>
    <i t="grand">
      <x/>
    </i>
  </rowItems>
  <colFields count="1">
    <field x="-2"/>
  </colFields>
  <colItems count="2">
    <i>
      <x/>
    </i>
    <i i="1">
      <x v="1"/>
    </i>
  </colItems>
  <dataFields count="2">
    <dataField name="Customer satisfaction by avg rating" fld="4" subtotal="average" baseField="14" baseItem="0"/>
    <dataField name="By colours" fld="14" subtotal="count" baseField="14" baseItem="3" numFmtId="1"/>
  </dataFields>
  <formats count="13">
    <format dxfId="356">
      <pivotArea collapsedLevelsAreSubtotals="1" fieldPosition="0">
        <references count="1">
          <reference field="14" count="0"/>
        </references>
      </pivotArea>
    </format>
    <format dxfId="355">
      <pivotArea collapsedLevelsAreSubtotals="1" fieldPosition="0">
        <references count="1">
          <reference field="14" count="0"/>
        </references>
      </pivotArea>
    </format>
    <format dxfId="354">
      <pivotArea collapsedLevelsAreSubtotals="1" fieldPosition="0">
        <references count="1">
          <reference field="14" count="0"/>
        </references>
      </pivotArea>
    </format>
    <format dxfId="353">
      <pivotArea collapsedLevelsAreSubtotals="1" fieldPosition="0">
        <references count="1">
          <reference field="14" count="0"/>
        </references>
      </pivotArea>
    </format>
    <format dxfId="352">
      <pivotArea collapsedLevelsAreSubtotals="1" fieldPosition="0">
        <references count="1">
          <reference field="14" count="0"/>
        </references>
      </pivotArea>
    </format>
    <format dxfId="351">
      <pivotArea collapsedLevelsAreSubtotals="1" fieldPosition="0">
        <references count="1">
          <reference field="14" count="0"/>
        </references>
      </pivotArea>
    </format>
    <format dxfId="350">
      <pivotArea collapsedLevelsAreSubtotals="1" fieldPosition="0">
        <references count="1">
          <reference field="14" count="0"/>
        </references>
      </pivotArea>
    </format>
    <format dxfId="349">
      <pivotArea collapsedLevelsAreSubtotals="1" fieldPosition="0">
        <references count="1">
          <reference field="14" count="0"/>
        </references>
      </pivotArea>
    </format>
    <format dxfId="348">
      <pivotArea collapsedLevelsAreSubtotals="1" fieldPosition="0">
        <references count="1">
          <reference field="14" count="0"/>
        </references>
      </pivotArea>
    </format>
    <format dxfId="347">
      <pivotArea collapsedLevelsAreSubtotals="1" fieldPosition="0">
        <references count="1">
          <reference field="14" count="0"/>
        </references>
      </pivotArea>
    </format>
    <format dxfId="346">
      <pivotArea collapsedLevelsAreSubtotals="1" fieldPosition="0">
        <references count="1">
          <reference field="14" count="0"/>
        </references>
      </pivotArea>
    </format>
    <format dxfId="345">
      <pivotArea outline="0" collapsedLevelsAreSubtotals="1" fieldPosition="0">
        <references count="1">
          <reference field="4294967294" count="1" selected="0">
            <x v="1"/>
          </reference>
        </references>
      </pivotArea>
    </format>
    <format dxfId="344">
      <pivotArea outline="0" collapsedLevelsAreSubtotals="1" fieldPosition="0">
        <references count="1">
          <reference field="4294967294" count="1" selected="0">
            <x v="1"/>
          </reference>
        </references>
      </pivotArea>
    </format>
  </formats>
  <chartFormats count="2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0"/>
          </reference>
          <reference field="14" count="1" selected="0">
            <x v="3"/>
          </reference>
        </references>
      </pivotArea>
    </chartFormat>
    <chartFormat chart="0" format="5">
      <pivotArea type="data" outline="0" fieldPosition="0">
        <references count="2">
          <reference field="4294967294" count="1" selected="0">
            <x v="0"/>
          </reference>
          <reference field="14" count="1" selected="0">
            <x v="0"/>
          </reference>
        </references>
      </pivotArea>
    </chartFormat>
    <chartFormat chart="0" format="6">
      <pivotArea type="data" outline="0" fieldPosition="0">
        <references count="2">
          <reference field="4294967294" count="1" selected="0">
            <x v="0"/>
          </reference>
          <reference field="14" count="1" selected="0">
            <x v="4"/>
          </reference>
        </references>
      </pivotArea>
    </chartFormat>
    <chartFormat chart="0" format="7">
      <pivotArea type="data" outline="0" fieldPosition="0">
        <references count="2">
          <reference field="4294967294" count="1" selected="0">
            <x v="0"/>
          </reference>
          <reference field="14" count="1" selected="0">
            <x v="1"/>
          </reference>
        </references>
      </pivotArea>
    </chartFormat>
    <chartFormat chart="0" format="8">
      <pivotArea type="data" outline="0" fieldPosition="0">
        <references count="2">
          <reference field="4294967294" count="1" selected="0">
            <x v="0"/>
          </reference>
          <reference field="14" count="1" selected="0">
            <x v="2"/>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14" count="1" selected="0">
            <x v="3"/>
          </reference>
        </references>
      </pivotArea>
    </chartFormat>
    <chartFormat chart="2" format="18">
      <pivotArea type="data" outline="0" fieldPosition="0">
        <references count="2">
          <reference field="4294967294" count="1" selected="0">
            <x v="0"/>
          </reference>
          <reference field="14" count="1" selected="0">
            <x v="0"/>
          </reference>
        </references>
      </pivotArea>
    </chartFormat>
    <chartFormat chart="2" format="19">
      <pivotArea type="data" outline="0" fieldPosition="0">
        <references count="2">
          <reference field="4294967294" count="1" selected="0">
            <x v="0"/>
          </reference>
          <reference field="14" count="1" selected="0">
            <x v="4"/>
          </reference>
        </references>
      </pivotArea>
    </chartFormat>
    <chartFormat chart="2" format="20">
      <pivotArea type="data" outline="0" fieldPosition="0">
        <references count="2">
          <reference field="4294967294" count="1" selected="0">
            <x v="0"/>
          </reference>
          <reference field="14" count="1" selected="0">
            <x v="1"/>
          </reference>
        </references>
      </pivotArea>
    </chartFormat>
    <chartFormat chart="2" format="21">
      <pivotArea type="data" outline="0" fieldPosition="0">
        <references count="2">
          <reference field="4294967294" count="1" selected="0">
            <x v="0"/>
          </reference>
          <reference field="14" count="1" selected="0">
            <x v="2"/>
          </reference>
        </references>
      </pivotArea>
    </chartFormat>
    <chartFormat chart="2" format="22" series="1">
      <pivotArea type="data" outline="0" fieldPosition="0">
        <references count="1">
          <reference field="4294967294" count="1" selected="0">
            <x v="1"/>
          </reference>
        </references>
      </pivotArea>
    </chartFormat>
    <chartFormat chart="4" format="30" series="1">
      <pivotArea type="data" outline="0" fieldPosition="0">
        <references count="1">
          <reference field="4294967294" count="1" selected="0">
            <x v="0"/>
          </reference>
        </references>
      </pivotArea>
    </chartFormat>
    <chartFormat chart="4" format="31">
      <pivotArea type="data" outline="0" fieldPosition="0">
        <references count="2">
          <reference field="4294967294" count="1" selected="0">
            <x v="0"/>
          </reference>
          <reference field="14" count="1" selected="0">
            <x v="3"/>
          </reference>
        </references>
      </pivotArea>
    </chartFormat>
    <chartFormat chart="4" format="32">
      <pivotArea type="data" outline="0" fieldPosition="0">
        <references count="2">
          <reference field="4294967294" count="1" selected="0">
            <x v="0"/>
          </reference>
          <reference field="14" count="1" selected="0">
            <x v="0"/>
          </reference>
        </references>
      </pivotArea>
    </chartFormat>
    <chartFormat chart="4" format="33">
      <pivotArea type="data" outline="0" fieldPosition="0">
        <references count="2">
          <reference field="4294967294" count="1" selected="0">
            <x v="0"/>
          </reference>
          <reference field="14" count="1" selected="0">
            <x v="4"/>
          </reference>
        </references>
      </pivotArea>
    </chartFormat>
    <chartFormat chart="4" format="34">
      <pivotArea type="data" outline="0" fieldPosition="0">
        <references count="2">
          <reference field="4294967294" count="1" selected="0">
            <x v="0"/>
          </reference>
          <reference field="14" count="1" selected="0">
            <x v="1"/>
          </reference>
        </references>
      </pivotArea>
    </chartFormat>
    <chartFormat chart="4" format="35">
      <pivotArea type="data" outline="0" fieldPosition="0">
        <references count="2">
          <reference field="4294967294" count="1" selected="0">
            <x v="0"/>
          </reference>
          <reference field="14" count="1" selected="0">
            <x v="2"/>
          </reference>
        </references>
      </pivotArea>
    </chartFormat>
    <chartFormat chart="4" format="36" series="1">
      <pivotArea type="data" outline="0" fieldPosition="0">
        <references count="1">
          <reference field="4294967294" count="1" selected="0">
            <x v="1"/>
          </reference>
        </references>
      </pivotArea>
    </chartFormat>
    <chartFormat chart="4" format="37">
      <pivotArea type="data" outline="0" fieldPosition="0">
        <references count="2">
          <reference field="4294967294" count="1" selected="0">
            <x v="1"/>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rowHeaderCaption="Ice cream type">
  <location ref="B3:D7" firstHeaderRow="0" firstDataRow="1" firstDataCol="1"/>
  <pivotFields count="15">
    <pivotField showAll="0"/>
    <pivotField showAll="0"/>
    <pivotField showAll="0"/>
    <pivotField axis="axisRow" dataField="1" showAll="0">
      <items count="4">
        <item x="1"/>
        <item x="2"/>
        <item x="0"/>
        <item t="default"/>
      </items>
    </pivotField>
    <pivotField dataField="1" showAll="0"/>
    <pivotField showAll="0"/>
    <pivotField numFmtId="15" showAll="0">
      <items count="489">
        <item x="404"/>
        <item x="242"/>
        <item x="161"/>
        <item x="151"/>
        <item x="260"/>
        <item x="135"/>
        <item x="233"/>
        <item x="333"/>
        <item x="394"/>
        <item x="458"/>
        <item x="58"/>
        <item x="463"/>
        <item x="477"/>
        <item x="226"/>
        <item x="392"/>
        <item x="285"/>
        <item x="216"/>
        <item x="288"/>
        <item x="104"/>
        <item x="261"/>
        <item x="245"/>
        <item x="330"/>
        <item x="153"/>
        <item x="435"/>
        <item x="443"/>
        <item x="145"/>
        <item x="328"/>
        <item x="287"/>
        <item x="251"/>
        <item x="88"/>
        <item x="11"/>
        <item x="377"/>
        <item x="460"/>
        <item x="284"/>
        <item x="476"/>
        <item x="393"/>
        <item x="411"/>
        <item x="401"/>
        <item x="389"/>
        <item x="192"/>
        <item x="444"/>
        <item x="317"/>
        <item x="277"/>
        <item x="321"/>
        <item x="35"/>
        <item x="122"/>
        <item x="362"/>
        <item x="167"/>
        <item x="229"/>
        <item x="465"/>
        <item x="363"/>
        <item x="315"/>
        <item x="299"/>
        <item x="388"/>
        <item x="5"/>
        <item x="323"/>
        <item x="274"/>
        <item x="15"/>
        <item x="390"/>
        <item x="96"/>
        <item x="85"/>
        <item x="431"/>
        <item x="383"/>
        <item x="133"/>
        <item x="209"/>
        <item x="207"/>
        <item x="117"/>
        <item x="90"/>
        <item x="360"/>
        <item x="110"/>
        <item x="120"/>
        <item x="46"/>
        <item x="422"/>
        <item x="158"/>
        <item x="410"/>
        <item x="371"/>
        <item x="37"/>
        <item x="142"/>
        <item x="227"/>
        <item x="256"/>
        <item x="306"/>
        <item x="314"/>
        <item x="336"/>
        <item x="180"/>
        <item x="312"/>
        <item x="136"/>
        <item x="165"/>
        <item x="222"/>
        <item x="442"/>
        <item x="13"/>
        <item x="230"/>
        <item x="159"/>
        <item x="139"/>
        <item x="183"/>
        <item x="101"/>
        <item x="80"/>
        <item x="408"/>
        <item x="178"/>
        <item x="340"/>
        <item x="78"/>
        <item x="453"/>
        <item x="466"/>
        <item x="102"/>
        <item x="16"/>
        <item x="351"/>
        <item x="49"/>
        <item x="376"/>
        <item x="412"/>
        <item x="238"/>
        <item x="22"/>
        <item x="195"/>
        <item x="194"/>
        <item x="309"/>
        <item x="320"/>
        <item x="112"/>
        <item x="223"/>
        <item x="86"/>
        <item x="343"/>
        <item x="7"/>
        <item x="8"/>
        <item x="40"/>
        <item x="156"/>
        <item x="106"/>
        <item x="322"/>
        <item x="246"/>
        <item x="449"/>
        <item x="134"/>
        <item x="403"/>
        <item x="123"/>
        <item x="368"/>
        <item x="87"/>
        <item x="39"/>
        <item x="347"/>
        <item x="54"/>
        <item x="99"/>
        <item x="212"/>
        <item x="386"/>
        <item x="379"/>
        <item x="132"/>
        <item x="100"/>
        <item x="234"/>
        <item x="318"/>
        <item x="391"/>
        <item x="113"/>
        <item x="116"/>
        <item x="198"/>
        <item x="68"/>
        <item x="244"/>
        <item x="170"/>
        <item x="311"/>
        <item x="3"/>
        <item x="82"/>
        <item x="28"/>
        <item x="248"/>
        <item x="357"/>
        <item x="304"/>
        <item x="263"/>
        <item x="271"/>
        <item x="33"/>
        <item x="291"/>
        <item x="73"/>
        <item x="452"/>
        <item x="267"/>
        <item x="448"/>
        <item x="219"/>
        <item x="280"/>
        <item x="400"/>
        <item x="414"/>
        <item x="471"/>
        <item x="24"/>
        <item x="324"/>
        <item x="294"/>
        <item x="18"/>
        <item x="150"/>
        <item x="14"/>
        <item x="480"/>
        <item x="77"/>
        <item x="240"/>
        <item x="146"/>
        <item x="143"/>
        <item x="157"/>
        <item x="163"/>
        <item x="281"/>
        <item x="378"/>
        <item x="64"/>
        <item x="241"/>
        <item x="332"/>
        <item x="402"/>
        <item x="361"/>
        <item x="301"/>
        <item x="128"/>
        <item x="12"/>
        <item x="445"/>
        <item x="213"/>
        <item x="71"/>
        <item x="450"/>
        <item x="187"/>
        <item x="91"/>
        <item x="204"/>
        <item x="44"/>
        <item x="218"/>
        <item x="2"/>
        <item x="257"/>
        <item x="373"/>
        <item x="380"/>
        <item x="141"/>
        <item x="237"/>
        <item x="395"/>
        <item x="455"/>
        <item x="206"/>
        <item x="221"/>
        <item x="154"/>
        <item x="199"/>
        <item x="479"/>
        <item x="454"/>
        <item x="293"/>
        <item x="446"/>
        <item x="334"/>
        <item x="459"/>
        <item x="214"/>
        <item x="308"/>
        <item x="437"/>
        <item x="310"/>
        <item x="130"/>
        <item x="9"/>
        <item x="416"/>
        <item x="225"/>
        <item x="264"/>
        <item x="76"/>
        <item x="290"/>
        <item x="127"/>
        <item x="51"/>
        <item x="10"/>
        <item x="439"/>
        <item x="191"/>
        <item x="344"/>
        <item x="231"/>
        <item x="462"/>
        <item x="475"/>
        <item x="396"/>
        <item x="202"/>
        <item x="283"/>
        <item x="20"/>
        <item x="81"/>
        <item x="103"/>
        <item x="186"/>
        <item x="59"/>
        <item x="356"/>
        <item x="79"/>
        <item x="45"/>
        <item x="481"/>
        <item x="235"/>
        <item x="303"/>
        <item x="188"/>
        <item x="92"/>
        <item x="124"/>
        <item x="381"/>
        <item x="57"/>
        <item x="266"/>
        <item x="409"/>
        <item x="397"/>
        <item x="250"/>
        <item x="469"/>
        <item x="405"/>
        <item x="420"/>
        <item x="427"/>
        <item x="210"/>
        <item x="316"/>
        <item x="474"/>
        <item x="398"/>
        <item x="131"/>
        <item x="140"/>
        <item x="208"/>
        <item x="364"/>
        <item x="60"/>
        <item x="399"/>
        <item x="52"/>
        <item x="365"/>
        <item x="432"/>
        <item x="155"/>
        <item x="0"/>
        <item x="354"/>
        <item x="352"/>
        <item x="298"/>
        <item x="1"/>
        <item x="269"/>
        <item x="126"/>
        <item x="429"/>
        <item x="278"/>
        <item x="259"/>
        <item x="295"/>
        <item x="486"/>
        <item x="407"/>
        <item x="94"/>
        <item x="473"/>
        <item x="419"/>
        <item x="382"/>
        <item x="27"/>
        <item x="65"/>
        <item x="30"/>
        <item x="341"/>
        <item x="190"/>
        <item x="179"/>
        <item x="313"/>
        <item x="346"/>
        <item x="169"/>
        <item x="265"/>
        <item x="168"/>
        <item x="69"/>
        <item x="384"/>
        <item x="239"/>
        <item x="121"/>
        <item x="32"/>
        <item x="292"/>
        <item x="258"/>
        <item x="421"/>
        <item x="433"/>
        <item x="171"/>
        <item x="348"/>
        <item x="342"/>
        <item x="329"/>
        <item x="279"/>
        <item x="61"/>
        <item x="428"/>
        <item x="43"/>
        <item x="185"/>
        <item x="438"/>
        <item x="56"/>
        <item x="305"/>
        <item x="483"/>
        <item x="467"/>
        <item x="93"/>
        <item x="189"/>
        <item x="358"/>
        <item x="243"/>
        <item x="457"/>
        <item x="176"/>
        <item x="470"/>
        <item x="339"/>
        <item x="355"/>
        <item x="335"/>
        <item x="108"/>
        <item x="464"/>
        <item x="359"/>
        <item x="270"/>
        <item x="174"/>
        <item x="201"/>
        <item x="21"/>
        <item x="456"/>
        <item x="62"/>
        <item x="107"/>
        <item x="205"/>
        <item x="249"/>
        <item x="478"/>
        <item x="84"/>
        <item x="236"/>
        <item x="55"/>
        <item x="353"/>
        <item x="148"/>
        <item x="307"/>
        <item x="451"/>
        <item x="273"/>
        <item x="472"/>
        <item x="326"/>
        <item x="211"/>
        <item x="17"/>
        <item x="164"/>
        <item x="369"/>
        <item x="75"/>
        <item x="74"/>
        <item x="247"/>
        <item x="162"/>
        <item x="228"/>
        <item x="423"/>
        <item x="53"/>
        <item x="217"/>
        <item x="184"/>
        <item x="345"/>
        <item x="482"/>
        <item x="98"/>
        <item x="152"/>
        <item x="406"/>
        <item x="41"/>
        <item x="224"/>
        <item x="372"/>
        <item x="441"/>
        <item x="149"/>
        <item x="173"/>
        <item x="254"/>
        <item x="200"/>
        <item x="276"/>
        <item x="105"/>
        <item x="125"/>
        <item x="319"/>
        <item x="42"/>
        <item x="89"/>
        <item x="255"/>
        <item x="193"/>
        <item x="272"/>
        <item x="366"/>
        <item x="338"/>
        <item x="387"/>
        <item x="418"/>
        <item x="147"/>
        <item x="182"/>
        <item x="349"/>
        <item x="350"/>
        <item x="197"/>
        <item x="70"/>
        <item x="67"/>
        <item x="47"/>
        <item x="375"/>
        <item x="48"/>
        <item x="282"/>
        <item x="181"/>
        <item x="166"/>
        <item x="300"/>
        <item x="268"/>
        <item x="38"/>
        <item x="337"/>
        <item x="196"/>
        <item x="484"/>
        <item x="172"/>
        <item x="331"/>
        <item x="66"/>
        <item x="129"/>
        <item x="118"/>
        <item x="415"/>
        <item x="72"/>
        <item x="29"/>
        <item x="434"/>
        <item x="114"/>
        <item x="385"/>
        <item x="286"/>
        <item x="177"/>
        <item x="424"/>
        <item x="19"/>
        <item x="97"/>
        <item x="425"/>
        <item x="302"/>
        <item x="436"/>
        <item x="144"/>
        <item x="119"/>
        <item x="468"/>
        <item x="485"/>
        <item x="440"/>
        <item x="95"/>
        <item x="487"/>
        <item x="137"/>
        <item x="63"/>
        <item x="413"/>
        <item x="26"/>
        <item x="430"/>
        <item x="111"/>
        <item x="296"/>
        <item x="25"/>
        <item x="253"/>
        <item x="447"/>
        <item x="370"/>
        <item x="417"/>
        <item x="83"/>
        <item x="34"/>
        <item x="327"/>
        <item x="297"/>
        <item x="289"/>
        <item x="252"/>
        <item x="325"/>
        <item x="175"/>
        <item x="138"/>
        <item x="50"/>
        <item x="367"/>
        <item x="4"/>
        <item x="160"/>
        <item x="215"/>
        <item x="426"/>
        <item x="109"/>
        <item x="232"/>
        <item x="220"/>
        <item x="115"/>
        <item x="374"/>
        <item x="262"/>
        <item x="31"/>
        <item x="275"/>
        <item x="6"/>
        <item x="23"/>
        <item x="203"/>
        <item x="461"/>
        <item x="36"/>
        <item t="default"/>
      </items>
    </pivotField>
    <pivotField showAll="0">
      <items count="7">
        <item x="3"/>
        <item x="4"/>
        <item x="1"/>
        <item x="5"/>
        <item x="0"/>
        <item x="2"/>
        <item t="default"/>
      </items>
    </pivotField>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 showAll="0"/>
    <pivotField showAll="0"/>
    <pivotField showAll="0"/>
    <pivotField showAll="0">
      <items count="6">
        <item x="0"/>
        <item x="4"/>
        <item x="2"/>
        <item x="3"/>
        <item x="1"/>
        <item t="default"/>
      </items>
    </pivotField>
  </pivotFields>
  <rowFields count="1">
    <field x="3"/>
  </rowFields>
  <rowItems count="4">
    <i>
      <x/>
    </i>
    <i>
      <x v="1"/>
    </i>
    <i>
      <x v="2"/>
    </i>
    <i t="grand">
      <x/>
    </i>
  </rowItems>
  <colFields count="1">
    <field x="-2"/>
  </colFields>
  <colItems count="2">
    <i>
      <x/>
    </i>
    <i i="1">
      <x v="1"/>
    </i>
  </colItems>
  <dataFields count="2">
    <dataField name="Customer satisfaction by avg rating" fld="4" subtotal="average" baseField="3" baseItem="0" numFmtId="2"/>
    <dataField name="Count of Ice Cream Type" fld="3" subtotal="count" baseField="0" baseItem="0" numFmtId="1"/>
  </dataFields>
  <formats count="4">
    <format dxfId="360">
      <pivotArea outline="0" collapsedLevelsAreSubtotals="1" fieldPosition="0"/>
    </format>
    <format dxfId="359">
      <pivotArea outline="0" collapsedLevelsAreSubtotals="1" fieldPosition="0"/>
    </format>
    <format dxfId="358">
      <pivotArea outline="0" collapsedLevelsAreSubtotals="1" fieldPosition="0">
        <references count="1">
          <reference field="4294967294" count="1" selected="0">
            <x v="1"/>
          </reference>
        </references>
      </pivotArea>
    </format>
    <format dxfId="357">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rowHeaderCaption="Customer satisfaction by Toppings">
  <location ref="J3:L10" firstHeaderRow="0" firstDataRow="1" firstDataCol="1"/>
  <pivotFields count="15">
    <pivotField showAll="0"/>
    <pivotField showAll="0"/>
    <pivotField showAll="0"/>
    <pivotField showAll="0"/>
    <pivotField dataField="1" showAll="0"/>
    <pivotField showAll="0"/>
    <pivotField numFmtId="15" showAll="0">
      <items count="489">
        <item x="404"/>
        <item x="242"/>
        <item x="161"/>
        <item x="151"/>
        <item x="260"/>
        <item x="135"/>
        <item x="233"/>
        <item x="333"/>
        <item x="394"/>
        <item x="458"/>
        <item x="58"/>
        <item x="463"/>
        <item x="477"/>
        <item x="226"/>
        <item x="392"/>
        <item x="285"/>
        <item x="216"/>
        <item x="288"/>
        <item x="104"/>
        <item x="261"/>
        <item x="245"/>
        <item x="330"/>
        <item x="153"/>
        <item x="435"/>
        <item x="443"/>
        <item x="145"/>
        <item x="328"/>
        <item x="287"/>
        <item x="251"/>
        <item x="88"/>
        <item x="11"/>
        <item x="377"/>
        <item x="460"/>
        <item x="284"/>
        <item x="476"/>
        <item x="393"/>
        <item x="411"/>
        <item x="401"/>
        <item x="389"/>
        <item x="192"/>
        <item x="444"/>
        <item x="317"/>
        <item x="277"/>
        <item x="321"/>
        <item x="35"/>
        <item x="122"/>
        <item x="362"/>
        <item x="167"/>
        <item x="229"/>
        <item x="465"/>
        <item x="363"/>
        <item x="315"/>
        <item x="299"/>
        <item x="388"/>
        <item x="5"/>
        <item x="323"/>
        <item x="274"/>
        <item x="15"/>
        <item x="390"/>
        <item x="96"/>
        <item x="85"/>
        <item x="431"/>
        <item x="383"/>
        <item x="133"/>
        <item x="209"/>
        <item x="207"/>
        <item x="117"/>
        <item x="90"/>
        <item x="360"/>
        <item x="110"/>
        <item x="120"/>
        <item x="46"/>
        <item x="422"/>
        <item x="158"/>
        <item x="410"/>
        <item x="371"/>
        <item x="37"/>
        <item x="142"/>
        <item x="227"/>
        <item x="256"/>
        <item x="306"/>
        <item x="314"/>
        <item x="336"/>
        <item x="180"/>
        <item x="312"/>
        <item x="136"/>
        <item x="165"/>
        <item x="222"/>
        <item x="442"/>
        <item x="13"/>
        <item x="230"/>
        <item x="159"/>
        <item x="139"/>
        <item x="183"/>
        <item x="101"/>
        <item x="80"/>
        <item x="408"/>
        <item x="178"/>
        <item x="340"/>
        <item x="78"/>
        <item x="453"/>
        <item x="466"/>
        <item x="102"/>
        <item x="16"/>
        <item x="351"/>
        <item x="49"/>
        <item x="376"/>
        <item x="412"/>
        <item x="238"/>
        <item x="22"/>
        <item x="195"/>
        <item x="194"/>
        <item x="309"/>
        <item x="320"/>
        <item x="112"/>
        <item x="223"/>
        <item x="86"/>
        <item x="343"/>
        <item x="7"/>
        <item x="8"/>
        <item x="40"/>
        <item x="156"/>
        <item x="106"/>
        <item x="322"/>
        <item x="246"/>
        <item x="449"/>
        <item x="134"/>
        <item x="403"/>
        <item x="123"/>
        <item x="368"/>
        <item x="87"/>
        <item x="39"/>
        <item x="347"/>
        <item x="54"/>
        <item x="99"/>
        <item x="212"/>
        <item x="386"/>
        <item x="379"/>
        <item x="132"/>
        <item x="100"/>
        <item x="234"/>
        <item x="318"/>
        <item x="391"/>
        <item x="113"/>
        <item x="116"/>
        <item x="198"/>
        <item x="68"/>
        <item x="244"/>
        <item x="170"/>
        <item x="311"/>
        <item x="3"/>
        <item x="82"/>
        <item x="28"/>
        <item x="248"/>
        <item x="357"/>
        <item x="304"/>
        <item x="263"/>
        <item x="271"/>
        <item x="33"/>
        <item x="291"/>
        <item x="73"/>
        <item x="452"/>
        <item x="267"/>
        <item x="448"/>
        <item x="219"/>
        <item x="280"/>
        <item x="400"/>
        <item x="414"/>
        <item x="471"/>
        <item x="24"/>
        <item x="324"/>
        <item x="294"/>
        <item x="18"/>
        <item x="150"/>
        <item x="14"/>
        <item x="480"/>
        <item x="77"/>
        <item x="240"/>
        <item x="146"/>
        <item x="143"/>
        <item x="157"/>
        <item x="163"/>
        <item x="281"/>
        <item x="378"/>
        <item x="64"/>
        <item x="241"/>
        <item x="332"/>
        <item x="402"/>
        <item x="361"/>
        <item x="301"/>
        <item x="128"/>
        <item x="12"/>
        <item x="445"/>
        <item x="213"/>
        <item x="71"/>
        <item x="450"/>
        <item x="187"/>
        <item x="91"/>
        <item x="204"/>
        <item x="44"/>
        <item x="218"/>
        <item x="2"/>
        <item x="257"/>
        <item x="373"/>
        <item x="380"/>
        <item x="141"/>
        <item x="237"/>
        <item x="395"/>
        <item x="455"/>
        <item x="206"/>
        <item x="221"/>
        <item x="154"/>
        <item x="199"/>
        <item x="479"/>
        <item x="454"/>
        <item x="293"/>
        <item x="446"/>
        <item x="334"/>
        <item x="459"/>
        <item x="214"/>
        <item x="308"/>
        <item x="437"/>
        <item x="310"/>
        <item x="130"/>
        <item x="9"/>
        <item x="416"/>
        <item x="225"/>
        <item x="264"/>
        <item x="76"/>
        <item x="290"/>
        <item x="127"/>
        <item x="51"/>
        <item x="10"/>
        <item x="439"/>
        <item x="191"/>
        <item x="344"/>
        <item x="231"/>
        <item x="462"/>
        <item x="475"/>
        <item x="396"/>
        <item x="202"/>
        <item x="283"/>
        <item x="20"/>
        <item x="81"/>
        <item x="103"/>
        <item x="186"/>
        <item x="59"/>
        <item x="356"/>
        <item x="79"/>
        <item x="45"/>
        <item x="481"/>
        <item x="235"/>
        <item x="303"/>
        <item x="188"/>
        <item x="92"/>
        <item x="124"/>
        <item x="381"/>
        <item x="57"/>
        <item x="266"/>
        <item x="409"/>
        <item x="397"/>
        <item x="250"/>
        <item x="469"/>
        <item x="405"/>
        <item x="420"/>
        <item x="427"/>
        <item x="210"/>
        <item x="316"/>
        <item x="474"/>
        <item x="398"/>
        <item x="131"/>
        <item x="140"/>
        <item x="208"/>
        <item x="364"/>
        <item x="60"/>
        <item x="399"/>
        <item x="52"/>
        <item x="365"/>
        <item x="432"/>
        <item x="155"/>
        <item x="0"/>
        <item x="354"/>
        <item x="352"/>
        <item x="298"/>
        <item x="1"/>
        <item x="269"/>
        <item x="126"/>
        <item x="429"/>
        <item x="278"/>
        <item x="259"/>
        <item x="295"/>
        <item x="486"/>
        <item x="407"/>
        <item x="94"/>
        <item x="473"/>
        <item x="419"/>
        <item x="382"/>
        <item x="27"/>
        <item x="65"/>
        <item x="30"/>
        <item x="341"/>
        <item x="190"/>
        <item x="179"/>
        <item x="313"/>
        <item x="346"/>
        <item x="169"/>
        <item x="265"/>
        <item x="168"/>
        <item x="69"/>
        <item x="384"/>
        <item x="239"/>
        <item x="121"/>
        <item x="32"/>
        <item x="292"/>
        <item x="258"/>
        <item x="421"/>
        <item x="433"/>
        <item x="171"/>
        <item x="348"/>
        <item x="342"/>
        <item x="329"/>
        <item x="279"/>
        <item x="61"/>
        <item x="428"/>
        <item x="43"/>
        <item x="185"/>
        <item x="438"/>
        <item x="56"/>
        <item x="305"/>
        <item x="483"/>
        <item x="467"/>
        <item x="93"/>
        <item x="189"/>
        <item x="358"/>
        <item x="243"/>
        <item x="457"/>
        <item x="176"/>
        <item x="470"/>
        <item x="339"/>
        <item x="355"/>
        <item x="335"/>
        <item x="108"/>
        <item x="464"/>
        <item x="359"/>
        <item x="270"/>
        <item x="174"/>
        <item x="201"/>
        <item x="21"/>
        <item x="456"/>
        <item x="62"/>
        <item x="107"/>
        <item x="205"/>
        <item x="249"/>
        <item x="478"/>
        <item x="84"/>
        <item x="236"/>
        <item x="55"/>
        <item x="353"/>
        <item x="148"/>
        <item x="307"/>
        <item x="451"/>
        <item x="273"/>
        <item x="472"/>
        <item x="326"/>
        <item x="211"/>
        <item x="17"/>
        <item x="164"/>
        <item x="369"/>
        <item x="75"/>
        <item x="74"/>
        <item x="247"/>
        <item x="162"/>
        <item x="228"/>
        <item x="423"/>
        <item x="53"/>
        <item x="217"/>
        <item x="184"/>
        <item x="345"/>
        <item x="482"/>
        <item x="98"/>
        <item x="152"/>
        <item x="406"/>
        <item x="41"/>
        <item x="224"/>
        <item x="372"/>
        <item x="441"/>
        <item x="149"/>
        <item x="173"/>
        <item x="254"/>
        <item x="200"/>
        <item x="276"/>
        <item x="105"/>
        <item x="125"/>
        <item x="319"/>
        <item x="42"/>
        <item x="89"/>
        <item x="255"/>
        <item x="193"/>
        <item x="272"/>
        <item x="366"/>
        <item x="338"/>
        <item x="387"/>
        <item x="418"/>
        <item x="147"/>
        <item x="182"/>
        <item x="349"/>
        <item x="350"/>
        <item x="197"/>
        <item x="70"/>
        <item x="67"/>
        <item x="47"/>
        <item x="375"/>
        <item x="48"/>
        <item x="282"/>
        <item x="181"/>
        <item x="166"/>
        <item x="300"/>
        <item x="268"/>
        <item x="38"/>
        <item x="337"/>
        <item x="196"/>
        <item x="484"/>
        <item x="172"/>
        <item x="331"/>
        <item x="66"/>
        <item x="129"/>
        <item x="118"/>
        <item x="415"/>
        <item x="72"/>
        <item x="29"/>
        <item x="434"/>
        <item x="114"/>
        <item x="385"/>
        <item x="286"/>
        <item x="177"/>
        <item x="424"/>
        <item x="19"/>
        <item x="97"/>
        <item x="425"/>
        <item x="302"/>
        <item x="436"/>
        <item x="144"/>
        <item x="119"/>
        <item x="468"/>
        <item x="485"/>
        <item x="440"/>
        <item x="95"/>
        <item x="487"/>
        <item x="137"/>
        <item x="63"/>
        <item x="413"/>
        <item x="26"/>
        <item x="430"/>
        <item x="111"/>
        <item x="296"/>
        <item x="25"/>
        <item x="253"/>
        <item x="447"/>
        <item x="370"/>
        <item x="417"/>
        <item x="83"/>
        <item x="34"/>
        <item x="327"/>
        <item x="297"/>
        <item x="289"/>
        <item x="252"/>
        <item x="325"/>
        <item x="175"/>
        <item x="138"/>
        <item x="50"/>
        <item x="367"/>
        <item x="4"/>
        <item x="160"/>
        <item x="215"/>
        <item x="426"/>
        <item x="109"/>
        <item x="232"/>
        <item x="220"/>
        <item x="115"/>
        <item x="374"/>
        <item x="262"/>
        <item x="31"/>
        <item x="275"/>
        <item x="6"/>
        <item x="23"/>
        <item x="203"/>
        <item x="461"/>
        <item x="36"/>
        <item t="default"/>
      </items>
    </pivotField>
    <pivotField axis="axisRow" dataField="1" showAll="0" sortType="descending">
      <items count="7">
        <item x="3"/>
        <item x="4"/>
        <item x="1"/>
        <item x="5"/>
        <item x="0"/>
        <item x="2"/>
        <item t="default"/>
      </items>
      <autoSortScope>
        <pivotArea dataOnly="0" outline="0" fieldPosition="0">
          <references count="1">
            <reference field="4294967294" count="1" selected="0">
              <x v="0"/>
            </reference>
          </references>
        </pivotArea>
      </autoSortScope>
    </pivotField>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 showAll="0"/>
    <pivotField showAll="0"/>
    <pivotField showAll="0"/>
    <pivotField showAll="0">
      <items count="6">
        <item x="0"/>
        <item x="4"/>
        <item x="2"/>
        <item x="3"/>
        <item x="1"/>
        <item t="default"/>
      </items>
    </pivotField>
  </pivotFields>
  <rowFields count="1">
    <field x="7"/>
  </rowFields>
  <rowItems count="7">
    <i>
      <x v="2"/>
    </i>
    <i>
      <x v="4"/>
    </i>
    <i>
      <x v="5"/>
    </i>
    <i>
      <x v="1"/>
    </i>
    <i>
      <x/>
    </i>
    <i>
      <x v="3"/>
    </i>
    <i t="grand">
      <x/>
    </i>
  </rowItems>
  <colFields count="1">
    <field x="-2"/>
  </colFields>
  <colItems count="2">
    <i>
      <x/>
    </i>
    <i i="1">
      <x v="1"/>
    </i>
  </colItems>
  <dataFields count="2">
    <dataField name="Count of Toppings" fld="7" subtotal="count" baseField="0" baseItem="0"/>
    <dataField name="Sum of Rating" fld="4" baseField="0" baseItem="0"/>
  </dataField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6"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8" cacheId="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rowHeaderCaption="Fruit core">
  <location ref="H3:J15" firstHeaderRow="0" firstDataRow="1" firstDataCol="1"/>
  <pivotFields count="15">
    <pivotField showAll="0"/>
    <pivotField dataField="1" showAll="0"/>
    <pivotField showAll="0"/>
    <pivotField showAll="0"/>
    <pivotField dataField="1" showAll="0"/>
    <pivotField showAll="0"/>
    <pivotField numFmtId="15" showAll="0">
      <items count="489">
        <item x="404"/>
        <item x="242"/>
        <item x="161"/>
        <item x="151"/>
        <item x="260"/>
        <item x="135"/>
        <item x="233"/>
        <item x="333"/>
        <item x="394"/>
        <item x="458"/>
        <item x="58"/>
        <item x="463"/>
        <item x="477"/>
        <item x="226"/>
        <item x="392"/>
        <item x="285"/>
        <item x="216"/>
        <item x="288"/>
        <item x="104"/>
        <item x="261"/>
        <item x="245"/>
        <item x="330"/>
        <item x="153"/>
        <item x="435"/>
        <item x="443"/>
        <item x="145"/>
        <item x="328"/>
        <item x="287"/>
        <item x="251"/>
        <item x="88"/>
        <item x="11"/>
        <item x="377"/>
        <item x="460"/>
        <item x="284"/>
        <item x="476"/>
        <item x="393"/>
        <item x="411"/>
        <item x="401"/>
        <item x="389"/>
        <item x="192"/>
        <item x="444"/>
        <item x="317"/>
        <item x="277"/>
        <item x="321"/>
        <item x="35"/>
        <item x="122"/>
        <item x="362"/>
        <item x="167"/>
        <item x="229"/>
        <item x="465"/>
        <item x="363"/>
        <item x="315"/>
        <item x="299"/>
        <item x="388"/>
        <item x="5"/>
        <item x="323"/>
        <item x="274"/>
        <item x="15"/>
        <item x="390"/>
        <item x="96"/>
        <item x="85"/>
        <item x="431"/>
        <item x="383"/>
        <item x="133"/>
        <item x="209"/>
        <item x="207"/>
        <item x="117"/>
        <item x="90"/>
        <item x="360"/>
        <item x="110"/>
        <item x="120"/>
        <item x="46"/>
        <item x="422"/>
        <item x="158"/>
        <item x="410"/>
        <item x="371"/>
        <item x="37"/>
        <item x="142"/>
        <item x="227"/>
        <item x="256"/>
        <item x="306"/>
        <item x="314"/>
        <item x="336"/>
        <item x="180"/>
        <item x="312"/>
        <item x="136"/>
        <item x="165"/>
        <item x="222"/>
        <item x="442"/>
        <item x="13"/>
        <item x="230"/>
        <item x="159"/>
        <item x="139"/>
        <item x="183"/>
        <item x="101"/>
        <item x="80"/>
        <item x="408"/>
        <item x="178"/>
        <item x="340"/>
        <item x="78"/>
        <item x="453"/>
        <item x="466"/>
        <item x="102"/>
        <item x="16"/>
        <item x="351"/>
        <item x="49"/>
        <item x="376"/>
        <item x="412"/>
        <item x="238"/>
        <item x="22"/>
        <item x="195"/>
        <item x="194"/>
        <item x="309"/>
        <item x="320"/>
        <item x="112"/>
        <item x="223"/>
        <item x="86"/>
        <item x="343"/>
        <item x="7"/>
        <item x="8"/>
        <item x="40"/>
        <item x="156"/>
        <item x="106"/>
        <item x="322"/>
        <item x="246"/>
        <item x="449"/>
        <item x="134"/>
        <item x="403"/>
        <item x="123"/>
        <item x="368"/>
        <item x="87"/>
        <item x="39"/>
        <item x="347"/>
        <item x="54"/>
        <item x="99"/>
        <item x="212"/>
        <item x="386"/>
        <item x="379"/>
        <item x="132"/>
        <item x="100"/>
        <item x="234"/>
        <item x="318"/>
        <item x="391"/>
        <item x="113"/>
        <item x="116"/>
        <item x="198"/>
        <item x="68"/>
        <item x="244"/>
        <item x="170"/>
        <item x="311"/>
        <item x="3"/>
        <item x="82"/>
        <item x="28"/>
        <item x="248"/>
        <item x="357"/>
        <item x="304"/>
        <item x="263"/>
        <item x="271"/>
        <item x="33"/>
        <item x="291"/>
        <item x="73"/>
        <item x="452"/>
        <item x="267"/>
        <item x="448"/>
        <item x="219"/>
        <item x="280"/>
        <item x="400"/>
        <item x="414"/>
        <item x="471"/>
        <item x="24"/>
        <item x="324"/>
        <item x="294"/>
        <item x="18"/>
        <item x="150"/>
        <item x="14"/>
        <item x="480"/>
        <item x="77"/>
        <item x="240"/>
        <item x="146"/>
        <item x="143"/>
        <item x="157"/>
        <item x="163"/>
        <item x="281"/>
        <item x="378"/>
        <item x="64"/>
        <item x="241"/>
        <item x="332"/>
        <item x="402"/>
        <item x="361"/>
        <item x="301"/>
        <item x="128"/>
        <item x="12"/>
        <item x="445"/>
        <item x="213"/>
        <item x="71"/>
        <item x="450"/>
        <item x="187"/>
        <item x="91"/>
        <item x="204"/>
        <item x="44"/>
        <item x="218"/>
        <item x="2"/>
        <item x="257"/>
        <item x="373"/>
        <item x="380"/>
        <item x="141"/>
        <item x="237"/>
        <item x="395"/>
        <item x="455"/>
        <item x="206"/>
        <item x="221"/>
        <item x="154"/>
        <item x="199"/>
        <item x="479"/>
        <item x="454"/>
        <item x="293"/>
        <item x="446"/>
        <item x="334"/>
        <item x="459"/>
        <item x="214"/>
        <item x="308"/>
        <item x="437"/>
        <item x="310"/>
        <item x="130"/>
        <item x="9"/>
        <item x="416"/>
        <item x="225"/>
        <item x="264"/>
        <item x="76"/>
        <item x="290"/>
        <item x="127"/>
        <item x="51"/>
        <item x="10"/>
        <item x="439"/>
        <item x="191"/>
        <item x="344"/>
        <item x="231"/>
        <item x="462"/>
        <item x="475"/>
        <item x="396"/>
        <item x="202"/>
        <item x="283"/>
        <item x="20"/>
        <item x="81"/>
        <item x="103"/>
        <item x="186"/>
        <item x="59"/>
        <item x="356"/>
        <item x="79"/>
        <item x="45"/>
        <item x="481"/>
        <item x="235"/>
        <item x="303"/>
        <item x="188"/>
        <item x="92"/>
        <item x="124"/>
        <item x="381"/>
        <item x="57"/>
        <item x="266"/>
        <item x="409"/>
        <item x="397"/>
        <item x="250"/>
        <item x="469"/>
        <item x="405"/>
        <item x="420"/>
        <item x="427"/>
        <item x="210"/>
        <item x="316"/>
        <item x="474"/>
        <item x="398"/>
        <item x="131"/>
        <item x="140"/>
        <item x="208"/>
        <item x="364"/>
        <item x="60"/>
        <item x="399"/>
        <item x="52"/>
        <item x="365"/>
        <item x="432"/>
        <item x="155"/>
        <item x="0"/>
        <item x="354"/>
        <item x="352"/>
        <item x="298"/>
        <item x="1"/>
        <item x="269"/>
        <item x="126"/>
        <item x="429"/>
        <item x="278"/>
        <item x="259"/>
        <item x="295"/>
        <item x="486"/>
        <item x="407"/>
        <item x="94"/>
        <item x="473"/>
        <item x="419"/>
        <item x="382"/>
        <item x="27"/>
        <item x="65"/>
        <item x="30"/>
        <item x="341"/>
        <item x="190"/>
        <item x="179"/>
        <item x="313"/>
        <item x="346"/>
        <item x="169"/>
        <item x="265"/>
        <item x="168"/>
        <item x="69"/>
        <item x="384"/>
        <item x="239"/>
        <item x="121"/>
        <item x="32"/>
        <item x="292"/>
        <item x="258"/>
        <item x="421"/>
        <item x="433"/>
        <item x="171"/>
        <item x="348"/>
        <item x="342"/>
        <item x="329"/>
        <item x="279"/>
        <item x="61"/>
        <item x="428"/>
        <item x="43"/>
        <item x="185"/>
        <item x="438"/>
        <item x="56"/>
        <item x="305"/>
        <item x="483"/>
        <item x="467"/>
        <item x="93"/>
        <item x="189"/>
        <item x="358"/>
        <item x="243"/>
        <item x="457"/>
        <item x="176"/>
        <item x="470"/>
        <item x="339"/>
        <item x="355"/>
        <item x="335"/>
        <item x="108"/>
        <item x="464"/>
        <item x="359"/>
        <item x="270"/>
        <item x="174"/>
        <item x="201"/>
        <item x="21"/>
        <item x="456"/>
        <item x="62"/>
        <item x="107"/>
        <item x="205"/>
        <item x="249"/>
        <item x="478"/>
        <item x="84"/>
        <item x="236"/>
        <item x="55"/>
        <item x="353"/>
        <item x="148"/>
        <item x="307"/>
        <item x="451"/>
        <item x="273"/>
        <item x="472"/>
        <item x="326"/>
        <item x="211"/>
        <item x="17"/>
        <item x="164"/>
        <item x="369"/>
        <item x="75"/>
        <item x="74"/>
        <item x="247"/>
        <item x="162"/>
        <item x="228"/>
        <item x="423"/>
        <item x="53"/>
        <item x="217"/>
        <item x="184"/>
        <item x="345"/>
        <item x="482"/>
        <item x="98"/>
        <item x="152"/>
        <item x="406"/>
        <item x="41"/>
        <item x="224"/>
        <item x="372"/>
        <item x="441"/>
        <item x="149"/>
        <item x="173"/>
        <item x="254"/>
        <item x="200"/>
        <item x="276"/>
        <item x="105"/>
        <item x="125"/>
        <item x="319"/>
        <item x="42"/>
        <item x="89"/>
        <item x="255"/>
        <item x="193"/>
        <item x="272"/>
        <item x="366"/>
        <item x="338"/>
        <item x="387"/>
        <item x="418"/>
        <item x="147"/>
        <item x="182"/>
        <item x="349"/>
        <item x="350"/>
        <item x="197"/>
        <item x="70"/>
        <item x="67"/>
        <item x="47"/>
        <item x="375"/>
        <item x="48"/>
        <item x="282"/>
        <item x="181"/>
        <item x="166"/>
        <item x="300"/>
        <item x="268"/>
        <item x="38"/>
        <item x="337"/>
        <item x="196"/>
        <item x="484"/>
        <item x="172"/>
        <item x="331"/>
        <item x="66"/>
        <item x="129"/>
        <item x="118"/>
        <item x="415"/>
        <item x="72"/>
        <item x="29"/>
        <item x="434"/>
        <item x="114"/>
        <item x="385"/>
        <item x="286"/>
        <item x="177"/>
        <item x="424"/>
        <item x="19"/>
        <item x="97"/>
        <item x="425"/>
        <item x="302"/>
        <item x="436"/>
        <item x="144"/>
        <item x="119"/>
        <item x="468"/>
        <item x="485"/>
        <item x="440"/>
        <item x="95"/>
        <item x="487"/>
        <item x="137"/>
        <item x="63"/>
        <item x="413"/>
        <item x="26"/>
        <item x="430"/>
        <item x="111"/>
        <item x="296"/>
        <item x="25"/>
        <item x="253"/>
        <item x="447"/>
        <item x="370"/>
        <item x="417"/>
        <item x="83"/>
        <item x="34"/>
        <item x="327"/>
        <item x="297"/>
        <item x="289"/>
        <item x="252"/>
        <item x="325"/>
        <item x="175"/>
        <item x="138"/>
        <item x="50"/>
        <item x="367"/>
        <item x="4"/>
        <item x="160"/>
        <item x="215"/>
        <item x="426"/>
        <item x="109"/>
        <item x="232"/>
        <item x="220"/>
        <item x="115"/>
        <item x="374"/>
        <item x="262"/>
        <item x="31"/>
        <item x="275"/>
        <item x="6"/>
        <item x="23"/>
        <item x="203"/>
        <item x="461"/>
        <item x="36"/>
        <item t="default"/>
      </items>
    </pivotField>
    <pivotField showAll="0">
      <items count="7">
        <item x="3"/>
        <item x="4"/>
        <item x="1"/>
        <item x="5"/>
        <item x="0"/>
        <item x="2"/>
        <item t="default"/>
      </items>
    </pivotField>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 axis="axisRow" showAll="0">
      <items count="12">
        <item x="0"/>
        <item x="5"/>
        <item x="3"/>
        <item x="8"/>
        <item x="4"/>
        <item x="10"/>
        <item x="2"/>
        <item x="1"/>
        <item x="7"/>
        <item x="6"/>
        <item x="9"/>
        <item t="default"/>
      </items>
    </pivotField>
    <pivotField showAll="0"/>
    <pivotField showAll="0"/>
    <pivotField showAll="0">
      <items count="6">
        <item x="0"/>
        <item x="4"/>
        <item x="2"/>
        <item x="3"/>
        <item x="1"/>
        <item t="default"/>
      </items>
    </pivotField>
  </pivotFields>
  <rowFields count="1">
    <field x="11"/>
  </rowFields>
  <rowItems count="12">
    <i>
      <x/>
    </i>
    <i>
      <x v="1"/>
    </i>
    <i>
      <x v="2"/>
    </i>
    <i>
      <x v="3"/>
    </i>
    <i>
      <x v="4"/>
    </i>
    <i>
      <x v="5"/>
    </i>
    <i>
      <x v="6"/>
    </i>
    <i>
      <x v="7"/>
    </i>
    <i>
      <x v="8"/>
    </i>
    <i>
      <x v="9"/>
    </i>
    <i>
      <x v="10"/>
    </i>
    <i t="grand">
      <x/>
    </i>
  </rowItems>
  <colFields count="1">
    <field x="-2"/>
  </colFields>
  <colItems count="2">
    <i>
      <x/>
    </i>
    <i i="1">
      <x v="1"/>
    </i>
  </colItems>
  <dataFields count="2">
    <dataField name="Count of Name of the Ice Cream" fld="1" subtotal="count" baseField="0" baseItem="0"/>
    <dataField name="Sum of Rating" fld="4" baseField="0" baseItem="0"/>
  </dataFields>
  <conditionalFormats count="2">
    <conditionalFormat type="all" priority="6">
      <pivotAreas count="1">
        <pivotArea type="data" collapsedLevelsAreSubtotals="1" fieldPosition="0">
          <references count="1">
            <reference field="11" count="11">
              <x v="0"/>
              <x v="1"/>
              <x v="2"/>
              <x v="3"/>
              <x v="4"/>
              <x v="5"/>
              <x v="6"/>
              <x v="7"/>
              <x v="8"/>
              <x v="9"/>
              <x v="10"/>
            </reference>
          </references>
        </pivotArea>
      </pivotAreas>
    </conditionalFormat>
    <conditionalFormat type="all" priority="5">
      <pivotAreas count="1">
        <pivotArea type="data" collapsedLevelsAreSubtotals="1" fieldPosition="0">
          <references count="2">
            <reference field="4294967294" count="1" selected="0">
              <x v="0"/>
            </reference>
            <reference field="11" count="11">
              <x v="0"/>
              <x v="1"/>
              <x v="2"/>
              <x v="3"/>
              <x v="4"/>
              <x v="5"/>
              <x v="6"/>
              <x v="7"/>
              <x v="8"/>
              <x v="9"/>
              <x v="10"/>
            </reference>
          </references>
        </pivotArea>
      </pivotAreas>
    </conditionalFormat>
  </conditionalFormats>
  <chartFormats count="2">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rowHeaderCaption="Toppings">
  <location ref="B3:D10" firstHeaderRow="0" firstDataRow="1" firstDataCol="1"/>
  <pivotFields count="15">
    <pivotField showAll="0"/>
    <pivotField dataField="1" showAll="0"/>
    <pivotField showAll="0"/>
    <pivotField showAll="0"/>
    <pivotField showAll="0"/>
    <pivotField dataField="1" showAll="0"/>
    <pivotField numFmtId="15" showAll="0">
      <items count="489">
        <item x="404"/>
        <item x="242"/>
        <item x="161"/>
        <item x="151"/>
        <item x="260"/>
        <item x="135"/>
        <item x="233"/>
        <item x="333"/>
        <item x="394"/>
        <item x="458"/>
        <item x="58"/>
        <item x="463"/>
        <item x="477"/>
        <item x="226"/>
        <item x="392"/>
        <item x="285"/>
        <item x="216"/>
        <item x="288"/>
        <item x="104"/>
        <item x="261"/>
        <item x="245"/>
        <item x="330"/>
        <item x="153"/>
        <item x="435"/>
        <item x="443"/>
        <item x="145"/>
        <item x="328"/>
        <item x="287"/>
        <item x="251"/>
        <item x="88"/>
        <item x="11"/>
        <item x="377"/>
        <item x="460"/>
        <item x="284"/>
        <item x="476"/>
        <item x="393"/>
        <item x="411"/>
        <item x="401"/>
        <item x="389"/>
        <item x="192"/>
        <item x="444"/>
        <item x="317"/>
        <item x="277"/>
        <item x="321"/>
        <item x="35"/>
        <item x="122"/>
        <item x="362"/>
        <item x="167"/>
        <item x="229"/>
        <item x="465"/>
        <item x="363"/>
        <item x="315"/>
        <item x="299"/>
        <item x="388"/>
        <item x="5"/>
        <item x="323"/>
        <item x="274"/>
        <item x="15"/>
        <item x="390"/>
        <item x="96"/>
        <item x="85"/>
        <item x="431"/>
        <item x="383"/>
        <item x="133"/>
        <item x="209"/>
        <item x="207"/>
        <item x="117"/>
        <item x="90"/>
        <item x="360"/>
        <item x="110"/>
        <item x="120"/>
        <item x="46"/>
        <item x="422"/>
        <item x="158"/>
        <item x="410"/>
        <item x="371"/>
        <item x="37"/>
        <item x="142"/>
        <item x="227"/>
        <item x="256"/>
        <item x="306"/>
        <item x="314"/>
        <item x="336"/>
        <item x="180"/>
        <item x="312"/>
        <item x="136"/>
        <item x="165"/>
        <item x="222"/>
        <item x="442"/>
        <item x="13"/>
        <item x="230"/>
        <item x="159"/>
        <item x="139"/>
        <item x="183"/>
        <item x="101"/>
        <item x="80"/>
        <item x="408"/>
        <item x="178"/>
        <item x="340"/>
        <item x="78"/>
        <item x="453"/>
        <item x="466"/>
        <item x="102"/>
        <item x="16"/>
        <item x="351"/>
        <item x="49"/>
        <item x="376"/>
        <item x="412"/>
        <item x="238"/>
        <item x="22"/>
        <item x="195"/>
        <item x="194"/>
        <item x="309"/>
        <item x="320"/>
        <item x="112"/>
        <item x="223"/>
        <item x="86"/>
        <item x="343"/>
        <item x="7"/>
        <item x="8"/>
        <item x="40"/>
        <item x="156"/>
        <item x="106"/>
        <item x="322"/>
        <item x="246"/>
        <item x="449"/>
        <item x="134"/>
        <item x="403"/>
        <item x="123"/>
        <item x="368"/>
        <item x="87"/>
        <item x="39"/>
        <item x="347"/>
        <item x="54"/>
        <item x="99"/>
        <item x="212"/>
        <item x="386"/>
        <item x="379"/>
        <item x="132"/>
        <item x="100"/>
        <item x="234"/>
        <item x="318"/>
        <item x="391"/>
        <item x="113"/>
        <item x="116"/>
        <item x="198"/>
        <item x="68"/>
        <item x="244"/>
        <item x="170"/>
        <item x="311"/>
        <item x="3"/>
        <item x="82"/>
        <item x="28"/>
        <item x="248"/>
        <item x="357"/>
        <item x="304"/>
        <item x="263"/>
        <item x="271"/>
        <item x="33"/>
        <item x="291"/>
        <item x="73"/>
        <item x="452"/>
        <item x="267"/>
        <item x="448"/>
        <item x="219"/>
        <item x="280"/>
        <item x="400"/>
        <item x="414"/>
        <item x="471"/>
        <item x="24"/>
        <item x="324"/>
        <item x="294"/>
        <item x="18"/>
        <item x="150"/>
        <item x="14"/>
        <item x="480"/>
        <item x="77"/>
        <item x="240"/>
        <item x="146"/>
        <item x="143"/>
        <item x="157"/>
        <item x="163"/>
        <item x="281"/>
        <item x="378"/>
        <item x="64"/>
        <item x="241"/>
        <item x="332"/>
        <item x="402"/>
        <item x="361"/>
        <item x="301"/>
        <item x="128"/>
        <item x="12"/>
        <item x="445"/>
        <item x="213"/>
        <item x="71"/>
        <item x="450"/>
        <item x="187"/>
        <item x="91"/>
        <item x="204"/>
        <item x="44"/>
        <item x="218"/>
        <item x="2"/>
        <item x="257"/>
        <item x="373"/>
        <item x="380"/>
        <item x="141"/>
        <item x="237"/>
        <item x="395"/>
        <item x="455"/>
        <item x="206"/>
        <item x="221"/>
        <item x="154"/>
        <item x="199"/>
        <item x="479"/>
        <item x="454"/>
        <item x="293"/>
        <item x="446"/>
        <item x="334"/>
        <item x="459"/>
        <item x="214"/>
        <item x="308"/>
        <item x="437"/>
        <item x="310"/>
        <item x="130"/>
        <item x="9"/>
        <item x="416"/>
        <item x="225"/>
        <item x="264"/>
        <item x="76"/>
        <item x="290"/>
        <item x="127"/>
        <item x="51"/>
        <item x="10"/>
        <item x="439"/>
        <item x="191"/>
        <item x="344"/>
        <item x="231"/>
        <item x="462"/>
        <item x="475"/>
        <item x="396"/>
        <item x="202"/>
        <item x="283"/>
        <item x="20"/>
        <item x="81"/>
        <item x="103"/>
        <item x="186"/>
        <item x="59"/>
        <item x="356"/>
        <item x="79"/>
        <item x="45"/>
        <item x="481"/>
        <item x="235"/>
        <item x="303"/>
        <item x="188"/>
        <item x="92"/>
        <item x="124"/>
        <item x="381"/>
        <item x="57"/>
        <item x="266"/>
        <item x="409"/>
        <item x="397"/>
        <item x="250"/>
        <item x="469"/>
        <item x="405"/>
        <item x="420"/>
        <item x="427"/>
        <item x="210"/>
        <item x="316"/>
        <item x="474"/>
        <item x="398"/>
        <item x="131"/>
        <item x="140"/>
        <item x="208"/>
        <item x="364"/>
        <item x="60"/>
        <item x="399"/>
        <item x="52"/>
        <item x="365"/>
        <item x="432"/>
        <item x="155"/>
        <item x="0"/>
        <item x="354"/>
        <item x="352"/>
        <item x="298"/>
        <item x="1"/>
        <item x="269"/>
        <item x="126"/>
        <item x="429"/>
        <item x="278"/>
        <item x="259"/>
        <item x="295"/>
        <item x="486"/>
        <item x="407"/>
        <item x="94"/>
        <item x="473"/>
        <item x="419"/>
        <item x="382"/>
        <item x="27"/>
        <item x="65"/>
        <item x="30"/>
        <item x="341"/>
        <item x="190"/>
        <item x="179"/>
        <item x="313"/>
        <item x="346"/>
        <item x="169"/>
        <item x="265"/>
        <item x="168"/>
        <item x="69"/>
        <item x="384"/>
        <item x="239"/>
        <item x="121"/>
        <item x="32"/>
        <item x="292"/>
        <item x="258"/>
        <item x="421"/>
        <item x="433"/>
        <item x="171"/>
        <item x="348"/>
        <item x="342"/>
        <item x="329"/>
        <item x="279"/>
        <item x="61"/>
        <item x="428"/>
        <item x="43"/>
        <item x="185"/>
        <item x="438"/>
        <item x="56"/>
        <item x="305"/>
        <item x="483"/>
        <item x="467"/>
        <item x="93"/>
        <item x="189"/>
        <item x="358"/>
        <item x="243"/>
        <item x="457"/>
        <item x="176"/>
        <item x="470"/>
        <item x="339"/>
        <item x="355"/>
        <item x="335"/>
        <item x="108"/>
        <item x="464"/>
        <item x="359"/>
        <item x="270"/>
        <item x="174"/>
        <item x="201"/>
        <item x="21"/>
        <item x="456"/>
        <item x="62"/>
        <item x="107"/>
        <item x="205"/>
        <item x="249"/>
        <item x="478"/>
        <item x="84"/>
        <item x="236"/>
        <item x="55"/>
        <item x="353"/>
        <item x="148"/>
        <item x="307"/>
        <item x="451"/>
        <item x="273"/>
        <item x="472"/>
        <item x="326"/>
        <item x="211"/>
        <item x="17"/>
        <item x="164"/>
        <item x="369"/>
        <item x="75"/>
        <item x="74"/>
        <item x="247"/>
        <item x="162"/>
        <item x="228"/>
        <item x="423"/>
        <item x="53"/>
        <item x="217"/>
        <item x="184"/>
        <item x="345"/>
        <item x="482"/>
        <item x="98"/>
        <item x="152"/>
        <item x="406"/>
        <item x="41"/>
        <item x="224"/>
        <item x="372"/>
        <item x="441"/>
        <item x="149"/>
        <item x="173"/>
        <item x="254"/>
        <item x="200"/>
        <item x="276"/>
        <item x="105"/>
        <item x="125"/>
        <item x="319"/>
        <item x="42"/>
        <item x="89"/>
        <item x="255"/>
        <item x="193"/>
        <item x="272"/>
        <item x="366"/>
        <item x="338"/>
        <item x="387"/>
        <item x="418"/>
        <item x="147"/>
        <item x="182"/>
        <item x="349"/>
        <item x="350"/>
        <item x="197"/>
        <item x="70"/>
        <item x="67"/>
        <item x="47"/>
        <item x="375"/>
        <item x="48"/>
        <item x="282"/>
        <item x="181"/>
        <item x="166"/>
        <item x="300"/>
        <item x="268"/>
        <item x="38"/>
        <item x="337"/>
        <item x="196"/>
        <item x="484"/>
        <item x="172"/>
        <item x="331"/>
        <item x="66"/>
        <item x="129"/>
        <item x="118"/>
        <item x="415"/>
        <item x="72"/>
        <item x="29"/>
        <item x="434"/>
        <item x="114"/>
        <item x="385"/>
        <item x="286"/>
        <item x="177"/>
        <item x="424"/>
        <item x="19"/>
        <item x="97"/>
        <item x="425"/>
        <item x="302"/>
        <item x="436"/>
        <item x="144"/>
        <item x="119"/>
        <item x="468"/>
        <item x="485"/>
        <item x="440"/>
        <item x="95"/>
        <item x="487"/>
        <item x="137"/>
        <item x="63"/>
        <item x="413"/>
        <item x="26"/>
        <item x="430"/>
        <item x="111"/>
        <item x="296"/>
        <item x="25"/>
        <item x="253"/>
        <item x="447"/>
        <item x="370"/>
        <item x="417"/>
        <item x="83"/>
        <item x="34"/>
        <item x="327"/>
        <item x="297"/>
        <item x="289"/>
        <item x="252"/>
        <item x="325"/>
        <item x="175"/>
        <item x="138"/>
        <item x="50"/>
        <item x="367"/>
        <item x="4"/>
        <item x="160"/>
        <item x="215"/>
        <item x="426"/>
        <item x="109"/>
        <item x="232"/>
        <item x="220"/>
        <item x="115"/>
        <item x="374"/>
        <item x="262"/>
        <item x="31"/>
        <item x="275"/>
        <item x="6"/>
        <item x="23"/>
        <item x="203"/>
        <item x="461"/>
        <item x="36"/>
        <item t="default"/>
      </items>
    </pivotField>
    <pivotField axis="axisRow" showAll="0" sortType="descending">
      <items count="7">
        <item x="3"/>
        <item x="4"/>
        <item x="1"/>
        <item x="5"/>
        <item x="0"/>
        <item x="2"/>
        <item t="default"/>
      </items>
      <autoSortScope>
        <pivotArea dataOnly="0" outline="0" fieldPosition="0">
          <references count="1">
            <reference field="4294967294" count="1" selected="0">
              <x v="0"/>
            </reference>
          </references>
        </pivotArea>
      </autoSortScope>
    </pivotField>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 showAll="0"/>
    <pivotField showAll="0"/>
    <pivotField showAll="0"/>
    <pivotField showAll="0">
      <items count="6">
        <item x="0"/>
        <item x="4"/>
        <item x="2"/>
        <item x="3"/>
        <item x="1"/>
        <item t="default"/>
      </items>
    </pivotField>
  </pivotFields>
  <rowFields count="1">
    <field x="7"/>
  </rowFields>
  <rowItems count="7">
    <i>
      <x v="3"/>
    </i>
    <i>
      <x v="1"/>
    </i>
    <i>
      <x v="2"/>
    </i>
    <i>
      <x/>
    </i>
    <i>
      <x v="5"/>
    </i>
    <i>
      <x v="4"/>
    </i>
    <i t="grand">
      <x/>
    </i>
  </rowItems>
  <colFields count="1">
    <field x="-2"/>
  </colFields>
  <colItems count="2">
    <i>
      <x/>
    </i>
    <i i="1">
      <x v="1"/>
    </i>
  </colItems>
  <dataFields count="2">
    <dataField name="Average of Price" fld="5" subtotal="average" baseField="7" baseItem="2"/>
    <dataField name="Count of Name of the Ice Cream"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9" cacheId="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rowHeaderCaption="Temperature">
  <location ref="N3:O8" firstHeaderRow="1" firstDataRow="1" firstDataCol="1"/>
  <pivotFields count="15">
    <pivotField showAll="0"/>
    <pivotField dataField="1" showAll="0"/>
    <pivotField showAll="0"/>
    <pivotField showAll="0"/>
    <pivotField showAll="0"/>
    <pivotField showAll="0"/>
    <pivotField numFmtId="15" showAll="0">
      <items count="489">
        <item x="404"/>
        <item x="242"/>
        <item x="161"/>
        <item x="151"/>
        <item x="260"/>
        <item x="135"/>
        <item x="233"/>
        <item x="333"/>
        <item x="394"/>
        <item x="458"/>
        <item x="58"/>
        <item x="463"/>
        <item x="477"/>
        <item x="226"/>
        <item x="392"/>
        <item x="285"/>
        <item x="216"/>
        <item x="288"/>
        <item x="104"/>
        <item x="261"/>
        <item x="245"/>
        <item x="330"/>
        <item x="153"/>
        <item x="435"/>
        <item x="443"/>
        <item x="145"/>
        <item x="328"/>
        <item x="287"/>
        <item x="251"/>
        <item x="88"/>
        <item x="11"/>
        <item x="377"/>
        <item x="460"/>
        <item x="284"/>
        <item x="476"/>
        <item x="393"/>
        <item x="411"/>
        <item x="401"/>
        <item x="389"/>
        <item x="192"/>
        <item x="444"/>
        <item x="317"/>
        <item x="277"/>
        <item x="321"/>
        <item x="35"/>
        <item x="122"/>
        <item x="362"/>
        <item x="167"/>
        <item x="229"/>
        <item x="465"/>
        <item x="363"/>
        <item x="315"/>
        <item x="299"/>
        <item x="388"/>
        <item x="5"/>
        <item x="323"/>
        <item x="274"/>
        <item x="15"/>
        <item x="390"/>
        <item x="96"/>
        <item x="85"/>
        <item x="431"/>
        <item x="383"/>
        <item x="133"/>
        <item x="209"/>
        <item x="207"/>
        <item x="117"/>
        <item x="90"/>
        <item x="360"/>
        <item x="110"/>
        <item x="120"/>
        <item x="46"/>
        <item x="422"/>
        <item x="158"/>
        <item x="410"/>
        <item x="371"/>
        <item x="37"/>
        <item x="142"/>
        <item x="227"/>
        <item x="256"/>
        <item x="306"/>
        <item x="314"/>
        <item x="336"/>
        <item x="180"/>
        <item x="312"/>
        <item x="136"/>
        <item x="165"/>
        <item x="222"/>
        <item x="442"/>
        <item x="13"/>
        <item x="230"/>
        <item x="159"/>
        <item x="139"/>
        <item x="183"/>
        <item x="101"/>
        <item x="80"/>
        <item x="408"/>
        <item x="178"/>
        <item x="340"/>
        <item x="78"/>
        <item x="453"/>
        <item x="466"/>
        <item x="102"/>
        <item x="16"/>
        <item x="351"/>
        <item x="49"/>
        <item x="376"/>
        <item x="412"/>
        <item x="238"/>
        <item x="22"/>
        <item x="195"/>
        <item x="194"/>
        <item x="309"/>
        <item x="320"/>
        <item x="112"/>
        <item x="223"/>
        <item x="86"/>
        <item x="343"/>
        <item x="7"/>
        <item x="8"/>
        <item x="40"/>
        <item x="156"/>
        <item x="106"/>
        <item x="322"/>
        <item x="246"/>
        <item x="449"/>
        <item x="134"/>
        <item x="403"/>
        <item x="123"/>
        <item x="368"/>
        <item x="87"/>
        <item x="39"/>
        <item x="347"/>
        <item x="54"/>
        <item x="99"/>
        <item x="212"/>
        <item x="386"/>
        <item x="379"/>
        <item x="132"/>
        <item x="100"/>
        <item x="234"/>
        <item x="318"/>
        <item x="391"/>
        <item x="113"/>
        <item x="116"/>
        <item x="198"/>
        <item x="68"/>
        <item x="244"/>
        <item x="170"/>
        <item x="311"/>
        <item x="3"/>
        <item x="82"/>
        <item x="28"/>
        <item x="248"/>
        <item x="357"/>
        <item x="304"/>
        <item x="263"/>
        <item x="271"/>
        <item x="33"/>
        <item x="291"/>
        <item x="73"/>
        <item x="452"/>
        <item x="267"/>
        <item x="448"/>
        <item x="219"/>
        <item x="280"/>
        <item x="400"/>
        <item x="414"/>
        <item x="471"/>
        <item x="24"/>
        <item x="324"/>
        <item x="294"/>
        <item x="18"/>
        <item x="150"/>
        <item x="14"/>
        <item x="480"/>
        <item x="77"/>
        <item x="240"/>
        <item x="146"/>
        <item x="143"/>
        <item x="157"/>
        <item x="163"/>
        <item x="281"/>
        <item x="378"/>
        <item x="64"/>
        <item x="241"/>
        <item x="332"/>
        <item x="402"/>
        <item x="361"/>
        <item x="301"/>
        <item x="128"/>
        <item x="12"/>
        <item x="445"/>
        <item x="213"/>
        <item x="71"/>
        <item x="450"/>
        <item x="187"/>
        <item x="91"/>
        <item x="204"/>
        <item x="44"/>
        <item x="218"/>
        <item x="2"/>
        <item x="257"/>
        <item x="373"/>
        <item x="380"/>
        <item x="141"/>
        <item x="237"/>
        <item x="395"/>
        <item x="455"/>
        <item x="206"/>
        <item x="221"/>
        <item x="154"/>
        <item x="199"/>
        <item x="479"/>
        <item x="454"/>
        <item x="293"/>
        <item x="446"/>
        <item x="334"/>
        <item x="459"/>
        <item x="214"/>
        <item x="308"/>
        <item x="437"/>
        <item x="310"/>
        <item x="130"/>
        <item x="9"/>
        <item x="416"/>
        <item x="225"/>
        <item x="264"/>
        <item x="76"/>
        <item x="290"/>
        <item x="127"/>
        <item x="51"/>
        <item x="10"/>
        <item x="439"/>
        <item x="191"/>
        <item x="344"/>
        <item x="231"/>
        <item x="462"/>
        <item x="475"/>
        <item x="396"/>
        <item x="202"/>
        <item x="283"/>
        <item x="20"/>
        <item x="81"/>
        <item x="103"/>
        <item x="186"/>
        <item x="59"/>
        <item x="356"/>
        <item x="79"/>
        <item x="45"/>
        <item x="481"/>
        <item x="235"/>
        <item x="303"/>
        <item x="188"/>
        <item x="92"/>
        <item x="124"/>
        <item x="381"/>
        <item x="57"/>
        <item x="266"/>
        <item x="409"/>
        <item x="397"/>
        <item x="250"/>
        <item x="469"/>
        <item x="405"/>
        <item x="420"/>
        <item x="427"/>
        <item x="210"/>
        <item x="316"/>
        <item x="474"/>
        <item x="398"/>
        <item x="131"/>
        <item x="140"/>
        <item x="208"/>
        <item x="364"/>
        <item x="60"/>
        <item x="399"/>
        <item x="52"/>
        <item x="365"/>
        <item x="432"/>
        <item x="155"/>
        <item x="0"/>
        <item x="354"/>
        <item x="352"/>
        <item x="298"/>
        <item x="1"/>
        <item x="269"/>
        <item x="126"/>
        <item x="429"/>
        <item x="278"/>
        <item x="259"/>
        <item x="295"/>
        <item x="486"/>
        <item x="407"/>
        <item x="94"/>
        <item x="473"/>
        <item x="419"/>
        <item x="382"/>
        <item x="27"/>
        <item x="65"/>
        <item x="30"/>
        <item x="341"/>
        <item x="190"/>
        <item x="179"/>
        <item x="313"/>
        <item x="346"/>
        <item x="169"/>
        <item x="265"/>
        <item x="168"/>
        <item x="69"/>
        <item x="384"/>
        <item x="239"/>
        <item x="121"/>
        <item x="32"/>
        <item x="292"/>
        <item x="258"/>
        <item x="421"/>
        <item x="433"/>
        <item x="171"/>
        <item x="348"/>
        <item x="342"/>
        <item x="329"/>
        <item x="279"/>
        <item x="61"/>
        <item x="428"/>
        <item x="43"/>
        <item x="185"/>
        <item x="438"/>
        <item x="56"/>
        <item x="305"/>
        <item x="483"/>
        <item x="467"/>
        <item x="93"/>
        <item x="189"/>
        <item x="358"/>
        <item x="243"/>
        <item x="457"/>
        <item x="176"/>
        <item x="470"/>
        <item x="339"/>
        <item x="355"/>
        <item x="335"/>
        <item x="108"/>
        <item x="464"/>
        <item x="359"/>
        <item x="270"/>
        <item x="174"/>
        <item x="201"/>
        <item x="21"/>
        <item x="456"/>
        <item x="62"/>
        <item x="107"/>
        <item x="205"/>
        <item x="249"/>
        <item x="478"/>
        <item x="84"/>
        <item x="236"/>
        <item x="55"/>
        <item x="353"/>
        <item x="148"/>
        <item x="307"/>
        <item x="451"/>
        <item x="273"/>
        <item x="472"/>
        <item x="326"/>
        <item x="211"/>
        <item x="17"/>
        <item x="164"/>
        <item x="369"/>
        <item x="75"/>
        <item x="74"/>
        <item x="247"/>
        <item x="162"/>
        <item x="228"/>
        <item x="423"/>
        <item x="53"/>
        <item x="217"/>
        <item x="184"/>
        <item x="345"/>
        <item x="482"/>
        <item x="98"/>
        <item x="152"/>
        <item x="406"/>
        <item x="41"/>
        <item x="224"/>
        <item x="372"/>
        <item x="441"/>
        <item x="149"/>
        <item x="173"/>
        <item x="254"/>
        <item x="200"/>
        <item x="276"/>
        <item x="105"/>
        <item x="125"/>
        <item x="319"/>
        <item x="42"/>
        <item x="89"/>
        <item x="255"/>
        <item x="193"/>
        <item x="272"/>
        <item x="366"/>
        <item x="338"/>
        <item x="387"/>
        <item x="418"/>
        <item x="147"/>
        <item x="182"/>
        <item x="349"/>
        <item x="350"/>
        <item x="197"/>
        <item x="70"/>
        <item x="67"/>
        <item x="47"/>
        <item x="375"/>
        <item x="48"/>
        <item x="282"/>
        <item x="181"/>
        <item x="166"/>
        <item x="300"/>
        <item x="268"/>
        <item x="38"/>
        <item x="337"/>
        <item x="196"/>
        <item x="484"/>
        <item x="172"/>
        <item x="331"/>
        <item x="66"/>
        <item x="129"/>
        <item x="118"/>
        <item x="415"/>
        <item x="72"/>
        <item x="29"/>
        <item x="434"/>
        <item x="114"/>
        <item x="385"/>
        <item x="286"/>
        <item x="177"/>
        <item x="424"/>
        <item x="19"/>
        <item x="97"/>
        <item x="425"/>
        <item x="302"/>
        <item x="436"/>
        <item x="144"/>
        <item x="119"/>
        <item x="468"/>
        <item x="485"/>
        <item x="440"/>
        <item x="95"/>
        <item x="487"/>
        <item x="137"/>
        <item x="63"/>
        <item x="413"/>
        <item x="26"/>
        <item x="430"/>
        <item x="111"/>
        <item x="296"/>
        <item x="25"/>
        <item x="253"/>
        <item x="447"/>
        <item x="370"/>
        <item x="417"/>
        <item x="83"/>
        <item x="34"/>
        <item x="327"/>
        <item x="297"/>
        <item x="289"/>
        <item x="252"/>
        <item x="325"/>
        <item x="175"/>
        <item x="138"/>
        <item x="50"/>
        <item x="367"/>
        <item x="4"/>
        <item x="160"/>
        <item x="215"/>
        <item x="426"/>
        <item x="109"/>
        <item x="232"/>
        <item x="220"/>
        <item x="115"/>
        <item x="374"/>
        <item x="262"/>
        <item x="31"/>
        <item x="275"/>
        <item x="6"/>
        <item x="23"/>
        <item x="203"/>
        <item x="461"/>
        <item x="36"/>
        <item t="default"/>
      </items>
    </pivotField>
    <pivotField showAll="0">
      <items count="7">
        <item x="3"/>
        <item x="4"/>
        <item x="1"/>
        <item x="5"/>
        <item x="0"/>
        <item x="2"/>
        <item t="default"/>
      </items>
    </pivotField>
    <pivotField showAll="0"/>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items count="16">
        <item x="0"/>
        <item x="1"/>
        <item x="2"/>
        <item x="3"/>
        <item x="4"/>
        <item x="5"/>
        <item x="6"/>
        <item x="7"/>
        <item x="8"/>
        <item x="9"/>
        <item x="10"/>
        <item x="11"/>
        <item x="12"/>
        <item x="13"/>
        <item x="14"/>
        <item t="default"/>
      </items>
    </pivotField>
    <pivotField showAll="0"/>
    <pivotField showAll="0"/>
    <pivotField showAll="0"/>
    <pivotField showAll="0">
      <items count="6">
        <item x="0"/>
        <item x="4"/>
        <item x="2"/>
        <item x="3"/>
        <item x="1"/>
        <item t="default"/>
      </items>
    </pivotField>
  </pivotFields>
  <rowFields count="1">
    <field x="9"/>
  </rowFields>
  <rowItems count="5">
    <i>
      <x v="2"/>
    </i>
    <i>
      <x v="1"/>
    </i>
    <i>
      <x v="3"/>
    </i>
    <i>
      <x v="4"/>
    </i>
    <i t="grand">
      <x/>
    </i>
  </rowItems>
  <colItems count="1">
    <i/>
  </colItems>
  <dataFields count="1">
    <dataField name="Count of Name of the Ice Cream" fld="1" subtotal="count" baseField="0" baseItem="0"/>
  </dataFields>
  <chartFormats count="5">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9" count="1" selected="0">
            <x v="2"/>
          </reference>
        </references>
      </pivotArea>
    </chartFormat>
    <chartFormat chart="2" format="13">
      <pivotArea type="data" outline="0" fieldPosition="0">
        <references count="2">
          <reference field="4294967294" count="1" selected="0">
            <x v="0"/>
          </reference>
          <reference field="9" count="1" selected="0">
            <x v="1"/>
          </reference>
        </references>
      </pivotArea>
    </chartFormat>
    <chartFormat chart="2" format="14">
      <pivotArea type="data" outline="0" fieldPosition="0">
        <references count="2">
          <reference field="4294967294" count="1" selected="0">
            <x v="0"/>
          </reference>
          <reference field="9" count="1" selected="0">
            <x v="3"/>
          </reference>
        </references>
      </pivotArea>
    </chartFormat>
    <chartFormat chart="2" format="15">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0" cacheId="5"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13" rowHeaderCaption="Age">
  <location ref="C3:E16" firstHeaderRow="0" firstDataRow="1" firstDataCol="1"/>
  <pivotFields count="15">
    <pivotField showAll="0"/>
    <pivotField dataField="1" showAll="0"/>
    <pivotField showAll="0"/>
    <pivotField showAll="0"/>
    <pivotField showAll="0"/>
    <pivotField showAll="0"/>
    <pivotField numFmtId="15" showAll="0">
      <items count="489">
        <item x="404"/>
        <item x="242"/>
        <item x="161"/>
        <item x="151"/>
        <item x="260"/>
        <item x="135"/>
        <item x="233"/>
        <item x="333"/>
        <item x="394"/>
        <item x="458"/>
        <item x="58"/>
        <item x="463"/>
        <item x="477"/>
        <item x="226"/>
        <item x="392"/>
        <item x="285"/>
        <item x="216"/>
        <item x="288"/>
        <item x="104"/>
        <item x="261"/>
        <item x="245"/>
        <item x="330"/>
        <item x="153"/>
        <item x="435"/>
        <item x="443"/>
        <item x="145"/>
        <item x="328"/>
        <item x="287"/>
        <item x="251"/>
        <item x="88"/>
        <item x="11"/>
        <item x="377"/>
        <item x="460"/>
        <item x="284"/>
        <item x="476"/>
        <item x="393"/>
        <item x="411"/>
        <item x="401"/>
        <item x="389"/>
        <item x="192"/>
        <item x="444"/>
        <item x="317"/>
        <item x="277"/>
        <item x="321"/>
        <item x="35"/>
        <item x="122"/>
        <item x="362"/>
        <item x="167"/>
        <item x="229"/>
        <item x="465"/>
        <item x="363"/>
        <item x="315"/>
        <item x="299"/>
        <item x="388"/>
        <item x="5"/>
        <item x="323"/>
        <item x="274"/>
        <item x="15"/>
        <item x="390"/>
        <item x="96"/>
        <item x="85"/>
        <item x="431"/>
        <item x="383"/>
        <item x="133"/>
        <item x="209"/>
        <item x="207"/>
        <item x="117"/>
        <item x="90"/>
        <item x="360"/>
        <item x="110"/>
        <item x="120"/>
        <item x="46"/>
        <item x="422"/>
        <item x="158"/>
        <item x="410"/>
        <item x="371"/>
        <item x="37"/>
        <item x="142"/>
        <item x="227"/>
        <item x="256"/>
        <item x="306"/>
        <item x="314"/>
        <item x="336"/>
        <item x="180"/>
        <item x="312"/>
        <item x="136"/>
        <item x="165"/>
        <item x="222"/>
        <item x="442"/>
        <item x="13"/>
        <item x="230"/>
        <item x="159"/>
        <item x="139"/>
        <item x="183"/>
        <item x="101"/>
        <item x="80"/>
        <item x="408"/>
        <item x="178"/>
        <item x="340"/>
        <item x="78"/>
        <item x="453"/>
        <item x="466"/>
        <item x="102"/>
        <item x="16"/>
        <item x="351"/>
        <item x="49"/>
        <item x="376"/>
        <item x="412"/>
        <item x="238"/>
        <item x="22"/>
        <item x="195"/>
        <item x="194"/>
        <item x="309"/>
        <item x="320"/>
        <item x="112"/>
        <item x="223"/>
        <item x="86"/>
        <item x="343"/>
        <item x="7"/>
        <item x="8"/>
        <item x="40"/>
        <item x="156"/>
        <item x="106"/>
        <item x="322"/>
        <item x="246"/>
        <item x="449"/>
        <item x="134"/>
        <item x="403"/>
        <item x="123"/>
        <item x="368"/>
        <item x="87"/>
        <item x="39"/>
        <item x="347"/>
        <item x="54"/>
        <item x="99"/>
        <item x="212"/>
        <item x="386"/>
        <item x="379"/>
        <item x="132"/>
        <item x="100"/>
        <item x="234"/>
        <item x="318"/>
        <item x="391"/>
        <item x="113"/>
        <item x="116"/>
        <item x="198"/>
        <item x="68"/>
        <item x="244"/>
        <item x="170"/>
        <item x="311"/>
        <item x="3"/>
        <item x="82"/>
        <item x="28"/>
        <item x="248"/>
        <item x="357"/>
        <item x="304"/>
        <item x="263"/>
        <item x="271"/>
        <item x="33"/>
        <item x="291"/>
        <item x="73"/>
        <item x="452"/>
        <item x="267"/>
        <item x="448"/>
        <item x="219"/>
        <item x="280"/>
        <item x="400"/>
        <item x="414"/>
        <item x="471"/>
        <item x="24"/>
        <item x="324"/>
        <item x="294"/>
        <item x="18"/>
        <item x="150"/>
        <item x="14"/>
        <item x="480"/>
        <item x="77"/>
        <item x="240"/>
        <item x="146"/>
        <item x="143"/>
        <item x="157"/>
        <item x="163"/>
        <item x="281"/>
        <item x="378"/>
        <item x="64"/>
        <item x="241"/>
        <item x="332"/>
        <item x="402"/>
        <item x="361"/>
        <item x="301"/>
        <item x="128"/>
        <item x="12"/>
        <item x="445"/>
        <item x="213"/>
        <item x="71"/>
        <item x="450"/>
        <item x="187"/>
        <item x="91"/>
        <item x="204"/>
        <item x="44"/>
        <item x="218"/>
        <item x="2"/>
        <item x="257"/>
        <item x="373"/>
        <item x="380"/>
        <item x="141"/>
        <item x="237"/>
        <item x="395"/>
        <item x="455"/>
        <item x="206"/>
        <item x="221"/>
        <item x="154"/>
        <item x="199"/>
        <item x="479"/>
        <item x="454"/>
        <item x="293"/>
        <item x="446"/>
        <item x="334"/>
        <item x="459"/>
        <item x="214"/>
        <item x="308"/>
        <item x="437"/>
        <item x="310"/>
        <item x="130"/>
        <item x="9"/>
        <item x="416"/>
        <item x="225"/>
        <item x="264"/>
        <item x="76"/>
        <item x="290"/>
        <item x="127"/>
        <item x="51"/>
        <item x="10"/>
        <item x="439"/>
        <item x="191"/>
        <item x="344"/>
        <item x="231"/>
        <item x="462"/>
        <item x="475"/>
        <item x="396"/>
        <item x="202"/>
        <item x="283"/>
        <item x="20"/>
        <item x="81"/>
        <item x="103"/>
        <item x="186"/>
        <item x="59"/>
        <item x="356"/>
        <item x="79"/>
        <item x="45"/>
        <item x="481"/>
        <item x="235"/>
        <item x="303"/>
        <item x="188"/>
        <item x="92"/>
        <item x="124"/>
        <item x="381"/>
        <item x="57"/>
        <item x="266"/>
        <item x="409"/>
        <item x="397"/>
        <item x="250"/>
        <item x="469"/>
        <item x="405"/>
        <item x="420"/>
        <item x="427"/>
        <item x="210"/>
        <item x="316"/>
        <item x="474"/>
        <item x="398"/>
        <item x="131"/>
        <item x="140"/>
        <item x="208"/>
        <item x="364"/>
        <item x="60"/>
        <item x="399"/>
        <item x="52"/>
        <item x="365"/>
        <item x="432"/>
        <item x="155"/>
        <item x="0"/>
        <item x="354"/>
        <item x="352"/>
        <item x="298"/>
        <item x="1"/>
        <item x="269"/>
        <item x="126"/>
        <item x="429"/>
        <item x="278"/>
        <item x="259"/>
        <item x="295"/>
        <item x="486"/>
        <item x="407"/>
        <item x="94"/>
        <item x="473"/>
        <item x="419"/>
        <item x="382"/>
        <item x="27"/>
        <item x="65"/>
        <item x="30"/>
        <item x="341"/>
        <item x="190"/>
        <item x="179"/>
        <item x="313"/>
        <item x="346"/>
        <item x="169"/>
        <item x="265"/>
        <item x="168"/>
        <item x="69"/>
        <item x="384"/>
        <item x="239"/>
        <item x="121"/>
        <item x="32"/>
        <item x="292"/>
        <item x="258"/>
        <item x="421"/>
        <item x="433"/>
        <item x="171"/>
        <item x="348"/>
        <item x="342"/>
        <item x="329"/>
        <item x="279"/>
        <item x="61"/>
        <item x="428"/>
        <item x="43"/>
        <item x="185"/>
        <item x="438"/>
        <item x="56"/>
        <item x="305"/>
        <item x="483"/>
        <item x="467"/>
        <item x="93"/>
        <item x="189"/>
        <item x="358"/>
        <item x="243"/>
        <item x="457"/>
        <item x="176"/>
        <item x="470"/>
        <item x="339"/>
        <item x="355"/>
        <item x="335"/>
        <item x="108"/>
        <item x="464"/>
        <item x="359"/>
        <item x="270"/>
        <item x="174"/>
        <item x="201"/>
        <item x="21"/>
        <item x="456"/>
        <item x="62"/>
        <item x="107"/>
        <item x="205"/>
        <item x="249"/>
        <item x="478"/>
        <item x="84"/>
        <item x="236"/>
        <item x="55"/>
        <item x="353"/>
        <item x="148"/>
        <item x="307"/>
        <item x="451"/>
        <item x="273"/>
        <item x="472"/>
        <item x="326"/>
        <item x="211"/>
        <item x="17"/>
        <item x="164"/>
        <item x="369"/>
        <item x="75"/>
        <item x="74"/>
        <item x="247"/>
        <item x="162"/>
        <item x="228"/>
        <item x="423"/>
        <item x="53"/>
        <item x="217"/>
        <item x="184"/>
        <item x="345"/>
        <item x="482"/>
        <item x="98"/>
        <item x="152"/>
        <item x="406"/>
        <item x="41"/>
        <item x="224"/>
        <item x="372"/>
        <item x="441"/>
        <item x="149"/>
        <item x="173"/>
        <item x="254"/>
        <item x="200"/>
        <item x="276"/>
        <item x="105"/>
        <item x="125"/>
        <item x="319"/>
        <item x="42"/>
        <item x="89"/>
        <item x="255"/>
        <item x="193"/>
        <item x="272"/>
        <item x="366"/>
        <item x="338"/>
        <item x="387"/>
        <item x="418"/>
        <item x="147"/>
        <item x="182"/>
        <item x="349"/>
        <item x="350"/>
        <item x="197"/>
        <item x="70"/>
        <item x="67"/>
        <item x="47"/>
        <item x="375"/>
        <item x="48"/>
        <item x="282"/>
        <item x="181"/>
        <item x="166"/>
        <item x="300"/>
        <item x="268"/>
        <item x="38"/>
        <item x="337"/>
        <item x="196"/>
        <item x="484"/>
        <item x="172"/>
        <item x="331"/>
        <item x="66"/>
        <item x="129"/>
        <item x="118"/>
        <item x="415"/>
        <item x="72"/>
        <item x="29"/>
        <item x="434"/>
        <item x="114"/>
        <item x="385"/>
        <item x="286"/>
        <item x="177"/>
        <item x="424"/>
        <item x="19"/>
        <item x="97"/>
        <item x="425"/>
        <item x="302"/>
        <item x="436"/>
        <item x="144"/>
        <item x="119"/>
        <item x="468"/>
        <item x="485"/>
        <item x="440"/>
        <item x="95"/>
        <item x="487"/>
        <item x="137"/>
        <item x="63"/>
        <item x="413"/>
        <item x="26"/>
        <item x="430"/>
        <item x="111"/>
        <item x="296"/>
        <item x="25"/>
        <item x="253"/>
        <item x="447"/>
        <item x="370"/>
        <item x="417"/>
        <item x="83"/>
        <item x="34"/>
        <item x="327"/>
        <item x="297"/>
        <item x="289"/>
        <item x="252"/>
        <item x="325"/>
        <item x="175"/>
        <item x="138"/>
        <item x="50"/>
        <item x="367"/>
        <item x="4"/>
        <item x="160"/>
        <item x="215"/>
        <item x="426"/>
        <item x="109"/>
        <item x="232"/>
        <item x="220"/>
        <item x="115"/>
        <item x="374"/>
        <item x="262"/>
        <item x="31"/>
        <item x="275"/>
        <item x="6"/>
        <item x="23"/>
        <item x="203"/>
        <item x="461"/>
        <item x="36"/>
        <item t="default"/>
      </items>
    </pivotField>
    <pivotField showAll="0">
      <items count="7">
        <item x="3"/>
        <item x="4"/>
        <item x="1"/>
        <item x="5"/>
        <item x="0"/>
        <item x="2"/>
        <item t="default"/>
      </items>
    </pivotField>
    <pivotField showAll="0"/>
    <pivotField showAll="0">
      <items count="7">
        <item x="0"/>
        <item x="1"/>
        <item x="2"/>
        <item x="3"/>
        <item x="4"/>
        <item x="5"/>
        <item t="default"/>
      </items>
    </pivotField>
    <pivotField axis="axisRow" showAll="0">
      <items count="16">
        <item x="0"/>
        <item x="1"/>
        <item x="2"/>
        <item x="3"/>
        <item x="4"/>
        <item x="5"/>
        <item x="6"/>
        <item x="7"/>
        <item x="8"/>
        <item x="9"/>
        <item x="10"/>
        <item x="11"/>
        <item x="12"/>
        <item x="13"/>
        <item x="14"/>
        <item t="default"/>
      </items>
    </pivotField>
    <pivotField showAll="0"/>
    <pivotField showAll="0"/>
    <pivotField showAll="0"/>
    <pivotField showAll="0">
      <items count="6">
        <item x="0"/>
        <item x="4"/>
        <item x="2"/>
        <item x="3"/>
        <item x="1"/>
        <item t="default"/>
      </items>
    </pivotField>
  </pivotFields>
  <rowFields count="1">
    <field x="10"/>
  </rowFields>
  <rowItems count="13">
    <i>
      <x v="1"/>
    </i>
    <i>
      <x v="2"/>
    </i>
    <i>
      <x v="3"/>
    </i>
    <i>
      <x v="4"/>
    </i>
    <i>
      <x v="5"/>
    </i>
    <i>
      <x v="6"/>
    </i>
    <i>
      <x v="7"/>
    </i>
    <i>
      <x v="8"/>
    </i>
    <i>
      <x v="9"/>
    </i>
    <i>
      <x v="10"/>
    </i>
    <i>
      <x v="11"/>
    </i>
    <i>
      <x v="12"/>
    </i>
    <i>
      <x v="13"/>
    </i>
  </rowItems>
  <colFields count="1">
    <field x="-2"/>
  </colFields>
  <colItems count="2">
    <i>
      <x/>
    </i>
    <i i="1">
      <x v="1"/>
    </i>
  </colItems>
  <dataFields count="2">
    <dataField name="Count of Name of the Ice Cream" fld="1" subtotal="count" baseField="0" baseItem="0"/>
    <dataField name="Count of Name of the Ice Cream2" fld="1" subtotal="count" baseField="0" baseItem="0"/>
  </dataFields>
  <chartFormats count="2">
    <chartFormat chart="12"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3" cacheId="5"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3" rowHeaderCaption="Age  group/Nuts">
  <location ref="P3:S17" firstHeaderRow="1" firstDataRow="2" firstDataCol="1"/>
  <pivotFields count="15">
    <pivotField showAll="0"/>
    <pivotField dataField="1" showAll="0"/>
    <pivotField showAll="0"/>
    <pivotField showAll="0"/>
    <pivotField showAll="0"/>
    <pivotField showAll="0"/>
    <pivotField numFmtId="15" showAll="0">
      <items count="489">
        <item x="404"/>
        <item x="242"/>
        <item x="161"/>
        <item x="151"/>
        <item x="260"/>
        <item x="135"/>
        <item x="233"/>
        <item x="333"/>
        <item x="394"/>
        <item x="458"/>
        <item x="58"/>
        <item x="463"/>
        <item x="477"/>
        <item x="226"/>
        <item x="392"/>
        <item x="285"/>
        <item x="216"/>
        <item x="288"/>
        <item x="104"/>
        <item x="261"/>
        <item x="245"/>
        <item x="330"/>
        <item x="153"/>
        <item x="435"/>
        <item x="443"/>
        <item x="145"/>
        <item x="328"/>
        <item x="287"/>
        <item x="251"/>
        <item x="88"/>
        <item x="11"/>
        <item x="377"/>
        <item x="460"/>
        <item x="284"/>
        <item x="476"/>
        <item x="393"/>
        <item x="411"/>
        <item x="401"/>
        <item x="389"/>
        <item x="192"/>
        <item x="444"/>
        <item x="317"/>
        <item x="277"/>
        <item x="321"/>
        <item x="35"/>
        <item x="122"/>
        <item x="362"/>
        <item x="167"/>
        <item x="229"/>
        <item x="465"/>
        <item x="363"/>
        <item x="315"/>
        <item x="299"/>
        <item x="388"/>
        <item x="5"/>
        <item x="323"/>
        <item x="274"/>
        <item x="15"/>
        <item x="390"/>
        <item x="96"/>
        <item x="85"/>
        <item x="431"/>
        <item x="383"/>
        <item x="133"/>
        <item x="209"/>
        <item x="207"/>
        <item x="117"/>
        <item x="90"/>
        <item x="360"/>
        <item x="110"/>
        <item x="120"/>
        <item x="46"/>
        <item x="422"/>
        <item x="158"/>
        <item x="410"/>
        <item x="371"/>
        <item x="37"/>
        <item x="142"/>
        <item x="227"/>
        <item x="256"/>
        <item x="306"/>
        <item x="314"/>
        <item x="336"/>
        <item x="180"/>
        <item x="312"/>
        <item x="136"/>
        <item x="165"/>
        <item x="222"/>
        <item x="442"/>
        <item x="13"/>
        <item x="230"/>
        <item x="159"/>
        <item x="139"/>
        <item x="183"/>
        <item x="101"/>
        <item x="80"/>
        <item x="408"/>
        <item x="178"/>
        <item x="340"/>
        <item x="78"/>
        <item x="453"/>
        <item x="466"/>
        <item x="102"/>
        <item x="16"/>
        <item x="351"/>
        <item x="49"/>
        <item x="376"/>
        <item x="412"/>
        <item x="238"/>
        <item x="22"/>
        <item x="195"/>
        <item x="194"/>
        <item x="309"/>
        <item x="320"/>
        <item x="112"/>
        <item x="223"/>
        <item x="86"/>
        <item x="343"/>
        <item x="7"/>
        <item x="8"/>
        <item x="40"/>
        <item x="156"/>
        <item x="106"/>
        <item x="322"/>
        <item x="246"/>
        <item x="449"/>
        <item x="134"/>
        <item x="403"/>
        <item x="123"/>
        <item x="368"/>
        <item x="87"/>
        <item x="39"/>
        <item x="347"/>
        <item x="54"/>
        <item x="99"/>
        <item x="212"/>
        <item x="386"/>
        <item x="379"/>
        <item x="132"/>
        <item x="100"/>
        <item x="234"/>
        <item x="318"/>
        <item x="391"/>
        <item x="113"/>
        <item x="116"/>
        <item x="198"/>
        <item x="68"/>
        <item x="244"/>
        <item x="170"/>
        <item x="311"/>
        <item x="3"/>
        <item x="82"/>
        <item x="28"/>
        <item x="248"/>
        <item x="357"/>
        <item x="304"/>
        <item x="263"/>
        <item x="271"/>
        <item x="33"/>
        <item x="291"/>
        <item x="73"/>
        <item x="452"/>
        <item x="267"/>
        <item x="448"/>
        <item x="219"/>
        <item x="280"/>
        <item x="400"/>
        <item x="414"/>
        <item x="471"/>
        <item x="24"/>
        <item x="324"/>
        <item x="294"/>
        <item x="18"/>
        <item x="150"/>
        <item x="14"/>
        <item x="480"/>
        <item x="77"/>
        <item x="240"/>
        <item x="146"/>
        <item x="143"/>
        <item x="157"/>
        <item x="163"/>
        <item x="281"/>
        <item x="378"/>
        <item x="64"/>
        <item x="241"/>
        <item x="332"/>
        <item x="402"/>
        <item x="361"/>
        <item x="301"/>
        <item x="128"/>
        <item x="12"/>
        <item x="445"/>
        <item x="213"/>
        <item x="71"/>
        <item x="450"/>
        <item x="187"/>
        <item x="91"/>
        <item x="204"/>
        <item x="44"/>
        <item x="218"/>
        <item x="2"/>
        <item x="257"/>
        <item x="373"/>
        <item x="380"/>
        <item x="141"/>
        <item x="237"/>
        <item x="395"/>
        <item x="455"/>
        <item x="206"/>
        <item x="221"/>
        <item x="154"/>
        <item x="199"/>
        <item x="479"/>
        <item x="454"/>
        <item x="293"/>
        <item x="446"/>
        <item x="334"/>
        <item x="459"/>
        <item x="214"/>
        <item x="308"/>
        <item x="437"/>
        <item x="310"/>
        <item x="130"/>
        <item x="9"/>
        <item x="416"/>
        <item x="225"/>
        <item x="264"/>
        <item x="76"/>
        <item x="290"/>
        <item x="127"/>
        <item x="51"/>
        <item x="10"/>
        <item x="439"/>
        <item x="191"/>
        <item x="344"/>
        <item x="231"/>
        <item x="462"/>
        <item x="475"/>
        <item x="396"/>
        <item x="202"/>
        <item x="283"/>
        <item x="20"/>
        <item x="81"/>
        <item x="103"/>
        <item x="186"/>
        <item x="59"/>
        <item x="356"/>
        <item x="79"/>
        <item x="45"/>
        <item x="481"/>
        <item x="235"/>
        <item x="303"/>
        <item x="188"/>
        <item x="92"/>
        <item x="124"/>
        <item x="381"/>
        <item x="57"/>
        <item x="266"/>
        <item x="409"/>
        <item x="397"/>
        <item x="250"/>
        <item x="469"/>
        <item x="405"/>
        <item x="420"/>
        <item x="427"/>
        <item x="210"/>
        <item x="316"/>
        <item x="474"/>
        <item x="398"/>
        <item x="131"/>
        <item x="140"/>
        <item x="208"/>
        <item x="364"/>
        <item x="60"/>
        <item x="399"/>
        <item x="52"/>
        <item x="365"/>
        <item x="432"/>
        <item x="155"/>
        <item x="0"/>
        <item x="354"/>
        <item x="352"/>
        <item x="298"/>
        <item x="1"/>
        <item x="269"/>
        <item x="126"/>
        <item x="429"/>
        <item x="278"/>
        <item x="259"/>
        <item x="295"/>
        <item x="486"/>
        <item x="407"/>
        <item x="94"/>
        <item x="473"/>
        <item x="419"/>
        <item x="382"/>
        <item x="27"/>
        <item x="65"/>
        <item x="30"/>
        <item x="341"/>
        <item x="190"/>
        <item x="179"/>
        <item x="313"/>
        <item x="346"/>
        <item x="169"/>
        <item x="265"/>
        <item x="168"/>
        <item x="69"/>
        <item x="384"/>
        <item x="239"/>
        <item x="121"/>
        <item x="32"/>
        <item x="292"/>
        <item x="258"/>
        <item x="421"/>
        <item x="433"/>
        <item x="171"/>
        <item x="348"/>
        <item x="342"/>
        <item x="329"/>
        <item x="279"/>
        <item x="61"/>
        <item x="428"/>
        <item x="43"/>
        <item x="185"/>
        <item x="438"/>
        <item x="56"/>
        <item x="305"/>
        <item x="483"/>
        <item x="467"/>
        <item x="93"/>
        <item x="189"/>
        <item x="358"/>
        <item x="243"/>
        <item x="457"/>
        <item x="176"/>
        <item x="470"/>
        <item x="339"/>
        <item x="355"/>
        <item x="335"/>
        <item x="108"/>
        <item x="464"/>
        <item x="359"/>
        <item x="270"/>
        <item x="174"/>
        <item x="201"/>
        <item x="21"/>
        <item x="456"/>
        <item x="62"/>
        <item x="107"/>
        <item x="205"/>
        <item x="249"/>
        <item x="478"/>
        <item x="84"/>
        <item x="236"/>
        <item x="55"/>
        <item x="353"/>
        <item x="148"/>
        <item x="307"/>
        <item x="451"/>
        <item x="273"/>
        <item x="472"/>
        <item x="326"/>
        <item x="211"/>
        <item x="17"/>
        <item x="164"/>
        <item x="369"/>
        <item x="75"/>
        <item x="74"/>
        <item x="247"/>
        <item x="162"/>
        <item x="228"/>
        <item x="423"/>
        <item x="53"/>
        <item x="217"/>
        <item x="184"/>
        <item x="345"/>
        <item x="482"/>
        <item x="98"/>
        <item x="152"/>
        <item x="406"/>
        <item x="41"/>
        <item x="224"/>
        <item x="372"/>
        <item x="441"/>
        <item x="149"/>
        <item x="173"/>
        <item x="254"/>
        <item x="200"/>
        <item x="276"/>
        <item x="105"/>
        <item x="125"/>
        <item x="319"/>
        <item x="42"/>
        <item x="89"/>
        <item x="255"/>
        <item x="193"/>
        <item x="272"/>
        <item x="366"/>
        <item x="338"/>
        <item x="387"/>
        <item x="418"/>
        <item x="147"/>
        <item x="182"/>
        <item x="349"/>
        <item x="350"/>
        <item x="197"/>
        <item x="70"/>
        <item x="67"/>
        <item x="47"/>
        <item x="375"/>
        <item x="48"/>
        <item x="282"/>
        <item x="181"/>
        <item x="166"/>
        <item x="300"/>
        <item x="268"/>
        <item x="38"/>
        <item x="337"/>
        <item x="196"/>
        <item x="484"/>
        <item x="172"/>
        <item x="331"/>
        <item x="66"/>
        <item x="129"/>
        <item x="118"/>
        <item x="415"/>
        <item x="72"/>
        <item x="29"/>
        <item x="434"/>
        <item x="114"/>
        <item x="385"/>
        <item x="286"/>
        <item x="177"/>
        <item x="424"/>
        <item x="19"/>
        <item x="97"/>
        <item x="425"/>
        <item x="302"/>
        <item x="436"/>
        <item x="144"/>
        <item x="119"/>
        <item x="468"/>
        <item x="485"/>
        <item x="440"/>
        <item x="95"/>
        <item x="487"/>
        <item x="137"/>
        <item x="63"/>
        <item x="413"/>
        <item x="26"/>
        <item x="430"/>
        <item x="111"/>
        <item x="296"/>
        <item x="25"/>
        <item x="253"/>
        <item x="447"/>
        <item x="370"/>
        <item x="417"/>
        <item x="83"/>
        <item x="34"/>
        <item x="327"/>
        <item x="297"/>
        <item x="289"/>
        <item x="252"/>
        <item x="325"/>
        <item x="175"/>
        <item x="138"/>
        <item x="50"/>
        <item x="367"/>
        <item x="4"/>
        <item x="160"/>
        <item x="215"/>
        <item x="426"/>
        <item x="109"/>
        <item x="232"/>
        <item x="220"/>
        <item x="115"/>
        <item x="374"/>
        <item x="262"/>
        <item x="31"/>
        <item x="275"/>
        <item x="6"/>
        <item x="23"/>
        <item x="203"/>
        <item x="461"/>
        <item x="36"/>
        <item t="default"/>
      </items>
    </pivotField>
    <pivotField showAll="0">
      <items count="7">
        <item x="3"/>
        <item x="4"/>
        <item x="1"/>
        <item x="5"/>
        <item x="0"/>
        <item x="2"/>
        <item t="default"/>
      </items>
    </pivotField>
    <pivotField showAll="0"/>
    <pivotField showAll="0">
      <items count="7">
        <item x="0"/>
        <item x="1"/>
        <item x="2"/>
        <item x="3"/>
        <item x="4"/>
        <item x="5"/>
        <item t="default"/>
      </items>
    </pivotField>
    <pivotField axis="axisRow" showAll="0">
      <items count="16">
        <item x="0"/>
        <item x="1"/>
        <item x="2"/>
        <item x="3"/>
        <item x="4"/>
        <item x="5"/>
        <item x="6"/>
        <item x="7"/>
        <item x="8"/>
        <item x="9"/>
        <item x="10"/>
        <item x="11"/>
        <item x="12"/>
        <item x="13"/>
        <item x="14"/>
        <item t="default"/>
      </items>
    </pivotField>
    <pivotField showAll="0"/>
    <pivotField showAll="0"/>
    <pivotField axis="axisCol"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6">
        <item x="0"/>
        <item x="4"/>
        <item x="2"/>
        <item x="3"/>
        <item x="1"/>
        <item t="default"/>
      </items>
    </pivotField>
  </pivotFields>
  <rowFields count="1">
    <field x="10"/>
  </rowFields>
  <rowItems count="13">
    <i>
      <x v="1"/>
    </i>
    <i>
      <x v="2"/>
    </i>
    <i>
      <x v="3"/>
    </i>
    <i>
      <x v="4"/>
    </i>
    <i>
      <x v="5"/>
    </i>
    <i>
      <x v="6"/>
    </i>
    <i>
      <x v="7"/>
    </i>
    <i>
      <x v="8"/>
    </i>
    <i>
      <x v="9"/>
    </i>
    <i>
      <x v="10"/>
    </i>
    <i>
      <x v="11"/>
    </i>
    <i>
      <x v="12"/>
    </i>
    <i>
      <x v="13"/>
    </i>
  </rowItems>
  <colFields count="1">
    <field x="13"/>
  </colFields>
  <colItems count="3">
    <i>
      <x v="1"/>
    </i>
    <i>
      <x/>
    </i>
    <i>
      <x v="2"/>
    </i>
  </colItems>
  <dataFields count="1">
    <dataField name="Count of Name of the Ice Cream" fld="1" subtotal="count" baseField="0" baseItem="0"/>
  </dataFields>
  <chartFormats count="9">
    <chartFormat chart="0" format="4" series="1">
      <pivotArea type="data" outline="0" fieldPosition="0">
        <references count="2">
          <reference field="4294967294" count="1" selected="0">
            <x v="0"/>
          </reference>
          <reference field="13" count="1" selected="0">
            <x v="2"/>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 chart="1" format="9" series="1">
      <pivotArea type="data" outline="0" fieldPosition="0">
        <references count="2">
          <reference field="4294967294" count="1" selected="0">
            <x v="0"/>
          </reference>
          <reference field="13" count="1" selected="0">
            <x v="2"/>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0"/>
          </reference>
        </references>
      </pivotArea>
    </chartFormat>
    <chartFormat chart="2" format="1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11" cacheId="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rowHeaderCaption="Age group">
  <location ref="C3:F17" firstHeaderRow="0" firstDataRow="1" firstDataCol="1"/>
  <pivotFields count="15">
    <pivotField showAll="0"/>
    <pivotField dataField="1" showAll="0"/>
    <pivotField showAll="0"/>
    <pivotField showAll="0"/>
    <pivotField dataField="1" showAll="0"/>
    <pivotField dataField="1" showAll="0"/>
    <pivotField numFmtId="15" showAll="0">
      <items count="489">
        <item x="404"/>
        <item x="242"/>
        <item x="161"/>
        <item x="151"/>
        <item x="260"/>
        <item x="135"/>
        <item x="233"/>
        <item x="333"/>
        <item x="394"/>
        <item x="458"/>
        <item x="58"/>
        <item x="463"/>
        <item x="477"/>
        <item x="226"/>
        <item x="392"/>
        <item x="285"/>
        <item x="216"/>
        <item x="288"/>
        <item x="104"/>
        <item x="261"/>
        <item x="245"/>
        <item x="330"/>
        <item x="153"/>
        <item x="435"/>
        <item x="443"/>
        <item x="145"/>
        <item x="328"/>
        <item x="287"/>
        <item x="251"/>
        <item x="88"/>
        <item x="11"/>
        <item x="377"/>
        <item x="460"/>
        <item x="284"/>
        <item x="476"/>
        <item x="393"/>
        <item x="411"/>
        <item x="401"/>
        <item x="389"/>
        <item x="192"/>
        <item x="444"/>
        <item x="317"/>
        <item x="277"/>
        <item x="321"/>
        <item x="35"/>
        <item x="122"/>
        <item x="362"/>
        <item x="167"/>
        <item x="229"/>
        <item x="465"/>
        <item x="363"/>
        <item x="315"/>
        <item x="299"/>
        <item x="388"/>
        <item x="5"/>
        <item x="323"/>
        <item x="274"/>
        <item x="15"/>
        <item x="390"/>
        <item x="96"/>
        <item x="85"/>
        <item x="431"/>
        <item x="383"/>
        <item x="133"/>
        <item x="209"/>
        <item x="207"/>
        <item x="117"/>
        <item x="90"/>
        <item x="360"/>
        <item x="110"/>
        <item x="120"/>
        <item x="46"/>
        <item x="422"/>
        <item x="158"/>
        <item x="410"/>
        <item x="371"/>
        <item x="37"/>
        <item x="142"/>
        <item x="227"/>
        <item x="256"/>
        <item x="306"/>
        <item x="314"/>
        <item x="336"/>
        <item x="180"/>
        <item x="312"/>
        <item x="136"/>
        <item x="165"/>
        <item x="222"/>
        <item x="442"/>
        <item x="13"/>
        <item x="230"/>
        <item x="159"/>
        <item x="139"/>
        <item x="183"/>
        <item x="101"/>
        <item x="80"/>
        <item x="408"/>
        <item x="178"/>
        <item x="340"/>
        <item x="78"/>
        <item x="453"/>
        <item x="466"/>
        <item x="102"/>
        <item x="16"/>
        <item x="351"/>
        <item x="49"/>
        <item x="376"/>
        <item x="412"/>
        <item x="238"/>
        <item x="22"/>
        <item x="195"/>
        <item x="194"/>
        <item x="309"/>
        <item x="320"/>
        <item x="112"/>
        <item x="223"/>
        <item x="86"/>
        <item x="343"/>
        <item x="7"/>
        <item x="8"/>
        <item x="40"/>
        <item x="156"/>
        <item x="106"/>
        <item x="322"/>
        <item x="246"/>
        <item x="449"/>
        <item x="134"/>
        <item x="403"/>
        <item x="123"/>
        <item x="368"/>
        <item x="87"/>
        <item x="39"/>
        <item x="347"/>
        <item x="54"/>
        <item x="99"/>
        <item x="212"/>
        <item x="386"/>
        <item x="379"/>
        <item x="132"/>
        <item x="100"/>
        <item x="234"/>
        <item x="318"/>
        <item x="391"/>
        <item x="113"/>
        <item x="116"/>
        <item x="198"/>
        <item x="68"/>
        <item x="244"/>
        <item x="170"/>
        <item x="311"/>
        <item x="3"/>
        <item x="82"/>
        <item x="28"/>
        <item x="248"/>
        <item x="357"/>
        <item x="304"/>
        <item x="263"/>
        <item x="271"/>
        <item x="33"/>
        <item x="291"/>
        <item x="73"/>
        <item x="452"/>
        <item x="267"/>
        <item x="448"/>
        <item x="219"/>
        <item x="280"/>
        <item x="400"/>
        <item x="414"/>
        <item x="471"/>
        <item x="24"/>
        <item x="324"/>
        <item x="294"/>
        <item x="18"/>
        <item x="150"/>
        <item x="14"/>
        <item x="480"/>
        <item x="77"/>
        <item x="240"/>
        <item x="146"/>
        <item x="143"/>
        <item x="157"/>
        <item x="163"/>
        <item x="281"/>
        <item x="378"/>
        <item x="64"/>
        <item x="241"/>
        <item x="332"/>
        <item x="402"/>
        <item x="361"/>
        <item x="301"/>
        <item x="128"/>
        <item x="12"/>
        <item x="445"/>
        <item x="213"/>
        <item x="71"/>
        <item x="450"/>
        <item x="187"/>
        <item x="91"/>
        <item x="204"/>
        <item x="44"/>
        <item x="218"/>
        <item x="2"/>
        <item x="257"/>
        <item x="373"/>
        <item x="380"/>
        <item x="141"/>
        <item x="237"/>
        <item x="395"/>
        <item x="455"/>
        <item x="206"/>
        <item x="221"/>
        <item x="154"/>
        <item x="199"/>
        <item x="479"/>
        <item x="454"/>
        <item x="293"/>
        <item x="446"/>
        <item x="334"/>
        <item x="459"/>
        <item x="214"/>
        <item x="308"/>
        <item x="437"/>
        <item x="310"/>
        <item x="130"/>
        <item x="9"/>
        <item x="416"/>
        <item x="225"/>
        <item x="264"/>
        <item x="76"/>
        <item x="290"/>
        <item x="127"/>
        <item x="51"/>
        <item x="10"/>
        <item x="439"/>
        <item x="191"/>
        <item x="344"/>
        <item x="231"/>
        <item x="462"/>
        <item x="475"/>
        <item x="396"/>
        <item x="202"/>
        <item x="283"/>
        <item x="20"/>
        <item x="81"/>
        <item x="103"/>
        <item x="186"/>
        <item x="59"/>
        <item x="356"/>
        <item x="79"/>
        <item x="45"/>
        <item x="481"/>
        <item x="235"/>
        <item x="303"/>
        <item x="188"/>
        <item x="92"/>
        <item x="124"/>
        <item x="381"/>
        <item x="57"/>
        <item x="266"/>
        <item x="409"/>
        <item x="397"/>
        <item x="250"/>
        <item x="469"/>
        <item x="405"/>
        <item x="420"/>
        <item x="427"/>
        <item x="210"/>
        <item x="316"/>
        <item x="474"/>
        <item x="398"/>
        <item x="131"/>
        <item x="140"/>
        <item x="208"/>
        <item x="364"/>
        <item x="60"/>
        <item x="399"/>
        <item x="52"/>
        <item x="365"/>
        <item x="432"/>
        <item x="155"/>
        <item x="0"/>
        <item x="354"/>
        <item x="352"/>
        <item x="298"/>
        <item x="1"/>
        <item x="269"/>
        <item x="126"/>
        <item x="429"/>
        <item x="278"/>
        <item x="259"/>
        <item x="295"/>
        <item x="486"/>
        <item x="407"/>
        <item x="94"/>
        <item x="473"/>
        <item x="419"/>
        <item x="382"/>
        <item x="27"/>
        <item x="65"/>
        <item x="30"/>
        <item x="341"/>
        <item x="190"/>
        <item x="179"/>
        <item x="313"/>
        <item x="346"/>
        <item x="169"/>
        <item x="265"/>
        <item x="168"/>
        <item x="69"/>
        <item x="384"/>
        <item x="239"/>
        <item x="121"/>
        <item x="32"/>
        <item x="292"/>
        <item x="258"/>
        <item x="421"/>
        <item x="433"/>
        <item x="171"/>
        <item x="348"/>
        <item x="342"/>
        <item x="329"/>
        <item x="279"/>
        <item x="61"/>
        <item x="428"/>
        <item x="43"/>
        <item x="185"/>
        <item x="438"/>
        <item x="56"/>
        <item x="305"/>
        <item x="483"/>
        <item x="467"/>
        <item x="93"/>
        <item x="189"/>
        <item x="358"/>
        <item x="243"/>
        <item x="457"/>
        <item x="176"/>
        <item x="470"/>
        <item x="339"/>
        <item x="355"/>
        <item x="335"/>
        <item x="108"/>
        <item x="464"/>
        <item x="359"/>
        <item x="270"/>
        <item x="174"/>
        <item x="201"/>
        <item x="21"/>
        <item x="456"/>
        <item x="62"/>
        <item x="107"/>
        <item x="205"/>
        <item x="249"/>
        <item x="478"/>
        <item x="84"/>
        <item x="236"/>
        <item x="55"/>
        <item x="353"/>
        <item x="148"/>
        <item x="307"/>
        <item x="451"/>
        <item x="273"/>
        <item x="472"/>
        <item x="326"/>
        <item x="211"/>
        <item x="17"/>
        <item x="164"/>
        <item x="369"/>
        <item x="75"/>
        <item x="74"/>
        <item x="247"/>
        <item x="162"/>
        <item x="228"/>
        <item x="423"/>
        <item x="53"/>
        <item x="217"/>
        <item x="184"/>
        <item x="345"/>
        <item x="482"/>
        <item x="98"/>
        <item x="152"/>
        <item x="406"/>
        <item x="41"/>
        <item x="224"/>
        <item x="372"/>
        <item x="441"/>
        <item x="149"/>
        <item x="173"/>
        <item x="254"/>
        <item x="200"/>
        <item x="276"/>
        <item x="105"/>
        <item x="125"/>
        <item x="319"/>
        <item x="42"/>
        <item x="89"/>
        <item x="255"/>
        <item x="193"/>
        <item x="272"/>
        <item x="366"/>
        <item x="338"/>
        <item x="387"/>
        <item x="418"/>
        <item x="147"/>
        <item x="182"/>
        <item x="349"/>
        <item x="350"/>
        <item x="197"/>
        <item x="70"/>
        <item x="67"/>
        <item x="47"/>
        <item x="375"/>
        <item x="48"/>
        <item x="282"/>
        <item x="181"/>
        <item x="166"/>
        <item x="300"/>
        <item x="268"/>
        <item x="38"/>
        <item x="337"/>
        <item x="196"/>
        <item x="484"/>
        <item x="172"/>
        <item x="331"/>
        <item x="66"/>
        <item x="129"/>
        <item x="118"/>
        <item x="415"/>
        <item x="72"/>
        <item x="29"/>
        <item x="434"/>
        <item x="114"/>
        <item x="385"/>
        <item x="286"/>
        <item x="177"/>
        <item x="424"/>
        <item x="19"/>
        <item x="97"/>
        <item x="425"/>
        <item x="302"/>
        <item x="436"/>
        <item x="144"/>
        <item x="119"/>
        <item x="468"/>
        <item x="485"/>
        <item x="440"/>
        <item x="95"/>
        <item x="487"/>
        <item x="137"/>
        <item x="63"/>
        <item x="413"/>
        <item x="26"/>
        <item x="430"/>
        <item x="111"/>
        <item x="296"/>
        <item x="25"/>
        <item x="253"/>
        <item x="447"/>
        <item x="370"/>
        <item x="417"/>
        <item x="83"/>
        <item x="34"/>
        <item x="327"/>
        <item x="297"/>
        <item x="289"/>
        <item x="252"/>
        <item x="325"/>
        <item x="175"/>
        <item x="138"/>
        <item x="50"/>
        <item x="367"/>
        <item x="4"/>
        <item x="160"/>
        <item x="215"/>
        <item x="426"/>
        <item x="109"/>
        <item x="232"/>
        <item x="220"/>
        <item x="115"/>
        <item x="374"/>
        <item x="262"/>
        <item x="31"/>
        <item x="275"/>
        <item x="6"/>
        <item x="23"/>
        <item x="203"/>
        <item x="461"/>
        <item x="36"/>
        <item t="default"/>
      </items>
    </pivotField>
    <pivotField showAll="0">
      <items count="7">
        <item x="3"/>
        <item x="4"/>
        <item x="1"/>
        <item x="5"/>
        <item x="0"/>
        <item x="2"/>
        <item t="default"/>
      </items>
    </pivotField>
    <pivotField showAll="0"/>
    <pivotField showAll="0">
      <items count="7">
        <item x="0"/>
        <item x="1"/>
        <item x="2"/>
        <item x="3"/>
        <item x="4"/>
        <item x="5"/>
        <item t="default"/>
      </items>
    </pivotField>
    <pivotField axis="axisRow" showAll="0">
      <items count="16">
        <item x="0"/>
        <item x="1"/>
        <item x="2"/>
        <item x="3"/>
        <item x="4"/>
        <item x="5"/>
        <item x="6"/>
        <item x="7"/>
        <item x="8"/>
        <item x="9"/>
        <item x="10"/>
        <item x="11"/>
        <item x="12"/>
        <item x="13"/>
        <item x="14"/>
        <item t="default"/>
      </items>
    </pivotField>
    <pivotField showAll="0"/>
    <pivotField showAll="0"/>
    <pivotField showAll="0"/>
    <pivotField showAll="0">
      <items count="6">
        <item x="0"/>
        <item x="4"/>
        <item x="2"/>
        <item x="3"/>
        <item x="1"/>
        <item t="default"/>
      </items>
    </pivotField>
  </pivotFields>
  <rowFields count="1">
    <field x="10"/>
  </rowFields>
  <rowItems count="14">
    <i>
      <x v="1"/>
    </i>
    <i>
      <x v="2"/>
    </i>
    <i>
      <x v="3"/>
    </i>
    <i>
      <x v="4"/>
    </i>
    <i>
      <x v="5"/>
    </i>
    <i>
      <x v="6"/>
    </i>
    <i>
      <x v="7"/>
    </i>
    <i>
      <x v="8"/>
    </i>
    <i>
      <x v="9"/>
    </i>
    <i>
      <x v="10"/>
    </i>
    <i>
      <x v="11"/>
    </i>
    <i>
      <x v="12"/>
    </i>
    <i>
      <x v="13"/>
    </i>
    <i t="grand">
      <x/>
    </i>
  </rowItems>
  <colFields count="1">
    <field x="-2"/>
  </colFields>
  <colItems count="3">
    <i>
      <x/>
    </i>
    <i i="1">
      <x v="1"/>
    </i>
    <i i="2">
      <x v="2"/>
    </i>
  </colItems>
  <dataFields count="3">
    <dataField name="Sum of Rating" fld="4" baseField="0" baseItem="0"/>
    <dataField name="Average of Price" fld="5" subtotal="average" baseField="10" baseItem="1" numFmtId="2"/>
    <dataField name="Count of Name of the Ice Cream" fld="1" subtotal="count" baseField="0" baseItem="0"/>
  </dataFields>
  <formats count="9">
    <format dxfId="322">
      <pivotArea outline="0" collapsedLevelsAreSubtotals="1" fieldPosition="0">
        <references count="1">
          <reference field="4294967294" count="1" selected="0">
            <x v="1"/>
          </reference>
        </references>
      </pivotArea>
    </format>
    <format dxfId="321">
      <pivotArea outline="0" collapsedLevelsAreSubtotals="1" fieldPosition="0">
        <references count="1">
          <reference field="4294967294" count="1" selected="0">
            <x v="1"/>
          </reference>
        </references>
      </pivotArea>
    </format>
    <format dxfId="320">
      <pivotArea outline="0" collapsedLevelsAreSubtotals="1" fieldPosition="0">
        <references count="1">
          <reference field="4294967294" count="1" selected="0">
            <x v="1"/>
          </reference>
        </references>
      </pivotArea>
    </format>
    <format dxfId="319">
      <pivotArea outline="0" collapsedLevelsAreSubtotals="1" fieldPosition="0">
        <references count="1">
          <reference field="4294967294" count="1" selected="0">
            <x v="1"/>
          </reference>
        </references>
      </pivotArea>
    </format>
    <format dxfId="318">
      <pivotArea outline="0" collapsedLevelsAreSubtotals="1" fieldPosition="0">
        <references count="1">
          <reference field="4294967294" count="1" selected="0">
            <x v="1"/>
          </reference>
        </references>
      </pivotArea>
    </format>
    <format dxfId="317">
      <pivotArea outline="0" collapsedLevelsAreSubtotals="1" fieldPosition="0">
        <references count="1">
          <reference field="4294967294" count="1" selected="0">
            <x v="1"/>
          </reference>
        </references>
      </pivotArea>
    </format>
    <format dxfId="316">
      <pivotArea outline="0" collapsedLevelsAreSubtotals="1" fieldPosition="0">
        <references count="1">
          <reference field="4294967294" count="1" selected="0">
            <x v="1"/>
          </reference>
        </references>
      </pivotArea>
    </format>
    <format dxfId="315">
      <pivotArea outline="0" collapsedLevelsAreSubtotals="1" fieldPosition="0">
        <references count="1">
          <reference field="4294967294" count="1" selected="0">
            <x v="1"/>
          </reference>
        </references>
      </pivotArea>
    </format>
    <format dxfId="31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14" cacheId="5"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1" rowHeaderCaption="Ice Cream " colHeaderCaption="Nuts type">
  <location ref="A3:E47" firstHeaderRow="1" firstDataRow="2" firstDataCol="1"/>
  <pivotFields count="15">
    <pivotField showAll="0"/>
    <pivotField axis="axisRow" showAll="0" sortType="descending">
      <items count="44">
        <item x="7"/>
        <item x="3"/>
        <item x="6"/>
        <item x="8"/>
        <item x="9"/>
        <item x="39"/>
        <item x="2"/>
        <item x="10"/>
        <item x="11"/>
        <item x="12"/>
        <item x="1"/>
        <item x="13"/>
        <item x="37"/>
        <item x="14"/>
        <item x="4"/>
        <item x="15"/>
        <item x="16"/>
        <item x="17"/>
        <item x="18"/>
        <item x="19"/>
        <item x="20"/>
        <item x="21"/>
        <item x="22"/>
        <item x="40"/>
        <item x="23"/>
        <item x="24"/>
        <item x="25"/>
        <item x="26"/>
        <item x="5"/>
        <item x="41"/>
        <item x="27"/>
        <item x="28"/>
        <item x="42"/>
        <item x="29"/>
        <item x="30"/>
        <item x="31"/>
        <item x="32"/>
        <item x="33"/>
        <item x="0"/>
        <item x="34"/>
        <item x="38"/>
        <item x="35"/>
        <item x="36"/>
        <item t="default"/>
      </items>
      <autoSortScope>
        <pivotArea dataOnly="0" outline="0" fieldPosition="0">
          <references count="2">
            <reference field="4294967294" count="1" selected="0">
              <x v="0"/>
            </reference>
            <reference field="13" count="1" selected="0">
              <x v="0"/>
            </reference>
          </references>
        </pivotArea>
      </autoSortScope>
    </pivotField>
    <pivotField showAll="0"/>
    <pivotField showAll="0"/>
    <pivotField showAll="0"/>
    <pivotField dataField="1" showAll="0"/>
    <pivotField numFmtId="15" showAll="0">
      <items count="489">
        <item x="404"/>
        <item x="242"/>
        <item x="161"/>
        <item x="151"/>
        <item x="260"/>
        <item x="135"/>
        <item x="233"/>
        <item x="333"/>
        <item x="394"/>
        <item x="458"/>
        <item x="58"/>
        <item x="463"/>
        <item x="477"/>
        <item x="226"/>
        <item x="392"/>
        <item x="285"/>
        <item x="216"/>
        <item x="288"/>
        <item x="104"/>
        <item x="261"/>
        <item x="245"/>
        <item x="330"/>
        <item x="153"/>
        <item x="435"/>
        <item x="443"/>
        <item x="145"/>
        <item x="328"/>
        <item x="287"/>
        <item x="251"/>
        <item x="88"/>
        <item x="11"/>
        <item x="377"/>
        <item x="460"/>
        <item x="284"/>
        <item x="476"/>
        <item x="393"/>
        <item x="411"/>
        <item x="401"/>
        <item x="389"/>
        <item x="192"/>
        <item x="444"/>
        <item x="317"/>
        <item x="277"/>
        <item x="321"/>
        <item x="35"/>
        <item x="122"/>
        <item x="362"/>
        <item x="167"/>
        <item x="229"/>
        <item x="465"/>
        <item x="363"/>
        <item x="315"/>
        <item x="299"/>
        <item x="388"/>
        <item x="5"/>
        <item x="323"/>
        <item x="274"/>
        <item x="15"/>
        <item x="390"/>
        <item x="96"/>
        <item x="85"/>
        <item x="431"/>
        <item x="383"/>
        <item x="133"/>
        <item x="209"/>
        <item x="207"/>
        <item x="117"/>
        <item x="90"/>
        <item x="360"/>
        <item x="110"/>
        <item x="120"/>
        <item x="46"/>
        <item x="422"/>
        <item x="158"/>
        <item x="410"/>
        <item x="371"/>
        <item x="37"/>
        <item x="142"/>
        <item x="227"/>
        <item x="256"/>
        <item x="306"/>
        <item x="314"/>
        <item x="336"/>
        <item x="180"/>
        <item x="312"/>
        <item x="136"/>
        <item x="165"/>
        <item x="222"/>
        <item x="442"/>
        <item x="13"/>
        <item x="230"/>
        <item x="159"/>
        <item x="139"/>
        <item x="183"/>
        <item x="101"/>
        <item x="80"/>
        <item x="408"/>
        <item x="178"/>
        <item x="340"/>
        <item x="78"/>
        <item x="453"/>
        <item x="466"/>
        <item x="102"/>
        <item x="16"/>
        <item x="351"/>
        <item x="49"/>
        <item x="376"/>
        <item x="412"/>
        <item x="238"/>
        <item x="22"/>
        <item x="195"/>
        <item x="194"/>
        <item x="309"/>
        <item x="320"/>
        <item x="112"/>
        <item x="223"/>
        <item x="86"/>
        <item x="343"/>
        <item x="7"/>
        <item x="8"/>
        <item x="40"/>
        <item x="156"/>
        <item x="106"/>
        <item x="322"/>
        <item x="246"/>
        <item x="449"/>
        <item x="134"/>
        <item x="403"/>
        <item x="123"/>
        <item x="368"/>
        <item x="87"/>
        <item x="39"/>
        <item x="347"/>
        <item x="54"/>
        <item x="99"/>
        <item x="212"/>
        <item x="386"/>
        <item x="379"/>
        <item x="132"/>
        <item x="100"/>
        <item x="234"/>
        <item x="318"/>
        <item x="391"/>
        <item x="113"/>
        <item x="116"/>
        <item x="198"/>
        <item x="68"/>
        <item x="244"/>
        <item x="170"/>
        <item x="311"/>
        <item x="3"/>
        <item x="82"/>
        <item x="28"/>
        <item x="248"/>
        <item x="357"/>
        <item x="304"/>
        <item x="263"/>
        <item x="271"/>
        <item x="33"/>
        <item x="291"/>
        <item x="73"/>
        <item x="452"/>
        <item x="267"/>
        <item x="448"/>
        <item x="219"/>
        <item x="280"/>
        <item x="400"/>
        <item x="414"/>
        <item x="471"/>
        <item x="24"/>
        <item x="324"/>
        <item x="294"/>
        <item x="18"/>
        <item x="150"/>
        <item x="14"/>
        <item x="480"/>
        <item x="77"/>
        <item x="240"/>
        <item x="146"/>
        <item x="143"/>
        <item x="157"/>
        <item x="163"/>
        <item x="281"/>
        <item x="378"/>
        <item x="64"/>
        <item x="241"/>
        <item x="332"/>
        <item x="402"/>
        <item x="361"/>
        <item x="301"/>
        <item x="128"/>
        <item x="12"/>
        <item x="445"/>
        <item x="213"/>
        <item x="71"/>
        <item x="450"/>
        <item x="187"/>
        <item x="91"/>
        <item x="204"/>
        <item x="44"/>
        <item x="218"/>
        <item x="2"/>
        <item x="257"/>
        <item x="373"/>
        <item x="380"/>
        <item x="141"/>
        <item x="237"/>
        <item x="395"/>
        <item x="455"/>
        <item x="206"/>
        <item x="221"/>
        <item x="154"/>
        <item x="199"/>
        <item x="479"/>
        <item x="454"/>
        <item x="293"/>
        <item x="446"/>
        <item x="334"/>
        <item x="459"/>
        <item x="214"/>
        <item x="308"/>
        <item x="437"/>
        <item x="310"/>
        <item x="130"/>
        <item x="9"/>
        <item x="416"/>
        <item x="225"/>
        <item x="264"/>
        <item x="76"/>
        <item x="290"/>
        <item x="127"/>
        <item x="51"/>
        <item x="10"/>
        <item x="439"/>
        <item x="191"/>
        <item x="344"/>
        <item x="231"/>
        <item x="462"/>
        <item x="475"/>
        <item x="396"/>
        <item x="202"/>
        <item x="283"/>
        <item x="20"/>
        <item x="81"/>
        <item x="103"/>
        <item x="186"/>
        <item x="59"/>
        <item x="356"/>
        <item x="79"/>
        <item x="45"/>
        <item x="481"/>
        <item x="235"/>
        <item x="303"/>
        <item x="188"/>
        <item x="92"/>
        <item x="124"/>
        <item x="381"/>
        <item x="57"/>
        <item x="266"/>
        <item x="409"/>
        <item x="397"/>
        <item x="250"/>
        <item x="469"/>
        <item x="405"/>
        <item x="420"/>
        <item x="427"/>
        <item x="210"/>
        <item x="316"/>
        <item x="474"/>
        <item x="398"/>
        <item x="131"/>
        <item x="140"/>
        <item x="208"/>
        <item x="364"/>
        <item x="60"/>
        <item x="399"/>
        <item x="52"/>
        <item x="365"/>
        <item x="432"/>
        <item x="155"/>
        <item x="0"/>
        <item x="354"/>
        <item x="352"/>
        <item x="298"/>
        <item x="1"/>
        <item x="269"/>
        <item x="126"/>
        <item x="429"/>
        <item x="278"/>
        <item x="259"/>
        <item x="295"/>
        <item x="486"/>
        <item x="407"/>
        <item x="94"/>
        <item x="473"/>
        <item x="419"/>
        <item x="382"/>
        <item x="27"/>
        <item x="65"/>
        <item x="30"/>
        <item x="341"/>
        <item x="190"/>
        <item x="179"/>
        <item x="313"/>
        <item x="346"/>
        <item x="169"/>
        <item x="265"/>
        <item x="168"/>
        <item x="69"/>
        <item x="384"/>
        <item x="239"/>
        <item x="121"/>
        <item x="32"/>
        <item x="292"/>
        <item x="258"/>
        <item x="421"/>
        <item x="433"/>
        <item x="171"/>
        <item x="348"/>
        <item x="342"/>
        <item x="329"/>
        <item x="279"/>
        <item x="61"/>
        <item x="428"/>
        <item x="43"/>
        <item x="185"/>
        <item x="438"/>
        <item x="56"/>
        <item x="305"/>
        <item x="483"/>
        <item x="467"/>
        <item x="93"/>
        <item x="189"/>
        <item x="358"/>
        <item x="243"/>
        <item x="457"/>
        <item x="176"/>
        <item x="470"/>
        <item x="339"/>
        <item x="355"/>
        <item x="335"/>
        <item x="108"/>
        <item x="464"/>
        <item x="359"/>
        <item x="270"/>
        <item x="174"/>
        <item x="201"/>
        <item x="21"/>
        <item x="456"/>
        <item x="62"/>
        <item x="107"/>
        <item x="205"/>
        <item x="249"/>
        <item x="478"/>
        <item x="84"/>
        <item x="236"/>
        <item x="55"/>
        <item x="353"/>
        <item x="148"/>
        <item x="307"/>
        <item x="451"/>
        <item x="273"/>
        <item x="472"/>
        <item x="326"/>
        <item x="211"/>
        <item x="17"/>
        <item x="164"/>
        <item x="369"/>
        <item x="75"/>
        <item x="74"/>
        <item x="247"/>
        <item x="162"/>
        <item x="228"/>
        <item x="423"/>
        <item x="53"/>
        <item x="217"/>
        <item x="184"/>
        <item x="345"/>
        <item x="482"/>
        <item x="98"/>
        <item x="152"/>
        <item x="406"/>
        <item x="41"/>
        <item x="224"/>
        <item x="372"/>
        <item x="441"/>
        <item x="149"/>
        <item x="173"/>
        <item x="254"/>
        <item x="200"/>
        <item x="276"/>
        <item x="105"/>
        <item x="125"/>
        <item x="319"/>
        <item x="42"/>
        <item x="89"/>
        <item x="255"/>
        <item x="193"/>
        <item x="272"/>
        <item x="366"/>
        <item x="338"/>
        <item x="387"/>
        <item x="418"/>
        <item x="147"/>
        <item x="182"/>
        <item x="349"/>
        <item x="350"/>
        <item x="197"/>
        <item x="70"/>
        <item x="67"/>
        <item x="47"/>
        <item x="375"/>
        <item x="48"/>
        <item x="282"/>
        <item x="181"/>
        <item x="166"/>
        <item x="300"/>
        <item x="268"/>
        <item x="38"/>
        <item x="337"/>
        <item x="196"/>
        <item x="484"/>
        <item x="172"/>
        <item x="331"/>
        <item x="66"/>
        <item x="129"/>
        <item x="118"/>
        <item x="415"/>
        <item x="72"/>
        <item x="29"/>
        <item x="434"/>
        <item x="114"/>
        <item x="385"/>
        <item x="286"/>
        <item x="177"/>
        <item x="424"/>
        <item x="19"/>
        <item x="97"/>
        <item x="425"/>
        <item x="302"/>
        <item x="436"/>
        <item x="144"/>
        <item x="119"/>
        <item x="468"/>
        <item x="485"/>
        <item x="440"/>
        <item x="95"/>
        <item x="487"/>
        <item x="137"/>
        <item x="63"/>
        <item x="413"/>
        <item x="26"/>
        <item x="430"/>
        <item x="111"/>
        <item x="296"/>
        <item x="25"/>
        <item x="253"/>
        <item x="447"/>
        <item x="370"/>
        <item x="417"/>
        <item x="83"/>
        <item x="34"/>
        <item x="327"/>
        <item x="297"/>
        <item x="289"/>
        <item x="252"/>
        <item x="325"/>
        <item x="175"/>
        <item x="138"/>
        <item x="50"/>
        <item x="367"/>
        <item x="4"/>
        <item x="160"/>
        <item x="215"/>
        <item x="426"/>
        <item x="109"/>
        <item x="232"/>
        <item x="220"/>
        <item x="115"/>
        <item x="374"/>
        <item x="262"/>
        <item x="31"/>
        <item x="275"/>
        <item x="6"/>
        <item x="23"/>
        <item x="203"/>
        <item x="461"/>
        <item x="36"/>
        <item t="default"/>
      </items>
    </pivotField>
    <pivotField showAll="0">
      <items count="7">
        <item x="3"/>
        <item x="4"/>
        <item x="1"/>
        <item x="5"/>
        <item x="0"/>
        <item x="2"/>
        <item t="default"/>
      </items>
    </pivotField>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 showAll="0"/>
    <pivotField showAll="0"/>
    <pivotField axis="axisCol" showAll="0" sortType="ascending">
      <items count="4">
        <item x="1"/>
        <item x="0"/>
        <item x="2"/>
        <item t="default"/>
      </items>
    </pivotField>
    <pivotField showAll="0">
      <items count="6">
        <item x="0"/>
        <item x="4"/>
        <item x="2"/>
        <item x="3"/>
        <item x="1"/>
        <item t="default"/>
      </items>
    </pivotField>
  </pivotFields>
  <rowFields count="1">
    <field x="1"/>
  </rowFields>
  <rowItems count="43">
    <i>
      <x v="21"/>
    </i>
    <i>
      <x v="20"/>
    </i>
    <i>
      <x v="8"/>
    </i>
    <i>
      <x v="24"/>
    </i>
    <i>
      <x v="3"/>
    </i>
    <i>
      <x v="16"/>
    </i>
    <i>
      <x v="13"/>
    </i>
    <i>
      <x v="17"/>
    </i>
    <i>
      <x/>
    </i>
    <i>
      <x v="18"/>
    </i>
    <i>
      <x v="25"/>
    </i>
    <i>
      <x v="22"/>
    </i>
    <i>
      <x v="19"/>
    </i>
    <i>
      <x v="11"/>
    </i>
    <i>
      <x v="9"/>
    </i>
    <i>
      <x v="15"/>
    </i>
    <i>
      <x v="28"/>
    </i>
    <i>
      <x v="27"/>
    </i>
    <i>
      <x v="4"/>
    </i>
    <i>
      <x v="30"/>
    </i>
    <i>
      <x v="14"/>
    </i>
    <i>
      <x v="7"/>
    </i>
    <i>
      <x v="26"/>
    </i>
    <i>
      <x v="2"/>
    </i>
    <i>
      <x v="6"/>
    </i>
    <i>
      <x v="33"/>
    </i>
    <i>
      <x v="34"/>
    </i>
    <i>
      <x v="31"/>
    </i>
    <i>
      <x v="10"/>
    </i>
    <i>
      <x v="36"/>
    </i>
    <i>
      <x v="1"/>
    </i>
    <i>
      <x v="37"/>
    </i>
    <i>
      <x v="29"/>
    </i>
    <i>
      <x v="32"/>
    </i>
    <i>
      <x v="35"/>
    </i>
    <i>
      <x v="38"/>
    </i>
    <i>
      <x v="42"/>
    </i>
    <i>
      <x v="41"/>
    </i>
    <i>
      <x v="5"/>
    </i>
    <i>
      <x v="40"/>
    </i>
    <i>
      <x v="39"/>
    </i>
    <i>
      <x v="23"/>
    </i>
    <i>
      <x v="12"/>
    </i>
  </rowItems>
  <colFields count="1">
    <field x="13"/>
  </colFields>
  <colItems count="4">
    <i>
      <x/>
    </i>
    <i>
      <x v="1"/>
    </i>
    <i>
      <x v="2"/>
    </i>
    <i t="grand">
      <x/>
    </i>
  </colItems>
  <dataFields count="1">
    <dataField name="Sum of Price" fld="5" baseField="0" baseItem="0"/>
  </dataFields>
  <chartFormats count="3">
    <chartFormat chart="0" format="3" series="1">
      <pivotArea type="data" outline="0" fieldPosition="0">
        <references count="2">
          <reference field="4294967294" count="1" selected="0">
            <x v="0"/>
          </reference>
          <reference field="13" count="1" selected="0">
            <x v="2"/>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Ice cream name">
  <location ref="L3:M15" firstHeaderRow="1" firstDataRow="1" firstDataCol="1"/>
  <pivotFields count="16">
    <pivotField showAll="0"/>
    <pivotField dataField="1" showAll="0"/>
    <pivotField showAll="0"/>
    <pivotField showAll="0">
      <items count="4">
        <item x="1"/>
        <item x="2"/>
        <item x="0"/>
        <item t="default"/>
      </items>
    </pivotField>
    <pivotField axis="axisRow" showAll="0">
      <items count="14">
        <item x="0"/>
        <item x="1"/>
        <item x="2"/>
        <item x="3"/>
        <item x="4"/>
        <item x="5"/>
        <item x="6"/>
        <item x="7"/>
        <item x="8"/>
        <item x="9"/>
        <item x="10"/>
        <item x="11"/>
        <item x="12"/>
        <item t="default"/>
      </items>
    </pivotField>
    <pivotField showAll="0"/>
    <pivotField numFmtId="15" showAll="0"/>
    <pivotField showAll="0"/>
    <pivotField showAll="0"/>
    <pivotField showAll="0"/>
    <pivotField showAll="0"/>
    <pivotField showAll="0"/>
    <pivotField showAll="0"/>
    <pivotField showAll="0"/>
    <pivotField showAll="0" defaultSubtotal="0"/>
    <pivotField showAll="0" defaultSubtotal="0"/>
  </pivotFields>
  <rowFields count="1">
    <field x="4"/>
  </rowFields>
  <rowItems count="12">
    <i>
      <x v="1"/>
    </i>
    <i>
      <x v="2"/>
    </i>
    <i>
      <x v="3"/>
    </i>
    <i>
      <x v="4"/>
    </i>
    <i>
      <x v="5"/>
    </i>
    <i>
      <x v="6"/>
    </i>
    <i>
      <x v="7"/>
    </i>
    <i>
      <x v="8"/>
    </i>
    <i>
      <x v="9"/>
    </i>
    <i>
      <x v="10"/>
    </i>
    <i>
      <x v="11"/>
    </i>
    <i t="grand">
      <x/>
    </i>
  </rowItems>
  <colItems count="1">
    <i/>
  </colItems>
  <dataFields count="1">
    <dataField name="Count of Name of the Ice Cream" fld="1" subtotal="count" baseField="0" baseItem="0" numFmtId="1"/>
  </dataFields>
  <formats count="5">
    <format dxfId="375">
      <pivotArea outline="0" collapsedLevelsAreSubtotals="1" fieldPosition="0"/>
    </format>
    <format dxfId="374">
      <pivotArea outline="0" collapsedLevelsAreSubtotals="1" fieldPosition="0"/>
    </format>
    <format dxfId="373">
      <pivotArea outline="0" collapsedLevelsAreSubtotals="1" fieldPosition="0"/>
    </format>
    <format dxfId="372">
      <pivotArea collapsedLevelsAreSubtotals="1" fieldPosition="0">
        <references count="1">
          <reference field="4" count="1">
            <x v="4"/>
          </reference>
        </references>
      </pivotArea>
    </format>
    <format dxfId="371">
      <pivotArea outline="0" collapsedLevelsAreSubtotals="1" fieldPosition="0"/>
    </format>
  </formats>
  <chartFormats count="1">
    <chartFormat chart="6"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17" cacheId="5"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rowHeaderCaption="Country">
  <location ref="P3:P11" firstHeaderRow="1" firstDataRow="1" firstDataCol="1"/>
  <pivotFields count="15">
    <pivotField showAll="0"/>
    <pivotField showAll="0"/>
    <pivotField axis="axisRow" showAll="0">
      <items count="9">
        <item x="2"/>
        <item x="3"/>
        <item x="7"/>
        <item x="4"/>
        <item x="5"/>
        <item x="1"/>
        <item x="6"/>
        <item x="0"/>
        <item t="default"/>
      </items>
    </pivotField>
    <pivotField showAll="0"/>
    <pivotField showAll="0"/>
    <pivotField showAll="0"/>
    <pivotField numFmtId="15" showAll="0">
      <items count="489">
        <item x="404"/>
        <item x="242"/>
        <item x="161"/>
        <item x="151"/>
        <item x="260"/>
        <item x="135"/>
        <item x="233"/>
        <item x="333"/>
        <item x="394"/>
        <item x="458"/>
        <item x="58"/>
        <item x="463"/>
        <item x="477"/>
        <item x="226"/>
        <item x="392"/>
        <item x="285"/>
        <item x="216"/>
        <item x="288"/>
        <item x="104"/>
        <item x="261"/>
        <item x="245"/>
        <item x="330"/>
        <item x="153"/>
        <item x="435"/>
        <item x="443"/>
        <item x="145"/>
        <item x="328"/>
        <item x="287"/>
        <item x="251"/>
        <item x="88"/>
        <item x="11"/>
        <item x="377"/>
        <item x="460"/>
        <item x="284"/>
        <item x="476"/>
        <item x="393"/>
        <item x="411"/>
        <item x="401"/>
        <item x="389"/>
        <item x="192"/>
        <item x="444"/>
        <item x="317"/>
        <item x="277"/>
        <item x="321"/>
        <item x="35"/>
        <item x="122"/>
        <item x="362"/>
        <item x="167"/>
        <item x="229"/>
        <item x="465"/>
        <item x="363"/>
        <item x="315"/>
        <item x="299"/>
        <item x="388"/>
        <item x="5"/>
        <item x="323"/>
        <item x="274"/>
        <item x="15"/>
        <item x="390"/>
        <item x="96"/>
        <item x="85"/>
        <item x="431"/>
        <item x="383"/>
        <item x="133"/>
        <item x="209"/>
        <item x="207"/>
        <item x="117"/>
        <item x="90"/>
        <item x="360"/>
        <item x="110"/>
        <item x="120"/>
        <item x="46"/>
        <item x="422"/>
        <item x="158"/>
        <item x="410"/>
        <item x="371"/>
        <item x="37"/>
        <item x="142"/>
        <item x="227"/>
        <item x="256"/>
        <item x="306"/>
        <item x="314"/>
        <item x="336"/>
        <item x="180"/>
        <item x="312"/>
        <item x="136"/>
        <item x="165"/>
        <item x="222"/>
        <item x="442"/>
        <item x="13"/>
        <item x="230"/>
        <item x="159"/>
        <item x="139"/>
        <item x="183"/>
        <item x="101"/>
        <item x="80"/>
        <item x="408"/>
        <item x="178"/>
        <item x="340"/>
        <item x="78"/>
        <item x="453"/>
        <item x="466"/>
        <item x="102"/>
        <item x="16"/>
        <item x="351"/>
        <item x="49"/>
        <item x="376"/>
        <item x="412"/>
        <item x="238"/>
        <item x="22"/>
        <item x="195"/>
        <item x="194"/>
        <item x="309"/>
        <item x="320"/>
        <item x="112"/>
        <item x="223"/>
        <item x="86"/>
        <item x="343"/>
        <item x="7"/>
        <item x="8"/>
        <item x="40"/>
        <item x="156"/>
        <item x="106"/>
        <item x="322"/>
        <item x="246"/>
        <item x="449"/>
        <item x="134"/>
        <item x="403"/>
        <item x="123"/>
        <item x="368"/>
        <item x="87"/>
        <item x="39"/>
        <item x="347"/>
        <item x="54"/>
        <item x="99"/>
        <item x="212"/>
        <item x="386"/>
        <item x="379"/>
        <item x="132"/>
        <item x="100"/>
        <item x="234"/>
        <item x="318"/>
        <item x="391"/>
        <item x="113"/>
        <item x="116"/>
        <item x="198"/>
        <item x="68"/>
        <item x="244"/>
        <item x="170"/>
        <item x="311"/>
        <item x="3"/>
        <item x="82"/>
        <item x="28"/>
        <item x="248"/>
        <item x="357"/>
        <item x="304"/>
        <item x="263"/>
        <item x="271"/>
        <item x="33"/>
        <item x="291"/>
        <item x="73"/>
        <item x="452"/>
        <item x="267"/>
        <item x="448"/>
        <item x="219"/>
        <item x="280"/>
        <item x="400"/>
        <item x="414"/>
        <item x="471"/>
        <item x="24"/>
        <item x="324"/>
        <item x="294"/>
        <item x="18"/>
        <item x="150"/>
        <item x="14"/>
        <item x="480"/>
        <item x="77"/>
        <item x="240"/>
        <item x="146"/>
        <item x="143"/>
        <item x="157"/>
        <item x="163"/>
        <item x="281"/>
        <item x="378"/>
        <item x="64"/>
        <item x="241"/>
        <item x="332"/>
        <item x="402"/>
        <item x="361"/>
        <item x="301"/>
        <item x="128"/>
        <item x="12"/>
        <item x="445"/>
        <item x="213"/>
        <item x="71"/>
        <item x="450"/>
        <item x="187"/>
        <item x="91"/>
        <item x="204"/>
        <item x="44"/>
        <item x="218"/>
        <item x="2"/>
        <item x="257"/>
        <item x="373"/>
        <item x="380"/>
        <item x="141"/>
        <item x="237"/>
        <item x="395"/>
        <item x="455"/>
        <item x="206"/>
        <item x="221"/>
        <item x="154"/>
        <item x="199"/>
        <item x="479"/>
        <item x="454"/>
        <item x="293"/>
        <item x="446"/>
        <item x="334"/>
        <item x="459"/>
        <item x="214"/>
        <item x="308"/>
        <item x="437"/>
        <item x="310"/>
        <item x="130"/>
        <item x="9"/>
        <item x="416"/>
        <item x="225"/>
        <item x="264"/>
        <item x="76"/>
        <item x="290"/>
        <item x="127"/>
        <item x="51"/>
        <item x="10"/>
        <item x="439"/>
        <item x="191"/>
        <item x="344"/>
        <item x="231"/>
        <item x="462"/>
        <item x="475"/>
        <item x="396"/>
        <item x="202"/>
        <item x="283"/>
        <item x="20"/>
        <item x="81"/>
        <item x="103"/>
        <item x="186"/>
        <item x="59"/>
        <item x="356"/>
        <item x="79"/>
        <item x="45"/>
        <item x="481"/>
        <item x="235"/>
        <item x="303"/>
        <item x="188"/>
        <item x="92"/>
        <item x="124"/>
        <item x="381"/>
        <item x="57"/>
        <item x="266"/>
        <item x="409"/>
        <item x="397"/>
        <item x="250"/>
        <item x="469"/>
        <item x="405"/>
        <item x="420"/>
        <item x="427"/>
        <item x="210"/>
        <item x="316"/>
        <item x="474"/>
        <item x="398"/>
        <item x="131"/>
        <item x="140"/>
        <item x="208"/>
        <item x="364"/>
        <item x="60"/>
        <item x="399"/>
        <item x="52"/>
        <item x="365"/>
        <item x="432"/>
        <item x="155"/>
        <item x="0"/>
        <item x="354"/>
        <item x="352"/>
        <item x="298"/>
        <item x="1"/>
        <item x="269"/>
        <item x="126"/>
        <item x="429"/>
        <item x="278"/>
        <item x="259"/>
        <item x="295"/>
        <item x="486"/>
        <item x="407"/>
        <item x="94"/>
        <item x="473"/>
        <item x="419"/>
        <item x="382"/>
        <item x="27"/>
        <item x="65"/>
        <item x="30"/>
        <item x="341"/>
        <item x="190"/>
        <item x="179"/>
        <item x="313"/>
        <item x="346"/>
        <item x="169"/>
        <item x="265"/>
        <item x="168"/>
        <item x="69"/>
        <item x="384"/>
        <item x="239"/>
        <item x="121"/>
        <item x="32"/>
        <item x="292"/>
        <item x="258"/>
        <item x="421"/>
        <item x="433"/>
        <item x="171"/>
        <item x="348"/>
        <item x="342"/>
        <item x="329"/>
        <item x="279"/>
        <item x="61"/>
        <item x="428"/>
        <item x="43"/>
        <item x="185"/>
        <item x="438"/>
        <item x="56"/>
        <item x="305"/>
        <item x="483"/>
        <item x="467"/>
        <item x="93"/>
        <item x="189"/>
        <item x="358"/>
        <item x="243"/>
        <item x="457"/>
        <item x="176"/>
        <item x="470"/>
        <item x="339"/>
        <item x="355"/>
        <item x="335"/>
        <item x="108"/>
        <item x="464"/>
        <item x="359"/>
        <item x="270"/>
        <item x="174"/>
        <item x="201"/>
        <item x="21"/>
        <item x="456"/>
        <item x="62"/>
        <item x="107"/>
        <item x="205"/>
        <item x="249"/>
        <item x="478"/>
        <item x="84"/>
        <item x="236"/>
        <item x="55"/>
        <item x="353"/>
        <item x="148"/>
        <item x="307"/>
        <item x="451"/>
        <item x="273"/>
        <item x="472"/>
        <item x="326"/>
        <item x="211"/>
        <item x="17"/>
        <item x="164"/>
        <item x="369"/>
        <item x="75"/>
        <item x="74"/>
        <item x="247"/>
        <item x="162"/>
        <item x="228"/>
        <item x="423"/>
        <item x="53"/>
        <item x="217"/>
        <item x="184"/>
        <item x="345"/>
        <item x="482"/>
        <item x="98"/>
        <item x="152"/>
        <item x="406"/>
        <item x="41"/>
        <item x="224"/>
        <item x="372"/>
        <item x="441"/>
        <item x="149"/>
        <item x="173"/>
        <item x="254"/>
        <item x="200"/>
        <item x="276"/>
        <item x="105"/>
        <item x="125"/>
        <item x="319"/>
        <item x="42"/>
        <item x="89"/>
        <item x="255"/>
        <item x="193"/>
        <item x="272"/>
        <item x="366"/>
        <item x="338"/>
        <item x="387"/>
        <item x="418"/>
        <item x="147"/>
        <item x="182"/>
        <item x="349"/>
        <item x="350"/>
        <item x="197"/>
        <item x="70"/>
        <item x="67"/>
        <item x="47"/>
        <item x="375"/>
        <item x="48"/>
        <item x="282"/>
        <item x="181"/>
        <item x="166"/>
        <item x="300"/>
        <item x="268"/>
        <item x="38"/>
        <item x="337"/>
        <item x="196"/>
        <item x="484"/>
        <item x="172"/>
        <item x="331"/>
        <item x="66"/>
        <item x="129"/>
        <item x="118"/>
        <item x="415"/>
        <item x="72"/>
        <item x="29"/>
        <item x="434"/>
        <item x="114"/>
        <item x="385"/>
        <item x="286"/>
        <item x="177"/>
        <item x="424"/>
        <item x="19"/>
        <item x="97"/>
        <item x="425"/>
        <item x="302"/>
        <item x="436"/>
        <item x="144"/>
        <item x="119"/>
        <item x="468"/>
        <item x="485"/>
        <item x="440"/>
        <item x="95"/>
        <item x="487"/>
        <item x="137"/>
        <item x="63"/>
        <item x="413"/>
        <item x="26"/>
        <item x="430"/>
        <item x="111"/>
        <item x="296"/>
        <item x="25"/>
        <item x="253"/>
        <item x="447"/>
        <item x="370"/>
        <item x="417"/>
        <item x="83"/>
        <item x="34"/>
        <item x="327"/>
        <item x="297"/>
        <item x="289"/>
        <item x="252"/>
        <item x="325"/>
        <item x="175"/>
        <item x="138"/>
        <item x="50"/>
        <item x="367"/>
        <item x="4"/>
        <item x="160"/>
        <item x="215"/>
        <item x="426"/>
        <item x="109"/>
        <item x="232"/>
        <item x="220"/>
        <item x="115"/>
        <item x="374"/>
        <item x="262"/>
        <item x="31"/>
        <item x="275"/>
        <item x="6"/>
        <item x="23"/>
        <item x="203"/>
        <item x="461"/>
        <item x="36"/>
        <item t="default"/>
      </items>
    </pivotField>
    <pivotField showAll="0">
      <items count="7">
        <item x="3"/>
        <item x="4"/>
        <item x="1"/>
        <item x="5"/>
        <item x="0"/>
        <item x="2"/>
        <item t="default"/>
      </items>
    </pivotField>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 showAll="0"/>
    <pivotField showAll="0"/>
    <pivotField showAll="0"/>
    <pivotField showAll="0">
      <items count="6">
        <item x="0"/>
        <item x="4"/>
        <item x="2"/>
        <item x="3"/>
        <item x="1"/>
        <item t="default"/>
      </items>
    </pivotField>
  </pivotFields>
  <rowFields count="1">
    <field x="2"/>
  </rowFields>
  <rowItems count="8">
    <i>
      <x/>
    </i>
    <i>
      <x v="1"/>
    </i>
    <i>
      <x v="2"/>
    </i>
    <i>
      <x v="3"/>
    </i>
    <i>
      <x v="4"/>
    </i>
    <i>
      <x v="5"/>
    </i>
    <i>
      <x v="6"/>
    </i>
    <i>
      <x v="7"/>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16" cacheId="5"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rowHeaderCaption="Ice cream" colHeaderCaption="Ice cream type">
  <location ref="I3:M47" firstHeaderRow="1" firstDataRow="2" firstDataCol="1"/>
  <pivotFields count="15">
    <pivotField showAll="0"/>
    <pivotField axis="axisRow" showAll="0" sortType="descending">
      <items count="44">
        <item x="7"/>
        <item x="3"/>
        <item x="6"/>
        <item x="8"/>
        <item x="9"/>
        <item x="39"/>
        <item x="2"/>
        <item x="10"/>
        <item x="11"/>
        <item x="12"/>
        <item x="1"/>
        <item x="13"/>
        <item x="37"/>
        <item x="14"/>
        <item x="4"/>
        <item x="15"/>
        <item x="16"/>
        <item x="17"/>
        <item x="18"/>
        <item x="19"/>
        <item x="20"/>
        <item x="21"/>
        <item x="22"/>
        <item x="40"/>
        <item x="23"/>
        <item x="24"/>
        <item x="25"/>
        <item x="26"/>
        <item x="5"/>
        <item x="41"/>
        <item x="27"/>
        <item x="28"/>
        <item x="42"/>
        <item x="29"/>
        <item x="30"/>
        <item x="31"/>
        <item x="32"/>
        <item x="33"/>
        <item x="0"/>
        <item x="34"/>
        <item x="38"/>
        <item x="35"/>
        <item x="36"/>
        <item t="default"/>
      </items>
      <autoSortScope>
        <pivotArea dataOnly="0" outline="0" fieldPosition="0">
          <references count="2">
            <reference field="4294967294" count="1" selected="0">
              <x v="0"/>
            </reference>
            <reference field="3" count="1" selected="0">
              <x v="1"/>
            </reference>
          </references>
        </pivotArea>
      </autoSortScope>
    </pivotField>
    <pivotField showAll="0"/>
    <pivotField axis="axisCol" showAll="0">
      <items count="4">
        <item x="1"/>
        <item x="2"/>
        <item x="0"/>
        <item t="default"/>
      </items>
    </pivotField>
    <pivotField showAll="0"/>
    <pivotField dataField="1" showAll="0"/>
    <pivotField numFmtId="15" showAll="0">
      <items count="489">
        <item x="404"/>
        <item x="242"/>
        <item x="161"/>
        <item x="151"/>
        <item x="260"/>
        <item x="135"/>
        <item x="233"/>
        <item x="333"/>
        <item x="394"/>
        <item x="458"/>
        <item x="58"/>
        <item x="463"/>
        <item x="477"/>
        <item x="226"/>
        <item x="392"/>
        <item x="285"/>
        <item x="216"/>
        <item x="288"/>
        <item x="104"/>
        <item x="261"/>
        <item x="245"/>
        <item x="330"/>
        <item x="153"/>
        <item x="435"/>
        <item x="443"/>
        <item x="145"/>
        <item x="328"/>
        <item x="287"/>
        <item x="251"/>
        <item x="88"/>
        <item x="11"/>
        <item x="377"/>
        <item x="460"/>
        <item x="284"/>
        <item x="476"/>
        <item x="393"/>
        <item x="411"/>
        <item x="401"/>
        <item x="389"/>
        <item x="192"/>
        <item x="444"/>
        <item x="317"/>
        <item x="277"/>
        <item x="321"/>
        <item x="35"/>
        <item x="122"/>
        <item x="362"/>
        <item x="167"/>
        <item x="229"/>
        <item x="465"/>
        <item x="363"/>
        <item x="315"/>
        <item x="299"/>
        <item x="388"/>
        <item x="5"/>
        <item x="323"/>
        <item x="274"/>
        <item x="15"/>
        <item x="390"/>
        <item x="96"/>
        <item x="85"/>
        <item x="431"/>
        <item x="383"/>
        <item x="133"/>
        <item x="209"/>
        <item x="207"/>
        <item x="117"/>
        <item x="90"/>
        <item x="360"/>
        <item x="110"/>
        <item x="120"/>
        <item x="46"/>
        <item x="422"/>
        <item x="158"/>
        <item x="410"/>
        <item x="371"/>
        <item x="37"/>
        <item x="142"/>
        <item x="227"/>
        <item x="256"/>
        <item x="306"/>
        <item x="314"/>
        <item x="336"/>
        <item x="180"/>
        <item x="312"/>
        <item x="136"/>
        <item x="165"/>
        <item x="222"/>
        <item x="442"/>
        <item x="13"/>
        <item x="230"/>
        <item x="159"/>
        <item x="139"/>
        <item x="183"/>
        <item x="101"/>
        <item x="80"/>
        <item x="408"/>
        <item x="178"/>
        <item x="340"/>
        <item x="78"/>
        <item x="453"/>
        <item x="466"/>
        <item x="102"/>
        <item x="16"/>
        <item x="351"/>
        <item x="49"/>
        <item x="376"/>
        <item x="412"/>
        <item x="238"/>
        <item x="22"/>
        <item x="195"/>
        <item x="194"/>
        <item x="309"/>
        <item x="320"/>
        <item x="112"/>
        <item x="223"/>
        <item x="86"/>
        <item x="343"/>
        <item x="7"/>
        <item x="8"/>
        <item x="40"/>
        <item x="156"/>
        <item x="106"/>
        <item x="322"/>
        <item x="246"/>
        <item x="449"/>
        <item x="134"/>
        <item x="403"/>
        <item x="123"/>
        <item x="368"/>
        <item x="87"/>
        <item x="39"/>
        <item x="347"/>
        <item x="54"/>
        <item x="99"/>
        <item x="212"/>
        <item x="386"/>
        <item x="379"/>
        <item x="132"/>
        <item x="100"/>
        <item x="234"/>
        <item x="318"/>
        <item x="391"/>
        <item x="113"/>
        <item x="116"/>
        <item x="198"/>
        <item x="68"/>
        <item x="244"/>
        <item x="170"/>
        <item x="311"/>
        <item x="3"/>
        <item x="82"/>
        <item x="28"/>
        <item x="248"/>
        <item x="357"/>
        <item x="304"/>
        <item x="263"/>
        <item x="271"/>
        <item x="33"/>
        <item x="291"/>
        <item x="73"/>
        <item x="452"/>
        <item x="267"/>
        <item x="448"/>
        <item x="219"/>
        <item x="280"/>
        <item x="400"/>
        <item x="414"/>
        <item x="471"/>
        <item x="24"/>
        <item x="324"/>
        <item x="294"/>
        <item x="18"/>
        <item x="150"/>
        <item x="14"/>
        <item x="480"/>
        <item x="77"/>
        <item x="240"/>
        <item x="146"/>
        <item x="143"/>
        <item x="157"/>
        <item x="163"/>
        <item x="281"/>
        <item x="378"/>
        <item x="64"/>
        <item x="241"/>
        <item x="332"/>
        <item x="402"/>
        <item x="361"/>
        <item x="301"/>
        <item x="128"/>
        <item x="12"/>
        <item x="445"/>
        <item x="213"/>
        <item x="71"/>
        <item x="450"/>
        <item x="187"/>
        <item x="91"/>
        <item x="204"/>
        <item x="44"/>
        <item x="218"/>
        <item x="2"/>
        <item x="257"/>
        <item x="373"/>
        <item x="380"/>
        <item x="141"/>
        <item x="237"/>
        <item x="395"/>
        <item x="455"/>
        <item x="206"/>
        <item x="221"/>
        <item x="154"/>
        <item x="199"/>
        <item x="479"/>
        <item x="454"/>
        <item x="293"/>
        <item x="446"/>
        <item x="334"/>
        <item x="459"/>
        <item x="214"/>
        <item x="308"/>
        <item x="437"/>
        <item x="310"/>
        <item x="130"/>
        <item x="9"/>
        <item x="416"/>
        <item x="225"/>
        <item x="264"/>
        <item x="76"/>
        <item x="290"/>
        <item x="127"/>
        <item x="51"/>
        <item x="10"/>
        <item x="439"/>
        <item x="191"/>
        <item x="344"/>
        <item x="231"/>
        <item x="462"/>
        <item x="475"/>
        <item x="396"/>
        <item x="202"/>
        <item x="283"/>
        <item x="20"/>
        <item x="81"/>
        <item x="103"/>
        <item x="186"/>
        <item x="59"/>
        <item x="356"/>
        <item x="79"/>
        <item x="45"/>
        <item x="481"/>
        <item x="235"/>
        <item x="303"/>
        <item x="188"/>
        <item x="92"/>
        <item x="124"/>
        <item x="381"/>
        <item x="57"/>
        <item x="266"/>
        <item x="409"/>
        <item x="397"/>
        <item x="250"/>
        <item x="469"/>
        <item x="405"/>
        <item x="420"/>
        <item x="427"/>
        <item x="210"/>
        <item x="316"/>
        <item x="474"/>
        <item x="398"/>
        <item x="131"/>
        <item x="140"/>
        <item x="208"/>
        <item x="364"/>
        <item x="60"/>
        <item x="399"/>
        <item x="52"/>
        <item x="365"/>
        <item x="432"/>
        <item x="155"/>
        <item x="0"/>
        <item x="354"/>
        <item x="352"/>
        <item x="298"/>
        <item x="1"/>
        <item x="269"/>
        <item x="126"/>
        <item x="429"/>
        <item x="278"/>
        <item x="259"/>
        <item x="295"/>
        <item x="486"/>
        <item x="407"/>
        <item x="94"/>
        <item x="473"/>
        <item x="419"/>
        <item x="382"/>
        <item x="27"/>
        <item x="65"/>
        <item x="30"/>
        <item x="341"/>
        <item x="190"/>
        <item x="179"/>
        <item x="313"/>
        <item x="346"/>
        <item x="169"/>
        <item x="265"/>
        <item x="168"/>
        <item x="69"/>
        <item x="384"/>
        <item x="239"/>
        <item x="121"/>
        <item x="32"/>
        <item x="292"/>
        <item x="258"/>
        <item x="421"/>
        <item x="433"/>
        <item x="171"/>
        <item x="348"/>
        <item x="342"/>
        <item x="329"/>
        <item x="279"/>
        <item x="61"/>
        <item x="428"/>
        <item x="43"/>
        <item x="185"/>
        <item x="438"/>
        <item x="56"/>
        <item x="305"/>
        <item x="483"/>
        <item x="467"/>
        <item x="93"/>
        <item x="189"/>
        <item x="358"/>
        <item x="243"/>
        <item x="457"/>
        <item x="176"/>
        <item x="470"/>
        <item x="339"/>
        <item x="355"/>
        <item x="335"/>
        <item x="108"/>
        <item x="464"/>
        <item x="359"/>
        <item x="270"/>
        <item x="174"/>
        <item x="201"/>
        <item x="21"/>
        <item x="456"/>
        <item x="62"/>
        <item x="107"/>
        <item x="205"/>
        <item x="249"/>
        <item x="478"/>
        <item x="84"/>
        <item x="236"/>
        <item x="55"/>
        <item x="353"/>
        <item x="148"/>
        <item x="307"/>
        <item x="451"/>
        <item x="273"/>
        <item x="472"/>
        <item x="326"/>
        <item x="211"/>
        <item x="17"/>
        <item x="164"/>
        <item x="369"/>
        <item x="75"/>
        <item x="74"/>
        <item x="247"/>
        <item x="162"/>
        <item x="228"/>
        <item x="423"/>
        <item x="53"/>
        <item x="217"/>
        <item x="184"/>
        <item x="345"/>
        <item x="482"/>
        <item x="98"/>
        <item x="152"/>
        <item x="406"/>
        <item x="41"/>
        <item x="224"/>
        <item x="372"/>
        <item x="441"/>
        <item x="149"/>
        <item x="173"/>
        <item x="254"/>
        <item x="200"/>
        <item x="276"/>
        <item x="105"/>
        <item x="125"/>
        <item x="319"/>
        <item x="42"/>
        <item x="89"/>
        <item x="255"/>
        <item x="193"/>
        <item x="272"/>
        <item x="366"/>
        <item x="338"/>
        <item x="387"/>
        <item x="418"/>
        <item x="147"/>
        <item x="182"/>
        <item x="349"/>
        <item x="350"/>
        <item x="197"/>
        <item x="70"/>
        <item x="67"/>
        <item x="47"/>
        <item x="375"/>
        <item x="48"/>
        <item x="282"/>
        <item x="181"/>
        <item x="166"/>
        <item x="300"/>
        <item x="268"/>
        <item x="38"/>
        <item x="337"/>
        <item x="196"/>
        <item x="484"/>
        <item x="172"/>
        <item x="331"/>
        <item x="66"/>
        <item x="129"/>
        <item x="118"/>
        <item x="415"/>
        <item x="72"/>
        <item x="29"/>
        <item x="434"/>
        <item x="114"/>
        <item x="385"/>
        <item x="286"/>
        <item x="177"/>
        <item x="424"/>
        <item x="19"/>
        <item x="97"/>
        <item x="425"/>
        <item x="302"/>
        <item x="436"/>
        <item x="144"/>
        <item x="119"/>
        <item x="468"/>
        <item x="485"/>
        <item x="440"/>
        <item x="95"/>
        <item x="487"/>
        <item x="137"/>
        <item x="63"/>
        <item x="413"/>
        <item x="26"/>
        <item x="430"/>
        <item x="111"/>
        <item x="296"/>
        <item x="25"/>
        <item x="253"/>
        <item x="447"/>
        <item x="370"/>
        <item x="417"/>
        <item x="83"/>
        <item x="34"/>
        <item x="327"/>
        <item x="297"/>
        <item x="289"/>
        <item x="252"/>
        <item x="325"/>
        <item x="175"/>
        <item x="138"/>
        <item x="50"/>
        <item x="367"/>
        <item x="4"/>
        <item x="160"/>
        <item x="215"/>
        <item x="426"/>
        <item x="109"/>
        <item x="232"/>
        <item x="220"/>
        <item x="115"/>
        <item x="374"/>
        <item x="262"/>
        <item x="31"/>
        <item x="275"/>
        <item x="6"/>
        <item x="23"/>
        <item x="203"/>
        <item x="461"/>
        <item x="36"/>
        <item t="default"/>
      </items>
    </pivotField>
    <pivotField showAll="0">
      <items count="7">
        <item x="3"/>
        <item x="4"/>
        <item x="1"/>
        <item x="5"/>
        <item x="0"/>
        <item x="2"/>
        <item t="default"/>
      </items>
    </pivotField>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 showAll="0"/>
    <pivotField showAll="0"/>
    <pivotField showAll="0"/>
    <pivotField showAll="0">
      <items count="6">
        <item x="0"/>
        <item x="4"/>
        <item x="2"/>
        <item x="3"/>
        <item x="1"/>
        <item t="default"/>
      </items>
    </pivotField>
  </pivotFields>
  <rowFields count="1">
    <field x="1"/>
  </rowFields>
  <rowItems count="43">
    <i>
      <x v="35"/>
    </i>
    <i>
      <x v="18"/>
    </i>
    <i>
      <x v="3"/>
    </i>
    <i>
      <x v="6"/>
    </i>
    <i>
      <x/>
    </i>
    <i>
      <x v="21"/>
    </i>
    <i>
      <x v="16"/>
    </i>
    <i>
      <x v="2"/>
    </i>
    <i>
      <x v="9"/>
    </i>
    <i>
      <x v="22"/>
    </i>
    <i>
      <x v="12"/>
    </i>
    <i>
      <x v="34"/>
    </i>
    <i>
      <x v="25"/>
    </i>
    <i>
      <x v="38"/>
    </i>
    <i>
      <x v="39"/>
    </i>
    <i>
      <x v="24"/>
    </i>
    <i>
      <x v="8"/>
    </i>
    <i>
      <x v="23"/>
    </i>
    <i>
      <x v="42"/>
    </i>
    <i>
      <x v="10"/>
    </i>
    <i>
      <x v="7"/>
    </i>
    <i>
      <x v="30"/>
    </i>
    <i>
      <x v="36"/>
    </i>
    <i>
      <x v="19"/>
    </i>
    <i>
      <x v="28"/>
    </i>
    <i>
      <x v="4"/>
    </i>
    <i>
      <x v="27"/>
    </i>
    <i>
      <x v="40"/>
    </i>
    <i>
      <x v="1"/>
    </i>
    <i>
      <x v="20"/>
    </i>
    <i>
      <x v="31"/>
    </i>
    <i>
      <x v="14"/>
    </i>
    <i>
      <x v="17"/>
    </i>
    <i>
      <x v="33"/>
    </i>
    <i>
      <x v="41"/>
    </i>
    <i>
      <x v="26"/>
    </i>
    <i>
      <x v="13"/>
    </i>
    <i>
      <x v="37"/>
    </i>
    <i>
      <x v="29"/>
    </i>
    <i>
      <x v="32"/>
    </i>
    <i>
      <x v="5"/>
    </i>
    <i>
      <x v="15"/>
    </i>
    <i>
      <x v="11"/>
    </i>
  </rowItems>
  <colFields count="1">
    <field x="3"/>
  </colFields>
  <colItems count="4">
    <i>
      <x/>
    </i>
    <i>
      <x v="1"/>
    </i>
    <i>
      <x v="2"/>
    </i>
    <i t="grand">
      <x/>
    </i>
  </colItems>
  <dataFields count="1">
    <dataField name="Sum of Pric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Country">
  <location ref="G3:I12" firstHeaderRow="0" firstDataRow="1" firstDataCol="1"/>
  <pivotFields count="16">
    <pivotField showAll="0"/>
    <pivotField showAll="0"/>
    <pivotField axis="axisRow" showAll="0">
      <items count="9">
        <item x="2"/>
        <item x="3"/>
        <item x="7"/>
        <item x="4"/>
        <item x="5"/>
        <item x="1"/>
        <item x="6"/>
        <item x="0"/>
        <item t="default"/>
      </items>
    </pivotField>
    <pivotField showAll="0">
      <items count="4">
        <item x="1"/>
        <item x="2"/>
        <item x="0"/>
        <item t="default"/>
      </items>
    </pivotField>
    <pivotField showAll="0"/>
    <pivotField dataField="1" showAll="0"/>
    <pivotField numFmtId="15" showAll="0"/>
    <pivotField showAll="0"/>
    <pivotField showAll="0"/>
    <pivotField showAll="0"/>
    <pivotField showAll="0"/>
    <pivotField showAll="0"/>
    <pivotField showAll="0"/>
    <pivotField showAll="0"/>
    <pivotField showAll="0" defaultSubtotal="0"/>
    <pivotField showAll="0" defaultSubtotal="0"/>
  </pivotFields>
  <rowFields count="1">
    <field x="2"/>
  </rowFields>
  <rowItems count="9">
    <i>
      <x/>
    </i>
    <i>
      <x v="1"/>
    </i>
    <i>
      <x v="2"/>
    </i>
    <i>
      <x v="3"/>
    </i>
    <i>
      <x v="4"/>
    </i>
    <i>
      <x v="5"/>
    </i>
    <i>
      <x v="6"/>
    </i>
    <i>
      <x v="7"/>
    </i>
    <i t="grand">
      <x/>
    </i>
  </rowItems>
  <colFields count="1">
    <field x="-2"/>
  </colFields>
  <colItems count="2">
    <i>
      <x/>
    </i>
    <i i="1">
      <x v="1"/>
    </i>
  </colItems>
  <dataFields count="2">
    <dataField name="Average of Price of sales" fld="5" subtotal="average" baseField="2" baseItem="0" numFmtId="2"/>
    <dataField name="Sum of Price" fld="5" baseField="0" baseItem="0"/>
  </dataFields>
  <formats count="5">
    <format dxfId="380">
      <pivotArea outline="0" collapsedLevelsAreSubtotals="1" fieldPosition="0"/>
    </format>
    <format dxfId="379">
      <pivotArea outline="0" collapsedLevelsAreSubtotals="1" fieldPosition="0"/>
    </format>
    <format dxfId="378">
      <pivotArea outline="0" collapsedLevelsAreSubtotals="1" fieldPosition="0"/>
    </format>
    <format dxfId="377">
      <pivotArea outline="0" collapsedLevelsAreSubtotals="1" fieldPosition="0"/>
    </format>
    <format dxfId="37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Year">
  <location ref="A3:C7" firstHeaderRow="0" firstDataRow="1" firstDataCol="1"/>
  <pivotFields count="16">
    <pivotField showAll="0"/>
    <pivotField dataField="1" showAll="0"/>
    <pivotField showAll="0"/>
    <pivotField showAll="0">
      <items count="4">
        <item x="1"/>
        <item x="2"/>
        <item x="0"/>
        <item t="default"/>
      </items>
    </pivotField>
    <pivotField showAll="0"/>
    <pivotField dataField="1" showAll="0"/>
    <pivotField numFmtId="1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defaultSubtotal="0">
      <items count="6">
        <item sd="0" x="0"/>
        <item sd="0" x="1"/>
        <item sd="0" x="2"/>
        <item sd="0" x="3"/>
        <item sd="0" x="4"/>
        <item sd="0" x="5"/>
      </items>
    </pivotField>
    <pivotField axis="axisRow" showAll="0" defaultSubtotal="0">
      <items count="5">
        <item sd="0" x="0"/>
        <item sd="0" x="1"/>
        <item sd="0" x="2"/>
        <item sd="0" x="3"/>
        <item sd="0" x="4"/>
      </items>
    </pivotField>
  </pivotFields>
  <rowFields count="1">
    <field x="15"/>
  </rowFields>
  <rowItems count="4">
    <i>
      <x v="1"/>
    </i>
    <i>
      <x v="2"/>
    </i>
    <i>
      <x v="3"/>
    </i>
    <i t="grand">
      <x/>
    </i>
  </rowItems>
  <colFields count="1">
    <field x="-2"/>
  </colFields>
  <colItems count="2">
    <i>
      <x/>
    </i>
    <i i="1">
      <x v="1"/>
    </i>
  </colItems>
  <dataFields count="2">
    <dataField name="Revenue per Year" fld="5" baseField="15" baseItem="1"/>
    <dataField name="Count of Name of the Ice Cream"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5:G32" firstHeaderRow="1" firstDataRow="1" firstDataCol="0"/>
  <pivotFields count="2">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untry">
  <location ref="B3:C12" firstHeaderRow="1" firstDataRow="1" firstDataCol="1"/>
  <pivotFields count="16">
    <pivotField showAll="0"/>
    <pivotField showAll="0"/>
    <pivotField axis="axisRow" showAll="0" sortType="descending">
      <items count="9">
        <item x="2"/>
        <item x="3"/>
        <item x="7"/>
        <item x="4"/>
        <item x="5"/>
        <item x="1"/>
        <item x="6"/>
        <item x="0"/>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dataField="1" showAll="0"/>
    <pivotField numFmtId="15" showAll="0"/>
    <pivotField showAll="0"/>
    <pivotField showAll="0"/>
    <pivotField showAll="0"/>
    <pivotField showAll="0"/>
    <pivotField showAll="0"/>
    <pivotField showAll="0"/>
    <pivotField showAll="0"/>
    <pivotField showAll="0" defaultSubtotal="0"/>
    <pivotField showAll="0" defaultSubtotal="0"/>
  </pivotFields>
  <rowFields count="1">
    <field x="2"/>
  </rowFields>
  <rowItems count="9">
    <i>
      <x v="7"/>
    </i>
    <i>
      <x v="5"/>
    </i>
    <i>
      <x v="6"/>
    </i>
    <i>
      <x/>
    </i>
    <i>
      <x v="3"/>
    </i>
    <i>
      <x v="1"/>
    </i>
    <i>
      <x v="4"/>
    </i>
    <i>
      <x v="2"/>
    </i>
    <i t="grand">
      <x/>
    </i>
  </rowItems>
  <colItems count="1">
    <i/>
  </colItems>
  <dataFields count="1">
    <dataField name="Total revenue by country" fld="5"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Icecream Type">
  <location ref="I3:J7" firstHeaderRow="1" firstDataRow="1" firstDataCol="1"/>
  <pivotFields count="16">
    <pivotField showAll="0"/>
    <pivotField showAll="0"/>
    <pivotField showAll="0"/>
    <pivotField axis="axisRow" showAll="0">
      <items count="4">
        <item x="1"/>
        <item x="2"/>
        <item x="0"/>
        <item t="default"/>
      </items>
    </pivotField>
    <pivotField showAll="0"/>
    <pivotField dataField="1" showAll="0"/>
    <pivotField numFmtId="15" showAll="0"/>
    <pivotField showAll="0"/>
    <pivotField showAll="0"/>
    <pivotField showAll="0"/>
    <pivotField showAll="0"/>
    <pivotField showAll="0"/>
    <pivotField showAll="0"/>
    <pivotField showAll="0"/>
    <pivotField showAll="0" defaultSubtotal="0"/>
    <pivotField showAll="0" defaultSubtotal="0"/>
  </pivotFields>
  <rowFields count="1">
    <field x="3"/>
  </rowFields>
  <rowItems count="4">
    <i>
      <x/>
    </i>
    <i>
      <x v="1"/>
    </i>
    <i>
      <x v="2"/>
    </i>
    <i t="grand">
      <x/>
    </i>
  </rowItems>
  <colItems count="1">
    <i/>
  </colItems>
  <dataFields count="1">
    <dataField name="Overall revenue per type" fld="5" baseField="3" baseItem="0"/>
  </dataFields>
  <chartFormats count="8">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3" count="1" selected="0">
            <x v="0"/>
          </reference>
        </references>
      </pivotArea>
    </chartFormat>
    <chartFormat chart="1" format="5">
      <pivotArea type="data" outline="0" fieldPosition="0">
        <references count="2">
          <reference field="4294967294" count="1" selected="0">
            <x v="0"/>
          </reference>
          <reference field="3" count="1" selected="0">
            <x v="1"/>
          </reference>
        </references>
      </pivotArea>
    </chartFormat>
    <chartFormat chart="1" format="6">
      <pivotArea type="data" outline="0" fieldPosition="0">
        <references count="2">
          <reference field="4294967294" count="1" selected="0">
            <x v="0"/>
          </reference>
          <reference field="3" count="1" selected="0">
            <x v="2"/>
          </reference>
        </references>
      </pivotArea>
    </chartFormat>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3" count="1" selected="0">
            <x v="0"/>
          </reference>
        </references>
      </pivotArea>
    </chartFormat>
    <chartFormat chart="4" format="17">
      <pivotArea type="data" outline="0" fieldPosition="0">
        <references count="2">
          <reference field="4294967294" count="1" selected="0">
            <x v="0"/>
          </reference>
          <reference field="3" count="1" selected="0">
            <x v="1"/>
          </reference>
        </references>
      </pivotArea>
    </chartFormat>
    <chartFormat chart="4" format="1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untry">
  <location ref="E3:F12" firstHeaderRow="1" firstDataRow="1" firstDataCol="1"/>
  <pivotFields count="16">
    <pivotField showAll="0"/>
    <pivotField showAll="0"/>
    <pivotField axis="axisRow" showAll="0" sortType="descending">
      <items count="9">
        <item x="2"/>
        <item x="3"/>
        <item x="7"/>
        <item x="4"/>
        <item x="5"/>
        <item x="1"/>
        <item x="6"/>
        <item x="0"/>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dataField="1" showAll="0"/>
    <pivotField numFmtId="15" showAll="0"/>
    <pivotField showAll="0"/>
    <pivotField showAll="0"/>
    <pivotField showAll="0"/>
    <pivotField showAll="0"/>
    <pivotField showAll="0"/>
    <pivotField showAll="0"/>
    <pivotField showAll="0"/>
    <pivotField showAll="0" defaultSubtotal="0"/>
    <pivotField showAll="0" defaultSubtotal="0"/>
  </pivotFields>
  <rowFields count="1">
    <field x="2"/>
  </rowFields>
  <rowItems count="9">
    <i>
      <x v="7"/>
    </i>
    <i>
      <x v="5"/>
    </i>
    <i>
      <x v="6"/>
    </i>
    <i>
      <x/>
    </i>
    <i>
      <x v="3"/>
    </i>
    <i>
      <x v="1"/>
    </i>
    <i>
      <x v="4"/>
    </i>
    <i>
      <x v="2"/>
    </i>
    <i t="grand">
      <x/>
    </i>
  </rowItems>
  <colItems count="1">
    <i/>
  </colItems>
  <dataFields count="1">
    <dataField name="Total revenue by country" fld="5" baseField="2" baseItem="0"/>
  </dataFields>
  <conditionalFormats count="1">
    <conditionalFormat type="all" priority="2">
      <pivotAreas count="1">
        <pivotArea fieldPosition="0">
          <references count="1">
            <reference field="2" count="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rowHeaderCaption="colour">
  <location ref="A3:B9" firstHeaderRow="1" firstDataRow="1" firstDataCol="1"/>
  <pivotFields count="15">
    <pivotField showAll="0"/>
    <pivotField showAll="0"/>
    <pivotField showAll="0"/>
    <pivotField dataField="1" showAll="0"/>
    <pivotField showAll="0"/>
    <pivotField showAll="0"/>
    <pivotField numFmtId="15" showAll="0">
      <items count="489">
        <item x="404"/>
        <item x="242"/>
        <item x="161"/>
        <item x="151"/>
        <item x="260"/>
        <item x="135"/>
        <item x="233"/>
        <item x="333"/>
        <item x="394"/>
        <item x="458"/>
        <item x="58"/>
        <item x="463"/>
        <item x="477"/>
        <item x="226"/>
        <item x="392"/>
        <item x="285"/>
        <item x="216"/>
        <item x="288"/>
        <item x="104"/>
        <item x="261"/>
        <item x="245"/>
        <item x="330"/>
        <item x="153"/>
        <item x="435"/>
        <item x="443"/>
        <item x="145"/>
        <item x="328"/>
        <item x="287"/>
        <item x="251"/>
        <item x="88"/>
        <item x="11"/>
        <item x="377"/>
        <item x="460"/>
        <item x="284"/>
        <item x="476"/>
        <item x="393"/>
        <item x="411"/>
        <item x="401"/>
        <item x="389"/>
        <item x="192"/>
        <item x="444"/>
        <item x="317"/>
        <item x="277"/>
        <item x="321"/>
        <item x="35"/>
        <item x="122"/>
        <item x="362"/>
        <item x="167"/>
        <item x="229"/>
        <item x="465"/>
        <item x="363"/>
        <item x="315"/>
        <item x="299"/>
        <item x="388"/>
        <item x="5"/>
        <item x="323"/>
        <item x="274"/>
        <item x="15"/>
        <item x="390"/>
        <item x="96"/>
        <item x="85"/>
        <item x="431"/>
        <item x="383"/>
        <item x="133"/>
        <item x="209"/>
        <item x="207"/>
        <item x="117"/>
        <item x="90"/>
        <item x="360"/>
        <item x="110"/>
        <item x="120"/>
        <item x="46"/>
        <item x="422"/>
        <item x="158"/>
        <item x="410"/>
        <item x="371"/>
        <item x="37"/>
        <item x="142"/>
        <item x="227"/>
        <item x="256"/>
        <item x="306"/>
        <item x="314"/>
        <item x="336"/>
        <item x="180"/>
        <item x="312"/>
        <item x="136"/>
        <item x="165"/>
        <item x="222"/>
        <item x="442"/>
        <item x="13"/>
        <item x="230"/>
        <item x="159"/>
        <item x="139"/>
        <item x="183"/>
        <item x="101"/>
        <item x="80"/>
        <item x="408"/>
        <item x="178"/>
        <item x="340"/>
        <item x="78"/>
        <item x="453"/>
        <item x="466"/>
        <item x="102"/>
        <item x="16"/>
        <item x="351"/>
        <item x="49"/>
        <item x="376"/>
        <item x="412"/>
        <item x="238"/>
        <item x="22"/>
        <item x="195"/>
        <item x="194"/>
        <item x="309"/>
        <item x="320"/>
        <item x="112"/>
        <item x="223"/>
        <item x="86"/>
        <item x="343"/>
        <item x="7"/>
        <item x="8"/>
        <item x="40"/>
        <item x="156"/>
        <item x="106"/>
        <item x="322"/>
        <item x="246"/>
        <item x="449"/>
        <item x="134"/>
        <item x="403"/>
        <item x="123"/>
        <item x="368"/>
        <item x="87"/>
        <item x="39"/>
        <item x="347"/>
        <item x="54"/>
        <item x="99"/>
        <item x="212"/>
        <item x="386"/>
        <item x="379"/>
        <item x="132"/>
        <item x="100"/>
        <item x="234"/>
        <item x="318"/>
        <item x="391"/>
        <item x="113"/>
        <item x="116"/>
        <item x="198"/>
        <item x="68"/>
        <item x="244"/>
        <item x="170"/>
        <item x="311"/>
        <item x="3"/>
        <item x="82"/>
        <item x="28"/>
        <item x="248"/>
        <item x="357"/>
        <item x="304"/>
        <item x="263"/>
        <item x="271"/>
        <item x="33"/>
        <item x="291"/>
        <item x="73"/>
        <item x="452"/>
        <item x="267"/>
        <item x="448"/>
        <item x="219"/>
        <item x="280"/>
        <item x="400"/>
        <item x="414"/>
        <item x="471"/>
        <item x="24"/>
        <item x="324"/>
        <item x="294"/>
        <item x="18"/>
        <item x="150"/>
        <item x="14"/>
        <item x="480"/>
        <item x="77"/>
        <item x="240"/>
        <item x="146"/>
        <item x="143"/>
        <item x="157"/>
        <item x="163"/>
        <item x="281"/>
        <item x="378"/>
        <item x="64"/>
        <item x="241"/>
        <item x="332"/>
        <item x="402"/>
        <item x="361"/>
        <item x="301"/>
        <item x="128"/>
        <item x="12"/>
        <item x="445"/>
        <item x="213"/>
        <item x="71"/>
        <item x="450"/>
        <item x="187"/>
        <item x="91"/>
        <item x="204"/>
        <item x="44"/>
        <item x="218"/>
        <item x="2"/>
        <item x="257"/>
        <item x="373"/>
        <item x="380"/>
        <item x="141"/>
        <item x="237"/>
        <item x="395"/>
        <item x="455"/>
        <item x="206"/>
        <item x="221"/>
        <item x="154"/>
        <item x="199"/>
        <item x="479"/>
        <item x="454"/>
        <item x="293"/>
        <item x="446"/>
        <item x="334"/>
        <item x="459"/>
        <item x="214"/>
        <item x="308"/>
        <item x="437"/>
        <item x="310"/>
        <item x="130"/>
        <item x="9"/>
        <item x="416"/>
        <item x="225"/>
        <item x="264"/>
        <item x="76"/>
        <item x="290"/>
        <item x="127"/>
        <item x="51"/>
        <item x="10"/>
        <item x="439"/>
        <item x="191"/>
        <item x="344"/>
        <item x="231"/>
        <item x="462"/>
        <item x="475"/>
        <item x="396"/>
        <item x="202"/>
        <item x="283"/>
        <item x="20"/>
        <item x="81"/>
        <item x="103"/>
        <item x="186"/>
        <item x="59"/>
        <item x="356"/>
        <item x="79"/>
        <item x="45"/>
        <item x="481"/>
        <item x="235"/>
        <item x="303"/>
        <item x="188"/>
        <item x="92"/>
        <item x="124"/>
        <item x="381"/>
        <item x="57"/>
        <item x="266"/>
        <item x="409"/>
        <item x="397"/>
        <item x="250"/>
        <item x="469"/>
        <item x="405"/>
        <item x="420"/>
        <item x="427"/>
        <item x="210"/>
        <item x="316"/>
        <item x="474"/>
        <item x="398"/>
        <item x="131"/>
        <item x="140"/>
        <item x="208"/>
        <item x="364"/>
        <item x="60"/>
        <item x="399"/>
        <item x="52"/>
        <item x="365"/>
        <item x="432"/>
        <item x="155"/>
        <item x="0"/>
        <item x="354"/>
        <item x="352"/>
        <item x="298"/>
        <item x="1"/>
        <item x="269"/>
        <item x="126"/>
        <item x="429"/>
        <item x="278"/>
        <item x="259"/>
        <item x="295"/>
        <item x="486"/>
        <item x="407"/>
        <item x="94"/>
        <item x="473"/>
        <item x="419"/>
        <item x="382"/>
        <item x="27"/>
        <item x="65"/>
        <item x="30"/>
        <item x="341"/>
        <item x="190"/>
        <item x="179"/>
        <item x="313"/>
        <item x="346"/>
        <item x="169"/>
        <item x="265"/>
        <item x="168"/>
        <item x="69"/>
        <item x="384"/>
        <item x="239"/>
        <item x="121"/>
        <item x="32"/>
        <item x="292"/>
        <item x="258"/>
        <item x="421"/>
        <item x="433"/>
        <item x="171"/>
        <item x="348"/>
        <item x="342"/>
        <item x="329"/>
        <item x="279"/>
        <item x="61"/>
        <item x="428"/>
        <item x="43"/>
        <item x="185"/>
        <item x="438"/>
        <item x="56"/>
        <item x="305"/>
        <item x="483"/>
        <item x="467"/>
        <item x="93"/>
        <item x="189"/>
        <item x="358"/>
        <item x="243"/>
        <item x="457"/>
        <item x="176"/>
        <item x="470"/>
        <item x="339"/>
        <item x="355"/>
        <item x="335"/>
        <item x="108"/>
        <item x="464"/>
        <item x="359"/>
        <item x="270"/>
        <item x="174"/>
        <item x="201"/>
        <item x="21"/>
        <item x="456"/>
        <item x="62"/>
        <item x="107"/>
        <item x="205"/>
        <item x="249"/>
        <item x="478"/>
        <item x="84"/>
        <item x="236"/>
        <item x="55"/>
        <item x="353"/>
        <item x="148"/>
        <item x="307"/>
        <item x="451"/>
        <item x="273"/>
        <item x="472"/>
        <item x="326"/>
        <item x="211"/>
        <item x="17"/>
        <item x="164"/>
        <item x="369"/>
        <item x="75"/>
        <item x="74"/>
        <item x="247"/>
        <item x="162"/>
        <item x="228"/>
        <item x="423"/>
        <item x="53"/>
        <item x="217"/>
        <item x="184"/>
        <item x="345"/>
        <item x="482"/>
        <item x="98"/>
        <item x="152"/>
        <item x="406"/>
        <item x="41"/>
        <item x="224"/>
        <item x="372"/>
        <item x="441"/>
        <item x="149"/>
        <item x="173"/>
        <item x="254"/>
        <item x="200"/>
        <item x="276"/>
        <item x="105"/>
        <item x="125"/>
        <item x="319"/>
        <item x="42"/>
        <item x="89"/>
        <item x="255"/>
        <item x="193"/>
        <item x="272"/>
        <item x="366"/>
        <item x="338"/>
        <item x="387"/>
        <item x="418"/>
        <item x="147"/>
        <item x="182"/>
        <item x="349"/>
        <item x="350"/>
        <item x="197"/>
        <item x="70"/>
        <item x="67"/>
        <item x="47"/>
        <item x="375"/>
        <item x="48"/>
        <item x="282"/>
        <item x="181"/>
        <item x="166"/>
        <item x="300"/>
        <item x="268"/>
        <item x="38"/>
        <item x="337"/>
        <item x="196"/>
        <item x="484"/>
        <item x="172"/>
        <item x="331"/>
        <item x="66"/>
        <item x="129"/>
        <item x="118"/>
        <item x="415"/>
        <item x="72"/>
        <item x="29"/>
        <item x="434"/>
        <item x="114"/>
        <item x="385"/>
        <item x="286"/>
        <item x="177"/>
        <item x="424"/>
        <item x="19"/>
        <item x="97"/>
        <item x="425"/>
        <item x="302"/>
        <item x="436"/>
        <item x="144"/>
        <item x="119"/>
        <item x="468"/>
        <item x="485"/>
        <item x="440"/>
        <item x="95"/>
        <item x="487"/>
        <item x="137"/>
        <item x="63"/>
        <item x="413"/>
        <item x="26"/>
        <item x="430"/>
        <item x="111"/>
        <item x="296"/>
        <item x="25"/>
        <item x="253"/>
        <item x="447"/>
        <item x="370"/>
        <item x="417"/>
        <item x="83"/>
        <item x="34"/>
        <item x="327"/>
        <item x="297"/>
        <item x="289"/>
        <item x="252"/>
        <item x="325"/>
        <item x="175"/>
        <item x="138"/>
        <item x="50"/>
        <item x="367"/>
        <item x="4"/>
        <item x="160"/>
        <item x="215"/>
        <item x="426"/>
        <item x="109"/>
        <item x="232"/>
        <item x="220"/>
        <item x="115"/>
        <item x="374"/>
        <item x="262"/>
        <item x="31"/>
        <item x="275"/>
        <item x="6"/>
        <item x="23"/>
        <item x="203"/>
        <item x="461"/>
        <item x="36"/>
        <item t="default"/>
      </items>
    </pivotField>
    <pivotField showAll="0">
      <items count="7">
        <item x="3"/>
        <item x="4"/>
        <item x="1"/>
        <item x="5"/>
        <item x="0"/>
        <item x="2"/>
        <item t="default"/>
      </items>
    </pivotField>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 showAll="0"/>
    <pivotField showAll="0"/>
    <pivotField showAll="0"/>
    <pivotField axis="axisRow" showAll="0">
      <items count="6">
        <item x="0"/>
        <item x="4"/>
        <item x="2"/>
        <item x="3"/>
        <item x="1"/>
        <item t="default"/>
      </items>
    </pivotField>
  </pivotFields>
  <rowFields count="1">
    <field x="14"/>
  </rowFields>
  <rowItems count="6">
    <i>
      <x/>
    </i>
    <i>
      <x v="1"/>
    </i>
    <i>
      <x v="2"/>
    </i>
    <i>
      <x v="3"/>
    </i>
    <i>
      <x v="4"/>
    </i>
    <i t="grand">
      <x/>
    </i>
  </rowItems>
  <colItems count="1">
    <i/>
  </colItems>
  <dataFields count="1">
    <dataField name="Count of Ice Cream Type" fld="3" subtotal="count" baseField="0" baseItem="0"/>
  </dataFields>
  <chartFormats count="6">
    <chartFormat chart="2" format="19" series="1">
      <pivotArea type="data" outline="0" fieldPosition="0">
        <references count="1">
          <reference field="4294967294" count="1" selected="0">
            <x v="0"/>
          </reference>
        </references>
      </pivotArea>
    </chartFormat>
    <chartFormat chart="2" format="20">
      <pivotArea type="data" outline="0" fieldPosition="0">
        <references count="2">
          <reference field="4294967294" count="1" selected="0">
            <x v="0"/>
          </reference>
          <reference field="14" count="1" selected="0">
            <x v="0"/>
          </reference>
        </references>
      </pivotArea>
    </chartFormat>
    <chartFormat chart="2" format="21">
      <pivotArea type="data" outline="0" fieldPosition="0">
        <references count="2">
          <reference field="4294967294" count="1" selected="0">
            <x v="0"/>
          </reference>
          <reference field="14" count="1" selected="0">
            <x v="1"/>
          </reference>
        </references>
      </pivotArea>
    </chartFormat>
    <chartFormat chart="2" format="22">
      <pivotArea type="data" outline="0" fieldPosition="0">
        <references count="2">
          <reference field="4294967294" count="1" selected="0">
            <x v="0"/>
          </reference>
          <reference field="14" count="1" selected="0">
            <x v="2"/>
          </reference>
        </references>
      </pivotArea>
    </chartFormat>
    <chartFormat chart="2" format="23">
      <pivotArea type="data" outline="0" fieldPosition="0">
        <references count="2">
          <reference field="4294967294" count="1" selected="0">
            <x v="0"/>
          </reference>
          <reference field="14" count="1" selected="0">
            <x v="3"/>
          </reference>
        </references>
      </pivotArea>
    </chartFormat>
    <chartFormat chart="2" format="24">
      <pivotArea type="data" outline="0" fieldPosition="0">
        <references count="2">
          <reference field="4294967294" count="1" selected="0">
            <x v="0"/>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lour" sourceName="Colour">
  <pivotTables>
    <pivotTable tabId="7" name="PivotTable1"/>
    <pivotTable tabId="11" name="PivotTable10"/>
    <pivotTable tabId="12" name="PivotTable11"/>
    <pivotTable tabId="12" name="PivotTable13"/>
    <pivotTable tabId="13" name="PivotTable14"/>
    <pivotTable tabId="13" name="PivotTable16"/>
    <pivotTable tabId="13" name="PivotTable17"/>
    <pivotTable tabId="8" name="PivotTable2"/>
    <pivotTable tabId="8" name="PivotTable3"/>
    <pivotTable tabId="8" name="PivotTable4"/>
    <pivotTable tabId="10" name="PivotTable5"/>
    <pivotTable tabId="10" name="PivotTable8"/>
    <pivotTable tabId="10" name="PivotTable9"/>
  </pivotTables>
  <data>
    <tabular pivotCacheId="1">
      <items count="5">
        <i x="0" s="1"/>
        <i x="4"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ce_Cream_Type" sourceName="Ice Cream Type">
  <pivotTables>
    <pivotTable tabId="4" name="PivotTable7"/>
    <pivotTable tabId="3" name="PivotTable1"/>
    <pivotTable tabId="3" name="PivotTable2"/>
    <pivotTable tabId="3" name="PivotTable3"/>
    <pivotTable tabId="3" name="PivotTable4"/>
    <pivotTable tabId="4" name="PivotTable5"/>
    <pivotTable tabId="4" name="PivotTable6"/>
  </pivotTables>
  <data>
    <tabular pivotCacheId="2">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oppings" sourceName="Toppings">
  <pivotTables>
    <pivotTable tabId="8" name="PivotTable4"/>
    <pivotTable tabId="11" name="PivotTable10"/>
    <pivotTable tabId="12" name="PivotTable11"/>
    <pivotTable tabId="12" name="PivotTable13"/>
    <pivotTable tabId="13" name="PivotTable14"/>
    <pivotTable tabId="13" name="PivotTable16"/>
    <pivotTable tabId="13" name="PivotTable17"/>
    <pivotTable tabId="8" name="PivotTable2"/>
    <pivotTable tabId="8" name="PivotTable3"/>
    <pivotTable tabId="10" name="PivotTable5"/>
    <pivotTable tabId="10" name="PivotTable8"/>
    <pivotTable tabId="10" name="PivotTable9"/>
    <pivotTable tabId="7" name="PivotTable1"/>
  </pivotTables>
  <data>
    <tabular pivotCacheId="1">
      <items count="6">
        <i x="3" s="1"/>
        <i x="4" s="1"/>
        <i x="1" s="1"/>
        <i x="5"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emperature" sourceName="Temperature">
  <pivotTables>
    <pivotTable tabId="10" name="PivotTable9"/>
    <pivotTable tabId="11" name="PivotTable10"/>
    <pivotTable tabId="12" name="PivotTable11"/>
    <pivotTable tabId="12" name="PivotTable13"/>
    <pivotTable tabId="13" name="PivotTable14"/>
    <pivotTable tabId="13" name="PivotTable16"/>
    <pivotTable tabId="13" name="PivotTable17"/>
    <pivotTable tabId="8" name="PivotTable2"/>
    <pivotTable tabId="8" name="PivotTable3"/>
    <pivotTable tabId="8" name="PivotTable4"/>
    <pivotTable tabId="10" name="PivotTable5"/>
    <pivotTable tabId="10" name="PivotTable8"/>
    <pivotTable tabId="7" name="PivotTable1"/>
  </pivotTables>
  <data>
    <tabular pivotCacheId="1">
      <items count="6">
        <i x="1" s="1"/>
        <i x="2" s="1"/>
        <i x="3" s="1"/>
        <i x="4" s="1"/>
        <i x="0" s="1" nd="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ge_of_the_Customer" sourceName="Age of the Customer">
  <pivotTables>
    <pivotTable tabId="11" name="PivotTable10"/>
    <pivotTable tabId="12" name="PivotTable11"/>
    <pivotTable tabId="12" name="PivotTable13"/>
    <pivotTable tabId="13" name="PivotTable14"/>
    <pivotTable tabId="13" name="PivotTable16"/>
    <pivotTable tabId="13" name="PivotTable17"/>
    <pivotTable tabId="8" name="PivotTable2"/>
    <pivotTable tabId="8" name="PivotTable3"/>
    <pivotTable tabId="8" name="PivotTable4"/>
    <pivotTable tabId="10" name="PivotTable5"/>
    <pivotTable tabId="10" name="PivotTable8"/>
    <pivotTable tabId="10" name="PivotTable9"/>
    <pivotTable tabId="7" name="PivotTable1"/>
  </pivotTables>
  <data>
    <tabular pivotCacheId="1">
      <items count="15">
        <i x="3" s="1"/>
        <i x="4" s="1"/>
        <i x="5" s="1"/>
        <i x="6" s="1"/>
        <i x="7" s="1"/>
        <i x="8" s="1"/>
        <i x="9" s="1"/>
        <i x="1" s="1"/>
        <i x="10" s="1"/>
        <i x="11" s="1"/>
        <i x="12" s="1"/>
        <i x="13" s="1"/>
        <i x="2" s="1"/>
        <i x="0"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ce Cream Type" cache="Slicer_Ice_Cream_Type" caption="Ice Cream Typ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lour" cache="Slicer_Colour" caption="Colour"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Toppings" cache="Slicer_Toppings" caption="Toppings"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Temperature" cache="Slicer_Temperature" caption="Temperature"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Age of the Customer" cache="Slicer_Age_of_the_Customer" caption="Age of the Customer"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Colour 1" cache="Slicer_Colour" caption="Colour" rowHeight="241300"/>
  <slicer name="Ice Cream Type 1" cache="Slicer_Ice_Cream_Type" caption="Ice Cream Type" rowHeight="241300"/>
  <slicer name="Toppings 1" cache="Slicer_Toppings" caption="Toppings" rowHeight="241300"/>
  <slicer name="Temperature 1" cache="Slicer_Temperature" caption="Temperature" rowHeight="241300"/>
  <slicer name="Age of the Customer 1" cache="Slicer_Age_of_the_Customer" caption="Age of the Customer" rowHeight="241300"/>
</slicers>
</file>

<file path=xl/tables/table1.xml><?xml version="1.0" encoding="utf-8"?>
<table xmlns="http://schemas.openxmlformats.org/spreadsheetml/2006/main" id="1" name="Table1" displayName="Table1" ref="B24:C31" totalsRowShown="0" headerRowDxfId="337" headerRowBorderDxfId="336" tableBorderDxfId="335" totalsRowBorderDxfId="334">
  <autoFilter ref="B24:C31"/>
  <tableColumns count="2">
    <tableColumn id="1" name="Toppings" dataDxfId="333"/>
    <tableColumn id="2" name="Revenue" dataDxfId="332"/>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M15:O20" totalsRowShown="0" headerRowBorderDxfId="331">
  <autoFilter ref="M15:O20"/>
  <tableColumns count="3">
    <tableColumn id="1" name="Fruit core" dataDxfId="330"/>
    <tableColumn id="2" name="Count of Name of the Ice Cream" dataDxfId="329"/>
    <tableColumn id="3" name="Sum of Rating" dataDxfId="32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_of_Sale" sourceName="Date of Sale">
  <pivotTables>
    <pivotTable tabId="11" name="PivotTable10"/>
    <pivotTable tabId="12" name="PivotTable11"/>
    <pivotTable tabId="12" name="PivotTable13"/>
    <pivotTable tabId="13" name="PivotTable14"/>
    <pivotTable tabId="13" name="PivotTable16"/>
    <pivotTable tabId="13" name="PivotTable17"/>
    <pivotTable tabId="8" name="PivotTable2"/>
    <pivotTable tabId="8" name="PivotTable3"/>
    <pivotTable tabId="8" name="PivotTable4"/>
    <pivotTable tabId="10" name="PivotTable5"/>
    <pivotTable tabId="10" name="PivotTable8"/>
    <pivotTable tabId="10" name="PivotTable9"/>
    <pivotTable tabId="7" name="PivotTable1"/>
  </pivotTables>
  <state minimalRefreshVersion="6" lastRefreshVersion="6" pivotCacheId="1" filterType="unknown">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of Sale" cache="NativeTimeline_Date_of_Sale" caption="Date of Sale" level="0" selectionLevel="0" scrollPosition="2020-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of Sale 1" cache="NativeTimeline_Date_of_Sale" caption="Date of Sale" level="0" selectionLevel="0" scrollPosition="2020-01-01T00:00:00"/>
</timelines>
</file>

<file path=xl/worksheets/_rels/sheet10.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6.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microsoft.com/office/2007/relationships/slicer" Target="../slicers/slicer3.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5.xml"/><Relationship Id="rId7" Type="http://schemas.microsoft.com/office/2007/relationships/slicer" Target="../slicers/slicer4.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16.xml"/><Relationship Id="rId4" Type="http://schemas.microsoft.com/office/2011/relationships/timeline" Target="../timelines/timeline1.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9"/>
  <sheetViews>
    <sheetView workbookViewId="0">
      <pane ySplit="1" topLeftCell="A760" activePane="bottomLeft" state="frozen"/>
      <selection pane="bottomLeft" activeCell="D765" sqref="D765"/>
    </sheetView>
  </sheetViews>
  <sheetFormatPr defaultRowHeight="15" x14ac:dyDescent="0.25"/>
  <cols>
    <col min="2" max="2" width="23.7109375" customWidth="1"/>
    <col min="7" max="7" width="15.28515625" customWidth="1"/>
    <col min="8" max="8" width="14.42578125" customWidth="1"/>
    <col min="9" max="9" width="15.28515625" customWidth="1"/>
    <col min="11" max="11" width="11.42578125" customWidth="1"/>
    <col min="14" max="14" width="15" customWidth="1"/>
  </cols>
  <sheetData>
    <row r="1" spans="1:15" ht="45.75" thickBot="1" x14ac:dyDescent="0.3">
      <c r="A1" s="9" t="s">
        <v>19</v>
      </c>
      <c r="B1" s="9" t="s">
        <v>20</v>
      </c>
      <c r="C1" s="9" t="s">
        <v>21</v>
      </c>
      <c r="D1" s="9" t="s">
        <v>22</v>
      </c>
      <c r="E1" s="9" t="s">
        <v>23</v>
      </c>
      <c r="F1" s="9" t="s">
        <v>24</v>
      </c>
      <c r="G1" s="9" t="s">
        <v>25</v>
      </c>
      <c r="H1" s="9" t="s">
        <v>26</v>
      </c>
      <c r="I1" s="9" t="s">
        <v>27</v>
      </c>
      <c r="J1" s="9" t="s">
        <v>28</v>
      </c>
      <c r="K1" s="9" t="s">
        <v>29</v>
      </c>
      <c r="L1" s="9" t="s">
        <v>30</v>
      </c>
      <c r="M1" s="9" t="s">
        <v>31</v>
      </c>
      <c r="N1" s="10" t="s">
        <v>32</v>
      </c>
      <c r="O1" s="17" t="s">
        <v>144</v>
      </c>
    </row>
    <row r="2" spans="1:15" ht="30.75" thickBot="1" x14ac:dyDescent="0.3">
      <c r="A2" s="6">
        <v>1</v>
      </c>
      <c r="B2" s="5" t="s">
        <v>33</v>
      </c>
      <c r="C2" s="5" t="s">
        <v>34</v>
      </c>
      <c r="D2" s="5" t="s">
        <v>35</v>
      </c>
      <c r="E2" s="7">
        <v>3.7</v>
      </c>
      <c r="F2" s="7">
        <v>320</v>
      </c>
      <c r="G2" s="8">
        <v>44451</v>
      </c>
      <c r="H2" s="5" t="s">
        <v>36</v>
      </c>
      <c r="I2" s="5" t="s">
        <v>37</v>
      </c>
      <c r="J2" s="7">
        <v>28.9</v>
      </c>
      <c r="K2" s="7">
        <v>13</v>
      </c>
      <c r="L2" s="5" t="s">
        <v>38</v>
      </c>
      <c r="M2" s="5" t="s">
        <v>39</v>
      </c>
      <c r="N2" s="5" t="s">
        <v>40</v>
      </c>
      <c r="O2" s="16" t="str">
        <f>INDEX(Sheet1!$I$4:$J$15,MATCH(I2,Sheet1!$I$4:$I$15,0),2)</f>
        <v>Blue</v>
      </c>
    </row>
    <row r="3" spans="1:15" ht="30.75" thickBot="1" x14ac:dyDescent="0.3">
      <c r="A3" s="6">
        <v>2</v>
      </c>
      <c r="B3" s="5" t="s">
        <v>41</v>
      </c>
      <c r="C3" s="5" t="s">
        <v>42</v>
      </c>
      <c r="D3" s="5" t="s">
        <v>43</v>
      </c>
      <c r="E3" s="7">
        <v>4</v>
      </c>
      <c r="F3" s="7">
        <v>145</v>
      </c>
      <c r="G3" s="8">
        <v>44457</v>
      </c>
      <c r="H3" s="5" t="s">
        <v>44</v>
      </c>
      <c r="I3" s="5" t="s">
        <v>45</v>
      </c>
      <c r="J3" s="7">
        <v>23.6</v>
      </c>
      <c r="K3" s="7">
        <v>28</v>
      </c>
      <c r="L3" s="5" t="s">
        <v>46</v>
      </c>
      <c r="M3" s="5" t="s">
        <v>47</v>
      </c>
      <c r="N3" s="5" t="s">
        <v>48</v>
      </c>
      <c r="O3" s="16" t="str">
        <f>INDEX(Sheet1!$I$4:$J$15,MATCH(I3,Sheet1!$I$4:$I$15,0),2)</f>
        <v>Yellow</v>
      </c>
    </row>
    <row r="4" spans="1:15" ht="30.75" thickBot="1" x14ac:dyDescent="0.3">
      <c r="A4" s="6">
        <v>3</v>
      </c>
      <c r="B4" s="5" t="s">
        <v>49</v>
      </c>
      <c r="C4" s="5" t="s">
        <v>50</v>
      </c>
      <c r="D4" s="5" t="s">
        <v>51</v>
      </c>
      <c r="E4" s="7">
        <v>4.7</v>
      </c>
      <c r="F4" s="7">
        <v>175</v>
      </c>
      <c r="G4" s="8">
        <v>44327</v>
      </c>
      <c r="H4" s="5" t="s">
        <v>52</v>
      </c>
      <c r="I4" s="5" t="s">
        <v>53</v>
      </c>
      <c r="J4" s="7">
        <v>30.4</v>
      </c>
      <c r="K4" s="7">
        <v>4</v>
      </c>
      <c r="L4" s="5" t="s">
        <v>54</v>
      </c>
      <c r="M4" s="5" t="s">
        <v>55</v>
      </c>
      <c r="N4" s="5" t="s">
        <v>56</v>
      </c>
      <c r="O4" s="16" t="str">
        <f>INDEX(Sheet1!$I$4:$J$15,MATCH(I4,Sheet1!$I$4:$I$15,0),2)</f>
        <v>Pink</v>
      </c>
    </row>
    <row r="5" spans="1:15" ht="30.75" thickBot="1" x14ac:dyDescent="0.3">
      <c r="A5" s="6">
        <v>4</v>
      </c>
      <c r="B5" s="5" t="s">
        <v>57</v>
      </c>
      <c r="C5" s="5" t="s">
        <v>58</v>
      </c>
      <c r="D5" s="5" t="s">
        <v>35</v>
      </c>
      <c r="E5" s="7">
        <v>3.6</v>
      </c>
      <c r="F5" s="7">
        <v>195</v>
      </c>
      <c r="G5" s="8">
        <v>44246</v>
      </c>
      <c r="H5" s="5" t="s">
        <v>59</v>
      </c>
      <c r="I5" s="5" t="s">
        <v>60</v>
      </c>
      <c r="J5" s="7">
        <v>30.6</v>
      </c>
      <c r="K5" s="7">
        <v>49</v>
      </c>
      <c r="L5" s="5" t="s">
        <v>61</v>
      </c>
      <c r="M5" s="5" t="s">
        <v>62</v>
      </c>
      <c r="N5" s="5" t="s">
        <v>40</v>
      </c>
      <c r="O5" s="16" t="str">
        <f>INDEX(Sheet1!$I$4:$J$15,MATCH(I5,Sheet1!$I$4:$I$15,0),2)</f>
        <v>Red</v>
      </c>
    </row>
    <row r="6" spans="1:15" ht="30.75" thickBot="1" x14ac:dyDescent="0.3">
      <c r="A6" s="6">
        <v>5</v>
      </c>
      <c r="B6" s="5" t="s">
        <v>63</v>
      </c>
      <c r="C6" s="5" t="s">
        <v>64</v>
      </c>
      <c r="D6" s="5" t="s">
        <v>43</v>
      </c>
      <c r="E6" s="7">
        <v>4.5</v>
      </c>
      <c r="F6" s="7">
        <v>350</v>
      </c>
      <c r="G6" s="8">
        <v>44739</v>
      </c>
      <c r="H6" s="5" t="s">
        <v>65</v>
      </c>
      <c r="I6" s="5" t="s">
        <v>66</v>
      </c>
      <c r="J6" s="7">
        <v>26.1</v>
      </c>
      <c r="K6" s="7">
        <v>48</v>
      </c>
      <c r="L6" s="5" t="s">
        <v>67</v>
      </c>
      <c r="M6" s="5" t="s">
        <v>68</v>
      </c>
      <c r="N6" s="5" t="s">
        <v>48</v>
      </c>
      <c r="O6" s="16" t="str">
        <f>INDEX(Sheet1!$I$4:$J$15,MATCH(I6,Sheet1!$I$4:$I$15,0),2)</f>
        <v>Yellow</v>
      </c>
    </row>
    <row r="7" spans="1:15" ht="30.75" thickBot="1" x14ac:dyDescent="0.3">
      <c r="A7" s="6">
        <v>6</v>
      </c>
      <c r="B7" s="5" t="s">
        <v>69</v>
      </c>
      <c r="C7" s="5" t="s">
        <v>70</v>
      </c>
      <c r="D7" s="5" t="s">
        <v>51</v>
      </c>
      <c r="E7" s="7">
        <v>4.9000000000000004</v>
      </c>
      <c r="F7" s="7">
        <v>285</v>
      </c>
      <c r="G7" s="8">
        <v>44084</v>
      </c>
      <c r="H7" s="5" t="s">
        <v>71</v>
      </c>
      <c r="I7" s="5" t="s">
        <v>72</v>
      </c>
      <c r="J7" s="7">
        <v>29.5</v>
      </c>
      <c r="K7" s="7">
        <v>42</v>
      </c>
      <c r="L7" s="5" t="s">
        <v>73</v>
      </c>
      <c r="M7" s="5" t="s">
        <v>74</v>
      </c>
      <c r="N7" s="5" t="s">
        <v>56</v>
      </c>
      <c r="O7" s="16" t="str">
        <f>INDEX(Sheet1!$I$4:$J$15,MATCH(I7,Sheet1!$I$4:$I$15,0),2)</f>
        <v>Red</v>
      </c>
    </row>
    <row r="8" spans="1:15" ht="30.75" thickBot="1" x14ac:dyDescent="0.3">
      <c r="A8" s="6">
        <v>7</v>
      </c>
      <c r="B8" s="5" t="s">
        <v>75</v>
      </c>
      <c r="C8" s="5" t="s">
        <v>76</v>
      </c>
      <c r="D8" s="5" t="s">
        <v>35</v>
      </c>
      <c r="E8" s="7">
        <v>4.5999999999999996</v>
      </c>
      <c r="F8" s="7">
        <v>275</v>
      </c>
      <c r="G8" s="8">
        <v>44752</v>
      </c>
      <c r="H8" s="5" t="s">
        <v>36</v>
      </c>
      <c r="I8" s="5" t="s">
        <v>77</v>
      </c>
      <c r="J8" s="7">
        <v>31.1</v>
      </c>
      <c r="K8" s="7">
        <v>54</v>
      </c>
      <c r="L8" s="5" t="s">
        <v>78</v>
      </c>
      <c r="M8" s="5" t="s">
        <v>79</v>
      </c>
      <c r="N8" s="5" t="s">
        <v>40</v>
      </c>
      <c r="O8" s="16" t="str">
        <f>INDEX(Sheet1!$I$4:$J$15,MATCH(I8,Sheet1!$I$4:$I$15,0),2)</f>
        <v>Green</v>
      </c>
    </row>
    <row r="9" spans="1:15" ht="30.75" thickBot="1" x14ac:dyDescent="0.3">
      <c r="A9" s="6">
        <v>8</v>
      </c>
      <c r="B9" s="5" t="s">
        <v>80</v>
      </c>
      <c r="C9" s="5" t="s">
        <v>81</v>
      </c>
      <c r="D9" s="5" t="s">
        <v>43</v>
      </c>
      <c r="E9" s="7">
        <v>5</v>
      </c>
      <c r="F9" s="7">
        <v>320</v>
      </c>
      <c r="G9" s="8">
        <v>44195</v>
      </c>
      <c r="H9" s="5" t="s">
        <v>44</v>
      </c>
      <c r="I9" s="5" t="s">
        <v>82</v>
      </c>
      <c r="J9" s="7">
        <v>17.399999999999999</v>
      </c>
      <c r="K9" s="7">
        <v>35</v>
      </c>
      <c r="L9" s="5" t="s">
        <v>83</v>
      </c>
      <c r="M9" s="5" t="s">
        <v>39</v>
      </c>
      <c r="N9" s="5" t="s">
        <v>40</v>
      </c>
      <c r="O9" s="16" t="str">
        <f>INDEX(Sheet1!$I$4:$J$15,MATCH(I9,Sheet1!$I$4:$I$15,0),2)</f>
        <v>Green</v>
      </c>
    </row>
    <row r="10" spans="1:15" ht="30.75" thickBot="1" x14ac:dyDescent="0.3">
      <c r="A10" s="6">
        <v>9</v>
      </c>
      <c r="B10" s="5" t="s">
        <v>84</v>
      </c>
      <c r="C10" s="5" t="s">
        <v>34</v>
      </c>
      <c r="D10" s="5" t="s">
        <v>51</v>
      </c>
      <c r="E10" s="7">
        <v>4.3</v>
      </c>
      <c r="F10" s="7">
        <v>260</v>
      </c>
      <c r="G10" s="8">
        <v>44198</v>
      </c>
      <c r="H10" s="5" t="s">
        <v>52</v>
      </c>
      <c r="I10" s="5" t="s">
        <v>85</v>
      </c>
      <c r="J10" s="7">
        <v>31.8</v>
      </c>
      <c r="K10" s="7">
        <v>34</v>
      </c>
      <c r="L10" s="5" t="s">
        <v>86</v>
      </c>
      <c r="M10" s="5" t="s">
        <v>47</v>
      </c>
      <c r="N10" s="5" t="s">
        <v>40</v>
      </c>
      <c r="O10" s="16" t="str">
        <f>INDEX(Sheet1!$I$4:$J$15,MATCH(I10,Sheet1!$I$4:$I$15,0),2)</f>
        <v>Red</v>
      </c>
    </row>
    <row r="11" spans="1:15" ht="30.75" thickBot="1" x14ac:dyDescent="0.3">
      <c r="A11" s="6">
        <v>10</v>
      </c>
      <c r="B11" s="5" t="s">
        <v>87</v>
      </c>
      <c r="C11" s="5" t="s">
        <v>42</v>
      </c>
      <c r="D11" s="5" t="s">
        <v>35</v>
      </c>
      <c r="E11" s="7">
        <v>4.7</v>
      </c>
      <c r="F11" s="7">
        <v>280</v>
      </c>
      <c r="G11" s="8">
        <v>44359</v>
      </c>
      <c r="H11" s="5" t="s">
        <v>59</v>
      </c>
      <c r="I11" s="5" t="s">
        <v>88</v>
      </c>
      <c r="J11" s="7">
        <v>22.5</v>
      </c>
      <c r="K11" s="7">
        <v>24</v>
      </c>
      <c r="L11" s="5" t="s">
        <v>89</v>
      </c>
      <c r="M11" s="5" t="s">
        <v>55</v>
      </c>
      <c r="N11" s="5" t="s">
        <v>40</v>
      </c>
      <c r="O11" s="16" t="str">
        <f>INDEX(Sheet1!$I$4:$J$15,MATCH(I11,Sheet1!$I$4:$I$15,0),2)</f>
        <v>Green</v>
      </c>
    </row>
    <row r="12" spans="1:15" ht="30.75" thickBot="1" x14ac:dyDescent="0.3">
      <c r="A12" s="6">
        <v>11</v>
      </c>
      <c r="B12" s="5" t="s">
        <v>90</v>
      </c>
      <c r="C12" s="5" t="s">
        <v>50</v>
      </c>
      <c r="D12" s="5" t="s">
        <v>43</v>
      </c>
      <c r="E12" s="7">
        <v>4.7</v>
      </c>
      <c r="F12" s="7">
        <v>205</v>
      </c>
      <c r="G12" s="8">
        <v>44370</v>
      </c>
      <c r="H12" s="5" t="s">
        <v>65</v>
      </c>
      <c r="I12" s="5" t="s">
        <v>91</v>
      </c>
      <c r="J12" s="7">
        <v>21.8</v>
      </c>
      <c r="K12" s="7">
        <v>43</v>
      </c>
      <c r="L12" s="5" t="s">
        <v>92</v>
      </c>
      <c r="M12" s="5" t="s">
        <v>62</v>
      </c>
      <c r="N12" s="5" t="s">
        <v>40</v>
      </c>
      <c r="O12" s="16" t="str">
        <f>INDEX(Sheet1!$I$4:$J$15,MATCH(I12,Sheet1!$I$4:$I$15,0),2)</f>
        <v>Blue</v>
      </c>
    </row>
    <row r="13" spans="1:15" ht="15.75" thickBot="1" x14ac:dyDescent="0.3">
      <c r="A13" s="6">
        <v>12</v>
      </c>
      <c r="B13" s="5" t="s">
        <v>93</v>
      </c>
      <c r="C13" s="5" t="s">
        <v>58</v>
      </c>
      <c r="D13" s="5" t="s">
        <v>51</v>
      </c>
      <c r="E13" s="7">
        <v>4.5999999999999996</v>
      </c>
      <c r="F13" s="7">
        <v>260</v>
      </c>
      <c r="G13" s="8">
        <v>44047</v>
      </c>
      <c r="H13" s="5" t="s">
        <v>71</v>
      </c>
      <c r="I13" s="5" t="s">
        <v>94</v>
      </c>
      <c r="J13" s="7">
        <v>21.2</v>
      </c>
      <c r="K13" s="7">
        <v>22</v>
      </c>
      <c r="L13" s="5" t="s">
        <v>38</v>
      </c>
      <c r="M13" s="5" t="s">
        <v>68</v>
      </c>
      <c r="N13" s="5" t="s">
        <v>40</v>
      </c>
      <c r="O13" s="16" t="str">
        <f>INDEX(Sheet1!$I$4:$J$15,MATCH(I13,Sheet1!$I$4:$I$15,0),2)</f>
        <v>Blue</v>
      </c>
    </row>
    <row r="14" spans="1:15" ht="30.75" thickBot="1" x14ac:dyDescent="0.3">
      <c r="A14" s="6">
        <v>13</v>
      </c>
      <c r="B14" s="5" t="s">
        <v>95</v>
      </c>
      <c r="C14" s="5" t="s">
        <v>64</v>
      </c>
      <c r="D14" s="5" t="s">
        <v>35</v>
      </c>
      <c r="E14" s="7">
        <v>4.7</v>
      </c>
      <c r="F14" s="7">
        <v>110</v>
      </c>
      <c r="G14" s="8">
        <v>44309</v>
      </c>
      <c r="H14" s="5" t="s">
        <v>36</v>
      </c>
      <c r="I14" s="5" t="s">
        <v>37</v>
      </c>
      <c r="J14" s="7">
        <v>27.6</v>
      </c>
      <c r="K14" s="7">
        <v>9</v>
      </c>
      <c r="L14" s="5" t="s">
        <v>46</v>
      </c>
      <c r="M14" s="5" t="s">
        <v>74</v>
      </c>
      <c r="N14" s="5" t="s">
        <v>40</v>
      </c>
      <c r="O14" s="16" t="str">
        <f>INDEX(Sheet1!$I$4:$J$15,MATCH(I14,Sheet1!$I$4:$I$15,0),2)</f>
        <v>Blue</v>
      </c>
    </row>
    <row r="15" spans="1:15" ht="30.75" thickBot="1" x14ac:dyDescent="0.3">
      <c r="A15" s="6">
        <v>14</v>
      </c>
      <c r="B15" s="5" t="s">
        <v>96</v>
      </c>
      <c r="C15" s="5" t="s">
        <v>70</v>
      </c>
      <c r="D15" s="5" t="s">
        <v>43</v>
      </c>
      <c r="E15" s="7">
        <v>4</v>
      </c>
      <c r="F15" s="7">
        <v>105</v>
      </c>
      <c r="G15" s="8">
        <v>44141</v>
      </c>
      <c r="H15" s="5" t="s">
        <v>44</v>
      </c>
      <c r="I15" s="5" t="s">
        <v>45</v>
      </c>
      <c r="J15" s="7">
        <v>15.7</v>
      </c>
      <c r="K15" s="7">
        <v>12</v>
      </c>
      <c r="L15" s="5" t="s">
        <v>54</v>
      </c>
      <c r="M15" s="5" t="s">
        <v>79</v>
      </c>
      <c r="N15" s="5" t="s">
        <v>40</v>
      </c>
      <c r="O15" s="16" t="str">
        <f>INDEX(Sheet1!$I$4:$J$15,MATCH(I15,Sheet1!$I$4:$I$15,0),2)</f>
        <v>Yellow</v>
      </c>
    </row>
    <row r="16" spans="1:15" ht="30.75" thickBot="1" x14ac:dyDescent="0.3">
      <c r="A16" s="6">
        <v>15</v>
      </c>
      <c r="B16" s="5" t="s">
        <v>97</v>
      </c>
      <c r="C16" s="5" t="s">
        <v>76</v>
      </c>
      <c r="D16" s="5" t="s">
        <v>51</v>
      </c>
      <c r="E16" s="7">
        <v>4.4000000000000004</v>
      </c>
      <c r="F16" s="7">
        <v>115</v>
      </c>
      <c r="G16" s="8">
        <v>44284</v>
      </c>
      <c r="H16" s="5" t="s">
        <v>52</v>
      </c>
      <c r="I16" s="5" t="s">
        <v>53</v>
      </c>
      <c r="J16" s="7">
        <v>17.399999999999999</v>
      </c>
      <c r="K16" s="7">
        <v>51</v>
      </c>
      <c r="L16" s="5" t="s">
        <v>61</v>
      </c>
      <c r="M16" s="5" t="s">
        <v>39</v>
      </c>
      <c r="N16" s="5" t="s">
        <v>40</v>
      </c>
      <c r="O16" s="16" t="str">
        <f>INDEX(Sheet1!$I$4:$J$15,MATCH(I16,Sheet1!$I$4:$I$15,0),2)</f>
        <v>Pink</v>
      </c>
    </row>
    <row r="17" spans="1:15" ht="15.75" thickBot="1" x14ac:dyDescent="0.3">
      <c r="A17" s="6">
        <v>16</v>
      </c>
      <c r="B17" s="5" t="s">
        <v>98</v>
      </c>
      <c r="C17" s="5" t="s">
        <v>81</v>
      </c>
      <c r="D17" s="5" t="s">
        <v>35</v>
      </c>
      <c r="E17" s="7">
        <v>3.3</v>
      </c>
      <c r="F17" s="7">
        <v>345</v>
      </c>
      <c r="G17" s="8">
        <v>44088</v>
      </c>
      <c r="H17" s="5" t="s">
        <v>59</v>
      </c>
      <c r="I17" s="5" t="s">
        <v>60</v>
      </c>
      <c r="J17" s="7">
        <v>20.5</v>
      </c>
      <c r="K17" s="7">
        <v>33</v>
      </c>
      <c r="L17" s="5" t="s">
        <v>67</v>
      </c>
      <c r="M17" s="5" t="s">
        <v>47</v>
      </c>
      <c r="N17" s="5" t="s">
        <v>40</v>
      </c>
      <c r="O17" s="16" t="str">
        <f>INDEX(Sheet1!$I$4:$J$15,MATCH(I17,Sheet1!$I$4:$I$15,0),2)</f>
        <v>Red</v>
      </c>
    </row>
    <row r="18" spans="1:15" ht="30.75" thickBot="1" x14ac:dyDescent="0.3">
      <c r="A18" s="6">
        <v>17</v>
      </c>
      <c r="B18" s="5" t="s">
        <v>99</v>
      </c>
      <c r="C18" s="5" t="s">
        <v>34</v>
      </c>
      <c r="D18" s="5" t="s">
        <v>43</v>
      </c>
      <c r="E18" s="7">
        <v>4.5999999999999996</v>
      </c>
      <c r="F18" s="7">
        <v>285</v>
      </c>
      <c r="G18" s="8">
        <v>44169</v>
      </c>
      <c r="H18" s="5" t="s">
        <v>65</v>
      </c>
      <c r="I18" s="5" t="s">
        <v>66</v>
      </c>
      <c r="J18" s="7">
        <v>27.3</v>
      </c>
      <c r="K18" s="7">
        <v>51</v>
      </c>
      <c r="L18" s="5" t="s">
        <v>73</v>
      </c>
      <c r="M18" s="5" t="s">
        <v>55</v>
      </c>
      <c r="N18" s="5" t="s">
        <v>40</v>
      </c>
      <c r="O18" s="16" t="str">
        <f>INDEX(Sheet1!$I$4:$J$15,MATCH(I18,Sheet1!$I$4:$I$15,0),2)</f>
        <v>Yellow</v>
      </c>
    </row>
    <row r="19" spans="1:15" ht="30.75" thickBot="1" x14ac:dyDescent="0.3">
      <c r="A19" s="6">
        <v>18</v>
      </c>
      <c r="B19" s="5" t="s">
        <v>100</v>
      </c>
      <c r="C19" s="5" t="s">
        <v>42</v>
      </c>
      <c r="D19" s="5" t="s">
        <v>51</v>
      </c>
      <c r="E19" s="7">
        <v>3.4</v>
      </c>
      <c r="F19" s="7">
        <v>145</v>
      </c>
      <c r="G19" s="8">
        <v>44578</v>
      </c>
      <c r="H19" s="5" t="s">
        <v>71</v>
      </c>
      <c r="I19" s="5" t="s">
        <v>72</v>
      </c>
      <c r="J19" s="7">
        <v>32.5</v>
      </c>
      <c r="K19" s="7">
        <v>38</v>
      </c>
      <c r="L19" s="5" t="s">
        <v>78</v>
      </c>
      <c r="M19" s="5" t="s">
        <v>62</v>
      </c>
      <c r="N19" s="5" t="s">
        <v>40</v>
      </c>
      <c r="O19" s="16" t="str">
        <f>INDEX(Sheet1!$I$4:$J$15,MATCH(I19,Sheet1!$I$4:$I$15,0),2)</f>
        <v>Red</v>
      </c>
    </row>
    <row r="20" spans="1:15" ht="30.75" thickBot="1" x14ac:dyDescent="0.3">
      <c r="A20" s="6">
        <v>19</v>
      </c>
      <c r="B20" s="5" t="s">
        <v>101</v>
      </c>
      <c r="C20" s="5" t="s">
        <v>50</v>
      </c>
      <c r="D20" s="5" t="s">
        <v>35</v>
      </c>
      <c r="E20" s="7">
        <v>3.9</v>
      </c>
      <c r="F20" s="7">
        <v>265</v>
      </c>
      <c r="G20" s="8">
        <v>44282</v>
      </c>
      <c r="H20" s="5" t="s">
        <v>36</v>
      </c>
      <c r="I20" s="5" t="s">
        <v>77</v>
      </c>
      <c r="J20" s="7">
        <v>22.2</v>
      </c>
      <c r="K20" s="7">
        <v>28</v>
      </c>
      <c r="L20" s="5" t="s">
        <v>83</v>
      </c>
      <c r="M20" s="5" t="s">
        <v>68</v>
      </c>
      <c r="N20" s="5" t="s">
        <v>40</v>
      </c>
      <c r="O20" s="16" t="str">
        <f>INDEX(Sheet1!$I$4:$J$15,MATCH(I20,Sheet1!$I$4:$I$15,0),2)</f>
        <v>Green</v>
      </c>
    </row>
    <row r="21" spans="1:15" ht="30.75" thickBot="1" x14ac:dyDescent="0.3">
      <c r="A21" s="6">
        <v>20</v>
      </c>
      <c r="B21" s="5" t="s">
        <v>102</v>
      </c>
      <c r="C21" s="5" t="s">
        <v>58</v>
      </c>
      <c r="D21" s="5" t="s">
        <v>43</v>
      </c>
      <c r="E21" s="7">
        <v>4.8</v>
      </c>
      <c r="F21" s="7">
        <v>335</v>
      </c>
      <c r="G21" s="8">
        <v>44084</v>
      </c>
      <c r="H21" s="5" t="s">
        <v>44</v>
      </c>
      <c r="I21" s="5" t="s">
        <v>82</v>
      </c>
      <c r="J21" s="7">
        <v>18.600000000000001</v>
      </c>
      <c r="K21" s="7">
        <v>56</v>
      </c>
      <c r="L21" s="5" t="s">
        <v>86</v>
      </c>
      <c r="M21" s="5" t="s">
        <v>74</v>
      </c>
      <c r="N21" s="5" t="s">
        <v>40</v>
      </c>
      <c r="O21" s="16" t="str">
        <f>INDEX(Sheet1!$I$4:$J$15,MATCH(I21,Sheet1!$I$4:$I$15,0),2)</f>
        <v>Green</v>
      </c>
    </row>
    <row r="22" spans="1:15" ht="30.75" thickBot="1" x14ac:dyDescent="0.3">
      <c r="A22" s="6">
        <v>21</v>
      </c>
      <c r="B22" s="5" t="s">
        <v>103</v>
      </c>
      <c r="C22" s="5" t="s">
        <v>64</v>
      </c>
      <c r="D22" s="5" t="s">
        <v>51</v>
      </c>
      <c r="E22" s="7">
        <v>4.3</v>
      </c>
      <c r="F22" s="7">
        <v>350</v>
      </c>
      <c r="G22" s="8">
        <v>44680</v>
      </c>
      <c r="H22" s="5" t="s">
        <v>52</v>
      </c>
      <c r="I22" s="5" t="s">
        <v>85</v>
      </c>
      <c r="J22" s="7">
        <v>19.8</v>
      </c>
      <c r="K22" s="7">
        <v>61</v>
      </c>
      <c r="L22" s="5" t="s">
        <v>89</v>
      </c>
      <c r="M22" s="5" t="s">
        <v>79</v>
      </c>
      <c r="N22" s="5" t="s">
        <v>40</v>
      </c>
      <c r="O22" s="16" t="str">
        <f>INDEX(Sheet1!$I$4:$J$15,MATCH(I22,Sheet1!$I$4:$I$15,0),2)</f>
        <v>Red</v>
      </c>
    </row>
    <row r="23" spans="1:15" ht="30.75" thickBot="1" x14ac:dyDescent="0.3">
      <c r="A23" s="6">
        <v>22</v>
      </c>
      <c r="B23" s="5" t="s">
        <v>104</v>
      </c>
      <c r="C23" s="5" t="s">
        <v>70</v>
      </c>
      <c r="D23" s="5" t="s">
        <v>35</v>
      </c>
      <c r="E23" s="7">
        <v>4.4000000000000004</v>
      </c>
      <c r="F23" s="7">
        <v>150</v>
      </c>
      <c r="G23" s="8">
        <v>44383</v>
      </c>
      <c r="H23" s="5" t="s">
        <v>59</v>
      </c>
      <c r="I23" s="5" t="s">
        <v>88</v>
      </c>
      <c r="J23" s="7">
        <v>16.600000000000001</v>
      </c>
      <c r="K23" s="7">
        <v>29</v>
      </c>
      <c r="L23" s="5" t="s">
        <v>92</v>
      </c>
      <c r="M23" s="5" t="s">
        <v>39</v>
      </c>
      <c r="N23" s="5" t="s">
        <v>40</v>
      </c>
      <c r="O23" s="16" t="str">
        <f>INDEX(Sheet1!$I$4:$J$15,MATCH(I23,Sheet1!$I$4:$I$15,0),2)</f>
        <v>Green</v>
      </c>
    </row>
    <row r="24" spans="1:15" ht="30.75" thickBot="1" x14ac:dyDescent="0.3">
      <c r="A24" s="6">
        <v>23</v>
      </c>
      <c r="B24" s="5" t="s">
        <v>105</v>
      </c>
      <c r="C24" s="5" t="s">
        <v>76</v>
      </c>
      <c r="D24" s="5" t="s">
        <v>43</v>
      </c>
      <c r="E24" s="7">
        <v>4.5999999999999996</v>
      </c>
      <c r="F24" s="7">
        <v>205</v>
      </c>
      <c r="G24" s="8">
        <v>44550</v>
      </c>
      <c r="H24" s="5" t="s">
        <v>65</v>
      </c>
      <c r="I24" s="5" t="s">
        <v>91</v>
      </c>
      <c r="J24" s="7">
        <v>23.9</v>
      </c>
      <c r="K24" s="7">
        <v>37</v>
      </c>
      <c r="L24" s="5" t="s">
        <v>38</v>
      </c>
      <c r="M24" s="5" t="s">
        <v>47</v>
      </c>
      <c r="N24" s="5" t="s">
        <v>48</v>
      </c>
      <c r="O24" s="16" t="str">
        <f>INDEX(Sheet1!$I$4:$J$15,MATCH(I24,Sheet1!$I$4:$I$15,0),2)</f>
        <v>Blue</v>
      </c>
    </row>
    <row r="25" spans="1:15" ht="30.75" thickBot="1" x14ac:dyDescent="0.3">
      <c r="A25" s="6">
        <v>24</v>
      </c>
      <c r="B25" s="5" t="s">
        <v>106</v>
      </c>
      <c r="C25" s="5" t="s">
        <v>81</v>
      </c>
      <c r="D25" s="5" t="s">
        <v>51</v>
      </c>
      <c r="E25" s="7">
        <v>4.9000000000000004</v>
      </c>
      <c r="F25" s="7">
        <v>285</v>
      </c>
      <c r="G25" s="8">
        <v>44180</v>
      </c>
      <c r="H25" s="5" t="s">
        <v>71</v>
      </c>
      <c r="I25" s="5" t="s">
        <v>94</v>
      </c>
      <c r="J25" s="7">
        <v>27.3</v>
      </c>
      <c r="K25" s="7">
        <v>59</v>
      </c>
      <c r="L25" s="5" t="s">
        <v>46</v>
      </c>
      <c r="M25" s="5" t="s">
        <v>55</v>
      </c>
      <c r="N25" s="5" t="s">
        <v>48</v>
      </c>
      <c r="O25" s="16" t="str">
        <f>INDEX(Sheet1!$I$4:$J$15,MATCH(I25,Sheet1!$I$4:$I$15,0),2)</f>
        <v>Blue</v>
      </c>
    </row>
    <row r="26" spans="1:15" ht="30.75" thickBot="1" x14ac:dyDescent="0.3">
      <c r="A26" s="6">
        <v>25</v>
      </c>
      <c r="B26" s="5" t="s">
        <v>107</v>
      </c>
      <c r="C26" s="5" t="s">
        <v>34</v>
      </c>
      <c r="D26" s="5" t="s">
        <v>35</v>
      </c>
      <c r="E26" s="7">
        <v>2.9</v>
      </c>
      <c r="F26" s="7">
        <v>230</v>
      </c>
      <c r="G26" s="8">
        <v>44753</v>
      </c>
      <c r="H26" s="5" t="s">
        <v>36</v>
      </c>
      <c r="I26" s="5" t="s">
        <v>37</v>
      </c>
      <c r="J26" s="7">
        <v>21.3</v>
      </c>
      <c r="K26" s="7">
        <v>4</v>
      </c>
      <c r="L26" s="5" t="s">
        <v>54</v>
      </c>
      <c r="M26" s="5" t="s">
        <v>62</v>
      </c>
      <c r="N26" s="5" t="s">
        <v>48</v>
      </c>
      <c r="O26" s="16" t="str">
        <f>INDEX(Sheet1!$I$4:$J$15,MATCH(I26,Sheet1!$I$4:$I$15,0),2)</f>
        <v>Blue</v>
      </c>
    </row>
    <row r="27" spans="1:15" ht="30.75" thickBot="1" x14ac:dyDescent="0.3">
      <c r="A27" s="6">
        <v>26</v>
      </c>
      <c r="B27" s="5" t="s">
        <v>108</v>
      </c>
      <c r="C27" s="5" t="s">
        <v>42</v>
      </c>
      <c r="D27" s="5" t="s">
        <v>43</v>
      </c>
      <c r="E27" s="7">
        <v>4.5999999999999996</v>
      </c>
      <c r="F27" s="7">
        <v>235</v>
      </c>
      <c r="G27" s="8">
        <v>44279</v>
      </c>
      <c r="H27" s="5" t="s">
        <v>44</v>
      </c>
      <c r="I27" s="5" t="s">
        <v>45</v>
      </c>
      <c r="J27" s="7">
        <v>32.6</v>
      </c>
      <c r="K27" s="7">
        <v>20</v>
      </c>
      <c r="L27" s="5" t="s">
        <v>61</v>
      </c>
      <c r="M27" s="5" t="s">
        <v>68</v>
      </c>
      <c r="N27" s="5" t="s">
        <v>48</v>
      </c>
      <c r="O27" s="16" t="str">
        <f>INDEX(Sheet1!$I$4:$J$15,MATCH(I27,Sheet1!$I$4:$I$15,0),2)</f>
        <v>Yellow</v>
      </c>
    </row>
    <row r="28" spans="1:15" ht="30.75" thickBot="1" x14ac:dyDescent="0.3">
      <c r="A28" s="6">
        <v>27</v>
      </c>
      <c r="B28" s="5" t="s">
        <v>109</v>
      </c>
      <c r="C28" s="5" t="s">
        <v>50</v>
      </c>
      <c r="D28" s="5" t="s">
        <v>51</v>
      </c>
      <c r="E28" s="7">
        <v>3.8</v>
      </c>
      <c r="F28" s="7">
        <v>185</v>
      </c>
      <c r="G28" s="8">
        <v>44715</v>
      </c>
      <c r="H28" s="5" t="s">
        <v>52</v>
      </c>
      <c r="I28" s="5" t="s">
        <v>53</v>
      </c>
      <c r="J28" s="7">
        <v>24.6</v>
      </c>
      <c r="K28" s="7">
        <v>53</v>
      </c>
      <c r="L28" s="5" t="s">
        <v>67</v>
      </c>
      <c r="M28" s="5" t="s">
        <v>74</v>
      </c>
      <c r="N28" s="5" t="s">
        <v>48</v>
      </c>
      <c r="O28" s="16" t="str">
        <f>INDEX(Sheet1!$I$4:$J$15,MATCH(I28,Sheet1!$I$4:$I$15,0),2)</f>
        <v>Pink</v>
      </c>
    </row>
    <row r="29" spans="1:15" ht="15.75" thickBot="1" x14ac:dyDescent="0.3">
      <c r="A29" s="6">
        <v>28</v>
      </c>
      <c r="B29" s="5" t="s">
        <v>110</v>
      </c>
      <c r="C29" s="5" t="s">
        <v>58</v>
      </c>
      <c r="D29" s="5" t="s">
        <v>35</v>
      </c>
      <c r="E29" s="7">
        <v>4.7</v>
      </c>
      <c r="F29" s="7">
        <v>265</v>
      </c>
      <c r="G29" s="8">
        <v>44709</v>
      </c>
      <c r="H29" s="5" t="s">
        <v>59</v>
      </c>
      <c r="I29" s="5" t="s">
        <v>60</v>
      </c>
      <c r="J29" s="7">
        <v>27</v>
      </c>
      <c r="K29" s="7">
        <v>63</v>
      </c>
      <c r="L29" s="5" t="s">
        <v>73</v>
      </c>
      <c r="M29" s="5" t="s">
        <v>79</v>
      </c>
      <c r="N29" s="5" t="s">
        <v>48</v>
      </c>
      <c r="O29" s="16" t="str">
        <f>INDEX(Sheet1!$I$4:$J$15,MATCH(I29,Sheet1!$I$4:$I$15,0),2)</f>
        <v>Red</v>
      </c>
    </row>
    <row r="30" spans="1:15" ht="30.75" thickBot="1" x14ac:dyDescent="0.3">
      <c r="A30" s="6">
        <v>29</v>
      </c>
      <c r="B30" s="5" t="s">
        <v>111</v>
      </c>
      <c r="C30" s="5" t="s">
        <v>64</v>
      </c>
      <c r="D30" s="5" t="s">
        <v>43</v>
      </c>
      <c r="E30" s="7">
        <v>4.7</v>
      </c>
      <c r="F30" s="7">
        <v>145</v>
      </c>
      <c r="G30" s="8">
        <v>44476</v>
      </c>
      <c r="H30" s="5" t="s">
        <v>65</v>
      </c>
      <c r="I30" s="5" t="s">
        <v>66</v>
      </c>
      <c r="J30" s="7">
        <v>32.299999999999997</v>
      </c>
      <c r="K30" s="7">
        <v>64</v>
      </c>
      <c r="L30" s="5" t="s">
        <v>78</v>
      </c>
      <c r="M30" s="5" t="s">
        <v>39</v>
      </c>
      <c r="N30" s="5" t="s">
        <v>48</v>
      </c>
      <c r="O30" s="16" t="str">
        <f>INDEX(Sheet1!$I$4:$J$15,MATCH(I30,Sheet1!$I$4:$I$15,0),2)</f>
        <v>Yellow</v>
      </c>
    </row>
    <row r="31" spans="1:15" ht="30.75" thickBot="1" x14ac:dyDescent="0.3">
      <c r="A31" s="6">
        <v>30</v>
      </c>
      <c r="B31" s="5" t="s">
        <v>112</v>
      </c>
      <c r="C31" s="5" t="s">
        <v>70</v>
      </c>
      <c r="D31" s="5" t="s">
        <v>51</v>
      </c>
      <c r="E31" s="7">
        <v>5</v>
      </c>
      <c r="F31" s="7">
        <v>300</v>
      </c>
      <c r="G31" s="8">
        <v>44248</v>
      </c>
      <c r="H31" s="5" t="s">
        <v>71</v>
      </c>
      <c r="I31" s="5" t="s">
        <v>72</v>
      </c>
      <c r="J31" s="7">
        <v>19.100000000000001</v>
      </c>
      <c r="K31" s="7">
        <v>64</v>
      </c>
      <c r="L31" s="5" t="s">
        <v>83</v>
      </c>
      <c r="M31" s="5" t="s">
        <v>47</v>
      </c>
      <c r="N31" s="5" t="s">
        <v>48</v>
      </c>
      <c r="O31" s="16" t="str">
        <f>INDEX(Sheet1!$I$4:$J$15,MATCH(I31,Sheet1!$I$4:$I$15,0),2)</f>
        <v>Red</v>
      </c>
    </row>
    <row r="32" spans="1:15" ht="30.75" thickBot="1" x14ac:dyDescent="0.3">
      <c r="A32" s="6">
        <v>31</v>
      </c>
      <c r="B32" s="5" t="s">
        <v>113</v>
      </c>
      <c r="C32" s="5" t="s">
        <v>76</v>
      </c>
      <c r="D32" s="5" t="s">
        <v>35</v>
      </c>
      <c r="E32" s="7">
        <v>4.7</v>
      </c>
      <c r="F32" s="7">
        <v>265</v>
      </c>
      <c r="G32" s="8">
        <v>44669</v>
      </c>
      <c r="H32" s="5" t="s">
        <v>36</v>
      </c>
      <c r="I32" s="5" t="s">
        <v>77</v>
      </c>
      <c r="J32" s="7">
        <v>26.1</v>
      </c>
      <c r="K32" s="7">
        <v>33</v>
      </c>
      <c r="L32" s="5" t="s">
        <v>86</v>
      </c>
      <c r="M32" s="5" t="s">
        <v>55</v>
      </c>
      <c r="N32" s="5" t="s">
        <v>48</v>
      </c>
      <c r="O32" s="16" t="str">
        <f>INDEX(Sheet1!$I$4:$J$15,MATCH(I32,Sheet1!$I$4:$I$15,0),2)</f>
        <v>Green</v>
      </c>
    </row>
    <row r="33" spans="1:15" ht="30.75" thickBot="1" x14ac:dyDescent="0.3">
      <c r="A33" s="6">
        <v>32</v>
      </c>
      <c r="B33" s="5" t="s">
        <v>114</v>
      </c>
      <c r="C33" s="5" t="s">
        <v>81</v>
      </c>
      <c r="D33" s="5" t="s">
        <v>43</v>
      </c>
      <c r="E33" s="7">
        <v>4.4000000000000004</v>
      </c>
      <c r="F33" s="7">
        <v>275</v>
      </c>
      <c r="G33" s="8">
        <v>44478</v>
      </c>
      <c r="H33" s="5" t="s">
        <v>44</v>
      </c>
      <c r="I33" s="5" t="s">
        <v>82</v>
      </c>
      <c r="J33" s="7">
        <v>20.7</v>
      </c>
      <c r="K33" s="7">
        <v>36</v>
      </c>
      <c r="L33" s="5" t="s">
        <v>89</v>
      </c>
      <c r="M33" s="5" t="s">
        <v>62</v>
      </c>
      <c r="N33" s="5" t="s">
        <v>48</v>
      </c>
      <c r="O33" s="16" t="str">
        <f>INDEX(Sheet1!$I$4:$J$15,MATCH(I33,Sheet1!$I$4:$I$15,0),2)</f>
        <v>Green</v>
      </c>
    </row>
    <row r="34" spans="1:15" ht="30.75" thickBot="1" x14ac:dyDescent="0.3">
      <c r="A34" s="6">
        <v>33</v>
      </c>
      <c r="B34" s="5" t="s">
        <v>115</v>
      </c>
      <c r="C34" s="5" t="s">
        <v>34</v>
      </c>
      <c r="D34" s="5" t="s">
        <v>51</v>
      </c>
      <c r="E34" s="7">
        <v>4.7</v>
      </c>
      <c r="F34" s="7">
        <v>320</v>
      </c>
      <c r="G34" s="8">
        <v>44750</v>
      </c>
      <c r="H34" s="5" t="s">
        <v>52</v>
      </c>
      <c r="I34" s="5" t="s">
        <v>85</v>
      </c>
      <c r="J34" s="7">
        <v>17.2</v>
      </c>
      <c r="K34" s="7">
        <v>37</v>
      </c>
      <c r="L34" s="5" t="s">
        <v>92</v>
      </c>
      <c r="M34" s="5" t="s">
        <v>68</v>
      </c>
      <c r="N34" s="5" t="s">
        <v>48</v>
      </c>
      <c r="O34" s="16" t="str">
        <f>INDEX(Sheet1!$I$4:$J$15,MATCH(I34,Sheet1!$I$4:$I$15,0),2)</f>
        <v>Red</v>
      </c>
    </row>
    <row r="35" spans="1:15" ht="30.75" thickBot="1" x14ac:dyDescent="0.3">
      <c r="A35" s="6">
        <v>34</v>
      </c>
      <c r="B35" s="5" t="s">
        <v>116</v>
      </c>
      <c r="C35" s="5" t="s">
        <v>42</v>
      </c>
      <c r="D35" s="5" t="s">
        <v>35</v>
      </c>
      <c r="E35" s="7">
        <v>4.9000000000000004</v>
      </c>
      <c r="F35" s="7">
        <v>350</v>
      </c>
      <c r="G35" s="8">
        <v>44451</v>
      </c>
      <c r="H35" s="5" t="s">
        <v>59</v>
      </c>
      <c r="I35" s="5" t="s">
        <v>88</v>
      </c>
      <c r="J35" s="7">
        <v>18.5</v>
      </c>
      <c r="K35" s="7">
        <v>61</v>
      </c>
      <c r="L35" s="5" t="s">
        <v>38</v>
      </c>
      <c r="M35" s="5" t="s">
        <v>74</v>
      </c>
      <c r="N35" s="5" t="s">
        <v>48</v>
      </c>
      <c r="O35" s="16" t="str">
        <f>INDEX(Sheet1!$I$4:$J$15,MATCH(I35,Sheet1!$I$4:$I$15,0),2)</f>
        <v>Green</v>
      </c>
    </row>
    <row r="36" spans="1:15" ht="15.75" thickBot="1" x14ac:dyDescent="0.3">
      <c r="A36" s="6">
        <v>35</v>
      </c>
      <c r="B36" s="5" t="s">
        <v>117</v>
      </c>
      <c r="C36" s="5" t="s">
        <v>50</v>
      </c>
      <c r="D36" s="5" t="s">
        <v>43</v>
      </c>
      <c r="E36" s="7">
        <v>4.5</v>
      </c>
      <c r="F36" s="7">
        <v>325</v>
      </c>
      <c r="G36" s="8">
        <v>44492</v>
      </c>
      <c r="H36" s="5" t="s">
        <v>65</v>
      </c>
      <c r="I36" s="5" t="s">
        <v>91</v>
      </c>
      <c r="J36" s="7">
        <v>18.3</v>
      </c>
      <c r="K36" s="7">
        <v>29</v>
      </c>
      <c r="L36" s="5" t="s">
        <v>46</v>
      </c>
      <c r="M36" s="5" t="s">
        <v>79</v>
      </c>
      <c r="N36" s="5" t="s">
        <v>48</v>
      </c>
      <c r="O36" s="16" t="str">
        <f>INDEX(Sheet1!$I$4:$J$15,MATCH(I36,Sheet1!$I$4:$I$15,0),2)</f>
        <v>Blue</v>
      </c>
    </row>
    <row r="37" spans="1:15" ht="15.75" thickBot="1" x14ac:dyDescent="0.3">
      <c r="A37" s="6">
        <v>36</v>
      </c>
      <c r="B37" s="5" t="s">
        <v>118</v>
      </c>
      <c r="C37" s="5" t="s">
        <v>58</v>
      </c>
      <c r="D37" s="5" t="s">
        <v>51</v>
      </c>
      <c r="E37" s="7">
        <v>4.4000000000000004</v>
      </c>
      <c r="F37" s="7">
        <v>180</v>
      </c>
      <c r="G37" s="8">
        <v>44256</v>
      </c>
      <c r="H37" s="5" t="s">
        <v>71</v>
      </c>
      <c r="I37" s="5" t="s">
        <v>94</v>
      </c>
      <c r="J37" s="7">
        <v>28.1</v>
      </c>
      <c r="K37" s="7">
        <v>15</v>
      </c>
      <c r="L37" s="5" t="s">
        <v>54</v>
      </c>
      <c r="M37" s="5" t="s">
        <v>39</v>
      </c>
      <c r="N37" s="5" t="s">
        <v>48</v>
      </c>
      <c r="O37" s="16" t="str">
        <f>INDEX(Sheet1!$I$4:$J$15,MATCH(I37,Sheet1!$I$4:$I$15,0),2)</f>
        <v>Blue</v>
      </c>
    </row>
    <row r="38" spans="1:15" ht="15.75" thickBot="1" x14ac:dyDescent="0.3">
      <c r="A38" s="6">
        <v>37</v>
      </c>
      <c r="B38" s="5" t="s">
        <v>119</v>
      </c>
      <c r="C38" s="5" t="s">
        <v>64</v>
      </c>
      <c r="D38" s="5" t="s">
        <v>35</v>
      </c>
      <c r="E38" s="7">
        <v>4.9000000000000004</v>
      </c>
      <c r="F38" s="7">
        <v>215</v>
      </c>
      <c r="G38" s="8">
        <v>44721</v>
      </c>
      <c r="H38" s="5" t="s">
        <v>36</v>
      </c>
      <c r="I38" s="5" t="s">
        <v>37</v>
      </c>
      <c r="J38" s="7">
        <v>22.6</v>
      </c>
      <c r="K38" s="7">
        <v>30</v>
      </c>
      <c r="L38" s="5" t="s">
        <v>61</v>
      </c>
      <c r="M38" s="5" t="s">
        <v>47</v>
      </c>
      <c r="N38" s="5" t="s">
        <v>56</v>
      </c>
      <c r="O38" s="16" t="str">
        <f>INDEX(Sheet1!$I$4:$J$15,MATCH(I38,Sheet1!$I$4:$I$15,0),2)</f>
        <v>Blue</v>
      </c>
    </row>
    <row r="39" spans="1:15" ht="30.75" thickBot="1" x14ac:dyDescent="0.3">
      <c r="A39" s="6">
        <v>38</v>
      </c>
      <c r="B39" s="5" t="s">
        <v>120</v>
      </c>
      <c r="C39" s="5" t="s">
        <v>70</v>
      </c>
      <c r="D39" s="5" t="s">
        <v>43</v>
      </c>
      <c r="E39" s="7">
        <v>4.8</v>
      </c>
      <c r="F39" s="7">
        <v>160</v>
      </c>
      <c r="G39" s="8">
        <v>44067</v>
      </c>
      <c r="H39" s="5" t="s">
        <v>44</v>
      </c>
      <c r="I39" s="5" t="s">
        <v>45</v>
      </c>
      <c r="J39" s="7">
        <v>30.6</v>
      </c>
      <c r="K39" s="7">
        <v>61</v>
      </c>
      <c r="L39" s="5" t="s">
        <v>67</v>
      </c>
      <c r="M39" s="5" t="s">
        <v>55</v>
      </c>
      <c r="N39" s="5" t="s">
        <v>56</v>
      </c>
      <c r="O39" s="16" t="str">
        <f>INDEX(Sheet1!$I$4:$J$15,MATCH(I39,Sheet1!$I$4:$I$15,0),2)</f>
        <v>Yellow</v>
      </c>
    </row>
    <row r="40" spans="1:15" ht="30.75" thickBot="1" x14ac:dyDescent="0.3">
      <c r="A40" s="6">
        <v>39</v>
      </c>
      <c r="B40" s="5" t="s">
        <v>121</v>
      </c>
      <c r="C40" s="5" t="s">
        <v>76</v>
      </c>
      <c r="D40" s="5" t="s">
        <v>51</v>
      </c>
      <c r="E40" s="7">
        <v>4</v>
      </c>
      <c r="F40" s="7">
        <v>170</v>
      </c>
      <c r="G40" s="8">
        <v>44756</v>
      </c>
      <c r="H40" s="5" t="s">
        <v>52</v>
      </c>
      <c r="I40" s="5" t="s">
        <v>53</v>
      </c>
      <c r="J40" s="7">
        <v>19.399999999999999</v>
      </c>
      <c r="K40" s="7">
        <v>26</v>
      </c>
      <c r="L40" s="5" t="s">
        <v>73</v>
      </c>
      <c r="M40" s="5" t="s">
        <v>62</v>
      </c>
      <c r="N40" s="5" t="s">
        <v>56</v>
      </c>
      <c r="O40" s="16" t="str">
        <f>INDEX(Sheet1!$I$4:$J$15,MATCH(I40,Sheet1!$I$4:$I$15,0),2)</f>
        <v>Pink</v>
      </c>
    </row>
    <row r="41" spans="1:15" ht="30.75" thickBot="1" x14ac:dyDescent="0.3">
      <c r="A41" s="6">
        <v>40</v>
      </c>
      <c r="B41" s="5" t="s">
        <v>122</v>
      </c>
      <c r="C41" s="5" t="s">
        <v>81</v>
      </c>
      <c r="D41" s="5" t="s">
        <v>35</v>
      </c>
      <c r="E41" s="7">
        <v>4.5999999999999996</v>
      </c>
      <c r="F41" s="7">
        <v>320</v>
      </c>
      <c r="G41" s="8">
        <v>44121</v>
      </c>
      <c r="H41" s="5" t="s">
        <v>59</v>
      </c>
      <c r="I41" s="5" t="s">
        <v>60</v>
      </c>
      <c r="J41" s="7">
        <v>23.1</v>
      </c>
      <c r="K41" s="7">
        <v>18</v>
      </c>
      <c r="L41" s="5" t="s">
        <v>78</v>
      </c>
      <c r="M41" s="5" t="s">
        <v>68</v>
      </c>
      <c r="N41" s="5" t="s">
        <v>56</v>
      </c>
      <c r="O41" s="16" t="str">
        <f>INDEX(Sheet1!$I$4:$J$15,MATCH(I41,Sheet1!$I$4:$I$15,0),2)</f>
        <v>Red</v>
      </c>
    </row>
    <row r="42" spans="1:15" ht="30.75" thickBot="1" x14ac:dyDescent="0.3">
      <c r="A42" s="6">
        <v>41</v>
      </c>
      <c r="B42" s="5" t="s">
        <v>123</v>
      </c>
      <c r="C42" s="5" t="s">
        <v>34</v>
      </c>
      <c r="D42" s="5" t="s">
        <v>43</v>
      </c>
      <c r="E42" s="7">
        <v>3.4</v>
      </c>
      <c r="F42" s="7">
        <v>145</v>
      </c>
      <c r="G42" s="8">
        <v>44652</v>
      </c>
      <c r="H42" s="5" t="s">
        <v>65</v>
      </c>
      <c r="I42" s="5" t="s">
        <v>66</v>
      </c>
      <c r="J42" s="7">
        <v>19.7</v>
      </c>
      <c r="K42" s="7">
        <v>8</v>
      </c>
      <c r="L42" s="5" t="s">
        <v>83</v>
      </c>
      <c r="M42" s="5" t="s">
        <v>74</v>
      </c>
      <c r="N42" s="5" t="s">
        <v>56</v>
      </c>
      <c r="O42" s="16" t="str">
        <f>INDEX(Sheet1!$I$4:$J$15,MATCH(I42,Sheet1!$I$4:$I$15,0),2)</f>
        <v>Yellow</v>
      </c>
    </row>
    <row r="43" spans="1:15" ht="30.75" thickBot="1" x14ac:dyDescent="0.3">
      <c r="A43" s="6">
        <v>42</v>
      </c>
      <c r="B43" s="5" t="s">
        <v>124</v>
      </c>
      <c r="C43" s="5" t="s">
        <v>42</v>
      </c>
      <c r="D43" s="5" t="s">
        <v>51</v>
      </c>
      <c r="E43" s="7">
        <v>4.0999999999999996</v>
      </c>
      <c r="F43" s="7">
        <v>115</v>
      </c>
      <c r="G43" s="8">
        <v>44217</v>
      </c>
      <c r="H43" s="5" t="s">
        <v>71</v>
      </c>
      <c r="I43" s="5" t="s">
        <v>72</v>
      </c>
      <c r="J43" s="7">
        <v>31.4</v>
      </c>
      <c r="K43" s="7">
        <v>39</v>
      </c>
      <c r="L43" s="5" t="s">
        <v>86</v>
      </c>
      <c r="M43" s="5" t="s">
        <v>79</v>
      </c>
      <c r="N43" s="5" t="s">
        <v>40</v>
      </c>
      <c r="O43" s="16" t="str">
        <f>INDEX(Sheet1!$I$4:$J$15,MATCH(I43,Sheet1!$I$4:$I$15,0),2)</f>
        <v>Red</v>
      </c>
    </row>
    <row r="44" spans="1:15" ht="30.75" thickBot="1" x14ac:dyDescent="0.3">
      <c r="A44" s="6">
        <v>43</v>
      </c>
      <c r="B44" s="5" t="s">
        <v>125</v>
      </c>
      <c r="C44" s="5" t="s">
        <v>50</v>
      </c>
      <c r="D44" s="5" t="s">
        <v>35</v>
      </c>
      <c r="E44" s="7">
        <v>4.5</v>
      </c>
      <c r="F44" s="7">
        <v>270</v>
      </c>
      <c r="G44" s="8">
        <v>44200</v>
      </c>
      <c r="H44" s="5" t="s">
        <v>36</v>
      </c>
      <c r="I44" s="5" t="s">
        <v>77</v>
      </c>
      <c r="J44" s="7">
        <v>27.2</v>
      </c>
      <c r="K44" s="7">
        <v>9</v>
      </c>
      <c r="L44" s="5" t="s">
        <v>89</v>
      </c>
      <c r="M44" s="5" t="s">
        <v>39</v>
      </c>
      <c r="N44" s="5" t="s">
        <v>48</v>
      </c>
      <c r="O44" s="16" t="str">
        <f>INDEX(Sheet1!$I$4:$J$15,MATCH(I44,Sheet1!$I$4:$I$15,0),2)</f>
        <v>Green</v>
      </c>
    </row>
    <row r="45" spans="1:15" ht="30.75" thickBot="1" x14ac:dyDescent="0.3">
      <c r="A45" s="6">
        <v>44</v>
      </c>
      <c r="B45" s="5" t="s">
        <v>33</v>
      </c>
      <c r="C45" s="5" t="s">
        <v>58</v>
      </c>
      <c r="D45" s="5" t="s">
        <v>43</v>
      </c>
      <c r="E45" s="7">
        <v>4.7</v>
      </c>
      <c r="F45" s="7">
        <v>140</v>
      </c>
      <c r="G45" s="8">
        <v>44604</v>
      </c>
      <c r="H45" s="5" t="s">
        <v>44</v>
      </c>
      <c r="I45" s="5" t="s">
        <v>82</v>
      </c>
      <c r="J45" s="7">
        <v>20.399999999999999</v>
      </c>
      <c r="K45" s="7">
        <v>18</v>
      </c>
      <c r="L45" s="5" t="s">
        <v>92</v>
      </c>
      <c r="M45" s="5" t="s">
        <v>47</v>
      </c>
      <c r="N45" s="5" t="s">
        <v>56</v>
      </c>
      <c r="O45" s="16" t="str">
        <f>INDEX(Sheet1!$I$4:$J$15,MATCH(I45,Sheet1!$I$4:$I$15,0),2)</f>
        <v>Green</v>
      </c>
    </row>
    <row r="46" spans="1:15" ht="30.75" thickBot="1" x14ac:dyDescent="0.3">
      <c r="A46" s="6">
        <v>45</v>
      </c>
      <c r="B46" s="5" t="s">
        <v>41</v>
      </c>
      <c r="C46" s="5" t="s">
        <v>64</v>
      </c>
      <c r="D46" s="5" t="s">
        <v>51</v>
      </c>
      <c r="E46" s="7">
        <v>4.7</v>
      </c>
      <c r="F46" s="7">
        <v>280</v>
      </c>
      <c r="G46" s="8">
        <v>44619</v>
      </c>
      <c r="H46" s="5" t="s">
        <v>52</v>
      </c>
      <c r="I46" s="5" t="s">
        <v>85</v>
      </c>
      <c r="J46" s="7">
        <v>22.2</v>
      </c>
      <c r="K46" s="7">
        <v>56</v>
      </c>
      <c r="L46" s="5" t="s">
        <v>92</v>
      </c>
      <c r="M46" s="5" t="s">
        <v>55</v>
      </c>
      <c r="N46" s="5" t="s">
        <v>40</v>
      </c>
      <c r="O46" s="16" t="str">
        <f>INDEX(Sheet1!$I$4:$J$15,MATCH(I46,Sheet1!$I$4:$I$15,0),2)</f>
        <v>Red</v>
      </c>
    </row>
    <row r="47" spans="1:15" ht="30.75" thickBot="1" x14ac:dyDescent="0.3">
      <c r="A47" s="6">
        <v>46</v>
      </c>
      <c r="B47" s="5" t="s">
        <v>49</v>
      </c>
      <c r="C47" s="5" t="s">
        <v>70</v>
      </c>
      <c r="D47" s="5" t="s">
        <v>35</v>
      </c>
      <c r="E47" s="7">
        <v>4.3</v>
      </c>
      <c r="F47" s="7">
        <v>115</v>
      </c>
      <c r="G47" s="8">
        <v>44509</v>
      </c>
      <c r="H47" s="5" t="s">
        <v>59</v>
      </c>
      <c r="I47" s="5" t="s">
        <v>88</v>
      </c>
      <c r="J47" s="7">
        <v>27.5</v>
      </c>
      <c r="K47" s="7">
        <v>49</v>
      </c>
      <c r="L47" s="5" t="s">
        <v>92</v>
      </c>
      <c r="M47" s="5" t="s">
        <v>62</v>
      </c>
      <c r="N47" s="5" t="s">
        <v>48</v>
      </c>
      <c r="O47" s="16" t="str">
        <f>INDEX(Sheet1!$I$4:$J$15,MATCH(I47,Sheet1!$I$4:$I$15,0),2)</f>
        <v>Green</v>
      </c>
    </row>
    <row r="48" spans="1:15" ht="30.75" thickBot="1" x14ac:dyDescent="0.3">
      <c r="A48" s="6">
        <v>47</v>
      </c>
      <c r="B48" s="5" t="s">
        <v>57</v>
      </c>
      <c r="C48" s="5" t="s">
        <v>76</v>
      </c>
      <c r="D48" s="5" t="s">
        <v>43</v>
      </c>
      <c r="E48" s="7">
        <v>4.2</v>
      </c>
      <c r="F48" s="7">
        <v>300</v>
      </c>
      <c r="G48" s="8">
        <v>44321</v>
      </c>
      <c r="H48" s="5" t="s">
        <v>65</v>
      </c>
      <c r="I48" s="5" t="s">
        <v>91</v>
      </c>
      <c r="J48" s="7">
        <v>15.1</v>
      </c>
      <c r="K48" s="7">
        <v>59</v>
      </c>
      <c r="L48" s="5" t="s">
        <v>92</v>
      </c>
      <c r="M48" s="5" t="s">
        <v>68</v>
      </c>
      <c r="N48" s="5" t="s">
        <v>56</v>
      </c>
      <c r="O48" s="16" t="str">
        <f>INDEX(Sheet1!$I$4:$J$15,MATCH(I48,Sheet1!$I$4:$I$15,0),2)</f>
        <v>Blue</v>
      </c>
    </row>
    <row r="49" spans="1:15" ht="30.75" thickBot="1" x14ac:dyDescent="0.3">
      <c r="A49" s="6">
        <v>48</v>
      </c>
      <c r="B49" s="5" t="s">
        <v>63</v>
      </c>
      <c r="C49" s="5" t="s">
        <v>81</v>
      </c>
      <c r="D49" s="5" t="s">
        <v>51</v>
      </c>
      <c r="E49" s="7">
        <v>4.7</v>
      </c>
      <c r="F49" s="7">
        <v>255</v>
      </c>
      <c r="G49" s="8">
        <v>44398</v>
      </c>
      <c r="H49" s="5" t="s">
        <v>71</v>
      </c>
      <c r="I49" s="5" t="s">
        <v>94</v>
      </c>
      <c r="J49" s="7">
        <v>25.4</v>
      </c>
      <c r="K49" s="7">
        <v>51</v>
      </c>
      <c r="L49" s="5" t="s">
        <v>92</v>
      </c>
      <c r="M49" s="5" t="s">
        <v>74</v>
      </c>
      <c r="N49" s="5" t="s">
        <v>40</v>
      </c>
      <c r="O49" s="16" t="str">
        <f>INDEX(Sheet1!$I$4:$J$15,MATCH(I49,Sheet1!$I$4:$I$15,0),2)</f>
        <v>Blue</v>
      </c>
    </row>
    <row r="50" spans="1:15" ht="30.75" thickBot="1" x14ac:dyDescent="0.3">
      <c r="A50" s="6">
        <v>49</v>
      </c>
      <c r="B50" s="5" t="s">
        <v>69</v>
      </c>
      <c r="C50" s="5" t="s">
        <v>34</v>
      </c>
      <c r="D50" s="5" t="s">
        <v>35</v>
      </c>
      <c r="E50" s="7">
        <v>4.8</v>
      </c>
      <c r="F50" s="7">
        <v>145</v>
      </c>
      <c r="G50" s="8">
        <v>44111</v>
      </c>
      <c r="H50" s="5" t="s">
        <v>52</v>
      </c>
      <c r="I50" s="5" t="s">
        <v>37</v>
      </c>
      <c r="J50" s="7">
        <v>30</v>
      </c>
      <c r="K50" s="7">
        <v>28</v>
      </c>
      <c r="L50" s="5" t="s">
        <v>92</v>
      </c>
      <c r="M50" s="5" t="s">
        <v>79</v>
      </c>
      <c r="N50" s="5" t="s">
        <v>40</v>
      </c>
      <c r="O50" s="16" t="str">
        <f>INDEX(Sheet1!$I$4:$J$15,MATCH(I50,Sheet1!$I$4:$I$15,0),2)</f>
        <v>Blue</v>
      </c>
    </row>
    <row r="51" spans="1:15" ht="30.75" thickBot="1" x14ac:dyDescent="0.3">
      <c r="A51" s="6">
        <v>50</v>
      </c>
      <c r="B51" s="5" t="s">
        <v>75</v>
      </c>
      <c r="C51" s="5" t="s">
        <v>42</v>
      </c>
      <c r="D51" s="5" t="s">
        <v>43</v>
      </c>
      <c r="E51" s="7">
        <v>4.5999999999999996</v>
      </c>
      <c r="F51" s="7">
        <v>135</v>
      </c>
      <c r="G51" s="8">
        <v>44639</v>
      </c>
      <c r="H51" s="5" t="s">
        <v>52</v>
      </c>
      <c r="I51" s="5" t="s">
        <v>37</v>
      </c>
      <c r="J51" s="7">
        <v>17</v>
      </c>
      <c r="K51" s="7">
        <v>49</v>
      </c>
      <c r="L51" s="5" t="s">
        <v>92</v>
      </c>
      <c r="M51" s="5" t="s">
        <v>39</v>
      </c>
      <c r="N51" s="5" t="s">
        <v>40</v>
      </c>
      <c r="O51" s="16" t="str">
        <f>INDEX(Sheet1!$I$4:$J$15,MATCH(I51,Sheet1!$I$4:$I$15,0),2)</f>
        <v>Blue</v>
      </c>
    </row>
    <row r="52" spans="1:15" ht="30.75" thickBot="1" x14ac:dyDescent="0.3">
      <c r="A52" s="6">
        <v>51</v>
      </c>
      <c r="B52" s="5" t="s">
        <v>80</v>
      </c>
      <c r="C52" s="5" t="s">
        <v>50</v>
      </c>
      <c r="D52" s="5" t="s">
        <v>51</v>
      </c>
      <c r="E52" s="7">
        <v>1.8</v>
      </c>
      <c r="F52" s="7">
        <v>340</v>
      </c>
      <c r="G52" s="8">
        <v>44644</v>
      </c>
      <c r="H52" s="5" t="s">
        <v>52</v>
      </c>
      <c r="I52" s="5" t="s">
        <v>37</v>
      </c>
      <c r="J52" s="7">
        <v>18.600000000000001</v>
      </c>
      <c r="K52" s="7">
        <v>31</v>
      </c>
      <c r="L52" s="5" t="s">
        <v>92</v>
      </c>
      <c r="M52" s="5" t="s">
        <v>47</v>
      </c>
      <c r="N52" s="5" t="s">
        <v>40</v>
      </c>
      <c r="O52" s="16" t="str">
        <f>INDEX(Sheet1!$I$4:$J$15,MATCH(I52,Sheet1!$I$4:$I$15,0),2)</f>
        <v>Blue</v>
      </c>
    </row>
    <row r="53" spans="1:15" ht="30.75" thickBot="1" x14ac:dyDescent="0.3">
      <c r="A53" s="6">
        <v>52</v>
      </c>
      <c r="B53" s="5" t="s">
        <v>84</v>
      </c>
      <c r="C53" s="5" t="s">
        <v>58</v>
      </c>
      <c r="D53" s="5" t="s">
        <v>35</v>
      </c>
      <c r="E53" s="7">
        <v>4.8</v>
      </c>
      <c r="F53" s="7">
        <v>115</v>
      </c>
      <c r="G53" s="8">
        <v>44175</v>
      </c>
      <c r="H53" s="5" t="s">
        <v>52</v>
      </c>
      <c r="I53" s="5" t="s">
        <v>37</v>
      </c>
      <c r="J53" s="7">
        <v>22.5</v>
      </c>
      <c r="K53" s="7">
        <v>5</v>
      </c>
      <c r="L53" s="5" t="s">
        <v>92</v>
      </c>
      <c r="M53" s="5" t="s">
        <v>55</v>
      </c>
      <c r="N53" s="5" t="s">
        <v>40</v>
      </c>
      <c r="O53" s="16" t="str">
        <f>INDEX(Sheet1!$I$4:$J$15,MATCH(I53,Sheet1!$I$4:$I$15,0),2)</f>
        <v>Blue</v>
      </c>
    </row>
    <row r="54" spans="1:15" ht="30.75" thickBot="1" x14ac:dyDescent="0.3">
      <c r="A54" s="6">
        <v>53</v>
      </c>
      <c r="B54" s="5" t="s">
        <v>87</v>
      </c>
      <c r="C54" s="5" t="s">
        <v>64</v>
      </c>
      <c r="D54" s="5" t="s">
        <v>43</v>
      </c>
      <c r="E54" s="7">
        <v>3.3</v>
      </c>
      <c r="F54" s="7">
        <v>315</v>
      </c>
      <c r="G54" s="8">
        <v>44737</v>
      </c>
      <c r="H54" s="5" t="s">
        <v>52</v>
      </c>
      <c r="I54" s="5" t="s">
        <v>37</v>
      </c>
      <c r="J54" s="7">
        <v>18.399999999999999</v>
      </c>
      <c r="K54" s="7">
        <v>9</v>
      </c>
      <c r="L54" s="5" t="s">
        <v>92</v>
      </c>
      <c r="M54" s="5" t="s">
        <v>62</v>
      </c>
      <c r="N54" s="5" t="s">
        <v>40</v>
      </c>
      <c r="O54" s="16" t="str">
        <f>INDEX(Sheet1!$I$4:$J$15,MATCH(I54,Sheet1!$I$4:$I$15,0),2)</f>
        <v>Blue</v>
      </c>
    </row>
    <row r="55" spans="1:15" ht="30.75" thickBot="1" x14ac:dyDescent="0.3">
      <c r="A55" s="6">
        <v>54</v>
      </c>
      <c r="B55" s="5" t="s">
        <v>90</v>
      </c>
      <c r="C55" s="5" t="s">
        <v>70</v>
      </c>
      <c r="D55" s="5" t="s">
        <v>51</v>
      </c>
      <c r="E55" s="7">
        <v>3.5</v>
      </c>
      <c r="F55" s="7">
        <v>335</v>
      </c>
      <c r="G55" s="8">
        <v>44369</v>
      </c>
      <c r="H55" s="5" t="s">
        <v>52</v>
      </c>
      <c r="I55" s="5" t="s">
        <v>37</v>
      </c>
      <c r="J55" s="7">
        <v>26.8</v>
      </c>
      <c r="K55" s="7">
        <v>24</v>
      </c>
      <c r="L55" s="5" t="s">
        <v>92</v>
      </c>
      <c r="M55" s="5" t="s">
        <v>68</v>
      </c>
      <c r="N55" s="5" t="s">
        <v>40</v>
      </c>
      <c r="O55" s="16" t="str">
        <f>INDEX(Sheet1!$I$4:$J$15,MATCH(I55,Sheet1!$I$4:$I$15,0),2)</f>
        <v>Blue</v>
      </c>
    </row>
    <row r="56" spans="1:15" ht="30.75" thickBot="1" x14ac:dyDescent="0.3">
      <c r="A56" s="6">
        <v>55</v>
      </c>
      <c r="B56" s="5" t="s">
        <v>93</v>
      </c>
      <c r="C56" s="5" t="s">
        <v>76</v>
      </c>
      <c r="D56" s="5" t="s">
        <v>35</v>
      </c>
      <c r="E56" s="7">
        <v>4.4000000000000004</v>
      </c>
      <c r="F56" s="7">
        <v>105</v>
      </c>
      <c r="G56" s="8">
        <v>44447</v>
      </c>
      <c r="H56" s="5" t="s">
        <v>52</v>
      </c>
      <c r="I56" s="5" t="s">
        <v>37</v>
      </c>
      <c r="J56" s="7">
        <v>31.1</v>
      </c>
      <c r="K56" s="7">
        <v>5</v>
      </c>
      <c r="L56" s="5" t="s">
        <v>92</v>
      </c>
      <c r="M56" s="5" t="s">
        <v>74</v>
      </c>
      <c r="N56" s="5" t="s">
        <v>40</v>
      </c>
      <c r="O56" s="16" t="str">
        <f>INDEX(Sheet1!$I$4:$J$15,MATCH(I56,Sheet1!$I$4:$I$15,0),2)</f>
        <v>Blue</v>
      </c>
    </row>
    <row r="57" spans="1:15" ht="30.75" thickBot="1" x14ac:dyDescent="0.3">
      <c r="A57" s="6">
        <v>56</v>
      </c>
      <c r="B57" s="5" t="s">
        <v>95</v>
      </c>
      <c r="C57" s="5" t="s">
        <v>81</v>
      </c>
      <c r="D57" s="5" t="s">
        <v>43</v>
      </c>
      <c r="E57" s="7">
        <v>4.2</v>
      </c>
      <c r="F57" s="7">
        <v>225</v>
      </c>
      <c r="G57" s="8">
        <v>44590</v>
      </c>
      <c r="H57" s="5" t="s">
        <v>52</v>
      </c>
      <c r="I57" s="5" t="s">
        <v>37</v>
      </c>
      <c r="J57" s="7">
        <v>23.6</v>
      </c>
      <c r="K57" s="7">
        <v>20</v>
      </c>
      <c r="L57" s="5" t="s">
        <v>92</v>
      </c>
      <c r="M57" s="5" t="s">
        <v>79</v>
      </c>
      <c r="N57" s="5" t="s">
        <v>40</v>
      </c>
      <c r="O57" s="16" t="str">
        <f>INDEX(Sheet1!$I$4:$J$15,MATCH(I57,Sheet1!$I$4:$I$15,0),2)</f>
        <v>Blue</v>
      </c>
    </row>
    <row r="58" spans="1:15" ht="30.75" thickBot="1" x14ac:dyDescent="0.3">
      <c r="A58" s="6">
        <v>57</v>
      </c>
      <c r="B58" s="5" t="s">
        <v>96</v>
      </c>
      <c r="C58" s="5" t="s">
        <v>34</v>
      </c>
      <c r="D58" s="5" t="s">
        <v>51</v>
      </c>
      <c r="E58" s="7">
        <v>4.7</v>
      </c>
      <c r="F58" s="7">
        <v>215</v>
      </c>
      <c r="G58" s="8">
        <v>44219</v>
      </c>
      <c r="H58" s="5" t="s">
        <v>52</v>
      </c>
      <c r="I58" s="5" t="s">
        <v>37</v>
      </c>
      <c r="J58" s="7">
        <v>29.4</v>
      </c>
      <c r="K58" s="7">
        <v>14</v>
      </c>
      <c r="L58" s="5" t="s">
        <v>92</v>
      </c>
      <c r="M58" s="5" t="s">
        <v>74</v>
      </c>
      <c r="N58" s="5" t="s">
        <v>40</v>
      </c>
      <c r="O58" s="16" t="str">
        <f>INDEX(Sheet1!$I$4:$J$15,MATCH(I58,Sheet1!$I$4:$I$15,0),2)</f>
        <v>Blue</v>
      </c>
    </row>
    <row r="59" spans="1:15" ht="30.75" thickBot="1" x14ac:dyDescent="0.3">
      <c r="A59" s="6">
        <v>58</v>
      </c>
      <c r="B59" s="5" t="s">
        <v>97</v>
      </c>
      <c r="C59" s="5" t="s">
        <v>42</v>
      </c>
      <c r="D59" s="5" t="s">
        <v>35</v>
      </c>
      <c r="E59" s="7">
        <v>2.2999999999999998</v>
      </c>
      <c r="F59" s="7">
        <v>310</v>
      </c>
      <c r="G59" s="8">
        <v>44561</v>
      </c>
      <c r="H59" s="5" t="s">
        <v>52</v>
      </c>
      <c r="I59" s="5" t="s">
        <v>37</v>
      </c>
      <c r="J59" s="7">
        <v>21.7</v>
      </c>
      <c r="K59" s="7">
        <v>51</v>
      </c>
      <c r="L59" s="5" t="s">
        <v>89</v>
      </c>
      <c r="M59" s="5" t="s">
        <v>74</v>
      </c>
      <c r="N59" s="5" t="s">
        <v>40</v>
      </c>
      <c r="O59" s="16" t="str">
        <f>INDEX(Sheet1!$I$4:$J$15,MATCH(I59,Sheet1!$I$4:$I$15,0),2)</f>
        <v>Blue</v>
      </c>
    </row>
    <row r="60" spans="1:15" ht="30.75" thickBot="1" x14ac:dyDescent="0.3">
      <c r="A60" s="6">
        <v>59</v>
      </c>
      <c r="B60" s="5" t="s">
        <v>98</v>
      </c>
      <c r="C60" s="5" t="s">
        <v>50</v>
      </c>
      <c r="D60" s="5" t="s">
        <v>43</v>
      </c>
      <c r="E60" s="7">
        <v>3.6</v>
      </c>
      <c r="F60" s="7">
        <v>230</v>
      </c>
      <c r="G60" s="8">
        <v>44515</v>
      </c>
      <c r="H60" s="5" t="s">
        <v>52</v>
      </c>
      <c r="I60" s="5" t="s">
        <v>37</v>
      </c>
      <c r="J60" s="7">
        <v>17.7</v>
      </c>
      <c r="K60" s="7">
        <v>47</v>
      </c>
      <c r="L60" s="5" t="s">
        <v>89</v>
      </c>
      <c r="M60" s="5" t="s">
        <v>74</v>
      </c>
      <c r="N60" s="5" t="s">
        <v>40</v>
      </c>
      <c r="O60" s="16" t="str">
        <f>INDEX(Sheet1!$I$4:$J$15,MATCH(I60,Sheet1!$I$4:$I$15,0),2)</f>
        <v>Blue</v>
      </c>
    </row>
    <row r="61" spans="1:15" ht="30.75" thickBot="1" x14ac:dyDescent="0.3">
      <c r="A61" s="6">
        <v>60</v>
      </c>
      <c r="B61" s="5" t="s">
        <v>99</v>
      </c>
      <c r="C61" s="5" t="s">
        <v>58</v>
      </c>
      <c r="D61" s="5" t="s">
        <v>51</v>
      </c>
      <c r="E61" s="7">
        <v>2.4</v>
      </c>
      <c r="F61" s="7">
        <v>105</v>
      </c>
      <c r="G61" s="8">
        <v>44411</v>
      </c>
      <c r="H61" s="5" t="s">
        <v>52</v>
      </c>
      <c r="I61" s="5" t="s">
        <v>45</v>
      </c>
      <c r="J61" s="7">
        <v>32.299999999999997</v>
      </c>
      <c r="K61" s="7">
        <v>17</v>
      </c>
      <c r="L61" s="5" t="s">
        <v>89</v>
      </c>
      <c r="M61" s="5" t="s">
        <v>74</v>
      </c>
      <c r="N61" s="5" t="s">
        <v>40</v>
      </c>
      <c r="O61" s="16" t="str">
        <f>INDEX(Sheet1!$I$4:$J$15,MATCH(I61,Sheet1!$I$4:$I$15,0),2)</f>
        <v>Yellow</v>
      </c>
    </row>
    <row r="62" spans="1:15" ht="30.75" thickBot="1" x14ac:dyDescent="0.3">
      <c r="A62" s="6">
        <v>61</v>
      </c>
      <c r="B62" s="5" t="s">
        <v>100</v>
      </c>
      <c r="C62" s="5" t="s">
        <v>64</v>
      </c>
      <c r="D62" s="5" t="s">
        <v>35</v>
      </c>
      <c r="E62" s="7">
        <v>3</v>
      </c>
      <c r="F62" s="7">
        <v>330</v>
      </c>
      <c r="G62" s="8">
        <v>44019</v>
      </c>
      <c r="H62" s="5" t="s">
        <v>52</v>
      </c>
      <c r="I62" s="5" t="s">
        <v>45</v>
      </c>
      <c r="J62" s="7">
        <v>18.7</v>
      </c>
      <c r="K62" s="7">
        <v>18</v>
      </c>
      <c r="L62" s="5" t="s">
        <v>89</v>
      </c>
      <c r="M62" s="5" t="s">
        <v>74</v>
      </c>
      <c r="N62" s="5" t="s">
        <v>40</v>
      </c>
      <c r="O62" s="16" t="str">
        <f>INDEX(Sheet1!$I$4:$J$15,MATCH(I62,Sheet1!$I$4:$I$15,0),2)</f>
        <v>Yellow</v>
      </c>
    </row>
    <row r="63" spans="1:15" ht="30.75" thickBot="1" x14ac:dyDescent="0.3">
      <c r="A63" s="6">
        <v>62</v>
      </c>
      <c r="B63" s="5" t="s">
        <v>101</v>
      </c>
      <c r="C63" s="5" t="s">
        <v>70</v>
      </c>
      <c r="D63" s="5" t="s">
        <v>43</v>
      </c>
      <c r="E63" s="7">
        <v>2.7</v>
      </c>
      <c r="F63" s="7">
        <v>345</v>
      </c>
      <c r="G63" s="8">
        <v>44393</v>
      </c>
      <c r="H63" s="5" t="s">
        <v>52</v>
      </c>
      <c r="I63" s="5" t="s">
        <v>45</v>
      </c>
      <c r="J63" s="7">
        <v>23.8</v>
      </c>
      <c r="K63" s="7">
        <v>49</v>
      </c>
      <c r="L63" s="5" t="s">
        <v>89</v>
      </c>
      <c r="M63" s="5" t="s">
        <v>74</v>
      </c>
      <c r="N63" s="5" t="s">
        <v>40</v>
      </c>
      <c r="O63" s="16" t="str">
        <f>INDEX(Sheet1!$I$4:$J$15,MATCH(I63,Sheet1!$I$4:$I$15,0),2)</f>
        <v>Yellow</v>
      </c>
    </row>
    <row r="64" spans="1:15" ht="30.75" thickBot="1" x14ac:dyDescent="0.3">
      <c r="A64" s="6">
        <v>63</v>
      </c>
      <c r="B64" s="5" t="s">
        <v>102</v>
      </c>
      <c r="C64" s="5" t="s">
        <v>76</v>
      </c>
      <c r="D64" s="5" t="s">
        <v>51</v>
      </c>
      <c r="E64" s="7">
        <v>5</v>
      </c>
      <c r="F64" s="7">
        <v>280</v>
      </c>
      <c r="G64" s="8">
        <v>44441</v>
      </c>
      <c r="H64" s="5" t="s">
        <v>52</v>
      </c>
      <c r="I64" s="5" t="s">
        <v>45</v>
      </c>
      <c r="J64" s="7">
        <v>31.3</v>
      </c>
      <c r="K64" s="7">
        <v>42</v>
      </c>
      <c r="L64" s="5" t="s">
        <v>89</v>
      </c>
      <c r="M64" s="5" t="s">
        <v>74</v>
      </c>
      <c r="N64" s="5" t="s">
        <v>40</v>
      </c>
      <c r="O64" s="16" t="str">
        <f>INDEX(Sheet1!$I$4:$J$15,MATCH(I64,Sheet1!$I$4:$I$15,0),2)</f>
        <v>Yellow</v>
      </c>
    </row>
    <row r="65" spans="1:15" ht="30.75" thickBot="1" x14ac:dyDescent="0.3">
      <c r="A65" s="6">
        <v>64</v>
      </c>
      <c r="B65" s="5" t="s">
        <v>103</v>
      </c>
      <c r="C65" s="5" t="s">
        <v>81</v>
      </c>
      <c r="D65" s="5" t="s">
        <v>35</v>
      </c>
      <c r="E65" s="7">
        <v>2.2000000000000002</v>
      </c>
      <c r="F65" s="7">
        <v>235</v>
      </c>
      <c r="G65" s="8">
        <v>44507</v>
      </c>
      <c r="H65" s="5" t="s">
        <v>52</v>
      </c>
      <c r="I65" s="5" t="s">
        <v>45</v>
      </c>
      <c r="J65" s="7">
        <v>30.9</v>
      </c>
      <c r="K65" s="7">
        <v>47</v>
      </c>
      <c r="L65" s="5" t="s">
        <v>89</v>
      </c>
      <c r="M65" s="5" t="s">
        <v>74</v>
      </c>
      <c r="N65" s="5" t="s">
        <v>48</v>
      </c>
      <c r="O65" s="16" t="str">
        <f>INDEX(Sheet1!$I$4:$J$15,MATCH(I65,Sheet1!$I$4:$I$15,0),2)</f>
        <v>Yellow</v>
      </c>
    </row>
    <row r="66" spans="1:15" ht="30.75" thickBot="1" x14ac:dyDescent="0.3">
      <c r="A66" s="6">
        <v>65</v>
      </c>
      <c r="B66" s="5" t="s">
        <v>104</v>
      </c>
      <c r="C66" s="5" t="s">
        <v>34</v>
      </c>
      <c r="D66" s="5" t="s">
        <v>43</v>
      </c>
      <c r="E66" s="7">
        <v>5</v>
      </c>
      <c r="F66" s="7">
        <v>350</v>
      </c>
      <c r="G66" s="8">
        <v>44554</v>
      </c>
      <c r="H66" s="5" t="s">
        <v>52</v>
      </c>
      <c r="I66" s="5" t="s">
        <v>45</v>
      </c>
      <c r="J66" s="7">
        <v>24.7</v>
      </c>
      <c r="K66" s="7">
        <v>4</v>
      </c>
      <c r="L66" s="5" t="s">
        <v>89</v>
      </c>
      <c r="M66" s="5" t="s">
        <v>74</v>
      </c>
      <c r="N66" s="5" t="s">
        <v>48</v>
      </c>
      <c r="O66" s="16" t="str">
        <f>INDEX(Sheet1!$I$4:$J$15,MATCH(I66,Sheet1!$I$4:$I$15,0),2)</f>
        <v>Yellow</v>
      </c>
    </row>
    <row r="67" spans="1:15" ht="30.75" thickBot="1" x14ac:dyDescent="0.3">
      <c r="A67" s="6">
        <v>66</v>
      </c>
      <c r="B67" s="5" t="s">
        <v>105</v>
      </c>
      <c r="C67" s="5" t="s">
        <v>42</v>
      </c>
      <c r="D67" s="5" t="s">
        <v>51</v>
      </c>
      <c r="E67" s="7">
        <v>3.1</v>
      </c>
      <c r="F67" s="7">
        <v>295</v>
      </c>
      <c r="G67" s="8">
        <v>44175</v>
      </c>
      <c r="H67" s="5" t="s">
        <v>52</v>
      </c>
      <c r="I67" s="5" t="s">
        <v>45</v>
      </c>
      <c r="J67" s="7">
        <v>23</v>
      </c>
      <c r="K67" s="7">
        <v>54</v>
      </c>
      <c r="L67" s="5" t="s">
        <v>89</v>
      </c>
      <c r="M67" s="5" t="s">
        <v>74</v>
      </c>
      <c r="N67" s="5" t="s">
        <v>48</v>
      </c>
      <c r="O67" s="16" t="str">
        <f>INDEX(Sheet1!$I$4:$J$15,MATCH(I67,Sheet1!$I$4:$I$15,0),2)</f>
        <v>Yellow</v>
      </c>
    </row>
    <row r="68" spans="1:15" ht="30.75" thickBot="1" x14ac:dyDescent="0.3">
      <c r="A68" s="6">
        <v>67</v>
      </c>
      <c r="B68" s="5" t="s">
        <v>106</v>
      </c>
      <c r="C68" s="5" t="s">
        <v>50</v>
      </c>
      <c r="D68" s="5" t="s">
        <v>35</v>
      </c>
      <c r="E68" s="7">
        <v>3.5</v>
      </c>
      <c r="F68" s="7">
        <v>140</v>
      </c>
      <c r="G68" s="8">
        <v>44702</v>
      </c>
      <c r="H68" s="5" t="s">
        <v>52</v>
      </c>
      <c r="I68" s="5" t="s">
        <v>45</v>
      </c>
      <c r="J68" s="7">
        <v>29</v>
      </c>
      <c r="K68" s="7">
        <v>63</v>
      </c>
      <c r="L68" s="5" t="s">
        <v>89</v>
      </c>
      <c r="M68" s="5" t="s">
        <v>74</v>
      </c>
      <c r="N68" s="5" t="s">
        <v>48</v>
      </c>
      <c r="O68" s="16" t="str">
        <f>INDEX(Sheet1!$I$4:$J$15,MATCH(I68,Sheet1!$I$4:$I$15,0),2)</f>
        <v>Yellow</v>
      </c>
    </row>
    <row r="69" spans="1:15" ht="30.75" thickBot="1" x14ac:dyDescent="0.3">
      <c r="A69" s="6">
        <v>68</v>
      </c>
      <c r="B69" s="5" t="s">
        <v>107</v>
      </c>
      <c r="C69" s="5" t="s">
        <v>58</v>
      </c>
      <c r="D69" s="5" t="s">
        <v>43</v>
      </c>
      <c r="E69" s="7">
        <v>5</v>
      </c>
      <c r="F69" s="7">
        <v>120</v>
      </c>
      <c r="G69" s="8">
        <v>44300</v>
      </c>
      <c r="H69" s="5" t="s">
        <v>52</v>
      </c>
      <c r="I69" s="5" t="s">
        <v>45</v>
      </c>
      <c r="J69" s="7">
        <v>30.8</v>
      </c>
      <c r="K69" s="7">
        <v>17</v>
      </c>
      <c r="L69" s="5" t="s">
        <v>89</v>
      </c>
      <c r="M69" s="5" t="s">
        <v>74</v>
      </c>
      <c r="N69" s="5" t="s">
        <v>48</v>
      </c>
      <c r="O69" s="16" t="str">
        <f>INDEX(Sheet1!$I$4:$J$15,MATCH(I69,Sheet1!$I$4:$I$15,0),2)</f>
        <v>Yellow</v>
      </c>
    </row>
    <row r="70" spans="1:15" ht="30.75" thickBot="1" x14ac:dyDescent="0.3">
      <c r="A70" s="6">
        <v>69</v>
      </c>
      <c r="B70" s="5" t="s">
        <v>108</v>
      </c>
      <c r="C70" s="5" t="s">
        <v>64</v>
      </c>
      <c r="D70" s="5" t="s">
        <v>51</v>
      </c>
      <c r="E70" s="7">
        <v>3.8</v>
      </c>
      <c r="F70" s="7">
        <v>125</v>
      </c>
      <c r="G70" s="8">
        <v>44477</v>
      </c>
      <c r="H70" s="5" t="s">
        <v>52</v>
      </c>
      <c r="I70" s="5" t="s">
        <v>45</v>
      </c>
      <c r="J70" s="7">
        <v>23.7</v>
      </c>
      <c r="K70" s="7">
        <v>39</v>
      </c>
      <c r="L70" s="5" t="s">
        <v>78</v>
      </c>
      <c r="M70" s="5" t="s">
        <v>62</v>
      </c>
      <c r="N70" s="5" t="s">
        <v>48</v>
      </c>
      <c r="O70" s="16" t="str">
        <f>INDEX(Sheet1!$I$4:$J$15,MATCH(I70,Sheet1!$I$4:$I$15,0),2)</f>
        <v>Yellow</v>
      </c>
    </row>
    <row r="71" spans="1:15" ht="30.75" thickBot="1" x14ac:dyDescent="0.3">
      <c r="A71" s="6">
        <v>70</v>
      </c>
      <c r="B71" s="5" t="s">
        <v>109</v>
      </c>
      <c r="C71" s="5" t="s">
        <v>70</v>
      </c>
      <c r="D71" s="5" t="s">
        <v>35</v>
      </c>
      <c r="E71" s="7">
        <v>3.1</v>
      </c>
      <c r="F71" s="7">
        <v>195</v>
      </c>
      <c r="G71" s="8">
        <v>44661</v>
      </c>
      <c r="H71" s="5" t="s">
        <v>36</v>
      </c>
      <c r="I71" s="5" t="s">
        <v>60</v>
      </c>
      <c r="J71" s="7">
        <v>15.1</v>
      </c>
      <c r="K71" s="7">
        <v>19</v>
      </c>
      <c r="L71" s="5" t="s">
        <v>78</v>
      </c>
      <c r="M71" s="5" t="s">
        <v>62</v>
      </c>
      <c r="N71" s="5" t="s">
        <v>48</v>
      </c>
      <c r="O71" s="16" t="str">
        <f>INDEX(Sheet1!$I$4:$J$15,MATCH(I71,Sheet1!$I$4:$I$15,0),2)</f>
        <v>Red</v>
      </c>
    </row>
    <row r="72" spans="1:15" ht="30.75" thickBot="1" x14ac:dyDescent="0.3">
      <c r="A72" s="6">
        <v>71</v>
      </c>
      <c r="B72" s="5" t="s">
        <v>110</v>
      </c>
      <c r="C72" s="5" t="s">
        <v>76</v>
      </c>
      <c r="D72" s="5" t="s">
        <v>43</v>
      </c>
      <c r="E72" s="7">
        <v>2.6</v>
      </c>
      <c r="F72" s="7">
        <v>175</v>
      </c>
      <c r="G72" s="8">
        <v>44637</v>
      </c>
      <c r="H72" s="5" t="s">
        <v>36</v>
      </c>
      <c r="I72" s="5" t="s">
        <v>60</v>
      </c>
      <c r="J72" s="7">
        <v>29.2</v>
      </c>
      <c r="K72" s="7">
        <v>26</v>
      </c>
      <c r="L72" s="5" t="s">
        <v>78</v>
      </c>
      <c r="M72" s="5" t="s">
        <v>62</v>
      </c>
      <c r="N72" s="5" t="s">
        <v>48</v>
      </c>
      <c r="O72" s="16" t="str">
        <f>INDEX(Sheet1!$I$4:$J$15,MATCH(I72,Sheet1!$I$4:$I$15,0),2)</f>
        <v>Red</v>
      </c>
    </row>
    <row r="73" spans="1:15" ht="30.75" thickBot="1" x14ac:dyDescent="0.3">
      <c r="A73" s="6">
        <v>72</v>
      </c>
      <c r="B73" s="5" t="s">
        <v>111</v>
      </c>
      <c r="C73" s="5" t="s">
        <v>81</v>
      </c>
      <c r="D73" s="5" t="s">
        <v>51</v>
      </c>
      <c r="E73" s="7">
        <v>3</v>
      </c>
      <c r="F73" s="7">
        <v>255</v>
      </c>
      <c r="G73" s="8">
        <v>44239</v>
      </c>
      <c r="H73" s="5" t="s">
        <v>36</v>
      </c>
      <c r="I73" s="5" t="s">
        <v>60</v>
      </c>
      <c r="J73" s="7">
        <v>29.5</v>
      </c>
      <c r="K73" s="7">
        <v>23</v>
      </c>
      <c r="L73" s="5" t="s">
        <v>78</v>
      </c>
      <c r="M73" s="5" t="s">
        <v>62</v>
      </c>
      <c r="N73" s="5" t="s">
        <v>48</v>
      </c>
      <c r="O73" s="16" t="str">
        <f>INDEX(Sheet1!$I$4:$J$15,MATCH(I73,Sheet1!$I$4:$I$15,0),2)</f>
        <v>Red</v>
      </c>
    </row>
    <row r="74" spans="1:15" ht="30.75" thickBot="1" x14ac:dyDescent="0.3">
      <c r="A74" s="6">
        <v>73</v>
      </c>
      <c r="B74" s="5" t="s">
        <v>112</v>
      </c>
      <c r="C74" s="5" t="s">
        <v>34</v>
      </c>
      <c r="D74" s="5" t="s">
        <v>35</v>
      </c>
      <c r="E74" s="7">
        <v>5</v>
      </c>
      <c r="F74" s="7">
        <v>200</v>
      </c>
      <c r="G74" s="8">
        <v>44488</v>
      </c>
      <c r="H74" s="5" t="s">
        <v>36</v>
      </c>
      <c r="I74" s="5" t="s">
        <v>60</v>
      </c>
      <c r="J74" s="7">
        <v>19.7</v>
      </c>
      <c r="K74" s="7">
        <v>50</v>
      </c>
      <c r="L74" s="5" t="s">
        <v>78</v>
      </c>
      <c r="M74" s="5" t="s">
        <v>62</v>
      </c>
      <c r="N74" s="5" t="s">
        <v>48</v>
      </c>
      <c r="O74" s="16" t="str">
        <f>INDEX(Sheet1!$I$4:$J$15,MATCH(I74,Sheet1!$I$4:$I$15,0),2)</f>
        <v>Red</v>
      </c>
    </row>
    <row r="75" spans="1:15" ht="30.75" thickBot="1" x14ac:dyDescent="0.3">
      <c r="A75" s="6">
        <v>74</v>
      </c>
      <c r="B75" s="5" t="s">
        <v>113</v>
      </c>
      <c r="C75" s="5" t="s">
        <v>42</v>
      </c>
      <c r="D75" s="5" t="s">
        <v>43</v>
      </c>
      <c r="E75" s="7">
        <v>2.2999999999999998</v>
      </c>
      <c r="F75" s="7">
        <v>175</v>
      </c>
      <c r="G75" s="8">
        <v>44636</v>
      </c>
      <c r="H75" s="5" t="s">
        <v>36</v>
      </c>
      <c r="I75" s="5" t="s">
        <v>60</v>
      </c>
      <c r="J75" s="7">
        <v>21.9</v>
      </c>
      <c r="K75" s="7">
        <v>36</v>
      </c>
      <c r="L75" s="5" t="s">
        <v>78</v>
      </c>
      <c r="M75" s="5" t="s">
        <v>62</v>
      </c>
      <c r="N75" s="5" t="s">
        <v>48</v>
      </c>
      <c r="O75" s="16" t="str">
        <f>INDEX(Sheet1!$I$4:$J$15,MATCH(I75,Sheet1!$I$4:$I$15,0),2)</f>
        <v>Red</v>
      </c>
    </row>
    <row r="76" spans="1:15" ht="30.75" thickBot="1" x14ac:dyDescent="0.3">
      <c r="A76" s="6">
        <v>75</v>
      </c>
      <c r="B76" s="5" t="s">
        <v>114</v>
      </c>
      <c r="C76" s="5" t="s">
        <v>50</v>
      </c>
      <c r="D76" s="5" t="s">
        <v>51</v>
      </c>
      <c r="E76" s="7">
        <v>3.7</v>
      </c>
      <c r="F76" s="7">
        <v>315</v>
      </c>
      <c r="G76" s="8">
        <v>44312</v>
      </c>
      <c r="H76" s="5" t="s">
        <v>36</v>
      </c>
      <c r="I76" s="5" t="s">
        <v>60</v>
      </c>
      <c r="J76" s="7">
        <v>20.6</v>
      </c>
      <c r="K76" s="7">
        <v>27</v>
      </c>
      <c r="L76" s="5" t="s">
        <v>78</v>
      </c>
      <c r="M76" s="5" t="s">
        <v>62</v>
      </c>
      <c r="N76" s="5" t="s">
        <v>48</v>
      </c>
      <c r="O76" s="16" t="str">
        <f>INDEX(Sheet1!$I$4:$J$15,MATCH(I76,Sheet1!$I$4:$I$15,0),2)</f>
        <v>Red</v>
      </c>
    </row>
    <row r="77" spans="1:15" ht="30.75" thickBot="1" x14ac:dyDescent="0.3">
      <c r="A77" s="6">
        <v>76</v>
      </c>
      <c r="B77" s="5" t="s">
        <v>115</v>
      </c>
      <c r="C77" s="5" t="s">
        <v>58</v>
      </c>
      <c r="D77" s="5" t="s">
        <v>35</v>
      </c>
      <c r="E77" s="7">
        <v>4.5999999999999996</v>
      </c>
      <c r="F77" s="7">
        <v>195</v>
      </c>
      <c r="G77" s="8">
        <v>44668</v>
      </c>
      <c r="H77" s="5" t="s">
        <v>36</v>
      </c>
      <c r="I77" s="5" t="s">
        <v>60</v>
      </c>
      <c r="J77" s="7">
        <v>27.2</v>
      </c>
      <c r="K77" s="7">
        <v>25</v>
      </c>
      <c r="L77" s="5" t="s">
        <v>78</v>
      </c>
      <c r="M77" s="5" t="s">
        <v>47</v>
      </c>
      <c r="N77" s="5" t="s">
        <v>48</v>
      </c>
      <c r="O77" s="16" t="str">
        <f>INDEX(Sheet1!$I$4:$J$15,MATCH(I77,Sheet1!$I$4:$I$15,0),2)</f>
        <v>Red</v>
      </c>
    </row>
    <row r="78" spans="1:15" ht="30.75" thickBot="1" x14ac:dyDescent="0.3">
      <c r="A78" s="6">
        <v>77</v>
      </c>
      <c r="B78" s="5" t="s">
        <v>116</v>
      </c>
      <c r="C78" s="5" t="s">
        <v>64</v>
      </c>
      <c r="D78" s="5" t="s">
        <v>43</v>
      </c>
      <c r="E78" s="7">
        <v>3.9</v>
      </c>
      <c r="F78" s="7">
        <v>285</v>
      </c>
      <c r="G78" s="8">
        <v>44639</v>
      </c>
      <c r="H78" s="5" t="s">
        <v>36</v>
      </c>
      <c r="I78" s="5" t="s">
        <v>60</v>
      </c>
      <c r="J78" s="7">
        <v>31.7</v>
      </c>
      <c r="K78" s="7">
        <v>22</v>
      </c>
      <c r="L78" s="5" t="s">
        <v>78</v>
      </c>
      <c r="M78" s="5" t="s">
        <v>47</v>
      </c>
      <c r="N78" s="5" t="s">
        <v>48</v>
      </c>
      <c r="O78" s="16" t="str">
        <f>INDEX(Sheet1!$I$4:$J$15,MATCH(I78,Sheet1!$I$4:$I$15,0),2)</f>
        <v>Red</v>
      </c>
    </row>
    <row r="79" spans="1:15" ht="30.75" thickBot="1" x14ac:dyDescent="0.3">
      <c r="A79" s="6">
        <v>78</v>
      </c>
      <c r="B79" s="5" t="s">
        <v>117</v>
      </c>
      <c r="C79" s="5" t="s">
        <v>70</v>
      </c>
      <c r="D79" s="5" t="s">
        <v>51</v>
      </c>
      <c r="E79" s="7">
        <v>3.1</v>
      </c>
      <c r="F79" s="7">
        <v>210</v>
      </c>
      <c r="G79" s="8">
        <v>44259</v>
      </c>
      <c r="H79" s="5" t="s">
        <v>36</v>
      </c>
      <c r="I79" s="5" t="s">
        <v>60</v>
      </c>
      <c r="J79" s="7">
        <v>26.1</v>
      </c>
      <c r="K79" s="7">
        <v>43</v>
      </c>
      <c r="L79" s="5" t="s">
        <v>78</v>
      </c>
      <c r="M79" s="5" t="s">
        <v>47</v>
      </c>
      <c r="N79" s="5" t="s">
        <v>56</v>
      </c>
      <c r="O79" s="16" t="str">
        <f>INDEX(Sheet1!$I$4:$J$15,MATCH(I79,Sheet1!$I$4:$I$15,0),2)</f>
        <v>Red</v>
      </c>
    </row>
    <row r="80" spans="1:15" ht="30.75" thickBot="1" x14ac:dyDescent="0.3">
      <c r="A80" s="6">
        <v>79</v>
      </c>
      <c r="B80" s="5" t="s">
        <v>118</v>
      </c>
      <c r="C80" s="5" t="s">
        <v>76</v>
      </c>
      <c r="D80" s="5" t="s">
        <v>35</v>
      </c>
      <c r="E80" s="7">
        <v>4.5999999999999996</v>
      </c>
      <c r="F80" s="7">
        <v>250</v>
      </c>
      <c r="G80" s="8">
        <v>44584</v>
      </c>
      <c r="H80" s="5" t="s">
        <v>36</v>
      </c>
      <c r="I80" s="5" t="s">
        <v>60</v>
      </c>
      <c r="J80" s="7">
        <v>25.7</v>
      </c>
      <c r="K80" s="7">
        <v>62</v>
      </c>
      <c r="L80" s="5" t="s">
        <v>78</v>
      </c>
      <c r="M80" s="5" t="s">
        <v>39</v>
      </c>
      <c r="N80" s="5" t="s">
        <v>56</v>
      </c>
      <c r="O80" s="16" t="str">
        <f>INDEX(Sheet1!$I$4:$J$15,MATCH(I80,Sheet1!$I$4:$I$15,0),2)</f>
        <v>Red</v>
      </c>
    </row>
    <row r="81" spans="1:15" ht="30.75" thickBot="1" x14ac:dyDescent="0.3">
      <c r="A81" s="6">
        <v>80</v>
      </c>
      <c r="B81" s="5" t="s">
        <v>119</v>
      </c>
      <c r="C81" s="5" t="s">
        <v>81</v>
      </c>
      <c r="D81" s="5" t="s">
        <v>43</v>
      </c>
      <c r="E81" s="7">
        <v>3.8</v>
      </c>
      <c r="F81" s="7">
        <v>315</v>
      </c>
      <c r="G81" s="8">
        <v>44582</v>
      </c>
      <c r="H81" s="5" t="s">
        <v>36</v>
      </c>
      <c r="I81" s="5" t="s">
        <v>60</v>
      </c>
      <c r="J81" s="7">
        <v>20.399999999999999</v>
      </c>
      <c r="K81" s="7">
        <v>31</v>
      </c>
      <c r="L81" s="5" t="s">
        <v>78</v>
      </c>
      <c r="M81" s="5" t="s">
        <v>39</v>
      </c>
      <c r="N81" s="5" t="s">
        <v>56</v>
      </c>
      <c r="O81" s="16" t="str">
        <f>INDEX(Sheet1!$I$4:$J$15,MATCH(I81,Sheet1!$I$4:$I$15,0),2)</f>
        <v>Red</v>
      </c>
    </row>
    <row r="82" spans="1:15" ht="30.75" thickBot="1" x14ac:dyDescent="0.3">
      <c r="A82" s="6">
        <v>81</v>
      </c>
      <c r="B82" s="5" t="s">
        <v>120</v>
      </c>
      <c r="C82" s="5" t="s">
        <v>34</v>
      </c>
      <c r="D82" s="5" t="s">
        <v>51</v>
      </c>
      <c r="E82" s="7">
        <v>3.8</v>
      </c>
      <c r="F82" s="7">
        <v>320</v>
      </c>
      <c r="G82" s="8">
        <v>44366</v>
      </c>
      <c r="H82" s="5" t="s">
        <v>36</v>
      </c>
      <c r="I82" s="5" t="s">
        <v>60</v>
      </c>
      <c r="J82" s="7">
        <v>29.2</v>
      </c>
      <c r="K82" s="7">
        <v>39</v>
      </c>
      <c r="L82" s="5" t="s">
        <v>78</v>
      </c>
      <c r="M82" s="5" t="s">
        <v>39</v>
      </c>
      <c r="N82" s="5" t="s">
        <v>56</v>
      </c>
      <c r="O82" s="16" t="str">
        <f>INDEX(Sheet1!$I$4:$J$15,MATCH(I82,Sheet1!$I$4:$I$15,0),2)</f>
        <v>Red</v>
      </c>
    </row>
    <row r="83" spans="1:15" ht="30.75" thickBot="1" x14ac:dyDescent="0.3">
      <c r="A83" s="6">
        <v>82</v>
      </c>
      <c r="B83" s="5" t="s">
        <v>121</v>
      </c>
      <c r="C83" s="5" t="s">
        <v>42</v>
      </c>
      <c r="D83" s="5" t="s">
        <v>35</v>
      </c>
      <c r="E83" s="7">
        <v>3.7</v>
      </c>
      <c r="F83" s="7">
        <v>110</v>
      </c>
      <c r="G83" s="8">
        <v>44287</v>
      </c>
      <c r="H83" s="5" t="s">
        <v>36</v>
      </c>
      <c r="I83" s="5" t="s">
        <v>60</v>
      </c>
      <c r="J83" s="7">
        <v>16.8</v>
      </c>
      <c r="K83" s="7">
        <v>8</v>
      </c>
      <c r="L83" s="5" t="s">
        <v>78</v>
      </c>
      <c r="M83" s="5" t="s">
        <v>79</v>
      </c>
      <c r="N83" s="5" t="s">
        <v>56</v>
      </c>
      <c r="O83" s="16" t="str">
        <f>INDEX(Sheet1!$I$4:$J$15,MATCH(I83,Sheet1!$I$4:$I$15,0),2)</f>
        <v>Red</v>
      </c>
    </row>
    <row r="84" spans="1:15" ht="30.75" thickBot="1" x14ac:dyDescent="0.3">
      <c r="A84" s="6">
        <v>83</v>
      </c>
      <c r="B84" s="5" t="s">
        <v>122</v>
      </c>
      <c r="C84" s="5" t="s">
        <v>50</v>
      </c>
      <c r="D84" s="5" t="s">
        <v>43</v>
      </c>
      <c r="E84" s="7">
        <v>5</v>
      </c>
      <c r="F84" s="7">
        <v>345</v>
      </c>
      <c r="G84" s="8">
        <v>44160</v>
      </c>
      <c r="H84" s="5" t="s">
        <v>36</v>
      </c>
      <c r="I84" s="5" t="s">
        <v>60</v>
      </c>
      <c r="J84" s="7">
        <v>23.1</v>
      </c>
      <c r="K84" s="7">
        <v>15</v>
      </c>
      <c r="L84" s="5" t="s">
        <v>78</v>
      </c>
      <c r="M84" s="5" t="s">
        <v>79</v>
      </c>
      <c r="N84" s="5" t="s">
        <v>56</v>
      </c>
      <c r="O84" s="16" t="str">
        <f>INDEX(Sheet1!$I$4:$J$15,MATCH(I84,Sheet1!$I$4:$I$15,0),2)</f>
        <v>Red</v>
      </c>
    </row>
    <row r="85" spans="1:15" ht="30.75" thickBot="1" x14ac:dyDescent="0.3">
      <c r="A85" s="6">
        <v>84</v>
      </c>
      <c r="B85" s="5" t="s">
        <v>123</v>
      </c>
      <c r="C85" s="5" t="s">
        <v>58</v>
      </c>
      <c r="D85" s="5" t="s">
        <v>51</v>
      </c>
      <c r="E85" s="7">
        <v>3.9</v>
      </c>
      <c r="F85" s="7">
        <v>265</v>
      </c>
      <c r="G85" s="8">
        <v>44397</v>
      </c>
      <c r="H85" s="5" t="s">
        <v>36</v>
      </c>
      <c r="I85" s="5" t="s">
        <v>60</v>
      </c>
      <c r="J85" s="7">
        <v>31.4</v>
      </c>
      <c r="K85" s="7">
        <v>61</v>
      </c>
      <c r="L85" s="5" t="s">
        <v>78</v>
      </c>
      <c r="M85" s="5" t="s">
        <v>79</v>
      </c>
      <c r="N85" s="5" t="s">
        <v>40</v>
      </c>
      <c r="O85" s="16" t="str">
        <f>INDEX(Sheet1!$I$4:$J$15,MATCH(I85,Sheet1!$I$4:$I$15,0),2)</f>
        <v>Red</v>
      </c>
    </row>
    <row r="86" spans="1:15" ht="30.75" thickBot="1" x14ac:dyDescent="0.3">
      <c r="A86" s="6">
        <v>85</v>
      </c>
      <c r="B86" s="5" t="s">
        <v>124</v>
      </c>
      <c r="C86" s="5" t="s">
        <v>64</v>
      </c>
      <c r="D86" s="5" t="s">
        <v>35</v>
      </c>
      <c r="E86" s="7">
        <v>2</v>
      </c>
      <c r="F86" s="7">
        <v>310</v>
      </c>
      <c r="G86" s="8">
        <v>44152</v>
      </c>
      <c r="H86" s="5" t="s">
        <v>36</v>
      </c>
      <c r="I86" s="5" t="s">
        <v>60</v>
      </c>
      <c r="J86" s="7">
        <v>18.899999999999999</v>
      </c>
      <c r="K86" s="7">
        <v>6</v>
      </c>
      <c r="L86" s="5" t="s">
        <v>78</v>
      </c>
      <c r="M86" s="5" t="s">
        <v>79</v>
      </c>
      <c r="N86" s="5" t="s">
        <v>48</v>
      </c>
      <c r="O86" s="16" t="str">
        <f>INDEX(Sheet1!$I$4:$J$15,MATCH(I86,Sheet1!$I$4:$I$15,0),2)</f>
        <v>Red</v>
      </c>
    </row>
    <row r="87" spans="1:15" ht="30.75" thickBot="1" x14ac:dyDescent="0.3">
      <c r="A87" s="6">
        <v>86</v>
      </c>
      <c r="B87" s="5" t="s">
        <v>125</v>
      </c>
      <c r="C87" s="5" t="s">
        <v>70</v>
      </c>
      <c r="D87" s="5" t="s">
        <v>43</v>
      </c>
      <c r="E87" s="7">
        <v>4.8</v>
      </c>
      <c r="F87" s="7">
        <v>210</v>
      </c>
      <c r="G87" s="8">
        <v>44385</v>
      </c>
      <c r="H87" s="5" t="s">
        <v>36</v>
      </c>
      <c r="I87" s="5" t="s">
        <v>60</v>
      </c>
      <c r="J87" s="7">
        <v>30.1</v>
      </c>
      <c r="K87" s="7">
        <v>58</v>
      </c>
      <c r="L87" s="5" t="s">
        <v>78</v>
      </c>
      <c r="M87" s="5" t="s">
        <v>79</v>
      </c>
      <c r="N87" s="5" t="s">
        <v>56</v>
      </c>
      <c r="O87" s="16" t="str">
        <f>INDEX(Sheet1!$I$4:$J$15,MATCH(I87,Sheet1!$I$4:$I$15,0),2)</f>
        <v>Red</v>
      </c>
    </row>
    <row r="88" spans="1:15" ht="30.75" thickBot="1" x14ac:dyDescent="0.3">
      <c r="A88" s="6">
        <v>87</v>
      </c>
      <c r="B88" s="5" t="s">
        <v>33</v>
      </c>
      <c r="C88" s="5" t="s">
        <v>76</v>
      </c>
      <c r="D88" s="5" t="s">
        <v>51</v>
      </c>
      <c r="E88" s="7">
        <v>2.9</v>
      </c>
      <c r="F88" s="7">
        <v>235</v>
      </c>
      <c r="G88" s="8">
        <v>44247</v>
      </c>
      <c r="H88" s="5" t="s">
        <v>44</v>
      </c>
      <c r="I88" s="5" t="s">
        <v>60</v>
      </c>
      <c r="J88" s="7">
        <v>29.7</v>
      </c>
      <c r="K88" s="7">
        <v>56</v>
      </c>
      <c r="L88" s="5" t="s">
        <v>78</v>
      </c>
      <c r="M88" s="5" t="s">
        <v>79</v>
      </c>
      <c r="N88" s="5" t="s">
        <v>40</v>
      </c>
      <c r="O88" s="16" t="str">
        <f>INDEX(Sheet1!$I$4:$J$15,MATCH(I88,Sheet1!$I$4:$I$15,0),2)</f>
        <v>Red</v>
      </c>
    </row>
    <row r="89" spans="1:15" ht="30.75" thickBot="1" x14ac:dyDescent="0.3">
      <c r="A89" s="6">
        <v>88</v>
      </c>
      <c r="B89" s="5" t="s">
        <v>41</v>
      </c>
      <c r="C89" s="5" t="s">
        <v>81</v>
      </c>
      <c r="D89" s="5" t="s">
        <v>35</v>
      </c>
      <c r="E89" s="7">
        <v>4.2</v>
      </c>
      <c r="F89" s="7">
        <v>185</v>
      </c>
      <c r="G89" s="8">
        <v>44720</v>
      </c>
      <c r="H89" s="5" t="s">
        <v>44</v>
      </c>
      <c r="I89" s="5" t="s">
        <v>60</v>
      </c>
      <c r="J89" s="7">
        <v>31.8</v>
      </c>
      <c r="K89" s="7">
        <v>36</v>
      </c>
      <c r="L89" s="5" t="s">
        <v>83</v>
      </c>
      <c r="M89" s="5" t="s">
        <v>79</v>
      </c>
      <c r="N89" s="5" t="s">
        <v>48</v>
      </c>
      <c r="O89" s="16" t="str">
        <f>INDEX(Sheet1!$I$4:$J$15,MATCH(I89,Sheet1!$I$4:$I$15,0),2)</f>
        <v>Red</v>
      </c>
    </row>
    <row r="90" spans="1:15" ht="30.75" thickBot="1" x14ac:dyDescent="0.3">
      <c r="A90" s="6">
        <v>89</v>
      </c>
      <c r="B90" s="5" t="s">
        <v>49</v>
      </c>
      <c r="C90" s="5" t="s">
        <v>34</v>
      </c>
      <c r="D90" s="5" t="s">
        <v>43</v>
      </c>
      <c r="E90" s="7">
        <v>3</v>
      </c>
      <c r="F90" s="7">
        <v>200</v>
      </c>
      <c r="G90" s="8">
        <v>44559</v>
      </c>
      <c r="H90" s="5" t="s">
        <v>44</v>
      </c>
      <c r="I90" s="5" t="s">
        <v>66</v>
      </c>
      <c r="J90" s="7">
        <v>30.5</v>
      </c>
      <c r="K90" s="7">
        <v>14</v>
      </c>
      <c r="L90" s="5" t="s">
        <v>83</v>
      </c>
      <c r="M90" s="5" t="s">
        <v>68</v>
      </c>
      <c r="N90" s="5" t="s">
        <v>56</v>
      </c>
      <c r="O90" s="16" t="str">
        <f>INDEX(Sheet1!$I$4:$J$15,MATCH(I90,Sheet1!$I$4:$I$15,0),2)</f>
        <v>Yellow</v>
      </c>
    </row>
    <row r="91" spans="1:15" ht="30.75" thickBot="1" x14ac:dyDescent="0.3">
      <c r="A91" s="6">
        <v>90</v>
      </c>
      <c r="B91" s="5" t="s">
        <v>57</v>
      </c>
      <c r="C91" s="5" t="s">
        <v>42</v>
      </c>
      <c r="D91" s="5" t="s">
        <v>51</v>
      </c>
      <c r="E91" s="7">
        <v>2.5</v>
      </c>
      <c r="F91" s="7">
        <v>125</v>
      </c>
      <c r="G91" s="8">
        <v>44093</v>
      </c>
      <c r="H91" s="5" t="s">
        <v>44</v>
      </c>
      <c r="I91" s="5" t="s">
        <v>66</v>
      </c>
      <c r="J91" s="7">
        <v>20</v>
      </c>
      <c r="K91" s="7">
        <v>46</v>
      </c>
      <c r="L91" s="5" t="s">
        <v>83</v>
      </c>
      <c r="M91" s="5" t="s">
        <v>68</v>
      </c>
      <c r="N91" s="5" t="s">
        <v>40</v>
      </c>
      <c r="O91" s="16" t="str">
        <f>INDEX(Sheet1!$I$4:$J$15,MATCH(I91,Sheet1!$I$4:$I$15,0),2)</f>
        <v>Yellow</v>
      </c>
    </row>
    <row r="92" spans="1:15" ht="30.75" thickBot="1" x14ac:dyDescent="0.3">
      <c r="A92" s="6">
        <v>91</v>
      </c>
      <c r="B92" s="5" t="s">
        <v>63</v>
      </c>
      <c r="C92" s="5" t="s">
        <v>50</v>
      </c>
      <c r="D92" s="5" t="s">
        <v>35</v>
      </c>
      <c r="E92" s="7">
        <v>2.8</v>
      </c>
      <c r="F92" s="7">
        <v>205</v>
      </c>
      <c r="G92" s="8">
        <v>44192</v>
      </c>
      <c r="H92" s="5" t="s">
        <v>44</v>
      </c>
      <c r="I92" s="5" t="s">
        <v>66</v>
      </c>
      <c r="J92" s="7">
        <v>31.1</v>
      </c>
      <c r="K92" s="7">
        <v>20</v>
      </c>
      <c r="L92" s="5" t="s">
        <v>83</v>
      </c>
      <c r="M92" s="5" t="s">
        <v>68</v>
      </c>
      <c r="N92" s="5" t="s">
        <v>40</v>
      </c>
      <c r="O92" s="16" t="str">
        <f>INDEX(Sheet1!$I$4:$J$15,MATCH(I92,Sheet1!$I$4:$I$15,0),2)</f>
        <v>Yellow</v>
      </c>
    </row>
    <row r="93" spans="1:15" ht="30.75" thickBot="1" x14ac:dyDescent="0.3">
      <c r="A93" s="6">
        <v>92</v>
      </c>
      <c r="B93" s="5" t="s">
        <v>69</v>
      </c>
      <c r="C93" s="5" t="s">
        <v>58</v>
      </c>
      <c r="D93" s="5" t="s">
        <v>43</v>
      </c>
      <c r="E93" s="7">
        <v>5</v>
      </c>
      <c r="F93" s="7">
        <v>330</v>
      </c>
      <c r="G93" s="8">
        <v>44216</v>
      </c>
      <c r="H93" s="5" t="s">
        <v>44</v>
      </c>
      <c r="I93" s="5" t="s">
        <v>66</v>
      </c>
      <c r="J93" s="7">
        <v>29.5</v>
      </c>
      <c r="K93" s="7">
        <v>54</v>
      </c>
      <c r="L93" s="5" t="s">
        <v>83</v>
      </c>
      <c r="M93" s="5" t="s">
        <v>68</v>
      </c>
      <c r="N93" s="5" t="s">
        <v>40</v>
      </c>
      <c r="O93" s="16" t="str">
        <f>INDEX(Sheet1!$I$4:$J$15,MATCH(I93,Sheet1!$I$4:$I$15,0),2)</f>
        <v>Yellow</v>
      </c>
    </row>
    <row r="94" spans="1:15" ht="30.75" thickBot="1" x14ac:dyDescent="0.3">
      <c r="A94" s="6">
        <v>93</v>
      </c>
      <c r="B94" s="5" t="s">
        <v>75</v>
      </c>
      <c r="C94" s="5" t="s">
        <v>64</v>
      </c>
      <c r="D94" s="5" t="s">
        <v>51</v>
      </c>
      <c r="E94" s="7">
        <v>3.6</v>
      </c>
      <c r="F94" s="7">
        <v>275</v>
      </c>
      <c r="G94" s="8">
        <v>44046</v>
      </c>
      <c r="H94" s="5" t="s">
        <v>44</v>
      </c>
      <c r="I94" s="5" t="s">
        <v>66</v>
      </c>
      <c r="J94" s="7">
        <v>19</v>
      </c>
      <c r="K94" s="7">
        <v>64</v>
      </c>
      <c r="L94" s="5" t="s">
        <v>83</v>
      </c>
      <c r="M94" s="5" t="s">
        <v>68</v>
      </c>
      <c r="N94" s="5" t="s">
        <v>40</v>
      </c>
      <c r="O94" s="16" t="str">
        <f>INDEX(Sheet1!$I$4:$J$15,MATCH(I94,Sheet1!$I$4:$I$15,0),2)</f>
        <v>Yellow</v>
      </c>
    </row>
    <row r="95" spans="1:15" ht="30.75" thickBot="1" x14ac:dyDescent="0.3">
      <c r="A95" s="6">
        <v>94</v>
      </c>
      <c r="B95" s="5" t="s">
        <v>80</v>
      </c>
      <c r="C95" s="5" t="s">
        <v>70</v>
      </c>
      <c r="D95" s="5" t="s">
        <v>35</v>
      </c>
      <c r="E95" s="7">
        <v>2.9</v>
      </c>
      <c r="F95" s="7">
        <v>200</v>
      </c>
      <c r="G95" s="8">
        <v>44621</v>
      </c>
      <c r="H95" s="5" t="s">
        <v>44</v>
      </c>
      <c r="I95" s="5" t="s">
        <v>77</v>
      </c>
      <c r="J95" s="7">
        <v>17.3</v>
      </c>
      <c r="K95" s="7">
        <v>31</v>
      </c>
      <c r="L95" s="5" t="s">
        <v>83</v>
      </c>
      <c r="M95" s="5" t="s">
        <v>68</v>
      </c>
      <c r="N95" s="5" t="s">
        <v>40</v>
      </c>
      <c r="O95" s="16" t="str">
        <f>INDEX(Sheet1!$I$4:$J$15,MATCH(I95,Sheet1!$I$4:$I$15,0),2)</f>
        <v>Green</v>
      </c>
    </row>
    <row r="96" spans="1:15" ht="30.75" thickBot="1" x14ac:dyDescent="0.3">
      <c r="A96" s="6">
        <v>95</v>
      </c>
      <c r="B96" s="5" t="s">
        <v>84</v>
      </c>
      <c r="C96" s="5" t="s">
        <v>76</v>
      </c>
      <c r="D96" s="5" t="s">
        <v>43</v>
      </c>
      <c r="E96" s="7">
        <v>4.5</v>
      </c>
      <c r="F96" s="7">
        <v>270</v>
      </c>
      <c r="G96" s="8">
        <v>44309</v>
      </c>
      <c r="H96" s="5" t="s">
        <v>44</v>
      </c>
      <c r="I96" s="5" t="s">
        <v>77</v>
      </c>
      <c r="J96" s="7">
        <v>18.5</v>
      </c>
      <c r="K96" s="7">
        <v>12</v>
      </c>
      <c r="L96" s="5" t="s">
        <v>83</v>
      </c>
      <c r="M96" s="5" t="s">
        <v>68</v>
      </c>
      <c r="N96" s="5" t="s">
        <v>40</v>
      </c>
      <c r="O96" s="16" t="str">
        <f>INDEX(Sheet1!$I$4:$J$15,MATCH(I96,Sheet1!$I$4:$I$15,0),2)</f>
        <v>Green</v>
      </c>
    </row>
    <row r="97" spans="1:15" ht="30.75" thickBot="1" x14ac:dyDescent="0.3">
      <c r="A97" s="6">
        <v>96</v>
      </c>
      <c r="B97" s="5" t="s">
        <v>87</v>
      </c>
      <c r="C97" s="5" t="s">
        <v>81</v>
      </c>
      <c r="D97" s="5" t="s">
        <v>51</v>
      </c>
      <c r="E97" s="7">
        <v>3</v>
      </c>
      <c r="F97" s="7">
        <v>165</v>
      </c>
      <c r="G97" s="8">
        <v>44105</v>
      </c>
      <c r="H97" s="5" t="s">
        <v>44</v>
      </c>
      <c r="I97" s="5" t="s">
        <v>77</v>
      </c>
      <c r="J97" s="7">
        <v>22.1</v>
      </c>
      <c r="K97" s="7">
        <v>31</v>
      </c>
      <c r="L97" s="5" t="s">
        <v>83</v>
      </c>
      <c r="M97" s="5" t="s">
        <v>39</v>
      </c>
      <c r="N97" s="5" t="s">
        <v>40</v>
      </c>
      <c r="O97" s="16" t="str">
        <f>INDEX(Sheet1!$I$4:$J$15,MATCH(I97,Sheet1!$I$4:$I$15,0),2)</f>
        <v>Green</v>
      </c>
    </row>
    <row r="98" spans="1:15" ht="30.75" thickBot="1" x14ac:dyDescent="0.3">
      <c r="A98" s="6">
        <v>97</v>
      </c>
      <c r="B98" s="5" t="s">
        <v>90</v>
      </c>
      <c r="C98" s="5" t="s">
        <v>34</v>
      </c>
      <c r="D98" s="5" t="s">
        <v>35</v>
      </c>
      <c r="E98" s="7">
        <v>2.6</v>
      </c>
      <c r="F98" s="7">
        <v>265</v>
      </c>
      <c r="G98" s="8">
        <v>44317</v>
      </c>
      <c r="H98" s="5" t="s">
        <v>44</v>
      </c>
      <c r="I98" s="5" t="s">
        <v>77</v>
      </c>
      <c r="J98" s="7">
        <v>29.4</v>
      </c>
      <c r="K98" s="7">
        <v>43</v>
      </c>
      <c r="L98" s="5" t="s">
        <v>83</v>
      </c>
      <c r="M98" s="5" t="s">
        <v>39</v>
      </c>
      <c r="N98" s="5" t="s">
        <v>40</v>
      </c>
      <c r="O98" s="16" t="str">
        <f>INDEX(Sheet1!$I$4:$J$15,MATCH(I98,Sheet1!$I$4:$I$15,0),2)</f>
        <v>Green</v>
      </c>
    </row>
    <row r="99" spans="1:15" ht="30.75" thickBot="1" x14ac:dyDescent="0.3">
      <c r="A99" s="6">
        <v>98</v>
      </c>
      <c r="B99" s="5" t="s">
        <v>93</v>
      </c>
      <c r="C99" s="5" t="s">
        <v>42</v>
      </c>
      <c r="D99" s="5" t="s">
        <v>43</v>
      </c>
      <c r="E99" s="7">
        <v>4.5999999999999996</v>
      </c>
      <c r="F99" s="7">
        <v>260</v>
      </c>
      <c r="G99" s="8">
        <v>44180</v>
      </c>
      <c r="H99" s="5" t="s">
        <v>44</v>
      </c>
      <c r="I99" s="5" t="s">
        <v>77</v>
      </c>
      <c r="J99" s="7">
        <v>21.7</v>
      </c>
      <c r="K99" s="7">
        <v>33</v>
      </c>
      <c r="L99" s="5" t="s">
        <v>83</v>
      </c>
      <c r="M99" s="5" t="s">
        <v>39</v>
      </c>
      <c r="N99" s="5" t="s">
        <v>40</v>
      </c>
      <c r="O99" s="16" t="str">
        <f>INDEX(Sheet1!$I$4:$J$15,MATCH(I99,Sheet1!$I$4:$I$15,0),2)</f>
        <v>Green</v>
      </c>
    </row>
    <row r="100" spans="1:15" ht="30.75" thickBot="1" x14ac:dyDescent="0.3">
      <c r="A100" s="6">
        <v>99</v>
      </c>
      <c r="B100" s="5" t="s">
        <v>95</v>
      </c>
      <c r="C100" s="5" t="s">
        <v>50</v>
      </c>
      <c r="D100" s="5" t="s">
        <v>51</v>
      </c>
      <c r="E100" s="7">
        <v>5</v>
      </c>
      <c r="F100" s="7">
        <v>240</v>
      </c>
      <c r="G100" s="8">
        <v>44407</v>
      </c>
      <c r="H100" s="5" t="s">
        <v>44</v>
      </c>
      <c r="I100" s="5" t="s">
        <v>77</v>
      </c>
      <c r="J100" s="7">
        <v>27.4</v>
      </c>
      <c r="K100" s="7">
        <v>52</v>
      </c>
      <c r="L100" s="5" t="s">
        <v>83</v>
      </c>
      <c r="M100" s="5" t="s">
        <v>39</v>
      </c>
      <c r="N100" s="5" t="s">
        <v>40</v>
      </c>
      <c r="O100" s="16" t="str">
        <f>INDEX(Sheet1!$I$4:$J$15,MATCH(I100,Sheet1!$I$4:$I$15,0),2)</f>
        <v>Green</v>
      </c>
    </row>
    <row r="101" spans="1:15" ht="30.75" thickBot="1" x14ac:dyDescent="0.3">
      <c r="A101" s="6">
        <v>100</v>
      </c>
      <c r="B101" s="5" t="s">
        <v>96</v>
      </c>
      <c r="C101" s="5" t="s">
        <v>58</v>
      </c>
      <c r="D101" s="5" t="s">
        <v>35</v>
      </c>
      <c r="E101" s="7">
        <v>3.1</v>
      </c>
      <c r="F101" s="7">
        <v>350</v>
      </c>
      <c r="G101" s="8">
        <v>44383</v>
      </c>
      <c r="H101" s="5" t="s">
        <v>44</v>
      </c>
      <c r="I101" s="5" t="s">
        <v>37</v>
      </c>
      <c r="J101" s="7">
        <v>31.6</v>
      </c>
      <c r="K101" s="7">
        <v>11</v>
      </c>
      <c r="L101" s="5" t="s">
        <v>83</v>
      </c>
      <c r="M101" s="5" t="s">
        <v>39</v>
      </c>
      <c r="N101" s="5" t="s">
        <v>40</v>
      </c>
      <c r="O101" s="16" t="str">
        <f>INDEX(Sheet1!$I$4:$J$15,MATCH(I101,Sheet1!$I$4:$I$15,0),2)</f>
        <v>Blue</v>
      </c>
    </row>
    <row r="102" spans="1:15" ht="30.75" thickBot="1" x14ac:dyDescent="0.3">
      <c r="A102" s="6">
        <v>101</v>
      </c>
      <c r="B102" s="5" t="s">
        <v>97</v>
      </c>
      <c r="C102" s="5" t="s">
        <v>64</v>
      </c>
      <c r="D102" s="5" t="s">
        <v>43</v>
      </c>
      <c r="E102" s="7">
        <v>3.6</v>
      </c>
      <c r="F102" s="7">
        <v>255</v>
      </c>
      <c r="G102" s="8">
        <v>44524</v>
      </c>
      <c r="H102" s="5" t="s">
        <v>44</v>
      </c>
      <c r="I102" s="5" t="s">
        <v>45</v>
      </c>
      <c r="J102" s="7">
        <v>32.6</v>
      </c>
      <c r="K102" s="7">
        <v>36</v>
      </c>
      <c r="L102" s="5" t="s">
        <v>83</v>
      </c>
      <c r="M102" s="5" t="s">
        <v>39</v>
      </c>
      <c r="N102" s="5" t="s">
        <v>40</v>
      </c>
      <c r="O102" s="16" t="str">
        <f>INDEX(Sheet1!$I$4:$J$15,MATCH(I102,Sheet1!$I$4:$I$15,0),2)</f>
        <v>Yellow</v>
      </c>
    </row>
    <row r="103" spans="1:15" ht="30.75" thickBot="1" x14ac:dyDescent="0.3">
      <c r="A103" s="6">
        <v>102</v>
      </c>
      <c r="B103" s="5" t="s">
        <v>98</v>
      </c>
      <c r="C103" s="5" t="s">
        <v>70</v>
      </c>
      <c r="D103" s="5" t="s">
        <v>51</v>
      </c>
      <c r="E103" s="7">
        <v>3</v>
      </c>
      <c r="F103" s="7">
        <v>225</v>
      </c>
      <c r="G103" s="8">
        <v>44471</v>
      </c>
      <c r="H103" s="5" t="s">
        <v>44</v>
      </c>
      <c r="I103" s="5" t="s">
        <v>53</v>
      </c>
      <c r="J103" s="7">
        <v>18.7</v>
      </c>
      <c r="K103" s="7">
        <v>41</v>
      </c>
      <c r="L103" s="5" t="s">
        <v>83</v>
      </c>
      <c r="M103" s="5" t="s">
        <v>39</v>
      </c>
      <c r="N103" s="5" t="s">
        <v>40</v>
      </c>
      <c r="O103" s="16" t="str">
        <f>INDEX(Sheet1!$I$4:$J$15,MATCH(I103,Sheet1!$I$4:$I$15,0),2)</f>
        <v>Pink</v>
      </c>
    </row>
    <row r="104" spans="1:15" ht="30.75" thickBot="1" x14ac:dyDescent="0.3">
      <c r="A104" s="6">
        <v>103</v>
      </c>
      <c r="B104" s="5" t="s">
        <v>99</v>
      </c>
      <c r="C104" s="5" t="s">
        <v>76</v>
      </c>
      <c r="D104" s="5" t="s">
        <v>35</v>
      </c>
      <c r="E104" s="7">
        <v>3.3</v>
      </c>
      <c r="F104" s="7">
        <v>305</v>
      </c>
      <c r="G104" s="8">
        <v>44697</v>
      </c>
      <c r="H104" s="5" t="s">
        <v>44</v>
      </c>
      <c r="I104" s="5" t="s">
        <v>60</v>
      </c>
      <c r="J104" s="7">
        <v>31.9</v>
      </c>
      <c r="K104" s="7">
        <v>28</v>
      </c>
      <c r="L104" s="5" t="s">
        <v>83</v>
      </c>
      <c r="M104" s="5" t="s">
        <v>39</v>
      </c>
      <c r="N104" s="5" t="s">
        <v>40</v>
      </c>
      <c r="O104" s="16" t="str">
        <f>INDEX(Sheet1!$I$4:$J$15,MATCH(I104,Sheet1!$I$4:$I$15,0),2)</f>
        <v>Red</v>
      </c>
    </row>
    <row r="105" spans="1:15" ht="30.75" thickBot="1" x14ac:dyDescent="0.3">
      <c r="A105" s="6">
        <v>104</v>
      </c>
      <c r="B105" s="5" t="s">
        <v>100</v>
      </c>
      <c r="C105" s="5" t="s">
        <v>81</v>
      </c>
      <c r="D105" s="5" t="s">
        <v>43</v>
      </c>
      <c r="E105" s="7">
        <v>4.4000000000000004</v>
      </c>
      <c r="F105" s="7">
        <v>135</v>
      </c>
      <c r="G105" s="8">
        <v>44091</v>
      </c>
      <c r="H105" s="5" t="s">
        <v>44</v>
      </c>
      <c r="I105" s="5" t="s">
        <v>66</v>
      </c>
      <c r="J105" s="7">
        <v>29.9</v>
      </c>
      <c r="K105" s="7">
        <v>61</v>
      </c>
      <c r="L105" s="5" t="s">
        <v>83</v>
      </c>
      <c r="M105" s="5" t="s">
        <v>39</v>
      </c>
      <c r="N105" s="5" t="s">
        <v>40</v>
      </c>
      <c r="O105" s="16" t="str">
        <f>INDEX(Sheet1!$I$4:$J$15,MATCH(I105,Sheet1!$I$4:$I$15,0),2)</f>
        <v>Yellow</v>
      </c>
    </row>
    <row r="106" spans="1:15" ht="30.75" thickBot="1" x14ac:dyDescent="0.3">
      <c r="A106" s="6">
        <v>105</v>
      </c>
      <c r="B106" s="5" t="s">
        <v>101</v>
      </c>
      <c r="C106" s="5" t="s">
        <v>34</v>
      </c>
      <c r="D106" s="5" t="s">
        <v>51</v>
      </c>
      <c r="E106" s="7">
        <v>4.5</v>
      </c>
      <c r="F106" s="7">
        <v>295</v>
      </c>
      <c r="G106" s="8">
        <v>44681</v>
      </c>
      <c r="H106" s="5" t="s">
        <v>44</v>
      </c>
      <c r="I106" s="5" t="s">
        <v>72</v>
      </c>
      <c r="J106" s="7">
        <v>33</v>
      </c>
      <c r="K106" s="7">
        <v>8</v>
      </c>
      <c r="L106" s="5" t="s">
        <v>83</v>
      </c>
      <c r="M106" s="5" t="s">
        <v>39</v>
      </c>
      <c r="N106" s="5" t="s">
        <v>40</v>
      </c>
      <c r="O106" s="16" t="str">
        <f>INDEX(Sheet1!$I$4:$J$15,MATCH(I106,Sheet1!$I$4:$I$15,0),2)</f>
        <v>Red</v>
      </c>
    </row>
    <row r="107" spans="1:15" ht="30.75" thickBot="1" x14ac:dyDescent="0.3">
      <c r="A107" s="6">
        <v>106</v>
      </c>
      <c r="B107" s="5" t="s">
        <v>102</v>
      </c>
      <c r="C107" s="5" t="s">
        <v>42</v>
      </c>
      <c r="D107" s="5" t="s">
        <v>35</v>
      </c>
      <c r="E107" s="7">
        <v>5</v>
      </c>
      <c r="F107" s="7">
        <v>165</v>
      </c>
      <c r="G107" s="8">
        <v>44599</v>
      </c>
      <c r="H107" s="5" t="s">
        <v>44</v>
      </c>
      <c r="I107" s="5" t="s">
        <v>77</v>
      </c>
      <c r="J107" s="7">
        <v>21.9</v>
      </c>
      <c r="K107" s="7">
        <v>64</v>
      </c>
      <c r="L107" s="5" t="s">
        <v>83</v>
      </c>
      <c r="M107" s="5" t="s">
        <v>39</v>
      </c>
      <c r="N107" s="5" t="s">
        <v>48</v>
      </c>
      <c r="O107" s="16" t="str">
        <f>INDEX(Sheet1!$I$4:$J$15,MATCH(I107,Sheet1!$I$4:$I$15,0),2)</f>
        <v>Green</v>
      </c>
    </row>
    <row r="108" spans="1:15" ht="30.75" thickBot="1" x14ac:dyDescent="0.3">
      <c r="A108" s="6">
        <v>107</v>
      </c>
      <c r="B108" s="5" t="s">
        <v>103</v>
      </c>
      <c r="C108" s="5" t="s">
        <v>50</v>
      </c>
      <c r="D108" s="5" t="s">
        <v>43</v>
      </c>
      <c r="E108" s="7">
        <v>4.8</v>
      </c>
      <c r="F108" s="7">
        <v>150</v>
      </c>
      <c r="G108" s="8">
        <v>44220</v>
      </c>
      <c r="H108" s="5" t="s">
        <v>44</v>
      </c>
      <c r="I108" s="5" t="s">
        <v>82</v>
      </c>
      <c r="J108" s="7">
        <v>18</v>
      </c>
      <c r="K108" s="7">
        <v>17</v>
      </c>
      <c r="L108" s="5" t="s">
        <v>83</v>
      </c>
      <c r="M108" s="5" t="s">
        <v>39</v>
      </c>
      <c r="N108" s="5" t="s">
        <v>48</v>
      </c>
      <c r="O108" s="16" t="str">
        <f>INDEX(Sheet1!$I$4:$J$15,MATCH(I108,Sheet1!$I$4:$I$15,0),2)</f>
        <v>Green</v>
      </c>
    </row>
    <row r="109" spans="1:15" ht="30.75" thickBot="1" x14ac:dyDescent="0.3">
      <c r="A109" s="6">
        <v>108</v>
      </c>
      <c r="B109" s="5" t="s">
        <v>104</v>
      </c>
      <c r="C109" s="5" t="s">
        <v>58</v>
      </c>
      <c r="D109" s="5" t="s">
        <v>51</v>
      </c>
      <c r="E109" s="7">
        <v>3.6</v>
      </c>
      <c r="F109" s="7">
        <v>220</v>
      </c>
      <c r="G109" s="8">
        <v>44227</v>
      </c>
      <c r="H109" s="5" t="s">
        <v>44</v>
      </c>
      <c r="I109" s="5" t="s">
        <v>85</v>
      </c>
      <c r="J109" s="7">
        <v>19.399999999999999</v>
      </c>
      <c r="K109" s="7">
        <v>56</v>
      </c>
      <c r="L109" s="5" t="s">
        <v>83</v>
      </c>
      <c r="M109" s="5" t="s">
        <v>39</v>
      </c>
      <c r="N109" s="5" t="s">
        <v>48</v>
      </c>
      <c r="O109" s="16" t="str">
        <f>INDEX(Sheet1!$I$4:$J$15,MATCH(I109,Sheet1!$I$4:$I$15,0),2)</f>
        <v>Red</v>
      </c>
    </row>
    <row r="110" spans="1:15" ht="30.75" thickBot="1" x14ac:dyDescent="0.3">
      <c r="A110" s="6">
        <v>109</v>
      </c>
      <c r="B110" s="5" t="s">
        <v>105</v>
      </c>
      <c r="C110" s="5" t="s">
        <v>64</v>
      </c>
      <c r="D110" s="5" t="s">
        <v>35</v>
      </c>
      <c r="E110" s="7">
        <v>3</v>
      </c>
      <c r="F110" s="7">
        <v>140</v>
      </c>
      <c r="G110" s="8">
        <v>44488</v>
      </c>
      <c r="H110" s="5" t="s">
        <v>44</v>
      </c>
      <c r="I110" s="5" t="s">
        <v>88</v>
      </c>
      <c r="J110" s="7">
        <v>30.5</v>
      </c>
      <c r="K110" s="7">
        <v>12</v>
      </c>
      <c r="L110" s="5" t="s">
        <v>83</v>
      </c>
      <c r="M110" s="5" t="s">
        <v>39</v>
      </c>
      <c r="N110" s="5" t="s">
        <v>48</v>
      </c>
      <c r="O110" s="16" t="str">
        <f>INDEX(Sheet1!$I$4:$J$15,MATCH(I110,Sheet1!$I$4:$I$15,0),2)</f>
        <v>Green</v>
      </c>
    </row>
    <row r="111" spans="1:15" ht="30.75" thickBot="1" x14ac:dyDescent="0.3">
      <c r="A111" s="6">
        <v>110</v>
      </c>
      <c r="B111" s="5" t="s">
        <v>106</v>
      </c>
      <c r="C111" s="5" t="s">
        <v>70</v>
      </c>
      <c r="D111" s="5" t="s">
        <v>43</v>
      </c>
      <c r="E111" s="7">
        <v>4.9000000000000004</v>
      </c>
      <c r="F111" s="7">
        <v>335</v>
      </c>
      <c r="G111" s="8">
        <v>44151</v>
      </c>
      <c r="H111" s="5" t="s">
        <v>44</v>
      </c>
      <c r="I111" s="5" t="s">
        <v>91</v>
      </c>
      <c r="J111" s="7">
        <v>29</v>
      </c>
      <c r="K111" s="7">
        <v>10</v>
      </c>
      <c r="L111" s="5" t="s">
        <v>83</v>
      </c>
      <c r="M111" s="5" t="s">
        <v>39</v>
      </c>
      <c r="N111" s="5" t="s">
        <v>48</v>
      </c>
      <c r="O111" s="16" t="str">
        <f>INDEX(Sheet1!$I$4:$J$15,MATCH(I111,Sheet1!$I$4:$I$15,0),2)</f>
        <v>Blue</v>
      </c>
    </row>
    <row r="112" spans="1:15" ht="30.75" thickBot="1" x14ac:dyDescent="0.3">
      <c r="A112" s="6">
        <v>111</v>
      </c>
      <c r="B112" s="5" t="s">
        <v>107</v>
      </c>
      <c r="C112" s="5" t="s">
        <v>76</v>
      </c>
      <c r="D112" s="5" t="s">
        <v>51</v>
      </c>
      <c r="E112" s="7">
        <v>4</v>
      </c>
      <c r="F112" s="7">
        <v>150</v>
      </c>
      <c r="G112" s="8">
        <v>44168</v>
      </c>
      <c r="H112" s="5" t="s">
        <v>44</v>
      </c>
      <c r="I112" s="5" t="s">
        <v>94</v>
      </c>
      <c r="J112" s="7">
        <v>31.9</v>
      </c>
      <c r="K112" s="7">
        <v>18</v>
      </c>
      <c r="L112" s="5" t="s">
        <v>67</v>
      </c>
      <c r="M112" s="5" t="s">
        <v>39</v>
      </c>
      <c r="N112" s="5" t="s">
        <v>48</v>
      </c>
      <c r="O112" s="16" t="str">
        <f>INDEX(Sheet1!$I$4:$J$15,MATCH(I112,Sheet1!$I$4:$I$15,0),2)</f>
        <v>Blue</v>
      </c>
    </row>
    <row r="113" spans="1:15" ht="30.75" thickBot="1" x14ac:dyDescent="0.3">
      <c r="A113" s="6">
        <v>112</v>
      </c>
      <c r="B113" s="5" t="s">
        <v>108</v>
      </c>
      <c r="C113" s="5" t="s">
        <v>81</v>
      </c>
      <c r="D113" s="5" t="s">
        <v>35</v>
      </c>
      <c r="E113" s="7">
        <v>5</v>
      </c>
      <c r="F113" s="7">
        <v>245</v>
      </c>
      <c r="G113" s="8">
        <v>44390</v>
      </c>
      <c r="H113" s="5" t="s">
        <v>44</v>
      </c>
      <c r="I113" s="5" t="s">
        <v>37</v>
      </c>
      <c r="J113" s="7">
        <v>32.5</v>
      </c>
      <c r="K113" s="7">
        <v>62</v>
      </c>
      <c r="L113" s="5" t="s">
        <v>67</v>
      </c>
      <c r="M113" s="5" t="s">
        <v>39</v>
      </c>
      <c r="N113" s="5" t="s">
        <v>48</v>
      </c>
      <c r="O113" s="16" t="str">
        <f>INDEX(Sheet1!$I$4:$J$15,MATCH(I113,Sheet1!$I$4:$I$15,0),2)</f>
        <v>Blue</v>
      </c>
    </row>
    <row r="114" spans="1:15" ht="30.75" thickBot="1" x14ac:dyDescent="0.3">
      <c r="A114" s="6">
        <v>113</v>
      </c>
      <c r="B114" s="5" t="s">
        <v>109</v>
      </c>
      <c r="C114" s="5" t="s">
        <v>34</v>
      </c>
      <c r="D114" s="5" t="s">
        <v>43</v>
      </c>
      <c r="E114" s="7">
        <v>3</v>
      </c>
      <c r="F114" s="7">
        <v>195</v>
      </c>
      <c r="G114" s="8">
        <v>44030</v>
      </c>
      <c r="H114" s="5" t="s">
        <v>44</v>
      </c>
      <c r="I114" s="5" t="s">
        <v>45</v>
      </c>
      <c r="J114" s="7">
        <v>23</v>
      </c>
      <c r="K114" s="7">
        <v>36</v>
      </c>
      <c r="L114" s="5" t="s">
        <v>67</v>
      </c>
      <c r="M114" s="5" t="s">
        <v>39</v>
      </c>
      <c r="N114" s="5" t="s">
        <v>48</v>
      </c>
      <c r="O114" s="16" t="str">
        <f>INDEX(Sheet1!$I$4:$J$15,MATCH(I114,Sheet1!$I$4:$I$15,0),2)</f>
        <v>Yellow</v>
      </c>
    </row>
    <row r="115" spans="1:15" ht="30.75" thickBot="1" x14ac:dyDescent="0.3">
      <c r="A115" s="6">
        <v>114</v>
      </c>
      <c r="B115" s="5" t="s">
        <v>110</v>
      </c>
      <c r="C115" s="5" t="s">
        <v>42</v>
      </c>
      <c r="D115" s="5" t="s">
        <v>51</v>
      </c>
      <c r="E115" s="7">
        <v>2.8</v>
      </c>
      <c r="F115" s="7">
        <v>325</v>
      </c>
      <c r="G115" s="8">
        <v>44615</v>
      </c>
      <c r="H115" s="5" t="s">
        <v>44</v>
      </c>
      <c r="I115" s="5" t="s">
        <v>53</v>
      </c>
      <c r="J115" s="7">
        <v>17.3</v>
      </c>
      <c r="K115" s="7">
        <v>22</v>
      </c>
      <c r="L115" s="5" t="s">
        <v>67</v>
      </c>
      <c r="M115" s="5" t="s">
        <v>39</v>
      </c>
      <c r="N115" s="5" t="s">
        <v>48</v>
      </c>
      <c r="O115" s="16" t="str">
        <f>INDEX(Sheet1!$I$4:$J$15,MATCH(I115,Sheet1!$I$4:$I$15,0),2)</f>
        <v>Pink</v>
      </c>
    </row>
    <row r="116" spans="1:15" ht="30.75" thickBot="1" x14ac:dyDescent="0.3">
      <c r="A116" s="6">
        <v>115</v>
      </c>
      <c r="B116" s="5" t="s">
        <v>111</v>
      </c>
      <c r="C116" s="5" t="s">
        <v>50</v>
      </c>
      <c r="D116" s="5" t="s">
        <v>35</v>
      </c>
      <c r="E116" s="7">
        <v>3.7</v>
      </c>
      <c r="F116" s="7">
        <v>260</v>
      </c>
      <c r="G116" s="8">
        <v>44205</v>
      </c>
      <c r="H116" s="5" t="s">
        <v>44</v>
      </c>
      <c r="I116" s="5" t="s">
        <v>60</v>
      </c>
      <c r="J116" s="7">
        <v>19.100000000000001</v>
      </c>
      <c r="K116" s="7">
        <v>63</v>
      </c>
      <c r="L116" s="5" t="s">
        <v>67</v>
      </c>
      <c r="M116" s="5" t="s">
        <v>39</v>
      </c>
      <c r="N116" s="5" t="s">
        <v>48</v>
      </c>
      <c r="O116" s="16" t="str">
        <f>INDEX(Sheet1!$I$4:$J$15,MATCH(I116,Sheet1!$I$4:$I$15,0),2)</f>
        <v>Red</v>
      </c>
    </row>
    <row r="117" spans="1:15" ht="30.75" thickBot="1" x14ac:dyDescent="0.3">
      <c r="A117" s="6">
        <v>116</v>
      </c>
      <c r="B117" s="5" t="s">
        <v>112</v>
      </c>
      <c r="C117" s="5" t="s">
        <v>58</v>
      </c>
      <c r="D117" s="5" t="s">
        <v>43</v>
      </c>
      <c r="E117" s="7">
        <v>3.6</v>
      </c>
      <c r="F117" s="7">
        <v>105</v>
      </c>
      <c r="G117" s="8">
        <v>44555</v>
      </c>
      <c r="H117" s="5" t="s">
        <v>44</v>
      </c>
      <c r="I117" s="5" t="s">
        <v>66</v>
      </c>
      <c r="J117" s="7">
        <v>20.7</v>
      </c>
      <c r="K117" s="7">
        <v>9</v>
      </c>
      <c r="L117" s="5" t="s">
        <v>67</v>
      </c>
      <c r="M117" s="5" t="s">
        <v>39</v>
      </c>
      <c r="N117" s="5" t="s">
        <v>48</v>
      </c>
      <c r="O117" s="16" t="str">
        <f>INDEX(Sheet1!$I$4:$J$15,MATCH(I117,Sheet1!$I$4:$I$15,0),2)</f>
        <v>Yellow</v>
      </c>
    </row>
    <row r="118" spans="1:15" ht="30.75" thickBot="1" x14ac:dyDescent="0.3">
      <c r="A118" s="6">
        <v>117</v>
      </c>
      <c r="B118" s="5" t="s">
        <v>113</v>
      </c>
      <c r="C118" s="5" t="s">
        <v>64</v>
      </c>
      <c r="D118" s="5" t="s">
        <v>51</v>
      </c>
      <c r="E118" s="7">
        <v>2</v>
      </c>
      <c r="F118" s="7">
        <v>185</v>
      </c>
      <c r="G118" s="8">
        <v>44540</v>
      </c>
      <c r="H118" s="5" t="s">
        <v>44</v>
      </c>
      <c r="I118" s="5" t="s">
        <v>72</v>
      </c>
      <c r="J118" s="7">
        <v>19</v>
      </c>
      <c r="K118" s="7">
        <v>60</v>
      </c>
      <c r="L118" s="5" t="s">
        <v>67</v>
      </c>
      <c r="M118" s="5" t="s">
        <v>39</v>
      </c>
      <c r="N118" s="5" t="s">
        <v>48</v>
      </c>
      <c r="O118" s="16" t="str">
        <f>INDEX(Sheet1!$I$4:$J$15,MATCH(I118,Sheet1!$I$4:$I$15,0),2)</f>
        <v>Red</v>
      </c>
    </row>
    <row r="119" spans="1:15" ht="30.75" thickBot="1" x14ac:dyDescent="0.3">
      <c r="A119" s="6">
        <v>118</v>
      </c>
      <c r="B119" s="5" t="s">
        <v>114</v>
      </c>
      <c r="C119" s="5" t="s">
        <v>70</v>
      </c>
      <c r="D119" s="5" t="s">
        <v>35</v>
      </c>
      <c r="E119" s="7">
        <v>2</v>
      </c>
      <c r="F119" s="7">
        <v>255</v>
      </c>
      <c r="G119" s="8">
        <v>44743</v>
      </c>
      <c r="H119" s="5" t="s">
        <v>44</v>
      </c>
      <c r="I119" s="5" t="s">
        <v>77</v>
      </c>
      <c r="J119" s="7">
        <v>23.7</v>
      </c>
      <c r="K119" s="7">
        <v>33</v>
      </c>
      <c r="L119" s="5" t="s">
        <v>67</v>
      </c>
      <c r="M119" s="5" t="s">
        <v>39</v>
      </c>
      <c r="N119" s="5" t="s">
        <v>48</v>
      </c>
      <c r="O119" s="16" t="str">
        <f>INDEX(Sheet1!$I$4:$J$15,MATCH(I119,Sheet1!$I$4:$I$15,0),2)</f>
        <v>Green</v>
      </c>
    </row>
    <row r="120" spans="1:15" ht="30.75" thickBot="1" x14ac:dyDescent="0.3">
      <c r="A120" s="6">
        <v>119</v>
      </c>
      <c r="B120" s="5" t="s">
        <v>115</v>
      </c>
      <c r="C120" s="5" t="s">
        <v>76</v>
      </c>
      <c r="D120" s="5" t="s">
        <v>43</v>
      </c>
      <c r="E120" s="7">
        <v>3.1</v>
      </c>
      <c r="F120" s="7">
        <v>285</v>
      </c>
      <c r="G120" s="8">
        <v>44309</v>
      </c>
      <c r="H120" s="5" t="s">
        <v>44</v>
      </c>
      <c r="I120" s="5" t="s">
        <v>82</v>
      </c>
      <c r="J120" s="7">
        <v>24.1</v>
      </c>
      <c r="K120" s="7">
        <v>54</v>
      </c>
      <c r="L120" s="5" t="s">
        <v>67</v>
      </c>
      <c r="M120" s="5" t="s">
        <v>39</v>
      </c>
      <c r="N120" s="5" t="s">
        <v>48</v>
      </c>
      <c r="O120" s="16" t="str">
        <f>INDEX(Sheet1!$I$4:$J$15,MATCH(I120,Sheet1!$I$4:$I$15,0),2)</f>
        <v>Green</v>
      </c>
    </row>
    <row r="121" spans="1:15" ht="30.75" thickBot="1" x14ac:dyDescent="0.3">
      <c r="A121" s="6">
        <v>120</v>
      </c>
      <c r="B121" s="5" t="s">
        <v>116</v>
      </c>
      <c r="C121" s="5" t="s">
        <v>81</v>
      </c>
      <c r="D121" s="5" t="s">
        <v>51</v>
      </c>
      <c r="E121" s="7">
        <v>5</v>
      </c>
      <c r="F121" s="7">
        <v>235</v>
      </c>
      <c r="G121" s="8">
        <v>44109</v>
      </c>
      <c r="H121" s="5" t="s">
        <v>44</v>
      </c>
      <c r="I121" s="5" t="s">
        <v>85</v>
      </c>
      <c r="J121" s="7">
        <v>18.3</v>
      </c>
      <c r="K121" s="7">
        <v>8</v>
      </c>
      <c r="L121" s="5" t="s">
        <v>67</v>
      </c>
      <c r="M121" s="5" t="s">
        <v>39</v>
      </c>
      <c r="N121" s="5" t="s">
        <v>56</v>
      </c>
      <c r="O121" s="16" t="str">
        <f>INDEX(Sheet1!$I$4:$J$15,MATCH(I121,Sheet1!$I$4:$I$15,0),2)</f>
        <v>Red</v>
      </c>
    </row>
    <row r="122" spans="1:15" ht="30.75" thickBot="1" x14ac:dyDescent="0.3">
      <c r="A122" s="6">
        <v>121</v>
      </c>
      <c r="B122" s="5" t="s">
        <v>117</v>
      </c>
      <c r="C122" s="5" t="s">
        <v>34</v>
      </c>
      <c r="D122" s="5" t="s">
        <v>35</v>
      </c>
      <c r="E122" s="7">
        <v>3.6</v>
      </c>
      <c r="F122" s="7">
        <v>185</v>
      </c>
      <c r="G122" s="8">
        <v>44713</v>
      </c>
      <c r="H122" s="5" t="s">
        <v>44</v>
      </c>
      <c r="I122" s="5" t="s">
        <v>88</v>
      </c>
      <c r="J122" s="7">
        <v>26.1</v>
      </c>
      <c r="K122" s="7">
        <v>18</v>
      </c>
      <c r="L122" s="5" t="s">
        <v>67</v>
      </c>
      <c r="M122" s="5" t="s">
        <v>39</v>
      </c>
      <c r="N122" s="5" t="s">
        <v>56</v>
      </c>
      <c r="O122" s="16" t="str">
        <f>INDEX(Sheet1!$I$4:$J$15,MATCH(I122,Sheet1!$I$4:$I$15,0),2)</f>
        <v>Green</v>
      </c>
    </row>
    <row r="123" spans="1:15" ht="15.75" thickBot="1" x14ac:dyDescent="0.3">
      <c r="A123" s="6">
        <v>122</v>
      </c>
      <c r="B123" s="5" t="s">
        <v>118</v>
      </c>
      <c r="C123" s="5" t="s">
        <v>42</v>
      </c>
      <c r="D123" s="5" t="s">
        <v>43</v>
      </c>
      <c r="E123" s="7">
        <v>5</v>
      </c>
      <c r="F123" s="7">
        <v>105</v>
      </c>
      <c r="G123" s="8">
        <v>44492</v>
      </c>
      <c r="H123" s="5" t="s">
        <v>65</v>
      </c>
      <c r="I123" s="5" t="s">
        <v>91</v>
      </c>
      <c r="J123" s="7">
        <v>30.6</v>
      </c>
      <c r="K123" s="7">
        <v>9</v>
      </c>
      <c r="L123" s="5" t="s">
        <v>67</v>
      </c>
      <c r="M123" s="5" t="s">
        <v>47</v>
      </c>
      <c r="N123" s="5" t="s">
        <v>56</v>
      </c>
      <c r="O123" s="16" t="str">
        <f>INDEX(Sheet1!$I$4:$J$15,MATCH(I123,Sheet1!$I$4:$I$15,0),2)</f>
        <v>Blue</v>
      </c>
    </row>
    <row r="124" spans="1:15" ht="30.75" thickBot="1" x14ac:dyDescent="0.3">
      <c r="A124" s="6">
        <v>123</v>
      </c>
      <c r="B124" s="5" t="s">
        <v>119</v>
      </c>
      <c r="C124" s="5" t="s">
        <v>50</v>
      </c>
      <c r="D124" s="5" t="s">
        <v>51</v>
      </c>
      <c r="E124" s="7">
        <v>2.2999999999999998</v>
      </c>
      <c r="F124" s="7">
        <v>170</v>
      </c>
      <c r="G124" s="8">
        <v>44189</v>
      </c>
      <c r="H124" s="5" t="s">
        <v>65</v>
      </c>
      <c r="I124" s="5" t="s">
        <v>94</v>
      </c>
      <c r="J124" s="7">
        <v>22.8</v>
      </c>
      <c r="K124" s="7">
        <v>26</v>
      </c>
      <c r="L124" s="5" t="s">
        <v>67</v>
      </c>
      <c r="M124" s="5" t="s">
        <v>55</v>
      </c>
      <c r="N124" s="5" t="s">
        <v>56</v>
      </c>
      <c r="O124" s="16" t="str">
        <f>INDEX(Sheet1!$I$4:$J$15,MATCH(I124,Sheet1!$I$4:$I$15,0),2)</f>
        <v>Blue</v>
      </c>
    </row>
    <row r="125" spans="1:15" ht="30.75" thickBot="1" x14ac:dyDescent="0.3">
      <c r="A125" s="6">
        <v>124</v>
      </c>
      <c r="B125" s="5" t="s">
        <v>120</v>
      </c>
      <c r="C125" s="5" t="s">
        <v>58</v>
      </c>
      <c r="D125" s="5" t="s">
        <v>35</v>
      </c>
      <c r="E125" s="7">
        <v>5</v>
      </c>
      <c r="F125" s="7">
        <v>105</v>
      </c>
      <c r="G125" s="8">
        <v>44720</v>
      </c>
      <c r="H125" s="5" t="s">
        <v>65</v>
      </c>
      <c r="I125" s="5" t="s">
        <v>37</v>
      </c>
      <c r="J125" s="7">
        <v>25.6</v>
      </c>
      <c r="K125" s="7">
        <v>26</v>
      </c>
      <c r="L125" s="5" t="s">
        <v>67</v>
      </c>
      <c r="M125" s="5" t="s">
        <v>62</v>
      </c>
      <c r="N125" s="5" t="s">
        <v>56</v>
      </c>
      <c r="O125" s="16" t="str">
        <f>INDEX(Sheet1!$I$4:$J$15,MATCH(I125,Sheet1!$I$4:$I$15,0),2)</f>
        <v>Blue</v>
      </c>
    </row>
    <row r="126" spans="1:15" ht="30.75" thickBot="1" x14ac:dyDescent="0.3">
      <c r="A126" s="6">
        <v>125</v>
      </c>
      <c r="B126" s="5" t="s">
        <v>121</v>
      </c>
      <c r="C126" s="5" t="s">
        <v>64</v>
      </c>
      <c r="D126" s="5" t="s">
        <v>43</v>
      </c>
      <c r="E126" s="7">
        <v>5</v>
      </c>
      <c r="F126" s="7">
        <v>270</v>
      </c>
      <c r="G126" s="8">
        <v>44235</v>
      </c>
      <c r="H126" s="5" t="s">
        <v>65</v>
      </c>
      <c r="I126" s="5" t="s">
        <v>45</v>
      </c>
      <c r="J126" s="7">
        <v>31.6</v>
      </c>
      <c r="K126" s="7">
        <v>61</v>
      </c>
      <c r="L126" s="5" t="s">
        <v>67</v>
      </c>
      <c r="M126" s="5" t="s">
        <v>68</v>
      </c>
      <c r="N126" s="5" t="s">
        <v>40</v>
      </c>
      <c r="O126" s="16" t="str">
        <f>INDEX(Sheet1!$I$4:$J$15,MATCH(I126,Sheet1!$I$4:$I$15,0),2)</f>
        <v>Yellow</v>
      </c>
    </row>
    <row r="127" spans="1:15" ht="30.75" thickBot="1" x14ac:dyDescent="0.3">
      <c r="A127" s="6">
        <v>126</v>
      </c>
      <c r="B127" s="5" t="s">
        <v>122</v>
      </c>
      <c r="C127" s="5" t="s">
        <v>70</v>
      </c>
      <c r="D127" s="5" t="s">
        <v>51</v>
      </c>
      <c r="E127" s="7">
        <v>5</v>
      </c>
      <c r="F127" s="7">
        <v>140</v>
      </c>
      <c r="G127" s="8">
        <v>44671</v>
      </c>
      <c r="H127" s="5" t="s">
        <v>65</v>
      </c>
      <c r="I127" s="5" t="s">
        <v>53</v>
      </c>
      <c r="J127" s="7">
        <v>21.1</v>
      </c>
      <c r="K127" s="7">
        <v>20</v>
      </c>
      <c r="L127" s="5" t="s">
        <v>67</v>
      </c>
      <c r="M127" s="5" t="s">
        <v>74</v>
      </c>
      <c r="N127" s="5" t="s">
        <v>48</v>
      </c>
      <c r="O127" s="16" t="str">
        <f>INDEX(Sheet1!$I$4:$J$15,MATCH(I127,Sheet1!$I$4:$I$15,0),2)</f>
        <v>Pink</v>
      </c>
    </row>
    <row r="128" spans="1:15" ht="30.75" thickBot="1" x14ac:dyDescent="0.3">
      <c r="A128" s="6">
        <v>127</v>
      </c>
      <c r="B128" s="5" t="s">
        <v>123</v>
      </c>
      <c r="C128" s="5" t="s">
        <v>76</v>
      </c>
      <c r="D128" s="5" t="s">
        <v>35</v>
      </c>
      <c r="E128" s="7">
        <v>3.7</v>
      </c>
      <c r="F128" s="7">
        <v>335</v>
      </c>
      <c r="G128" s="8">
        <v>44747</v>
      </c>
      <c r="H128" s="5" t="s">
        <v>65</v>
      </c>
      <c r="I128" s="5" t="s">
        <v>60</v>
      </c>
      <c r="J128" s="7">
        <v>25.7</v>
      </c>
      <c r="K128" s="7">
        <v>61</v>
      </c>
      <c r="L128" s="5" t="s">
        <v>67</v>
      </c>
      <c r="M128" s="5" t="s">
        <v>79</v>
      </c>
      <c r="N128" s="5" t="s">
        <v>56</v>
      </c>
      <c r="O128" s="16" t="str">
        <f>INDEX(Sheet1!$I$4:$J$15,MATCH(I128,Sheet1!$I$4:$I$15,0),2)</f>
        <v>Red</v>
      </c>
    </row>
    <row r="129" spans="1:15" ht="15.75" thickBot="1" x14ac:dyDescent="0.3">
      <c r="A129" s="6">
        <v>128</v>
      </c>
      <c r="B129" s="5" t="s">
        <v>124</v>
      </c>
      <c r="C129" s="5" t="s">
        <v>81</v>
      </c>
      <c r="D129" s="5" t="s">
        <v>43</v>
      </c>
      <c r="E129" s="7">
        <v>4.5</v>
      </c>
      <c r="F129" s="7">
        <v>140</v>
      </c>
      <c r="G129" s="8">
        <v>44237</v>
      </c>
      <c r="H129" s="5" t="s">
        <v>65</v>
      </c>
      <c r="I129" s="5" t="s">
        <v>66</v>
      </c>
      <c r="J129" s="7">
        <v>24.5</v>
      </c>
      <c r="K129" s="7">
        <v>45</v>
      </c>
      <c r="L129" s="5" t="s">
        <v>67</v>
      </c>
      <c r="M129" s="5" t="s">
        <v>39</v>
      </c>
      <c r="N129" s="5" t="s">
        <v>40</v>
      </c>
      <c r="O129" s="16" t="str">
        <f>INDEX(Sheet1!$I$4:$J$15,MATCH(I129,Sheet1!$I$4:$I$15,0),2)</f>
        <v>Yellow</v>
      </c>
    </row>
    <row r="130" spans="1:15" ht="30.75" thickBot="1" x14ac:dyDescent="0.3">
      <c r="A130" s="6">
        <v>129</v>
      </c>
      <c r="B130" s="5" t="s">
        <v>125</v>
      </c>
      <c r="C130" s="5" t="s">
        <v>42</v>
      </c>
      <c r="D130" s="5" t="s">
        <v>51</v>
      </c>
      <c r="E130" s="7">
        <v>3.7</v>
      </c>
      <c r="F130" s="7">
        <v>130</v>
      </c>
      <c r="G130" s="8">
        <v>44102</v>
      </c>
      <c r="H130" s="5" t="s">
        <v>65</v>
      </c>
      <c r="I130" s="5" t="s">
        <v>72</v>
      </c>
      <c r="J130" s="7">
        <v>16.399999999999999</v>
      </c>
      <c r="K130" s="7">
        <v>60</v>
      </c>
      <c r="L130" s="5" t="s">
        <v>67</v>
      </c>
      <c r="M130" s="5" t="s">
        <v>47</v>
      </c>
      <c r="N130" s="5" t="s">
        <v>48</v>
      </c>
      <c r="O130" s="16" t="str">
        <f>INDEX(Sheet1!$I$4:$J$15,MATCH(I130,Sheet1!$I$4:$I$15,0),2)</f>
        <v>Red</v>
      </c>
    </row>
    <row r="131" spans="1:15" ht="30.75" thickBot="1" x14ac:dyDescent="0.3">
      <c r="A131" s="6">
        <v>130</v>
      </c>
      <c r="B131" s="5" t="s">
        <v>33</v>
      </c>
      <c r="C131" s="5" t="s">
        <v>42</v>
      </c>
      <c r="D131" s="5" t="s">
        <v>35</v>
      </c>
      <c r="E131" s="7">
        <v>3.8</v>
      </c>
      <c r="F131" s="7">
        <v>235</v>
      </c>
      <c r="G131" s="8">
        <v>44666</v>
      </c>
      <c r="H131" s="5" t="s">
        <v>65</v>
      </c>
      <c r="I131" s="5" t="s">
        <v>77</v>
      </c>
      <c r="J131" s="7">
        <v>27.6</v>
      </c>
      <c r="K131" s="7">
        <v>46</v>
      </c>
      <c r="L131" s="5" t="s">
        <v>67</v>
      </c>
      <c r="M131" s="5" t="s">
        <v>55</v>
      </c>
      <c r="N131" s="5" t="s">
        <v>56</v>
      </c>
      <c r="O131" s="16" t="str">
        <f>INDEX(Sheet1!$I$4:$J$15,MATCH(I131,Sheet1!$I$4:$I$15,0),2)</f>
        <v>Green</v>
      </c>
    </row>
    <row r="132" spans="1:15" ht="30.75" thickBot="1" x14ac:dyDescent="0.3">
      <c r="A132" s="6">
        <v>131</v>
      </c>
      <c r="B132" s="5" t="s">
        <v>41</v>
      </c>
      <c r="C132" s="5" t="s">
        <v>42</v>
      </c>
      <c r="D132" s="5" t="s">
        <v>43</v>
      </c>
      <c r="E132" s="7">
        <v>5</v>
      </c>
      <c r="F132" s="7">
        <v>150</v>
      </c>
      <c r="G132" s="8">
        <v>44691</v>
      </c>
      <c r="H132" s="5" t="s">
        <v>65</v>
      </c>
      <c r="I132" s="5" t="s">
        <v>82</v>
      </c>
      <c r="J132" s="7">
        <v>15.3</v>
      </c>
      <c r="K132" s="7">
        <v>62</v>
      </c>
      <c r="L132" s="5" t="s">
        <v>46</v>
      </c>
      <c r="M132" s="5" t="s">
        <v>62</v>
      </c>
      <c r="N132" s="5" t="s">
        <v>40</v>
      </c>
      <c r="O132" s="16" t="str">
        <f>INDEX(Sheet1!$I$4:$J$15,MATCH(I132,Sheet1!$I$4:$I$15,0),2)</f>
        <v>Green</v>
      </c>
    </row>
    <row r="133" spans="1:15" ht="15.75" thickBot="1" x14ac:dyDescent="0.3">
      <c r="A133" s="6">
        <v>132</v>
      </c>
      <c r="B133" s="5" t="s">
        <v>49</v>
      </c>
      <c r="C133" s="5" t="s">
        <v>42</v>
      </c>
      <c r="D133" s="5" t="s">
        <v>51</v>
      </c>
      <c r="E133" s="7">
        <v>4.4000000000000004</v>
      </c>
      <c r="F133" s="7">
        <v>320</v>
      </c>
      <c r="G133" s="8">
        <v>44279</v>
      </c>
      <c r="H133" s="5" t="s">
        <v>65</v>
      </c>
      <c r="I133" s="5" t="s">
        <v>85</v>
      </c>
      <c r="J133" s="7">
        <v>18.600000000000001</v>
      </c>
      <c r="K133" s="7">
        <v>16</v>
      </c>
      <c r="L133" s="5" t="s">
        <v>46</v>
      </c>
      <c r="M133" s="5" t="s">
        <v>68</v>
      </c>
      <c r="N133" s="5" t="s">
        <v>40</v>
      </c>
      <c r="O133" s="16" t="str">
        <f>INDEX(Sheet1!$I$4:$J$15,MATCH(I133,Sheet1!$I$4:$I$15,0),2)</f>
        <v>Red</v>
      </c>
    </row>
    <row r="134" spans="1:15" ht="30.75" thickBot="1" x14ac:dyDescent="0.3">
      <c r="A134" s="6">
        <v>133</v>
      </c>
      <c r="B134" s="5" t="s">
        <v>57</v>
      </c>
      <c r="C134" s="5" t="s">
        <v>42</v>
      </c>
      <c r="D134" s="5" t="s">
        <v>35</v>
      </c>
      <c r="E134" s="7">
        <v>2.2999999999999998</v>
      </c>
      <c r="F134" s="7">
        <v>330</v>
      </c>
      <c r="G134" s="8">
        <v>44110</v>
      </c>
      <c r="H134" s="5" t="s">
        <v>65</v>
      </c>
      <c r="I134" s="5" t="s">
        <v>88</v>
      </c>
      <c r="J134" s="7">
        <v>32.9</v>
      </c>
      <c r="K134" s="7">
        <v>32</v>
      </c>
      <c r="L134" s="5" t="s">
        <v>46</v>
      </c>
      <c r="M134" s="5" t="s">
        <v>74</v>
      </c>
      <c r="N134" s="5" t="s">
        <v>40</v>
      </c>
      <c r="O134" s="16" t="str">
        <f>INDEX(Sheet1!$I$4:$J$15,MATCH(I134,Sheet1!$I$4:$I$15,0),2)</f>
        <v>Green</v>
      </c>
    </row>
    <row r="135" spans="1:15" ht="30.75" thickBot="1" x14ac:dyDescent="0.3">
      <c r="A135" s="6">
        <v>134</v>
      </c>
      <c r="B135" s="5" t="s">
        <v>63</v>
      </c>
      <c r="C135" s="5" t="s">
        <v>50</v>
      </c>
      <c r="D135" s="5" t="s">
        <v>43</v>
      </c>
      <c r="E135" s="7">
        <v>4.3</v>
      </c>
      <c r="F135" s="7">
        <v>265</v>
      </c>
      <c r="G135" s="8">
        <v>44491</v>
      </c>
      <c r="H135" s="5" t="s">
        <v>71</v>
      </c>
      <c r="I135" s="5" t="s">
        <v>91</v>
      </c>
      <c r="J135" s="7">
        <v>15.1</v>
      </c>
      <c r="K135" s="7">
        <v>59</v>
      </c>
      <c r="L135" s="5" t="s">
        <v>46</v>
      </c>
      <c r="M135" s="5" t="s">
        <v>79</v>
      </c>
      <c r="N135" s="5" t="s">
        <v>40</v>
      </c>
      <c r="O135" s="16" t="str">
        <f>INDEX(Sheet1!$I$4:$J$15,MATCH(I135,Sheet1!$I$4:$I$15,0),2)</f>
        <v>Blue</v>
      </c>
    </row>
    <row r="136" spans="1:15" ht="15.75" thickBot="1" x14ac:dyDescent="0.3">
      <c r="A136" s="6">
        <v>135</v>
      </c>
      <c r="B136" s="5" t="s">
        <v>69</v>
      </c>
      <c r="C136" s="5" t="s">
        <v>50</v>
      </c>
      <c r="D136" s="5" t="s">
        <v>51</v>
      </c>
      <c r="E136" s="7">
        <v>2.4</v>
      </c>
      <c r="F136" s="7">
        <v>135</v>
      </c>
      <c r="G136" s="8">
        <v>44068</v>
      </c>
      <c r="H136" s="5" t="s">
        <v>71</v>
      </c>
      <c r="I136" s="5" t="s">
        <v>94</v>
      </c>
      <c r="J136" s="7">
        <v>20.9</v>
      </c>
      <c r="K136" s="7">
        <v>24</v>
      </c>
      <c r="L136" s="5" t="s">
        <v>46</v>
      </c>
      <c r="M136" s="5" t="s">
        <v>39</v>
      </c>
      <c r="N136" s="5" t="s">
        <v>40</v>
      </c>
      <c r="O136" s="16" t="str">
        <f>INDEX(Sheet1!$I$4:$J$15,MATCH(I136,Sheet1!$I$4:$I$15,0),2)</f>
        <v>Blue</v>
      </c>
    </row>
    <row r="137" spans="1:15" ht="15.75" thickBot="1" x14ac:dyDescent="0.3">
      <c r="A137" s="6">
        <v>136</v>
      </c>
      <c r="B137" s="5" t="s">
        <v>75</v>
      </c>
      <c r="C137" s="5" t="s">
        <v>50</v>
      </c>
      <c r="D137" s="5" t="s">
        <v>35</v>
      </c>
      <c r="E137" s="7">
        <v>2.5</v>
      </c>
      <c r="F137" s="7">
        <v>250</v>
      </c>
      <c r="G137" s="8">
        <v>44214</v>
      </c>
      <c r="H137" s="5" t="s">
        <v>59</v>
      </c>
      <c r="I137" s="5" t="s">
        <v>37</v>
      </c>
      <c r="J137" s="7">
        <v>32.9</v>
      </c>
      <c r="K137" s="7">
        <v>44</v>
      </c>
      <c r="L137" s="5" t="s">
        <v>46</v>
      </c>
      <c r="M137" s="5" t="s">
        <v>47</v>
      </c>
      <c r="N137" s="5" t="s">
        <v>40</v>
      </c>
      <c r="O137" s="16" t="str">
        <f>INDEX(Sheet1!$I$4:$J$15,MATCH(I137,Sheet1!$I$4:$I$15,0),2)</f>
        <v>Blue</v>
      </c>
    </row>
    <row r="138" spans="1:15" ht="30.75" thickBot="1" x14ac:dyDescent="0.3">
      <c r="A138" s="6">
        <v>137</v>
      </c>
      <c r="B138" s="5" t="s">
        <v>80</v>
      </c>
      <c r="C138" s="5" t="s">
        <v>50</v>
      </c>
      <c r="D138" s="5" t="s">
        <v>43</v>
      </c>
      <c r="E138" s="7">
        <v>5</v>
      </c>
      <c r="F138" s="7">
        <v>115</v>
      </c>
      <c r="G138" s="8">
        <v>44409</v>
      </c>
      <c r="H138" s="5" t="s">
        <v>59</v>
      </c>
      <c r="I138" s="5" t="s">
        <v>45</v>
      </c>
      <c r="J138" s="7">
        <v>24.9</v>
      </c>
      <c r="K138" s="7">
        <v>28</v>
      </c>
      <c r="L138" s="5" t="s">
        <v>46</v>
      </c>
      <c r="M138" s="5" t="s">
        <v>55</v>
      </c>
      <c r="N138" s="5" t="s">
        <v>40</v>
      </c>
      <c r="O138" s="16" t="str">
        <f>INDEX(Sheet1!$I$4:$J$15,MATCH(I138,Sheet1!$I$4:$I$15,0),2)</f>
        <v>Yellow</v>
      </c>
    </row>
    <row r="139" spans="1:15" ht="30.75" thickBot="1" x14ac:dyDescent="0.3">
      <c r="A139" s="6">
        <v>138</v>
      </c>
      <c r="B139" s="5" t="s">
        <v>84</v>
      </c>
      <c r="C139" s="5" t="s">
        <v>50</v>
      </c>
      <c r="D139" s="5" t="s">
        <v>51</v>
      </c>
      <c r="E139" s="7">
        <v>3.1</v>
      </c>
      <c r="F139" s="7">
        <v>280</v>
      </c>
      <c r="G139" s="8">
        <v>44616</v>
      </c>
      <c r="H139" s="5" t="s">
        <v>59</v>
      </c>
      <c r="I139" s="5" t="s">
        <v>53</v>
      </c>
      <c r="J139" s="7">
        <v>18.5</v>
      </c>
      <c r="K139" s="7">
        <v>63</v>
      </c>
      <c r="L139" s="5" t="s">
        <v>46</v>
      </c>
      <c r="M139" s="5" t="s">
        <v>62</v>
      </c>
      <c r="N139" s="5" t="s">
        <v>40</v>
      </c>
      <c r="O139" s="16" t="str">
        <f>INDEX(Sheet1!$I$4:$J$15,MATCH(I139,Sheet1!$I$4:$I$15,0),2)</f>
        <v>Pink</v>
      </c>
    </row>
    <row r="140" spans="1:15" ht="15.75" thickBot="1" x14ac:dyDescent="0.3">
      <c r="A140" s="6">
        <v>139</v>
      </c>
      <c r="B140" s="5" t="s">
        <v>87</v>
      </c>
      <c r="C140" s="5" t="s">
        <v>50</v>
      </c>
      <c r="D140" s="5" t="s">
        <v>35</v>
      </c>
      <c r="E140" s="7">
        <v>3.1</v>
      </c>
      <c r="F140" s="7">
        <v>320</v>
      </c>
      <c r="G140" s="8">
        <v>44459</v>
      </c>
      <c r="H140" s="5" t="s">
        <v>59</v>
      </c>
      <c r="I140" s="5" t="s">
        <v>60</v>
      </c>
      <c r="J140" s="7">
        <v>17.3</v>
      </c>
      <c r="K140" s="7">
        <v>37</v>
      </c>
      <c r="L140" s="5" t="s">
        <v>46</v>
      </c>
      <c r="M140" s="5" t="s">
        <v>68</v>
      </c>
      <c r="N140" s="5" t="s">
        <v>40</v>
      </c>
      <c r="O140" s="16" t="str">
        <f>INDEX(Sheet1!$I$4:$J$15,MATCH(I140,Sheet1!$I$4:$I$15,0),2)</f>
        <v>Red</v>
      </c>
    </row>
    <row r="141" spans="1:15" ht="30.75" thickBot="1" x14ac:dyDescent="0.3">
      <c r="A141" s="6">
        <v>140</v>
      </c>
      <c r="B141" s="5" t="s">
        <v>90</v>
      </c>
      <c r="C141" s="5" t="s">
        <v>50</v>
      </c>
      <c r="D141" s="5" t="s">
        <v>43</v>
      </c>
      <c r="E141" s="7">
        <v>3.2</v>
      </c>
      <c r="F141" s="7">
        <v>195</v>
      </c>
      <c r="G141" s="8">
        <v>44368</v>
      </c>
      <c r="H141" s="5" t="s">
        <v>59</v>
      </c>
      <c r="I141" s="5" t="s">
        <v>66</v>
      </c>
      <c r="J141" s="7">
        <v>28.7</v>
      </c>
      <c r="K141" s="7">
        <v>61</v>
      </c>
      <c r="L141" s="5" t="s">
        <v>46</v>
      </c>
      <c r="M141" s="5" t="s">
        <v>74</v>
      </c>
      <c r="N141" s="5" t="s">
        <v>40</v>
      </c>
      <c r="O141" s="16" t="str">
        <f>INDEX(Sheet1!$I$4:$J$15,MATCH(I141,Sheet1!$I$4:$I$15,0),2)</f>
        <v>Yellow</v>
      </c>
    </row>
    <row r="142" spans="1:15" ht="15.75" thickBot="1" x14ac:dyDescent="0.3">
      <c r="A142" s="6">
        <v>141</v>
      </c>
      <c r="B142" s="5" t="s">
        <v>93</v>
      </c>
      <c r="C142" s="5" t="s">
        <v>50</v>
      </c>
      <c r="D142" s="5" t="s">
        <v>51</v>
      </c>
      <c r="E142" s="7">
        <v>5</v>
      </c>
      <c r="F142" s="7">
        <v>110</v>
      </c>
      <c r="G142" s="8">
        <v>44308</v>
      </c>
      <c r="H142" s="5" t="s">
        <v>59</v>
      </c>
      <c r="I142" s="5" t="s">
        <v>72</v>
      </c>
      <c r="J142" s="7">
        <v>31.3</v>
      </c>
      <c r="K142" s="7">
        <v>25</v>
      </c>
      <c r="L142" s="5" t="s">
        <v>46</v>
      </c>
      <c r="M142" s="5" t="s">
        <v>79</v>
      </c>
      <c r="N142" s="5" t="s">
        <v>40</v>
      </c>
      <c r="O142" s="16" t="str">
        <f>INDEX(Sheet1!$I$4:$J$15,MATCH(I142,Sheet1!$I$4:$I$15,0),2)</f>
        <v>Red</v>
      </c>
    </row>
    <row r="143" spans="1:15" ht="30.75" thickBot="1" x14ac:dyDescent="0.3">
      <c r="A143" s="6">
        <v>142</v>
      </c>
      <c r="B143" s="5" t="s">
        <v>95</v>
      </c>
      <c r="C143" s="5" t="s">
        <v>34</v>
      </c>
      <c r="D143" s="5" t="s">
        <v>35</v>
      </c>
      <c r="E143" s="7">
        <v>5</v>
      </c>
      <c r="F143" s="7">
        <v>165</v>
      </c>
      <c r="G143" s="8">
        <v>44665</v>
      </c>
      <c r="H143" s="5" t="s">
        <v>59</v>
      </c>
      <c r="I143" s="5" t="s">
        <v>77</v>
      </c>
      <c r="J143" s="7">
        <v>28.3</v>
      </c>
      <c r="K143" s="7">
        <v>33</v>
      </c>
      <c r="L143" s="5" t="s">
        <v>46</v>
      </c>
      <c r="M143" s="5" t="s">
        <v>39</v>
      </c>
      <c r="N143" s="5" t="s">
        <v>40</v>
      </c>
      <c r="O143" s="16" t="str">
        <f>INDEX(Sheet1!$I$4:$J$15,MATCH(I143,Sheet1!$I$4:$I$15,0),2)</f>
        <v>Green</v>
      </c>
    </row>
    <row r="144" spans="1:15" ht="30.75" thickBot="1" x14ac:dyDescent="0.3">
      <c r="A144" s="6">
        <v>143</v>
      </c>
      <c r="B144" s="5" t="s">
        <v>96</v>
      </c>
      <c r="C144" s="5" t="s">
        <v>34</v>
      </c>
      <c r="D144" s="5" t="s">
        <v>43</v>
      </c>
      <c r="E144" s="7">
        <v>2.1</v>
      </c>
      <c r="F144" s="7">
        <v>125</v>
      </c>
      <c r="G144" s="8">
        <v>44358</v>
      </c>
      <c r="H144" s="5" t="s">
        <v>59</v>
      </c>
      <c r="I144" s="5" t="s">
        <v>82</v>
      </c>
      <c r="J144" s="7">
        <v>32.299999999999997</v>
      </c>
      <c r="K144" s="7">
        <v>28</v>
      </c>
      <c r="L144" s="5" t="s">
        <v>46</v>
      </c>
      <c r="M144" s="5" t="s">
        <v>47</v>
      </c>
      <c r="N144" s="5" t="s">
        <v>40</v>
      </c>
      <c r="O144" s="16" t="str">
        <f>INDEX(Sheet1!$I$4:$J$15,MATCH(I144,Sheet1!$I$4:$I$15,0),2)</f>
        <v>Green</v>
      </c>
    </row>
    <row r="145" spans="1:15" ht="30.75" thickBot="1" x14ac:dyDescent="0.3">
      <c r="A145" s="6">
        <v>144</v>
      </c>
      <c r="B145" s="5" t="s">
        <v>97</v>
      </c>
      <c r="C145" s="5" t="s">
        <v>34</v>
      </c>
      <c r="D145" s="5" t="s">
        <v>51</v>
      </c>
      <c r="E145" s="7">
        <v>4.3</v>
      </c>
      <c r="F145" s="7">
        <v>105</v>
      </c>
      <c r="G145" s="8">
        <v>44691</v>
      </c>
      <c r="H145" s="5" t="s">
        <v>59</v>
      </c>
      <c r="I145" s="5" t="s">
        <v>85</v>
      </c>
      <c r="J145" s="7">
        <v>31.7</v>
      </c>
      <c r="K145" s="7">
        <v>57</v>
      </c>
      <c r="L145" s="5" t="s">
        <v>46</v>
      </c>
      <c r="M145" s="5" t="s">
        <v>55</v>
      </c>
      <c r="N145" s="5" t="s">
        <v>40</v>
      </c>
      <c r="O145" s="16" t="str">
        <f>INDEX(Sheet1!$I$4:$J$15,MATCH(I145,Sheet1!$I$4:$I$15,0),2)</f>
        <v>Red</v>
      </c>
    </row>
    <row r="146" spans="1:15" ht="30.75" thickBot="1" x14ac:dyDescent="0.3">
      <c r="A146" s="6">
        <v>145</v>
      </c>
      <c r="B146" s="5" t="s">
        <v>98</v>
      </c>
      <c r="C146" s="5" t="s">
        <v>34</v>
      </c>
      <c r="D146" s="5" t="s">
        <v>35</v>
      </c>
      <c r="E146" s="7">
        <v>3.2</v>
      </c>
      <c r="F146" s="7">
        <v>170</v>
      </c>
      <c r="G146" s="8">
        <v>44435</v>
      </c>
      <c r="H146" s="5" t="s">
        <v>59</v>
      </c>
      <c r="I146" s="5" t="s">
        <v>88</v>
      </c>
      <c r="J146" s="7">
        <v>27</v>
      </c>
      <c r="K146" s="7">
        <v>19</v>
      </c>
      <c r="L146" s="5" t="s">
        <v>46</v>
      </c>
      <c r="M146" s="5" t="s">
        <v>62</v>
      </c>
      <c r="N146" s="5" t="s">
        <v>40</v>
      </c>
      <c r="O146" s="16" t="str">
        <f>INDEX(Sheet1!$I$4:$J$15,MATCH(I146,Sheet1!$I$4:$I$15,0),2)</f>
        <v>Green</v>
      </c>
    </row>
    <row r="147" spans="1:15" ht="30.75" thickBot="1" x14ac:dyDescent="0.3">
      <c r="A147" s="6">
        <v>146</v>
      </c>
      <c r="B147" s="5" t="s">
        <v>99</v>
      </c>
      <c r="C147" s="5" t="s">
        <v>34</v>
      </c>
      <c r="D147" s="5" t="s">
        <v>43</v>
      </c>
      <c r="E147" s="7">
        <v>5</v>
      </c>
      <c r="F147" s="7">
        <v>180</v>
      </c>
      <c r="G147" s="8">
        <v>44225</v>
      </c>
      <c r="H147" s="5" t="s">
        <v>59</v>
      </c>
      <c r="I147" s="5" t="s">
        <v>91</v>
      </c>
      <c r="J147" s="7">
        <v>23.8</v>
      </c>
      <c r="K147" s="7">
        <v>61</v>
      </c>
      <c r="L147" s="5" t="s">
        <v>46</v>
      </c>
      <c r="M147" s="5" t="s">
        <v>68</v>
      </c>
      <c r="N147" s="5" t="s">
        <v>40</v>
      </c>
      <c r="O147" s="16" t="str">
        <f>INDEX(Sheet1!$I$4:$J$15,MATCH(I147,Sheet1!$I$4:$I$15,0),2)</f>
        <v>Blue</v>
      </c>
    </row>
    <row r="148" spans="1:15" ht="30.75" thickBot="1" x14ac:dyDescent="0.3">
      <c r="A148" s="6">
        <v>147</v>
      </c>
      <c r="B148" s="5" t="s">
        <v>100</v>
      </c>
      <c r="C148" s="5" t="s">
        <v>34</v>
      </c>
      <c r="D148" s="5" t="s">
        <v>51</v>
      </c>
      <c r="E148" s="7">
        <v>2.2000000000000002</v>
      </c>
      <c r="F148" s="7">
        <v>215</v>
      </c>
      <c r="G148" s="8">
        <v>44096</v>
      </c>
      <c r="H148" s="5" t="s">
        <v>59</v>
      </c>
      <c r="I148" s="5" t="s">
        <v>94</v>
      </c>
      <c r="J148" s="7">
        <v>30.8</v>
      </c>
      <c r="K148" s="7">
        <v>52</v>
      </c>
      <c r="L148" s="5" t="s">
        <v>46</v>
      </c>
      <c r="M148" s="5" t="s">
        <v>74</v>
      </c>
      <c r="N148" s="5" t="s">
        <v>48</v>
      </c>
      <c r="O148" s="16" t="str">
        <f>INDEX(Sheet1!$I$4:$J$15,MATCH(I148,Sheet1!$I$4:$I$15,0),2)</f>
        <v>Blue</v>
      </c>
    </row>
    <row r="149" spans="1:15" ht="30.75" thickBot="1" x14ac:dyDescent="0.3">
      <c r="A149" s="6">
        <v>148</v>
      </c>
      <c r="B149" s="5" t="s">
        <v>101</v>
      </c>
      <c r="C149" s="5" t="s">
        <v>34</v>
      </c>
      <c r="D149" s="5" t="s">
        <v>35</v>
      </c>
      <c r="E149" s="7">
        <v>4.4000000000000004</v>
      </c>
      <c r="F149" s="7">
        <v>335</v>
      </c>
      <c r="G149" s="8">
        <v>44212</v>
      </c>
      <c r="H149" s="5" t="s">
        <v>71</v>
      </c>
      <c r="I149" s="5" t="s">
        <v>37</v>
      </c>
      <c r="J149" s="7">
        <v>26.4</v>
      </c>
      <c r="K149" s="7">
        <v>24</v>
      </c>
      <c r="L149" s="5" t="s">
        <v>73</v>
      </c>
      <c r="M149" s="5" t="s">
        <v>79</v>
      </c>
      <c r="N149" s="5" t="s">
        <v>48</v>
      </c>
      <c r="O149" s="16" t="str">
        <f>INDEX(Sheet1!$I$4:$J$15,MATCH(I149,Sheet1!$I$4:$I$15,0),2)</f>
        <v>Blue</v>
      </c>
    </row>
    <row r="150" spans="1:15" ht="30.75" thickBot="1" x14ac:dyDescent="0.3">
      <c r="A150" s="6">
        <v>149</v>
      </c>
      <c r="B150" s="5" t="s">
        <v>102</v>
      </c>
      <c r="C150" s="5" t="s">
        <v>34</v>
      </c>
      <c r="D150" s="5" t="s">
        <v>43</v>
      </c>
      <c r="E150" s="7">
        <v>2.4</v>
      </c>
      <c r="F150" s="7">
        <v>235</v>
      </c>
      <c r="G150" s="8">
        <v>44284</v>
      </c>
      <c r="H150" s="5" t="s">
        <v>71</v>
      </c>
      <c r="I150" s="5" t="s">
        <v>37</v>
      </c>
      <c r="J150" s="7">
        <v>32.299999999999997</v>
      </c>
      <c r="K150" s="7">
        <v>40</v>
      </c>
      <c r="L150" s="5" t="s">
        <v>73</v>
      </c>
      <c r="M150" s="5" t="s">
        <v>39</v>
      </c>
      <c r="N150" s="5" t="s">
        <v>48</v>
      </c>
      <c r="O150" s="16" t="str">
        <f>INDEX(Sheet1!$I$4:$J$15,MATCH(I150,Sheet1!$I$4:$I$15,0),2)</f>
        <v>Blue</v>
      </c>
    </row>
    <row r="151" spans="1:15" ht="30.75" thickBot="1" x14ac:dyDescent="0.3">
      <c r="A151" s="6">
        <v>150</v>
      </c>
      <c r="B151" s="5" t="s">
        <v>103</v>
      </c>
      <c r="C151" s="5" t="s">
        <v>64</v>
      </c>
      <c r="D151" s="5" t="s">
        <v>51</v>
      </c>
      <c r="E151" s="7">
        <v>5</v>
      </c>
      <c r="F151" s="7">
        <v>105</v>
      </c>
      <c r="G151" s="8">
        <v>44010</v>
      </c>
      <c r="H151" s="5" t="s">
        <v>71</v>
      </c>
      <c r="I151" s="5" t="s">
        <v>37</v>
      </c>
      <c r="J151" s="7">
        <v>16.2</v>
      </c>
      <c r="K151" s="7">
        <v>6</v>
      </c>
      <c r="L151" s="5" t="s">
        <v>73</v>
      </c>
      <c r="M151" s="5" t="s">
        <v>47</v>
      </c>
      <c r="N151" s="5" t="s">
        <v>48</v>
      </c>
      <c r="O151" s="16" t="str">
        <f>INDEX(Sheet1!$I$4:$J$15,MATCH(I151,Sheet1!$I$4:$I$15,0),2)</f>
        <v>Blue</v>
      </c>
    </row>
    <row r="152" spans="1:15" ht="30.75" thickBot="1" x14ac:dyDescent="0.3">
      <c r="A152" s="6">
        <v>151</v>
      </c>
      <c r="B152" s="5" t="s">
        <v>104</v>
      </c>
      <c r="C152" s="5" t="s">
        <v>64</v>
      </c>
      <c r="D152" s="5" t="s">
        <v>35</v>
      </c>
      <c r="E152" s="7">
        <v>2.9</v>
      </c>
      <c r="F152" s="7">
        <v>320</v>
      </c>
      <c r="G152" s="8">
        <v>44136</v>
      </c>
      <c r="H152" s="5" t="s">
        <v>71</v>
      </c>
      <c r="I152" s="5" t="s">
        <v>37</v>
      </c>
      <c r="J152" s="7">
        <v>28</v>
      </c>
      <c r="K152" s="7">
        <v>14</v>
      </c>
      <c r="L152" s="5" t="s">
        <v>86</v>
      </c>
      <c r="M152" s="5" t="s">
        <v>55</v>
      </c>
      <c r="N152" s="5" t="s">
        <v>48</v>
      </c>
      <c r="O152" s="16" t="str">
        <f>INDEX(Sheet1!$I$4:$J$15,MATCH(I152,Sheet1!$I$4:$I$15,0),2)</f>
        <v>Blue</v>
      </c>
    </row>
    <row r="153" spans="1:15" ht="30.75" thickBot="1" x14ac:dyDescent="0.3">
      <c r="A153" s="6">
        <v>152</v>
      </c>
      <c r="B153" s="5" t="s">
        <v>105</v>
      </c>
      <c r="C153" s="5" t="s">
        <v>64</v>
      </c>
      <c r="D153" s="5" t="s">
        <v>43</v>
      </c>
      <c r="E153" s="7">
        <v>5</v>
      </c>
      <c r="F153" s="7">
        <v>265</v>
      </c>
      <c r="G153" s="8">
        <v>44700</v>
      </c>
      <c r="H153" s="5" t="s">
        <v>71</v>
      </c>
      <c r="I153" s="5" t="s">
        <v>37</v>
      </c>
      <c r="J153" s="7">
        <v>17.8</v>
      </c>
      <c r="K153" s="7">
        <v>41</v>
      </c>
      <c r="L153" s="5" t="s">
        <v>86</v>
      </c>
      <c r="M153" s="5" t="s">
        <v>62</v>
      </c>
      <c r="N153" s="5" t="s">
        <v>48</v>
      </c>
      <c r="O153" s="16" t="str">
        <f>INDEX(Sheet1!$I$4:$J$15,MATCH(I153,Sheet1!$I$4:$I$15,0),2)</f>
        <v>Blue</v>
      </c>
    </row>
    <row r="154" spans="1:15" ht="30.75" thickBot="1" x14ac:dyDescent="0.3">
      <c r="A154" s="6">
        <v>153</v>
      </c>
      <c r="B154" s="5" t="s">
        <v>106</v>
      </c>
      <c r="C154" s="5" t="s">
        <v>64</v>
      </c>
      <c r="D154" s="5" t="s">
        <v>51</v>
      </c>
      <c r="E154" s="7">
        <v>4.5999999999999996</v>
      </c>
      <c r="F154" s="7">
        <v>220</v>
      </c>
      <c r="G154" s="8">
        <v>44735</v>
      </c>
      <c r="H154" s="5" t="s">
        <v>71</v>
      </c>
      <c r="I154" s="5" t="s">
        <v>37</v>
      </c>
      <c r="J154" s="7">
        <v>19</v>
      </c>
      <c r="K154" s="7">
        <v>20</v>
      </c>
      <c r="L154" s="5" t="s">
        <v>86</v>
      </c>
      <c r="M154" s="5" t="s">
        <v>68</v>
      </c>
      <c r="N154" s="5" t="s">
        <v>48</v>
      </c>
      <c r="O154" s="16" t="str">
        <f>INDEX(Sheet1!$I$4:$J$15,MATCH(I154,Sheet1!$I$4:$I$15,0),2)</f>
        <v>Blue</v>
      </c>
    </row>
    <row r="155" spans="1:15" ht="30.75" thickBot="1" x14ac:dyDescent="0.3">
      <c r="A155" s="6">
        <v>154</v>
      </c>
      <c r="B155" s="5" t="s">
        <v>107</v>
      </c>
      <c r="C155" s="5" t="s">
        <v>76</v>
      </c>
      <c r="D155" s="5" t="s">
        <v>35</v>
      </c>
      <c r="E155" s="7">
        <v>2.4</v>
      </c>
      <c r="F155" s="7">
        <v>200</v>
      </c>
      <c r="G155" s="8">
        <v>44148</v>
      </c>
      <c r="H155" s="5" t="s">
        <v>71</v>
      </c>
      <c r="I155" s="5" t="s">
        <v>37</v>
      </c>
      <c r="J155" s="7">
        <v>23</v>
      </c>
      <c r="K155" s="7">
        <v>17</v>
      </c>
      <c r="L155" s="5" t="s">
        <v>86</v>
      </c>
      <c r="M155" s="5" t="s">
        <v>74</v>
      </c>
      <c r="N155" s="5" t="s">
        <v>48</v>
      </c>
      <c r="O155" s="16" t="str">
        <f>INDEX(Sheet1!$I$4:$J$15,MATCH(I155,Sheet1!$I$4:$I$15,0),2)</f>
        <v>Blue</v>
      </c>
    </row>
    <row r="156" spans="1:15" ht="30.75" thickBot="1" x14ac:dyDescent="0.3">
      <c r="A156" s="6">
        <v>155</v>
      </c>
      <c r="B156" s="5" t="s">
        <v>108</v>
      </c>
      <c r="C156" s="5" t="s">
        <v>76</v>
      </c>
      <c r="D156" s="5" t="s">
        <v>43</v>
      </c>
      <c r="E156" s="7">
        <v>5</v>
      </c>
      <c r="F156" s="7">
        <v>320</v>
      </c>
      <c r="G156" s="8">
        <v>44214</v>
      </c>
      <c r="H156" s="5" t="s">
        <v>71</v>
      </c>
      <c r="I156" s="5" t="s">
        <v>37</v>
      </c>
      <c r="J156" s="7">
        <v>19.7</v>
      </c>
      <c r="K156" s="7">
        <v>56</v>
      </c>
      <c r="L156" s="5" t="s">
        <v>86</v>
      </c>
      <c r="M156" s="5" t="s">
        <v>79</v>
      </c>
      <c r="N156" s="5" t="s">
        <v>48</v>
      </c>
      <c r="O156" s="16" t="str">
        <f>INDEX(Sheet1!$I$4:$J$15,MATCH(I156,Sheet1!$I$4:$I$15,0),2)</f>
        <v>Blue</v>
      </c>
    </row>
    <row r="157" spans="1:15" ht="30.75" thickBot="1" x14ac:dyDescent="0.3">
      <c r="A157" s="6">
        <v>156</v>
      </c>
      <c r="B157" s="5" t="s">
        <v>109</v>
      </c>
      <c r="C157" s="5" t="s">
        <v>76</v>
      </c>
      <c r="D157" s="5" t="s">
        <v>51</v>
      </c>
      <c r="E157" s="7">
        <v>3.8</v>
      </c>
      <c r="F157" s="7">
        <v>210</v>
      </c>
      <c r="G157" s="8">
        <v>44438</v>
      </c>
      <c r="H157" s="5" t="s">
        <v>71</v>
      </c>
      <c r="I157" s="5" t="s">
        <v>37</v>
      </c>
      <c r="J157" s="7">
        <v>23.3</v>
      </c>
      <c r="K157" s="7">
        <v>25</v>
      </c>
      <c r="L157" s="5" t="s">
        <v>86</v>
      </c>
      <c r="M157" s="5" t="s">
        <v>39</v>
      </c>
      <c r="N157" s="5" t="s">
        <v>48</v>
      </c>
      <c r="O157" s="16" t="str">
        <f>INDEX(Sheet1!$I$4:$J$15,MATCH(I157,Sheet1!$I$4:$I$15,0),2)</f>
        <v>Blue</v>
      </c>
    </row>
    <row r="158" spans="1:15" ht="30.75" thickBot="1" x14ac:dyDescent="0.3">
      <c r="A158" s="6">
        <v>157</v>
      </c>
      <c r="B158" s="5" t="s">
        <v>110</v>
      </c>
      <c r="C158" s="5" t="s">
        <v>76</v>
      </c>
      <c r="D158" s="5" t="s">
        <v>35</v>
      </c>
      <c r="E158" s="7">
        <v>2.2000000000000002</v>
      </c>
      <c r="F158" s="7">
        <v>240</v>
      </c>
      <c r="G158" s="8">
        <v>44332</v>
      </c>
      <c r="H158" s="5" t="s">
        <v>71</v>
      </c>
      <c r="I158" s="5" t="s">
        <v>37</v>
      </c>
      <c r="J158" s="7">
        <v>17.100000000000001</v>
      </c>
      <c r="K158" s="7">
        <v>17</v>
      </c>
      <c r="L158" s="5" t="s">
        <v>86</v>
      </c>
      <c r="M158" s="5" t="s">
        <v>47</v>
      </c>
      <c r="N158" s="5" t="s">
        <v>48</v>
      </c>
      <c r="O158" s="16" t="str">
        <f>INDEX(Sheet1!$I$4:$J$15,MATCH(I158,Sheet1!$I$4:$I$15,0),2)</f>
        <v>Blue</v>
      </c>
    </row>
    <row r="159" spans="1:15" ht="30.75" thickBot="1" x14ac:dyDescent="0.3">
      <c r="A159" s="6">
        <v>158</v>
      </c>
      <c r="B159" s="5" t="s">
        <v>111</v>
      </c>
      <c r="C159" s="5" t="s">
        <v>76</v>
      </c>
      <c r="D159" s="5" t="s">
        <v>43</v>
      </c>
      <c r="E159" s="7">
        <v>5</v>
      </c>
      <c r="F159" s="7">
        <v>255</v>
      </c>
      <c r="G159" s="8">
        <v>44122</v>
      </c>
      <c r="H159" s="5" t="s">
        <v>36</v>
      </c>
      <c r="I159" s="5" t="s">
        <v>37</v>
      </c>
      <c r="J159" s="7">
        <v>26.1</v>
      </c>
      <c r="K159" s="7">
        <v>37</v>
      </c>
      <c r="L159" s="5" t="s">
        <v>86</v>
      </c>
      <c r="M159" s="5" t="s">
        <v>55</v>
      </c>
      <c r="N159" s="5" t="s">
        <v>48</v>
      </c>
      <c r="O159" s="16" t="str">
        <f>INDEX(Sheet1!$I$4:$J$15,MATCH(I159,Sheet1!$I$4:$I$15,0),2)</f>
        <v>Blue</v>
      </c>
    </row>
    <row r="160" spans="1:15" ht="30.75" thickBot="1" x14ac:dyDescent="0.3">
      <c r="A160" s="6">
        <v>159</v>
      </c>
      <c r="B160" s="5" t="s">
        <v>112</v>
      </c>
      <c r="C160" s="5" t="s">
        <v>76</v>
      </c>
      <c r="D160" s="5" t="s">
        <v>51</v>
      </c>
      <c r="E160" s="7">
        <v>3.9</v>
      </c>
      <c r="F160" s="7">
        <v>120</v>
      </c>
      <c r="G160" s="8">
        <v>44294</v>
      </c>
      <c r="H160" s="5" t="s">
        <v>36</v>
      </c>
      <c r="I160" s="5" t="s">
        <v>45</v>
      </c>
      <c r="J160" s="7">
        <v>24</v>
      </c>
      <c r="K160" s="7">
        <v>26</v>
      </c>
      <c r="L160" s="5" t="s">
        <v>86</v>
      </c>
      <c r="M160" s="5" t="s">
        <v>62</v>
      </c>
      <c r="N160" s="5" t="s">
        <v>48</v>
      </c>
      <c r="O160" s="16" t="str">
        <f>INDEX(Sheet1!$I$4:$J$15,MATCH(I160,Sheet1!$I$4:$I$15,0),2)</f>
        <v>Yellow</v>
      </c>
    </row>
    <row r="161" spans="1:15" ht="30.75" thickBot="1" x14ac:dyDescent="0.3">
      <c r="A161" s="6">
        <v>160</v>
      </c>
      <c r="B161" s="5" t="s">
        <v>113</v>
      </c>
      <c r="C161" s="5" t="s">
        <v>76</v>
      </c>
      <c r="D161" s="5" t="s">
        <v>35</v>
      </c>
      <c r="E161" s="7">
        <v>3.3</v>
      </c>
      <c r="F161" s="7">
        <v>100</v>
      </c>
      <c r="G161" s="8">
        <v>44690</v>
      </c>
      <c r="H161" s="5" t="s">
        <v>36</v>
      </c>
      <c r="I161" s="5" t="s">
        <v>45</v>
      </c>
      <c r="J161" s="7">
        <v>22.7</v>
      </c>
      <c r="K161" s="7">
        <v>42</v>
      </c>
      <c r="L161" s="5" t="s">
        <v>38</v>
      </c>
      <c r="M161" s="5" t="s">
        <v>68</v>
      </c>
      <c r="N161" s="5" t="s">
        <v>48</v>
      </c>
      <c r="O161" s="16" t="str">
        <f>INDEX(Sheet1!$I$4:$J$15,MATCH(I161,Sheet1!$I$4:$I$15,0),2)</f>
        <v>Yellow</v>
      </c>
    </row>
    <row r="162" spans="1:15" ht="30.75" thickBot="1" x14ac:dyDescent="0.3">
      <c r="A162" s="6">
        <v>161</v>
      </c>
      <c r="B162" s="5" t="s">
        <v>114</v>
      </c>
      <c r="C162" s="5" t="s">
        <v>76</v>
      </c>
      <c r="D162" s="5" t="s">
        <v>43</v>
      </c>
      <c r="E162" s="7">
        <v>5</v>
      </c>
      <c r="F162" s="7">
        <v>285</v>
      </c>
      <c r="G162" s="8">
        <v>44038</v>
      </c>
      <c r="H162" s="5" t="s">
        <v>36</v>
      </c>
      <c r="I162" s="5" t="s">
        <v>45</v>
      </c>
      <c r="J162" s="7">
        <v>28.2</v>
      </c>
      <c r="K162" s="7">
        <v>37</v>
      </c>
      <c r="L162" s="5" t="s">
        <v>46</v>
      </c>
      <c r="M162" s="5" t="s">
        <v>74</v>
      </c>
      <c r="N162" s="5" t="s">
        <v>56</v>
      </c>
      <c r="O162" s="16" t="str">
        <f>INDEX(Sheet1!$I$4:$J$15,MATCH(I162,Sheet1!$I$4:$I$15,0),2)</f>
        <v>Yellow</v>
      </c>
    </row>
    <row r="163" spans="1:15" ht="30.75" thickBot="1" x14ac:dyDescent="0.3">
      <c r="A163" s="6">
        <v>162</v>
      </c>
      <c r="B163" s="5" t="s">
        <v>115</v>
      </c>
      <c r="C163" s="5" t="s">
        <v>76</v>
      </c>
      <c r="D163" s="5" t="s">
        <v>51</v>
      </c>
      <c r="E163" s="7">
        <v>5</v>
      </c>
      <c r="F163" s="7">
        <v>150</v>
      </c>
      <c r="G163" s="8">
        <v>44291</v>
      </c>
      <c r="H163" s="5" t="s">
        <v>36</v>
      </c>
      <c r="I163" s="5" t="s">
        <v>45</v>
      </c>
      <c r="J163" s="7">
        <v>22</v>
      </c>
      <c r="K163" s="7">
        <v>14</v>
      </c>
      <c r="L163" s="5" t="s">
        <v>54</v>
      </c>
      <c r="M163" s="5" t="s">
        <v>79</v>
      </c>
      <c r="N163" s="5" t="s">
        <v>56</v>
      </c>
      <c r="O163" s="16" t="str">
        <f>INDEX(Sheet1!$I$4:$J$15,MATCH(I163,Sheet1!$I$4:$I$15,0),2)</f>
        <v>Yellow</v>
      </c>
    </row>
    <row r="164" spans="1:15" ht="30.75" thickBot="1" x14ac:dyDescent="0.3">
      <c r="A164" s="6">
        <v>163</v>
      </c>
      <c r="B164" s="5" t="s">
        <v>116</v>
      </c>
      <c r="C164" s="5" t="s">
        <v>76</v>
      </c>
      <c r="D164" s="5" t="s">
        <v>35</v>
      </c>
      <c r="E164" s="7">
        <v>5</v>
      </c>
      <c r="F164" s="7">
        <v>350</v>
      </c>
      <c r="G164" s="8">
        <v>44630</v>
      </c>
      <c r="H164" s="5" t="s">
        <v>36</v>
      </c>
      <c r="I164" s="5" t="s">
        <v>45</v>
      </c>
      <c r="J164" s="7">
        <v>17.8</v>
      </c>
      <c r="K164" s="7">
        <v>46</v>
      </c>
      <c r="L164" s="5" t="s">
        <v>61</v>
      </c>
      <c r="M164" s="5" t="s">
        <v>39</v>
      </c>
      <c r="N164" s="5" t="s">
        <v>56</v>
      </c>
      <c r="O164" s="16" t="str">
        <f>INDEX(Sheet1!$I$4:$J$15,MATCH(I164,Sheet1!$I$4:$I$15,0),2)</f>
        <v>Yellow</v>
      </c>
    </row>
    <row r="165" spans="1:15" ht="30.75" thickBot="1" x14ac:dyDescent="0.3">
      <c r="A165" s="6">
        <v>164</v>
      </c>
      <c r="B165" s="5" t="s">
        <v>117</v>
      </c>
      <c r="C165" s="5" t="s">
        <v>76</v>
      </c>
      <c r="D165" s="5" t="s">
        <v>43</v>
      </c>
      <c r="E165" s="7">
        <v>2.2000000000000002</v>
      </c>
      <c r="F165" s="7">
        <v>200</v>
      </c>
      <c r="G165" s="8">
        <v>44563</v>
      </c>
      <c r="H165" s="5" t="s">
        <v>36</v>
      </c>
      <c r="I165" s="5" t="s">
        <v>45</v>
      </c>
      <c r="J165" s="7">
        <v>21.5</v>
      </c>
      <c r="K165" s="7">
        <v>19</v>
      </c>
      <c r="L165" s="5" t="s">
        <v>67</v>
      </c>
      <c r="M165" s="5" t="s">
        <v>47</v>
      </c>
      <c r="N165" s="5" t="s">
        <v>56</v>
      </c>
      <c r="O165" s="16" t="str">
        <f>INDEX(Sheet1!$I$4:$J$15,MATCH(I165,Sheet1!$I$4:$I$15,0),2)</f>
        <v>Yellow</v>
      </c>
    </row>
    <row r="166" spans="1:15" ht="30.75" thickBot="1" x14ac:dyDescent="0.3">
      <c r="A166" s="6">
        <v>165</v>
      </c>
      <c r="B166" s="5" t="s">
        <v>118</v>
      </c>
      <c r="C166" s="5" t="s">
        <v>76</v>
      </c>
      <c r="D166" s="5" t="s">
        <v>51</v>
      </c>
      <c r="E166" s="7">
        <v>5</v>
      </c>
      <c r="F166" s="7">
        <v>165</v>
      </c>
      <c r="G166" s="8">
        <v>44609</v>
      </c>
      <c r="H166" s="5" t="s">
        <v>36</v>
      </c>
      <c r="I166" s="5" t="s">
        <v>45</v>
      </c>
      <c r="J166" s="7">
        <v>28.6</v>
      </c>
      <c r="K166" s="7">
        <v>64</v>
      </c>
      <c r="L166" s="5" t="s">
        <v>73</v>
      </c>
      <c r="M166" s="5" t="s">
        <v>55</v>
      </c>
      <c r="N166" s="5" t="s">
        <v>56</v>
      </c>
      <c r="O166" s="16" t="str">
        <f>INDEX(Sheet1!$I$4:$J$15,MATCH(I166,Sheet1!$I$4:$I$15,0),2)</f>
        <v>Yellow</v>
      </c>
    </row>
    <row r="167" spans="1:15" ht="30.75" thickBot="1" x14ac:dyDescent="0.3">
      <c r="A167" s="6">
        <v>166</v>
      </c>
      <c r="B167" s="5" t="s">
        <v>119</v>
      </c>
      <c r="C167" s="5" t="s">
        <v>76</v>
      </c>
      <c r="D167" s="5" t="s">
        <v>35</v>
      </c>
      <c r="E167" s="7">
        <v>5</v>
      </c>
      <c r="F167" s="7">
        <v>300</v>
      </c>
      <c r="G167" s="8">
        <v>44283</v>
      </c>
      <c r="H167" s="5" t="s">
        <v>36</v>
      </c>
      <c r="I167" s="5" t="s">
        <v>45</v>
      </c>
      <c r="J167" s="7">
        <v>20.6</v>
      </c>
      <c r="K167" s="7">
        <v>36</v>
      </c>
      <c r="L167" s="5" t="s">
        <v>78</v>
      </c>
      <c r="M167" s="5" t="s">
        <v>62</v>
      </c>
      <c r="N167" s="5" t="s">
        <v>56</v>
      </c>
      <c r="O167" s="16" t="str">
        <f>INDEX(Sheet1!$I$4:$J$15,MATCH(I167,Sheet1!$I$4:$I$15,0),2)</f>
        <v>Yellow</v>
      </c>
    </row>
    <row r="168" spans="1:15" ht="30.75" thickBot="1" x14ac:dyDescent="0.3">
      <c r="A168" s="6">
        <v>167</v>
      </c>
      <c r="B168" s="5" t="s">
        <v>120</v>
      </c>
      <c r="C168" s="5" t="s">
        <v>76</v>
      </c>
      <c r="D168" s="5" t="s">
        <v>43</v>
      </c>
      <c r="E168" s="7">
        <v>2.2000000000000002</v>
      </c>
      <c r="F168" s="7">
        <v>175</v>
      </c>
      <c r="G168" s="8">
        <v>44680</v>
      </c>
      <c r="H168" s="5" t="s">
        <v>36</v>
      </c>
      <c r="I168" s="5" t="s">
        <v>45</v>
      </c>
      <c r="J168" s="7">
        <v>22.3</v>
      </c>
      <c r="K168" s="7">
        <v>36</v>
      </c>
      <c r="L168" s="5" t="s">
        <v>83</v>
      </c>
      <c r="M168" s="5" t="s">
        <v>68</v>
      </c>
      <c r="N168" s="5" t="s">
        <v>40</v>
      </c>
      <c r="O168" s="16" t="str">
        <f>INDEX(Sheet1!$I$4:$J$15,MATCH(I168,Sheet1!$I$4:$I$15,0),2)</f>
        <v>Yellow</v>
      </c>
    </row>
    <row r="169" spans="1:15" ht="30.75" thickBot="1" x14ac:dyDescent="0.3">
      <c r="A169" s="6">
        <v>168</v>
      </c>
      <c r="B169" s="5" t="s">
        <v>121</v>
      </c>
      <c r="C169" s="5" t="s">
        <v>76</v>
      </c>
      <c r="D169" s="5" t="s">
        <v>51</v>
      </c>
      <c r="E169" s="7">
        <v>5</v>
      </c>
      <c r="F169" s="7">
        <v>160</v>
      </c>
      <c r="G169" s="8">
        <v>44004</v>
      </c>
      <c r="H169" s="5" t="s">
        <v>36</v>
      </c>
      <c r="I169" s="5" t="s">
        <v>45</v>
      </c>
      <c r="J169" s="7">
        <v>18.100000000000001</v>
      </c>
      <c r="K169" s="7">
        <v>16</v>
      </c>
      <c r="L169" s="5" t="s">
        <v>86</v>
      </c>
      <c r="M169" s="5" t="s">
        <v>74</v>
      </c>
      <c r="N169" s="5" t="s">
        <v>48</v>
      </c>
      <c r="O169" s="16" t="str">
        <f>INDEX(Sheet1!$I$4:$J$15,MATCH(I169,Sheet1!$I$4:$I$15,0),2)</f>
        <v>Yellow</v>
      </c>
    </row>
    <row r="170" spans="1:15" ht="30.75" thickBot="1" x14ac:dyDescent="0.3">
      <c r="A170" s="6">
        <v>169</v>
      </c>
      <c r="B170" s="5" t="s">
        <v>122</v>
      </c>
      <c r="C170" s="5" t="s">
        <v>76</v>
      </c>
      <c r="D170" s="5" t="s">
        <v>35</v>
      </c>
      <c r="E170" s="7">
        <v>5</v>
      </c>
      <c r="F170" s="7">
        <v>120</v>
      </c>
      <c r="G170" s="8">
        <v>44600</v>
      </c>
      <c r="H170" s="5" t="s">
        <v>44</v>
      </c>
      <c r="I170" s="5" t="s">
        <v>60</v>
      </c>
      <c r="J170" s="7">
        <v>22.2</v>
      </c>
      <c r="K170" s="7">
        <v>34</v>
      </c>
      <c r="L170" s="5" t="s">
        <v>89</v>
      </c>
      <c r="M170" s="5" t="s">
        <v>79</v>
      </c>
      <c r="N170" s="5" t="s">
        <v>56</v>
      </c>
      <c r="O170" s="16" t="str">
        <f>INDEX(Sheet1!$I$4:$J$15,MATCH(I170,Sheet1!$I$4:$I$15,0),2)</f>
        <v>Red</v>
      </c>
    </row>
    <row r="171" spans="1:15" ht="30.75" thickBot="1" x14ac:dyDescent="0.3">
      <c r="A171" s="6">
        <v>170</v>
      </c>
      <c r="B171" s="5" t="s">
        <v>123</v>
      </c>
      <c r="C171" s="5" t="s">
        <v>76</v>
      </c>
      <c r="D171" s="5" t="s">
        <v>43</v>
      </c>
      <c r="E171" s="7">
        <v>4.4000000000000004</v>
      </c>
      <c r="F171" s="7">
        <v>230</v>
      </c>
      <c r="G171" s="8">
        <v>44035</v>
      </c>
      <c r="H171" s="5" t="s">
        <v>44</v>
      </c>
      <c r="I171" s="5" t="s">
        <v>60</v>
      </c>
      <c r="J171" s="7">
        <v>30.6</v>
      </c>
      <c r="K171" s="7">
        <v>4</v>
      </c>
      <c r="L171" s="5" t="s">
        <v>92</v>
      </c>
      <c r="M171" s="5" t="s">
        <v>39</v>
      </c>
      <c r="N171" s="5" t="s">
        <v>40</v>
      </c>
      <c r="O171" s="16" t="str">
        <f>INDEX(Sheet1!$I$4:$J$15,MATCH(I171,Sheet1!$I$4:$I$15,0),2)</f>
        <v>Red</v>
      </c>
    </row>
    <row r="172" spans="1:15" ht="30.75" thickBot="1" x14ac:dyDescent="0.3">
      <c r="A172" s="6">
        <v>171</v>
      </c>
      <c r="B172" s="5" t="s">
        <v>124</v>
      </c>
      <c r="C172" s="5" t="s">
        <v>34</v>
      </c>
      <c r="D172" s="5" t="s">
        <v>51</v>
      </c>
      <c r="E172" s="7">
        <v>5</v>
      </c>
      <c r="F172" s="7">
        <v>175</v>
      </c>
      <c r="G172" s="8">
        <v>44339</v>
      </c>
      <c r="H172" s="5" t="s">
        <v>44</v>
      </c>
      <c r="I172" s="5" t="s">
        <v>60</v>
      </c>
      <c r="J172" s="7">
        <v>21.7</v>
      </c>
      <c r="K172" s="7">
        <v>44</v>
      </c>
      <c r="L172" s="5" t="s">
        <v>38</v>
      </c>
      <c r="M172" s="5" t="s">
        <v>47</v>
      </c>
      <c r="N172" s="5" t="s">
        <v>48</v>
      </c>
      <c r="O172" s="16" t="str">
        <f>INDEX(Sheet1!$I$4:$J$15,MATCH(I172,Sheet1!$I$4:$I$15,0),2)</f>
        <v>Red</v>
      </c>
    </row>
    <row r="173" spans="1:15" ht="30.75" thickBot="1" x14ac:dyDescent="0.3">
      <c r="A173" s="6">
        <v>172</v>
      </c>
      <c r="B173" s="5" t="s">
        <v>125</v>
      </c>
      <c r="C173" s="5" t="s">
        <v>34</v>
      </c>
      <c r="D173" s="5" t="s">
        <v>35</v>
      </c>
      <c r="E173" s="7">
        <v>3.3</v>
      </c>
      <c r="F173" s="7">
        <v>185</v>
      </c>
      <c r="G173" s="8">
        <v>44450</v>
      </c>
      <c r="H173" s="5" t="s">
        <v>44</v>
      </c>
      <c r="I173" s="5" t="s">
        <v>60</v>
      </c>
      <c r="J173" s="7">
        <v>16.8</v>
      </c>
      <c r="K173" s="7">
        <v>27</v>
      </c>
      <c r="L173" s="5" t="s">
        <v>46</v>
      </c>
      <c r="M173" s="5" t="s">
        <v>55</v>
      </c>
      <c r="N173" s="5" t="s">
        <v>56</v>
      </c>
      <c r="O173" s="16" t="str">
        <f>INDEX(Sheet1!$I$4:$J$15,MATCH(I173,Sheet1!$I$4:$I$15,0),2)</f>
        <v>Red</v>
      </c>
    </row>
    <row r="174" spans="1:15" ht="30.75" thickBot="1" x14ac:dyDescent="0.3">
      <c r="A174" s="6">
        <v>173</v>
      </c>
      <c r="B174" s="5" t="s">
        <v>33</v>
      </c>
      <c r="C174" s="5" t="s">
        <v>34</v>
      </c>
      <c r="D174" s="5" t="s">
        <v>43</v>
      </c>
      <c r="E174" s="7">
        <v>2.2000000000000002</v>
      </c>
      <c r="F174" s="7">
        <v>150</v>
      </c>
      <c r="G174" s="8">
        <v>44203</v>
      </c>
      <c r="H174" s="5" t="s">
        <v>44</v>
      </c>
      <c r="I174" s="5" t="s">
        <v>60</v>
      </c>
      <c r="J174" s="7">
        <v>20.399999999999999</v>
      </c>
      <c r="K174" s="7">
        <v>17</v>
      </c>
      <c r="L174" s="5" t="s">
        <v>54</v>
      </c>
      <c r="M174" s="5" t="s">
        <v>62</v>
      </c>
      <c r="N174" s="5" t="s">
        <v>40</v>
      </c>
      <c r="O174" s="16" t="str">
        <f>INDEX(Sheet1!$I$4:$J$15,MATCH(I174,Sheet1!$I$4:$I$15,0),2)</f>
        <v>Red</v>
      </c>
    </row>
    <row r="175" spans="1:15" ht="30.75" thickBot="1" x14ac:dyDescent="0.3">
      <c r="A175" s="6">
        <v>174</v>
      </c>
      <c r="B175" s="5" t="s">
        <v>41</v>
      </c>
      <c r="C175" s="5" t="s">
        <v>34</v>
      </c>
      <c r="D175" s="5" t="s">
        <v>51</v>
      </c>
      <c r="E175" s="7">
        <v>5</v>
      </c>
      <c r="F175" s="7">
        <v>265</v>
      </c>
      <c r="G175" s="8">
        <v>44295</v>
      </c>
      <c r="H175" s="5" t="s">
        <v>44</v>
      </c>
      <c r="I175" s="5" t="s">
        <v>60</v>
      </c>
      <c r="J175" s="7">
        <v>22.6</v>
      </c>
      <c r="K175" s="7">
        <v>10</v>
      </c>
      <c r="L175" s="5" t="s">
        <v>61</v>
      </c>
      <c r="M175" s="5" t="s">
        <v>68</v>
      </c>
      <c r="N175" s="5" t="s">
        <v>40</v>
      </c>
      <c r="O175" s="16" t="str">
        <f>INDEX(Sheet1!$I$4:$J$15,MATCH(I175,Sheet1!$I$4:$I$15,0),2)</f>
        <v>Red</v>
      </c>
    </row>
    <row r="176" spans="1:15" ht="30.75" thickBot="1" x14ac:dyDescent="0.3">
      <c r="A176" s="6">
        <v>175</v>
      </c>
      <c r="B176" s="5" t="s">
        <v>49</v>
      </c>
      <c r="C176" s="5" t="s">
        <v>34</v>
      </c>
      <c r="D176" s="5" t="s">
        <v>35</v>
      </c>
      <c r="E176" s="7">
        <v>5</v>
      </c>
      <c r="F176" s="7">
        <v>105</v>
      </c>
      <c r="G176" s="8">
        <v>44115</v>
      </c>
      <c r="H176" s="5" t="s">
        <v>44</v>
      </c>
      <c r="I176" s="5" t="s">
        <v>60</v>
      </c>
      <c r="J176" s="7">
        <v>32.9</v>
      </c>
      <c r="K176" s="7">
        <v>11</v>
      </c>
      <c r="L176" s="5" t="s">
        <v>67</v>
      </c>
      <c r="M176" s="5" t="s">
        <v>74</v>
      </c>
      <c r="N176" s="5" t="s">
        <v>40</v>
      </c>
      <c r="O176" s="16" t="str">
        <f>INDEX(Sheet1!$I$4:$J$15,MATCH(I176,Sheet1!$I$4:$I$15,0),2)</f>
        <v>Red</v>
      </c>
    </row>
    <row r="177" spans="1:15" ht="30.75" thickBot="1" x14ac:dyDescent="0.3">
      <c r="A177" s="6">
        <v>176</v>
      </c>
      <c r="B177" s="5" t="s">
        <v>57</v>
      </c>
      <c r="C177" s="5" t="s">
        <v>34</v>
      </c>
      <c r="D177" s="5" t="s">
        <v>43</v>
      </c>
      <c r="E177" s="7">
        <v>3.1</v>
      </c>
      <c r="F177" s="7">
        <v>140</v>
      </c>
      <c r="G177" s="8">
        <v>44147</v>
      </c>
      <c r="H177" s="5" t="s">
        <v>44</v>
      </c>
      <c r="I177" s="5" t="s">
        <v>60</v>
      </c>
      <c r="J177" s="7">
        <v>28.5</v>
      </c>
      <c r="K177" s="7">
        <v>58</v>
      </c>
      <c r="L177" s="5" t="s">
        <v>73</v>
      </c>
      <c r="M177" s="5" t="s">
        <v>79</v>
      </c>
      <c r="N177" s="5" t="s">
        <v>40</v>
      </c>
      <c r="O177" s="16" t="str">
        <f>INDEX(Sheet1!$I$4:$J$15,MATCH(I177,Sheet1!$I$4:$I$15,0),2)</f>
        <v>Red</v>
      </c>
    </row>
    <row r="178" spans="1:15" ht="30.75" thickBot="1" x14ac:dyDescent="0.3">
      <c r="A178" s="6">
        <v>177</v>
      </c>
      <c r="B178" s="5" t="s">
        <v>63</v>
      </c>
      <c r="C178" s="5" t="s">
        <v>34</v>
      </c>
      <c r="D178" s="5" t="s">
        <v>51</v>
      </c>
      <c r="E178" s="7">
        <v>3.8</v>
      </c>
      <c r="F178" s="7">
        <v>150</v>
      </c>
      <c r="G178" s="8">
        <v>44740</v>
      </c>
      <c r="H178" s="5" t="s">
        <v>44</v>
      </c>
      <c r="I178" s="5" t="s">
        <v>60</v>
      </c>
      <c r="J178" s="7">
        <v>16</v>
      </c>
      <c r="K178" s="7">
        <v>26</v>
      </c>
      <c r="L178" s="5" t="s">
        <v>78</v>
      </c>
      <c r="M178" s="5" t="s">
        <v>74</v>
      </c>
      <c r="N178" s="5" t="s">
        <v>40</v>
      </c>
      <c r="O178" s="16" t="str">
        <f>INDEX(Sheet1!$I$4:$J$15,MATCH(I178,Sheet1!$I$4:$I$15,0),2)</f>
        <v>Red</v>
      </c>
    </row>
    <row r="179" spans="1:15" ht="30.75" thickBot="1" x14ac:dyDescent="0.3">
      <c r="A179" s="6">
        <v>178</v>
      </c>
      <c r="B179" s="5" t="s">
        <v>69</v>
      </c>
      <c r="C179" s="5" t="s">
        <v>34</v>
      </c>
      <c r="D179" s="5" t="s">
        <v>35</v>
      </c>
      <c r="E179" s="7">
        <v>4</v>
      </c>
      <c r="F179" s="7">
        <v>140</v>
      </c>
      <c r="G179" s="8">
        <v>44003</v>
      </c>
      <c r="H179" s="5" t="s">
        <v>44</v>
      </c>
      <c r="I179" s="5" t="s">
        <v>60</v>
      </c>
      <c r="J179" s="7">
        <v>22.3</v>
      </c>
      <c r="K179" s="7">
        <v>15</v>
      </c>
      <c r="L179" s="5" t="s">
        <v>83</v>
      </c>
      <c r="M179" s="5" t="s">
        <v>74</v>
      </c>
      <c r="N179" s="5" t="s">
        <v>40</v>
      </c>
      <c r="O179" s="16" t="str">
        <f>INDEX(Sheet1!$I$4:$J$15,MATCH(I179,Sheet1!$I$4:$I$15,0),2)</f>
        <v>Red</v>
      </c>
    </row>
    <row r="180" spans="1:15" ht="30.75" thickBot="1" x14ac:dyDescent="0.3">
      <c r="A180" s="6">
        <v>179</v>
      </c>
      <c r="B180" s="5" t="s">
        <v>75</v>
      </c>
      <c r="C180" s="5" t="s">
        <v>34</v>
      </c>
      <c r="D180" s="5" t="s">
        <v>43</v>
      </c>
      <c r="E180" s="7">
        <v>2.5</v>
      </c>
      <c r="F180" s="7">
        <v>315</v>
      </c>
      <c r="G180" s="8">
        <v>44010</v>
      </c>
      <c r="H180" s="5" t="s">
        <v>44</v>
      </c>
      <c r="I180" s="5" t="s">
        <v>60</v>
      </c>
      <c r="J180" s="7">
        <v>19.3</v>
      </c>
      <c r="K180" s="7">
        <v>23</v>
      </c>
      <c r="L180" s="5" t="s">
        <v>86</v>
      </c>
      <c r="M180" s="5" t="s">
        <v>74</v>
      </c>
      <c r="N180" s="5" t="s">
        <v>40</v>
      </c>
      <c r="O180" s="16" t="str">
        <f>INDEX(Sheet1!$I$4:$J$15,MATCH(I180,Sheet1!$I$4:$I$15,0),2)</f>
        <v>Red</v>
      </c>
    </row>
    <row r="181" spans="1:15" ht="30.75" thickBot="1" x14ac:dyDescent="0.3">
      <c r="A181" s="6">
        <v>180</v>
      </c>
      <c r="B181" s="5" t="s">
        <v>80</v>
      </c>
      <c r="C181" s="5" t="s">
        <v>34</v>
      </c>
      <c r="D181" s="5" t="s">
        <v>51</v>
      </c>
      <c r="E181" s="7">
        <v>4.5999999999999996</v>
      </c>
      <c r="F181" s="7">
        <v>115</v>
      </c>
      <c r="G181" s="8">
        <v>44586</v>
      </c>
      <c r="H181" s="5" t="s">
        <v>44</v>
      </c>
      <c r="I181" s="5" t="s">
        <v>60</v>
      </c>
      <c r="J181" s="7">
        <v>24.8</v>
      </c>
      <c r="K181" s="7">
        <v>16</v>
      </c>
      <c r="L181" s="5" t="s">
        <v>89</v>
      </c>
      <c r="M181" s="5" t="s">
        <v>74</v>
      </c>
      <c r="N181" s="5" t="s">
        <v>40</v>
      </c>
      <c r="O181" s="16" t="str">
        <f>INDEX(Sheet1!$I$4:$J$15,MATCH(I181,Sheet1!$I$4:$I$15,0),2)</f>
        <v>Red</v>
      </c>
    </row>
    <row r="182" spans="1:15" ht="30.75" thickBot="1" x14ac:dyDescent="0.3">
      <c r="A182" s="6">
        <v>181</v>
      </c>
      <c r="B182" s="5" t="s">
        <v>84</v>
      </c>
      <c r="C182" s="5" t="s">
        <v>34</v>
      </c>
      <c r="D182" s="5" t="s">
        <v>35</v>
      </c>
      <c r="E182" s="7">
        <v>3.8</v>
      </c>
      <c r="F182" s="7">
        <v>320</v>
      </c>
      <c r="G182" s="8">
        <v>44296</v>
      </c>
      <c r="H182" s="5" t="s">
        <v>44</v>
      </c>
      <c r="I182" s="5" t="s">
        <v>60</v>
      </c>
      <c r="J182" s="7">
        <v>18.2</v>
      </c>
      <c r="K182" s="7">
        <v>35</v>
      </c>
      <c r="L182" s="5" t="s">
        <v>92</v>
      </c>
      <c r="M182" s="5" t="s">
        <v>74</v>
      </c>
      <c r="N182" s="5" t="s">
        <v>40</v>
      </c>
      <c r="O182" s="16" t="str">
        <f>INDEX(Sheet1!$I$4:$J$15,MATCH(I182,Sheet1!$I$4:$I$15,0),2)</f>
        <v>Red</v>
      </c>
    </row>
    <row r="183" spans="1:15" ht="30.75" thickBot="1" x14ac:dyDescent="0.3">
      <c r="A183" s="6">
        <v>182</v>
      </c>
      <c r="B183" s="5" t="s">
        <v>87</v>
      </c>
      <c r="C183" s="5" t="s">
        <v>34</v>
      </c>
      <c r="D183" s="5" t="s">
        <v>43</v>
      </c>
      <c r="E183" s="7">
        <v>5</v>
      </c>
      <c r="F183" s="7">
        <v>335</v>
      </c>
      <c r="G183" s="8">
        <v>44637</v>
      </c>
      <c r="H183" s="5" t="s">
        <v>44</v>
      </c>
      <c r="I183" s="5" t="s">
        <v>60</v>
      </c>
      <c r="J183" s="7">
        <v>27.9</v>
      </c>
      <c r="K183" s="7">
        <v>19</v>
      </c>
      <c r="L183" s="5" t="s">
        <v>38</v>
      </c>
      <c r="M183" s="5" t="s">
        <v>74</v>
      </c>
      <c r="N183" s="5" t="s">
        <v>40</v>
      </c>
      <c r="O183" s="16" t="str">
        <f>INDEX(Sheet1!$I$4:$J$15,MATCH(I183,Sheet1!$I$4:$I$15,0),2)</f>
        <v>Red</v>
      </c>
    </row>
    <row r="184" spans="1:15" ht="30.75" thickBot="1" x14ac:dyDescent="0.3">
      <c r="A184" s="6">
        <v>183</v>
      </c>
      <c r="B184" s="5" t="s">
        <v>90</v>
      </c>
      <c r="C184" s="5" t="s">
        <v>34</v>
      </c>
      <c r="D184" s="5" t="s">
        <v>51</v>
      </c>
      <c r="E184" s="7">
        <v>4.5</v>
      </c>
      <c r="F184" s="7">
        <v>130</v>
      </c>
      <c r="G184" s="8">
        <v>44579</v>
      </c>
      <c r="H184" s="5" t="s">
        <v>44</v>
      </c>
      <c r="I184" s="5" t="s">
        <v>60</v>
      </c>
      <c r="J184" s="7">
        <v>17.100000000000001</v>
      </c>
      <c r="K184" s="7">
        <v>14</v>
      </c>
      <c r="L184" s="5" t="s">
        <v>46</v>
      </c>
      <c r="M184" s="5" t="s">
        <v>74</v>
      </c>
      <c r="N184" s="5" t="s">
        <v>40</v>
      </c>
      <c r="O184" s="16" t="str">
        <f>INDEX(Sheet1!$I$4:$J$15,MATCH(I184,Sheet1!$I$4:$I$15,0),2)</f>
        <v>Red</v>
      </c>
    </row>
    <row r="185" spans="1:15" ht="30.75" thickBot="1" x14ac:dyDescent="0.3">
      <c r="A185" s="6">
        <v>184</v>
      </c>
      <c r="B185" s="5" t="s">
        <v>93</v>
      </c>
      <c r="C185" s="5" t="s">
        <v>34</v>
      </c>
      <c r="D185" s="5" t="s">
        <v>35</v>
      </c>
      <c r="E185" s="7">
        <v>5</v>
      </c>
      <c r="F185" s="7">
        <v>320</v>
      </c>
      <c r="G185" s="8">
        <v>44137</v>
      </c>
      <c r="H185" s="5" t="s">
        <v>44</v>
      </c>
      <c r="I185" s="5" t="s">
        <v>60</v>
      </c>
      <c r="J185" s="7">
        <v>26.7</v>
      </c>
      <c r="K185" s="7">
        <v>31</v>
      </c>
      <c r="L185" s="5" t="s">
        <v>54</v>
      </c>
      <c r="M185" s="5" t="s">
        <v>74</v>
      </c>
      <c r="N185" s="5" t="s">
        <v>40</v>
      </c>
      <c r="O185" s="16" t="str">
        <f>INDEX(Sheet1!$I$4:$J$15,MATCH(I185,Sheet1!$I$4:$I$15,0),2)</f>
        <v>Red</v>
      </c>
    </row>
    <row r="186" spans="1:15" ht="30.75" thickBot="1" x14ac:dyDescent="0.3">
      <c r="A186" s="6">
        <v>185</v>
      </c>
      <c r="B186" s="5" t="s">
        <v>95</v>
      </c>
      <c r="C186" s="5" t="s">
        <v>34</v>
      </c>
      <c r="D186" s="5" t="s">
        <v>43</v>
      </c>
      <c r="E186" s="7">
        <v>2.2999999999999998</v>
      </c>
      <c r="F186" s="7">
        <v>260</v>
      </c>
      <c r="G186" s="8">
        <v>44648</v>
      </c>
      <c r="H186" s="5" t="s">
        <v>44</v>
      </c>
      <c r="I186" s="5" t="s">
        <v>60</v>
      </c>
      <c r="J186" s="7">
        <v>33</v>
      </c>
      <c r="K186" s="7">
        <v>20</v>
      </c>
      <c r="L186" s="5" t="s">
        <v>61</v>
      </c>
      <c r="M186" s="5" t="s">
        <v>74</v>
      </c>
      <c r="N186" s="5" t="s">
        <v>40</v>
      </c>
      <c r="O186" s="16" t="str">
        <f>INDEX(Sheet1!$I$4:$J$15,MATCH(I186,Sheet1!$I$4:$I$15,0),2)</f>
        <v>Red</v>
      </c>
    </row>
    <row r="187" spans="1:15" ht="30.75" thickBot="1" x14ac:dyDescent="0.3">
      <c r="A187" s="6">
        <v>186</v>
      </c>
      <c r="B187" s="5" t="s">
        <v>96</v>
      </c>
      <c r="C187" s="5" t="s">
        <v>34</v>
      </c>
      <c r="D187" s="5" t="s">
        <v>51</v>
      </c>
      <c r="E187" s="7">
        <v>5</v>
      </c>
      <c r="F187" s="7">
        <v>130</v>
      </c>
      <c r="G187" s="8">
        <v>44071</v>
      </c>
      <c r="H187" s="5" t="s">
        <v>44</v>
      </c>
      <c r="I187" s="5" t="s">
        <v>60</v>
      </c>
      <c r="J187" s="7">
        <v>27.6</v>
      </c>
      <c r="K187" s="7">
        <v>4</v>
      </c>
      <c r="L187" s="5" t="s">
        <v>67</v>
      </c>
      <c r="M187" s="5" t="s">
        <v>74</v>
      </c>
      <c r="N187" s="5" t="s">
        <v>40</v>
      </c>
      <c r="O187" s="16" t="str">
        <f>INDEX(Sheet1!$I$4:$J$15,MATCH(I187,Sheet1!$I$4:$I$15,0),2)</f>
        <v>Red</v>
      </c>
    </row>
    <row r="188" spans="1:15" ht="30.75" thickBot="1" x14ac:dyDescent="0.3">
      <c r="A188" s="6">
        <v>187</v>
      </c>
      <c r="B188" s="5" t="s">
        <v>97</v>
      </c>
      <c r="C188" s="5" t="s">
        <v>42</v>
      </c>
      <c r="D188" s="5" t="s">
        <v>35</v>
      </c>
      <c r="E188" s="7">
        <v>2.2999999999999998</v>
      </c>
      <c r="F188" s="7">
        <v>165</v>
      </c>
      <c r="G188" s="8">
        <v>44487</v>
      </c>
      <c r="H188" s="5" t="s">
        <v>44</v>
      </c>
      <c r="I188" s="5" t="s">
        <v>60</v>
      </c>
      <c r="J188" s="7">
        <v>18.399999999999999</v>
      </c>
      <c r="K188" s="7">
        <v>25</v>
      </c>
      <c r="L188" s="5" t="s">
        <v>73</v>
      </c>
      <c r="M188" s="5" t="s">
        <v>74</v>
      </c>
      <c r="N188" s="5" t="s">
        <v>40</v>
      </c>
      <c r="O188" s="16" t="str">
        <f>INDEX(Sheet1!$I$4:$J$15,MATCH(I188,Sheet1!$I$4:$I$15,0),2)</f>
        <v>Red</v>
      </c>
    </row>
    <row r="189" spans="1:15" ht="30.75" thickBot="1" x14ac:dyDescent="0.3">
      <c r="A189" s="6">
        <v>188</v>
      </c>
      <c r="B189" s="5" t="s">
        <v>98</v>
      </c>
      <c r="C189" s="5" t="s">
        <v>42</v>
      </c>
      <c r="D189" s="5" t="s">
        <v>43</v>
      </c>
      <c r="E189" s="7">
        <v>4.9000000000000004</v>
      </c>
      <c r="F189" s="7">
        <v>150</v>
      </c>
      <c r="G189" s="8">
        <v>44447</v>
      </c>
      <c r="H189" s="5" t="s">
        <v>44</v>
      </c>
      <c r="I189" s="5" t="s">
        <v>66</v>
      </c>
      <c r="J189" s="7">
        <v>26.4</v>
      </c>
      <c r="K189" s="7">
        <v>20</v>
      </c>
      <c r="L189" s="5" t="s">
        <v>78</v>
      </c>
      <c r="M189" s="5" t="s">
        <v>74</v>
      </c>
      <c r="N189" s="5" t="s">
        <v>40</v>
      </c>
      <c r="O189" s="16" t="str">
        <f>INDEX(Sheet1!$I$4:$J$15,MATCH(I189,Sheet1!$I$4:$I$15,0),2)</f>
        <v>Yellow</v>
      </c>
    </row>
    <row r="190" spans="1:15" ht="30.75" thickBot="1" x14ac:dyDescent="0.3">
      <c r="A190" s="6">
        <v>189</v>
      </c>
      <c r="B190" s="5" t="s">
        <v>99</v>
      </c>
      <c r="C190" s="5" t="s">
        <v>42</v>
      </c>
      <c r="D190" s="5" t="s">
        <v>51</v>
      </c>
      <c r="E190" s="7">
        <v>5</v>
      </c>
      <c r="F190" s="7">
        <v>320</v>
      </c>
      <c r="G190" s="8">
        <v>44485</v>
      </c>
      <c r="H190" s="5" t="s">
        <v>44</v>
      </c>
      <c r="I190" s="5" t="s">
        <v>66</v>
      </c>
      <c r="J190" s="7">
        <v>28.3</v>
      </c>
      <c r="K190" s="7">
        <v>11</v>
      </c>
      <c r="L190" s="5" t="s">
        <v>83</v>
      </c>
      <c r="M190" s="5" t="s">
        <v>62</v>
      </c>
      <c r="N190" s="5" t="s">
        <v>48</v>
      </c>
      <c r="O190" s="16" t="str">
        <f>INDEX(Sheet1!$I$4:$J$15,MATCH(I190,Sheet1!$I$4:$I$15,0),2)</f>
        <v>Yellow</v>
      </c>
    </row>
    <row r="191" spans="1:15" ht="30.75" thickBot="1" x14ac:dyDescent="0.3">
      <c r="A191" s="6">
        <v>190</v>
      </c>
      <c r="B191" s="5" t="s">
        <v>100</v>
      </c>
      <c r="C191" s="5" t="s">
        <v>42</v>
      </c>
      <c r="D191" s="5" t="s">
        <v>35</v>
      </c>
      <c r="E191" s="7">
        <v>2.6</v>
      </c>
      <c r="F191" s="7">
        <v>145</v>
      </c>
      <c r="G191" s="8">
        <v>44244</v>
      </c>
      <c r="H191" s="5" t="s">
        <v>44</v>
      </c>
      <c r="I191" s="5" t="s">
        <v>66</v>
      </c>
      <c r="J191" s="7">
        <v>22.2</v>
      </c>
      <c r="K191" s="7">
        <v>30</v>
      </c>
      <c r="L191" s="5" t="s">
        <v>86</v>
      </c>
      <c r="M191" s="5" t="s">
        <v>62</v>
      </c>
      <c r="N191" s="5" t="s">
        <v>48</v>
      </c>
      <c r="O191" s="16" t="str">
        <f>INDEX(Sheet1!$I$4:$J$15,MATCH(I191,Sheet1!$I$4:$I$15,0),2)</f>
        <v>Yellow</v>
      </c>
    </row>
    <row r="192" spans="1:15" ht="30.75" thickBot="1" x14ac:dyDescent="0.3">
      <c r="A192" s="6">
        <v>191</v>
      </c>
      <c r="B192" s="5" t="s">
        <v>101</v>
      </c>
      <c r="C192" s="5" t="s">
        <v>42</v>
      </c>
      <c r="D192" s="5" t="s">
        <v>43</v>
      </c>
      <c r="E192" s="7">
        <v>2.2000000000000002</v>
      </c>
      <c r="F192" s="7">
        <v>105</v>
      </c>
      <c r="G192" s="8">
        <v>44497</v>
      </c>
      <c r="H192" s="5" t="s">
        <v>44</v>
      </c>
      <c r="I192" s="5" t="s">
        <v>66</v>
      </c>
      <c r="J192" s="7">
        <v>17.8</v>
      </c>
      <c r="K192" s="7">
        <v>59</v>
      </c>
      <c r="L192" s="5" t="s">
        <v>89</v>
      </c>
      <c r="M192" s="5" t="s">
        <v>62</v>
      </c>
      <c r="N192" s="5" t="s">
        <v>48</v>
      </c>
      <c r="O192" s="16" t="str">
        <f>INDEX(Sheet1!$I$4:$J$15,MATCH(I192,Sheet1!$I$4:$I$15,0),2)</f>
        <v>Yellow</v>
      </c>
    </row>
    <row r="193" spans="1:15" ht="30.75" thickBot="1" x14ac:dyDescent="0.3">
      <c r="A193" s="6">
        <v>192</v>
      </c>
      <c r="B193" s="5" t="s">
        <v>102</v>
      </c>
      <c r="C193" s="5" t="s">
        <v>42</v>
      </c>
      <c r="D193" s="5" t="s">
        <v>51</v>
      </c>
      <c r="E193" s="7">
        <v>5</v>
      </c>
      <c r="F193" s="7">
        <v>190</v>
      </c>
      <c r="G193" s="8">
        <v>44658</v>
      </c>
      <c r="H193" s="5" t="s">
        <v>44</v>
      </c>
      <c r="I193" s="5" t="s">
        <v>66</v>
      </c>
      <c r="J193" s="7">
        <v>22.5</v>
      </c>
      <c r="K193" s="7">
        <v>60</v>
      </c>
      <c r="L193" s="5" t="s">
        <v>92</v>
      </c>
      <c r="M193" s="5" t="s">
        <v>62</v>
      </c>
      <c r="N193" s="5" t="s">
        <v>48</v>
      </c>
      <c r="O193" s="16" t="str">
        <f>INDEX(Sheet1!$I$4:$J$15,MATCH(I193,Sheet1!$I$4:$I$15,0),2)</f>
        <v>Yellow</v>
      </c>
    </row>
    <row r="194" spans="1:15" ht="30.75" thickBot="1" x14ac:dyDescent="0.3">
      <c r="A194" s="6">
        <v>193</v>
      </c>
      <c r="B194" s="5" t="s">
        <v>103</v>
      </c>
      <c r="C194" s="5" t="s">
        <v>42</v>
      </c>
      <c r="D194" s="5" t="s">
        <v>35</v>
      </c>
      <c r="E194" s="7">
        <v>3.3</v>
      </c>
      <c r="F194" s="7">
        <v>250</v>
      </c>
      <c r="G194" s="8">
        <v>44610</v>
      </c>
      <c r="H194" s="5" t="s">
        <v>44</v>
      </c>
      <c r="I194" s="5" t="s">
        <v>77</v>
      </c>
      <c r="J194" s="7">
        <v>31.4</v>
      </c>
      <c r="K194" s="7">
        <v>60</v>
      </c>
      <c r="L194" s="5" t="s">
        <v>38</v>
      </c>
      <c r="M194" s="5" t="s">
        <v>62</v>
      </c>
      <c r="N194" s="5" t="s">
        <v>48</v>
      </c>
      <c r="O194" s="16" t="str">
        <f>INDEX(Sheet1!$I$4:$J$15,MATCH(I194,Sheet1!$I$4:$I$15,0),2)</f>
        <v>Green</v>
      </c>
    </row>
    <row r="195" spans="1:15" ht="30.75" thickBot="1" x14ac:dyDescent="0.3">
      <c r="A195" s="6">
        <v>194</v>
      </c>
      <c r="B195" s="5" t="s">
        <v>104</v>
      </c>
      <c r="C195" s="5" t="s">
        <v>42</v>
      </c>
      <c r="D195" s="5" t="s">
        <v>43</v>
      </c>
      <c r="E195" s="7">
        <v>5</v>
      </c>
      <c r="F195" s="7">
        <v>300</v>
      </c>
      <c r="G195" s="8">
        <v>44547</v>
      </c>
      <c r="H195" s="5" t="s">
        <v>36</v>
      </c>
      <c r="I195" s="5" t="s">
        <v>77</v>
      </c>
      <c r="J195" s="7">
        <v>27.4</v>
      </c>
      <c r="K195" s="7">
        <v>59</v>
      </c>
      <c r="L195" s="5" t="s">
        <v>46</v>
      </c>
      <c r="M195" s="5" t="s">
        <v>62</v>
      </c>
      <c r="N195" s="5" t="s">
        <v>48</v>
      </c>
      <c r="O195" s="16" t="str">
        <f>INDEX(Sheet1!$I$4:$J$15,MATCH(I195,Sheet1!$I$4:$I$15,0),2)</f>
        <v>Green</v>
      </c>
    </row>
    <row r="196" spans="1:15" ht="30.75" thickBot="1" x14ac:dyDescent="0.3">
      <c r="A196" s="6">
        <v>195</v>
      </c>
      <c r="B196" s="5" t="s">
        <v>105</v>
      </c>
      <c r="C196" s="5" t="s">
        <v>42</v>
      </c>
      <c r="D196" s="5" t="s">
        <v>51</v>
      </c>
      <c r="E196" s="7">
        <v>3.8</v>
      </c>
      <c r="F196" s="7">
        <v>225</v>
      </c>
      <c r="G196" s="8">
        <v>44734</v>
      </c>
      <c r="H196" s="5" t="s">
        <v>44</v>
      </c>
      <c r="I196" s="5" t="s">
        <v>77</v>
      </c>
      <c r="J196" s="7">
        <v>28.3</v>
      </c>
      <c r="K196" s="7">
        <v>12</v>
      </c>
      <c r="L196" s="5" t="s">
        <v>54</v>
      </c>
      <c r="M196" s="5" t="s">
        <v>62</v>
      </c>
      <c r="N196" s="5" t="s">
        <v>48</v>
      </c>
      <c r="O196" s="16" t="str">
        <f>INDEX(Sheet1!$I$4:$J$15,MATCH(I196,Sheet1!$I$4:$I$15,0),2)</f>
        <v>Green</v>
      </c>
    </row>
    <row r="197" spans="1:15" ht="30.75" thickBot="1" x14ac:dyDescent="0.3">
      <c r="A197" s="6">
        <v>196</v>
      </c>
      <c r="B197" s="5" t="s">
        <v>106</v>
      </c>
      <c r="C197" s="5" t="s">
        <v>42</v>
      </c>
      <c r="D197" s="5" t="s">
        <v>35</v>
      </c>
      <c r="E197" s="7">
        <v>5</v>
      </c>
      <c r="F197" s="7">
        <v>315</v>
      </c>
      <c r="G197" s="8">
        <v>44534</v>
      </c>
      <c r="H197" s="5" t="s">
        <v>52</v>
      </c>
      <c r="I197" s="5" t="s">
        <v>77</v>
      </c>
      <c r="J197" s="7">
        <v>26.6</v>
      </c>
      <c r="K197" s="7">
        <v>31</v>
      </c>
      <c r="L197" s="5" t="s">
        <v>61</v>
      </c>
      <c r="M197" s="5" t="s">
        <v>47</v>
      </c>
      <c r="N197" s="5" t="s">
        <v>48</v>
      </c>
      <c r="O197" s="16" t="str">
        <f>INDEX(Sheet1!$I$4:$J$15,MATCH(I197,Sheet1!$I$4:$I$15,0),2)</f>
        <v>Green</v>
      </c>
    </row>
    <row r="198" spans="1:15" ht="15.75" thickBot="1" x14ac:dyDescent="0.3">
      <c r="A198" s="6">
        <v>197</v>
      </c>
      <c r="B198" s="5" t="s">
        <v>107</v>
      </c>
      <c r="C198" s="5" t="s">
        <v>42</v>
      </c>
      <c r="D198" s="5" t="s">
        <v>43</v>
      </c>
      <c r="E198" s="7">
        <v>5</v>
      </c>
      <c r="F198" s="7">
        <v>125</v>
      </c>
      <c r="G198" s="8">
        <v>44677</v>
      </c>
      <c r="H198" s="5" t="s">
        <v>59</v>
      </c>
      <c r="I198" s="5" t="s">
        <v>77</v>
      </c>
      <c r="J198" s="7">
        <v>21</v>
      </c>
      <c r="K198" s="7">
        <v>64</v>
      </c>
      <c r="L198" s="5" t="s">
        <v>67</v>
      </c>
      <c r="M198" s="5" t="s">
        <v>47</v>
      </c>
      <c r="N198" s="5" t="s">
        <v>48</v>
      </c>
      <c r="O198" s="16" t="str">
        <f>INDEX(Sheet1!$I$4:$J$15,MATCH(I198,Sheet1!$I$4:$I$15,0),2)</f>
        <v>Green</v>
      </c>
    </row>
    <row r="199" spans="1:15" ht="15.75" thickBot="1" x14ac:dyDescent="0.3">
      <c r="A199" s="6">
        <v>198</v>
      </c>
      <c r="B199" s="5" t="s">
        <v>108</v>
      </c>
      <c r="C199" s="5" t="s">
        <v>42</v>
      </c>
      <c r="D199" s="5" t="s">
        <v>51</v>
      </c>
      <c r="E199" s="7">
        <v>5</v>
      </c>
      <c r="F199" s="7">
        <v>150</v>
      </c>
      <c r="G199" s="8">
        <v>44155</v>
      </c>
      <c r="H199" s="5" t="s">
        <v>65</v>
      </c>
      <c r="I199" s="5" t="s">
        <v>77</v>
      </c>
      <c r="J199" s="7">
        <v>23.6</v>
      </c>
      <c r="K199" s="7">
        <v>42</v>
      </c>
      <c r="L199" s="5" t="s">
        <v>73</v>
      </c>
      <c r="M199" s="5" t="s">
        <v>47</v>
      </c>
      <c r="N199" s="5" t="s">
        <v>48</v>
      </c>
      <c r="O199" s="16" t="str">
        <f>INDEX(Sheet1!$I$4:$J$15,MATCH(I199,Sheet1!$I$4:$I$15,0),2)</f>
        <v>Green</v>
      </c>
    </row>
    <row r="200" spans="1:15" ht="30.75" thickBot="1" x14ac:dyDescent="0.3">
      <c r="A200" s="6">
        <v>199</v>
      </c>
      <c r="B200" s="5" t="s">
        <v>109</v>
      </c>
      <c r="C200" s="5" t="s">
        <v>42</v>
      </c>
      <c r="D200" s="5" t="s">
        <v>35</v>
      </c>
      <c r="E200" s="7">
        <v>4.7</v>
      </c>
      <c r="F200" s="7">
        <v>310</v>
      </c>
      <c r="G200" s="8">
        <v>44200</v>
      </c>
      <c r="H200" s="5" t="s">
        <v>71</v>
      </c>
      <c r="I200" s="5" t="s">
        <v>37</v>
      </c>
      <c r="J200" s="7">
        <v>28.3</v>
      </c>
      <c r="K200" s="7">
        <v>58</v>
      </c>
      <c r="L200" s="5" t="s">
        <v>78</v>
      </c>
      <c r="M200" s="5" t="s">
        <v>39</v>
      </c>
      <c r="N200" s="5" t="s">
        <v>48</v>
      </c>
      <c r="O200" s="16" t="str">
        <f>INDEX(Sheet1!$I$4:$J$15,MATCH(I200,Sheet1!$I$4:$I$15,0),2)</f>
        <v>Blue</v>
      </c>
    </row>
    <row r="201" spans="1:15" ht="30.75" thickBot="1" x14ac:dyDescent="0.3">
      <c r="A201" s="6">
        <v>200</v>
      </c>
      <c r="B201" s="5" t="s">
        <v>110</v>
      </c>
      <c r="C201" s="5" t="s">
        <v>42</v>
      </c>
      <c r="D201" s="5" t="s">
        <v>43</v>
      </c>
      <c r="E201" s="7">
        <v>5</v>
      </c>
      <c r="F201" s="7">
        <v>235</v>
      </c>
      <c r="G201" s="8">
        <v>44481</v>
      </c>
      <c r="H201" s="5" t="s">
        <v>36</v>
      </c>
      <c r="I201" s="5" t="s">
        <v>45</v>
      </c>
      <c r="J201" s="7">
        <v>28.8</v>
      </c>
      <c r="K201" s="7">
        <v>14</v>
      </c>
      <c r="L201" s="5" t="s">
        <v>83</v>
      </c>
      <c r="M201" s="5" t="s">
        <v>39</v>
      </c>
      <c r="N201" s="5" t="s">
        <v>48</v>
      </c>
      <c r="O201" s="16" t="str">
        <f>INDEX(Sheet1!$I$4:$J$15,MATCH(I201,Sheet1!$I$4:$I$15,0),2)</f>
        <v>Yellow</v>
      </c>
    </row>
    <row r="202" spans="1:15" ht="30.75" thickBot="1" x14ac:dyDescent="0.3">
      <c r="A202" s="6">
        <v>201</v>
      </c>
      <c r="B202" s="5" t="s">
        <v>111</v>
      </c>
      <c r="C202" s="5" t="s">
        <v>42</v>
      </c>
      <c r="D202" s="5" t="s">
        <v>51</v>
      </c>
      <c r="E202" s="7">
        <v>5</v>
      </c>
      <c r="F202" s="7">
        <v>340</v>
      </c>
      <c r="G202" s="8">
        <v>44132</v>
      </c>
      <c r="H202" s="5" t="s">
        <v>44</v>
      </c>
      <c r="I202" s="5" t="s">
        <v>53</v>
      </c>
      <c r="J202" s="7">
        <v>29.6</v>
      </c>
      <c r="K202" s="7">
        <v>34</v>
      </c>
      <c r="L202" s="5" t="s">
        <v>86</v>
      </c>
      <c r="M202" s="5" t="s">
        <v>39</v>
      </c>
      <c r="N202" s="5" t="s">
        <v>48</v>
      </c>
      <c r="O202" s="16" t="str">
        <f>INDEX(Sheet1!$I$4:$J$15,MATCH(I202,Sheet1!$I$4:$I$15,0),2)</f>
        <v>Pink</v>
      </c>
    </row>
    <row r="203" spans="1:15" ht="30.75" thickBot="1" x14ac:dyDescent="0.3">
      <c r="A203" s="6">
        <v>202</v>
      </c>
      <c r="B203" s="5" t="s">
        <v>112</v>
      </c>
      <c r="C203" s="5" t="s">
        <v>42</v>
      </c>
      <c r="D203" s="5" t="s">
        <v>35</v>
      </c>
      <c r="E203" s="7">
        <v>4.7</v>
      </c>
      <c r="F203" s="7">
        <v>150</v>
      </c>
      <c r="G203" s="8">
        <v>44366</v>
      </c>
      <c r="H203" s="5" t="s">
        <v>52</v>
      </c>
      <c r="I203" s="5" t="s">
        <v>60</v>
      </c>
      <c r="J203" s="7">
        <v>20.7</v>
      </c>
      <c r="K203" s="7">
        <v>63</v>
      </c>
      <c r="L203" s="5" t="s">
        <v>89</v>
      </c>
      <c r="M203" s="5" t="s">
        <v>79</v>
      </c>
      <c r="N203" s="5" t="s">
        <v>48</v>
      </c>
      <c r="O203" s="16" t="str">
        <f>INDEX(Sheet1!$I$4:$J$15,MATCH(I203,Sheet1!$I$4:$I$15,0),2)</f>
        <v>Red</v>
      </c>
    </row>
    <row r="204" spans="1:15" ht="30.75" thickBot="1" x14ac:dyDescent="0.3">
      <c r="A204" s="6">
        <v>203</v>
      </c>
      <c r="B204" s="5" t="s">
        <v>113</v>
      </c>
      <c r="C204" s="5" t="s">
        <v>42</v>
      </c>
      <c r="D204" s="5" t="s">
        <v>43</v>
      </c>
      <c r="E204" s="7">
        <v>3.2</v>
      </c>
      <c r="F204" s="7">
        <v>170</v>
      </c>
      <c r="G204" s="8">
        <v>44485</v>
      </c>
      <c r="H204" s="5" t="s">
        <v>59</v>
      </c>
      <c r="I204" s="5" t="s">
        <v>66</v>
      </c>
      <c r="J204" s="7">
        <v>25.9</v>
      </c>
      <c r="K204" s="7">
        <v>47</v>
      </c>
      <c r="L204" s="5" t="s">
        <v>92</v>
      </c>
      <c r="M204" s="5" t="s">
        <v>79</v>
      </c>
      <c r="N204" s="5" t="s">
        <v>56</v>
      </c>
      <c r="O204" s="16" t="str">
        <f>INDEX(Sheet1!$I$4:$J$15,MATCH(I204,Sheet1!$I$4:$I$15,0),2)</f>
        <v>Yellow</v>
      </c>
    </row>
    <row r="205" spans="1:15" ht="30.75" thickBot="1" x14ac:dyDescent="0.3">
      <c r="A205" s="6">
        <v>204</v>
      </c>
      <c r="B205" s="5" t="s">
        <v>114</v>
      </c>
      <c r="C205" s="5" t="s">
        <v>58</v>
      </c>
      <c r="D205" s="5" t="s">
        <v>51</v>
      </c>
      <c r="E205" s="7">
        <v>4.5</v>
      </c>
      <c r="F205" s="7">
        <v>255</v>
      </c>
      <c r="G205" s="8">
        <v>44646</v>
      </c>
      <c r="H205" s="5" t="s">
        <v>65</v>
      </c>
      <c r="I205" s="5" t="s">
        <v>72</v>
      </c>
      <c r="J205" s="7">
        <v>25.8</v>
      </c>
      <c r="K205" s="7">
        <v>48</v>
      </c>
      <c r="L205" s="5" t="s">
        <v>92</v>
      </c>
      <c r="M205" s="5" t="s">
        <v>79</v>
      </c>
      <c r="N205" s="5" t="s">
        <v>56</v>
      </c>
      <c r="O205" s="16" t="str">
        <f>INDEX(Sheet1!$I$4:$J$15,MATCH(I205,Sheet1!$I$4:$I$15,0),2)</f>
        <v>Red</v>
      </c>
    </row>
    <row r="206" spans="1:15" ht="30.75" thickBot="1" x14ac:dyDescent="0.3">
      <c r="A206" s="6">
        <v>205</v>
      </c>
      <c r="B206" s="5" t="s">
        <v>115</v>
      </c>
      <c r="C206" s="5" t="s">
        <v>58</v>
      </c>
      <c r="D206" s="5" t="s">
        <v>35</v>
      </c>
      <c r="E206" s="7">
        <v>3.9</v>
      </c>
      <c r="F206" s="7">
        <v>335</v>
      </c>
      <c r="G206" s="8">
        <v>44631</v>
      </c>
      <c r="H206" s="5" t="s">
        <v>71</v>
      </c>
      <c r="I206" s="5" t="s">
        <v>77</v>
      </c>
      <c r="J206" s="7">
        <v>16.5</v>
      </c>
      <c r="K206" s="7">
        <v>46</v>
      </c>
      <c r="L206" s="5" t="s">
        <v>92</v>
      </c>
      <c r="M206" s="5" t="s">
        <v>79</v>
      </c>
      <c r="N206" s="5" t="s">
        <v>56</v>
      </c>
      <c r="O206" s="16" t="str">
        <f>INDEX(Sheet1!$I$4:$J$15,MATCH(I206,Sheet1!$I$4:$I$15,0),2)</f>
        <v>Green</v>
      </c>
    </row>
    <row r="207" spans="1:15" ht="30.75" thickBot="1" x14ac:dyDescent="0.3">
      <c r="A207" s="6">
        <v>206</v>
      </c>
      <c r="B207" s="5" t="s">
        <v>116</v>
      </c>
      <c r="C207" s="5" t="s">
        <v>58</v>
      </c>
      <c r="D207" s="5" t="s">
        <v>43</v>
      </c>
      <c r="E207" s="7">
        <v>4.5</v>
      </c>
      <c r="F207" s="7">
        <v>150</v>
      </c>
      <c r="G207" s="8">
        <v>44561</v>
      </c>
      <c r="H207" s="5" t="s">
        <v>36</v>
      </c>
      <c r="I207" s="5" t="s">
        <v>82</v>
      </c>
      <c r="J207" s="7">
        <v>30</v>
      </c>
      <c r="K207" s="7">
        <v>59</v>
      </c>
      <c r="L207" s="5" t="s">
        <v>92</v>
      </c>
      <c r="M207" s="5" t="s">
        <v>79</v>
      </c>
      <c r="N207" s="5" t="s">
        <v>56</v>
      </c>
      <c r="O207" s="16" t="str">
        <f>INDEX(Sheet1!$I$4:$J$15,MATCH(I207,Sheet1!$I$4:$I$15,0),2)</f>
        <v>Green</v>
      </c>
    </row>
    <row r="208" spans="1:15" ht="30.75" thickBot="1" x14ac:dyDescent="0.3">
      <c r="A208" s="6">
        <v>207</v>
      </c>
      <c r="B208" s="5" t="s">
        <v>117</v>
      </c>
      <c r="C208" s="5" t="s">
        <v>58</v>
      </c>
      <c r="D208" s="5" t="s">
        <v>51</v>
      </c>
      <c r="E208" s="7">
        <v>2.7</v>
      </c>
      <c r="F208" s="7">
        <v>130</v>
      </c>
      <c r="G208" s="8">
        <v>44149</v>
      </c>
      <c r="H208" s="5" t="s">
        <v>44</v>
      </c>
      <c r="I208" s="5" t="s">
        <v>85</v>
      </c>
      <c r="J208" s="7">
        <v>19</v>
      </c>
      <c r="K208" s="7">
        <v>16</v>
      </c>
      <c r="L208" s="5" t="s">
        <v>92</v>
      </c>
      <c r="M208" s="5" t="s">
        <v>79</v>
      </c>
      <c r="N208" s="5" t="s">
        <v>56</v>
      </c>
      <c r="O208" s="16" t="str">
        <f>INDEX(Sheet1!$I$4:$J$15,MATCH(I208,Sheet1!$I$4:$I$15,0),2)</f>
        <v>Red</v>
      </c>
    </row>
    <row r="209" spans="1:15" ht="30.75" thickBot="1" x14ac:dyDescent="0.3">
      <c r="A209" s="6">
        <v>208</v>
      </c>
      <c r="B209" s="5" t="s">
        <v>118</v>
      </c>
      <c r="C209" s="5" t="s">
        <v>58</v>
      </c>
      <c r="D209" s="5" t="s">
        <v>35</v>
      </c>
      <c r="E209" s="7">
        <v>4.7</v>
      </c>
      <c r="F209" s="7">
        <v>160</v>
      </c>
      <c r="G209" s="8">
        <v>44594</v>
      </c>
      <c r="H209" s="5" t="s">
        <v>52</v>
      </c>
      <c r="I209" s="5" t="s">
        <v>88</v>
      </c>
      <c r="J209" s="7">
        <v>32.9</v>
      </c>
      <c r="K209" s="7">
        <v>49</v>
      </c>
      <c r="L209" s="5" t="s">
        <v>92</v>
      </c>
      <c r="M209" s="5" t="s">
        <v>79</v>
      </c>
      <c r="N209" s="5" t="s">
        <v>40</v>
      </c>
      <c r="O209" s="16" t="str">
        <f>INDEX(Sheet1!$I$4:$J$15,MATCH(I209,Sheet1!$I$4:$I$15,0),2)</f>
        <v>Green</v>
      </c>
    </row>
    <row r="210" spans="1:15" ht="30.75" thickBot="1" x14ac:dyDescent="0.3">
      <c r="A210" s="6">
        <v>209</v>
      </c>
      <c r="B210" s="5" t="s">
        <v>119</v>
      </c>
      <c r="C210" s="5" t="s">
        <v>34</v>
      </c>
      <c r="D210" s="5" t="s">
        <v>43</v>
      </c>
      <c r="E210" s="7">
        <v>2.4</v>
      </c>
      <c r="F210" s="7">
        <v>290</v>
      </c>
      <c r="G210" s="8">
        <v>44512</v>
      </c>
      <c r="H210" s="5" t="s">
        <v>59</v>
      </c>
      <c r="I210" s="5" t="s">
        <v>91</v>
      </c>
      <c r="J210" s="7">
        <v>29.1</v>
      </c>
      <c r="K210" s="7">
        <v>28</v>
      </c>
      <c r="L210" s="5" t="s">
        <v>92</v>
      </c>
      <c r="M210" s="5" t="s">
        <v>68</v>
      </c>
      <c r="N210" s="5" t="s">
        <v>48</v>
      </c>
      <c r="O210" s="16" t="str">
        <f>INDEX(Sheet1!$I$4:$J$15,MATCH(I210,Sheet1!$I$4:$I$15,0),2)</f>
        <v>Blue</v>
      </c>
    </row>
    <row r="211" spans="1:15" ht="30.75" thickBot="1" x14ac:dyDescent="0.3">
      <c r="A211" s="6">
        <v>210</v>
      </c>
      <c r="B211" s="5" t="s">
        <v>120</v>
      </c>
      <c r="C211" s="5" t="s">
        <v>42</v>
      </c>
      <c r="D211" s="5" t="s">
        <v>51</v>
      </c>
      <c r="E211" s="7">
        <v>2.2999999999999998</v>
      </c>
      <c r="F211" s="7">
        <v>195</v>
      </c>
      <c r="G211" s="8">
        <v>44391</v>
      </c>
      <c r="H211" s="5" t="s">
        <v>65</v>
      </c>
      <c r="I211" s="5" t="s">
        <v>94</v>
      </c>
      <c r="J211" s="7">
        <v>28.7</v>
      </c>
      <c r="K211" s="7">
        <v>42</v>
      </c>
      <c r="L211" s="5" t="s">
        <v>92</v>
      </c>
      <c r="M211" s="5" t="s">
        <v>68</v>
      </c>
      <c r="N211" s="5" t="s">
        <v>56</v>
      </c>
      <c r="O211" s="16" t="str">
        <f>INDEX(Sheet1!$I$4:$J$15,MATCH(I211,Sheet1!$I$4:$I$15,0),2)</f>
        <v>Blue</v>
      </c>
    </row>
    <row r="212" spans="1:15" ht="30.75" thickBot="1" x14ac:dyDescent="0.3">
      <c r="A212" s="6">
        <v>211</v>
      </c>
      <c r="B212" s="5" t="s">
        <v>121</v>
      </c>
      <c r="C212" s="5" t="s">
        <v>50</v>
      </c>
      <c r="D212" s="5" t="s">
        <v>35</v>
      </c>
      <c r="E212" s="7">
        <v>2.5</v>
      </c>
      <c r="F212" s="7">
        <v>275</v>
      </c>
      <c r="G212" s="8">
        <v>44370</v>
      </c>
      <c r="H212" s="5" t="s">
        <v>71</v>
      </c>
      <c r="I212" s="5" t="s">
        <v>37</v>
      </c>
      <c r="J212" s="7">
        <v>32</v>
      </c>
      <c r="K212" s="7">
        <v>63</v>
      </c>
      <c r="L212" s="5" t="s">
        <v>92</v>
      </c>
      <c r="M212" s="5" t="s">
        <v>68</v>
      </c>
      <c r="N212" s="5" t="s">
        <v>40</v>
      </c>
      <c r="O212" s="16" t="str">
        <f>INDEX(Sheet1!$I$4:$J$15,MATCH(I212,Sheet1!$I$4:$I$15,0),2)</f>
        <v>Blue</v>
      </c>
    </row>
    <row r="213" spans="1:15" ht="30.75" thickBot="1" x14ac:dyDescent="0.3">
      <c r="A213" s="6">
        <v>212</v>
      </c>
      <c r="B213" s="5" t="s">
        <v>122</v>
      </c>
      <c r="C213" s="5" t="s">
        <v>58</v>
      </c>
      <c r="D213" s="5" t="s">
        <v>43</v>
      </c>
      <c r="E213" s="7">
        <v>2.5</v>
      </c>
      <c r="F213" s="7">
        <v>155</v>
      </c>
      <c r="G213" s="8">
        <v>44168</v>
      </c>
      <c r="H213" s="5" t="s">
        <v>36</v>
      </c>
      <c r="I213" s="5" t="s">
        <v>45</v>
      </c>
      <c r="J213" s="7">
        <v>17.5</v>
      </c>
      <c r="K213" s="7">
        <v>41</v>
      </c>
      <c r="L213" s="5" t="s">
        <v>92</v>
      </c>
      <c r="M213" s="5" t="s">
        <v>68</v>
      </c>
      <c r="N213" s="5" t="s">
        <v>48</v>
      </c>
      <c r="O213" s="16" t="str">
        <f>INDEX(Sheet1!$I$4:$J$15,MATCH(I213,Sheet1!$I$4:$I$15,0),2)</f>
        <v>Yellow</v>
      </c>
    </row>
    <row r="214" spans="1:15" ht="30.75" thickBot="1" x14ac:dyDescent="0.3">
      <c r="A214" s="6">
        <v>213</v>
      </c>
      <c r="B214" s="5" t="s">
        <v>123</v>
      </c>
      <c r="C214" s="5" t="s">
        <v>64</v>
      </c>
      <c r="D214" s="5" t="s">
        <v>51</v>
      </c>
      <c r="E214" s="7">
        <v>2.4</v>
      </c>
      <c r="F214" s="7">
        <v>115</v>
      </c>
      <c r="G214" s="8">
        <v>44316</v>
      </c>
      <c r="H214" s="5" t="s">
        <v>44</v>
      </c>
      <c r="I214" s="5" t="s">
        <v>53</v>
      </c>
      <c r="J214" s="7">
        <v>25.9</v>
      </c>
      <c r="K214" s="7">
        <v>13</v>
      </c>
      <c r="L214" s="5" t="s">
        <v>92</v>
      </c>
      <c r="M214" s="5" t="s">
        <v>68</v>
      </c>
      <c r="N214" s="5" t="s">
        <v>56</v>
      </c>
      <c r="O214" s="16" t="str">
        <f>INDEX(Sheet1!$I$4:$J$15,MATCH(I214,Sheet1!$I$4:$I$15,0),2)</f>
        <v>Pink</v>
      </c>
    </row>
    <row r="215" spans="1:15" ht="30.75" thickBot="1" x14ac:dyDescent="0.3">
      <c r="A215" s="6">
        <v>214</v>
      </c>
      <c r="B215" s="5" t="s">
        <v>124</v>
      </c>
      <c r="C215" s="5" t="s">
        <v>70</v>
      </c>
      <c r="D215" s="5" t="s">
        <v>35</v>
      </c>
      <c r="E215" s="7">
        <v>4.8</v>
      </c>
      <c r="F215" s="7">
        <v>315</v>
      </c>
      <c r="G215" s="8">
        <v>44406</v>
      </c>
      <c r="H215" s="5" t="s">
        <v>52</v>
      </c>
      <c r="I215" s="5" t="s">
        <v>60</v>
      </c>
      <c r="J215" s="7">
        <v>31.9</v>
      </c>
      <c r="K215" s="7">
        <v>27</v>
      </c>
      <c r="L215" s="5" t="s">
        <v>92</v>
      </c>
      <c r="M215" s="5" t="s">
        <v>68</v>
      </c>
      <c r="N215" s="5" t="s">
        <v>40</v>
      </c>
      <c r="O215" s="16" t="str">
        <f>INDEX(Sheet1!$I$4:$J$15,MATCH(I215,Sheet1!$I$4:$I$15,0),2)</f>
        <v>Red</v>
      </c>
    </row>
    <row r="216" spans="1:15" ht="30.75" thickBot="1" x14ac:dyDescent="0.3">
      <c r="A216" s="6">
        <v>215</v>
      </c>
      <c r="B216" s="5" t="s">
        <v>125</v>
      </c>
      <c r="C216" s="5" t="s">
        <v>76</v>
      </c>
      <c r="D216" s="5" t="s">
        <v>43</v>
      </c>
      <c r="E216" s="7">
        <v>2.9</v>
      </c>
      <c r="F216" s="7">
        <v>200</v>
      </c>
      <c r="G216" s="8">
        <v>44525</v>
      </c>
      <c r="H216" s="5" t="s">
        <v>59</v>
      </c>
      <c r="I216" s="5" t="s">
        <v>66</v>
      </c>
      <c r="J216" s="7">
        <v>29.7</v>
      </c>
      <c r="K216" s="7">
        <v>32</v>
      </c>
      <c r="L216" s="5" t="s">
        <v>92</v>
      </c>
      <c r="M216" s="5" t="s">
        <v>68</v>
      </c>
      <c r="N216" s="5" t="s">
        <v>40</v>
      </c>
      <c r="O216" s="16" t="str">
        <f>INDEX(Sheet1!$I$4:$J$15,MATCH(I216,Sheet1!$I$4:$I$15,0),2)</f>
        <v>Yellow</v>
      </c>
    </row>
    <row r="217" spans="1:15" ht="30.75" thickBot="1" x14ac:dyDescent="0.3">
      <c r="A217" s="6">
        <v>216</v>
      </c>
      <c r="B217" s="5" t="s">
        <v>33</v>
      </c>
      <c r="C217" s="5" t="s">
        <v>81</v>
      </c>
      <c r="D217" s="5" t="s">
        <v>51</v>
      </c>
      <c r="E217" s="7">
        <v>5</v>
      </c>
      <c r="F217" s="7">
        <v>245</v>
      </c>
      <c r="G217" s="8">
        <v>44480</v>
      </c>
      <c r="H217" s="5" t="s">
        <v>65</v>
      </c>
      <c r="I217" s="5" t="s">
        <v>72</v>
      </c>
      <c r="J217" s="7">
        <v>23</v>
      </c>
      <c r="K217" s="7">
        <v>52</v>
      </c>
      <c r="L217" s="5" t="s">
        <v>92</v>
      </c>
      <c r="M217" s="5" t="s">
        <v>39</v>
      </c>
      <c r="N217" s="5" t="s">
        <v>40</v>
      </c>
      <c r="O217" s="16" t="str">
        <f>INDEX(Sheet1!$I$4:$J$15,MATCH(I217,Sheet1!$I$4:$I$15,0),2)</f>
        <v>Red</v>
      </c>
    </row>
    <row r="218" spans="1:15" ht="30.75" thickBot="1" x14ac:dyDescent="0.3">
      <c r="A218" s="6">
        <v>217</v>
      </c>
      <c r="B218" s="5" t="s">
        <v>41</v>
      </c>
      <c r="C218" s="5" t="s">
        <v>34</v>
      </c>
      <c r="D218" s="5" t="s">
        <v>35</v>
      </c>
      <c r="E218" s="7">
        <v>4.2</v>
      </c>
      <c r="F218" s="7">
        <v>215</v>
      </c>
      <c r="G218" s="8">
        <v>44373</v>
      </c>
      <c r="H218" s="5" t="s">
        <v>71</v>
      </c>
      <c r="I218" s="5" t="s">
        <v>77</v>
      </c>
      <c r="J218" s="7">
        <v>29</v>
      </c>
      <c r="K218" s="7">
        <v>54</v>
      </c>
      <c r="L218" s="5" t="s">
        <v>89</v>
      </c>
      <c r="M218" s="5" t="s">
        <v>39</v>
      </c>
      <c r="N218" s="5" t="s">
        <v>40</v>
      </c>
      <c r="O218" s="16" t="str">
        <f>INDEX(Sheet1!$I$4:$J$15,MATCH(I218,Sheet1!$I$4:$I$15,0),2)</f>
        <v>Green</v>
      </c>
    </row>
    <row r="219" spans="1:15" ht="30.75" thickBot="1" x14ac:dyDescent="0.3">
      <c r="A219" s="6">
        <v>218</v>
      </c>
      <c r="B219" s="5" t="s">
        <v>49</v>
      </c>
      <c r="C219" s="5" t="s">
        <v>42</v>
      </c>
      <c r="D219" s="5" t="s">
        <v>43</v>
      </c>
      <c r="E219" s="7">
        <v>5</v>
      </c>
      <c r="F219" s="7">
        <v>290</v>
      </c>
      <c r="G219" s="8">
        <v>44060</v>
      </c>
      <c r="H219" s="5" t="s">
        <v>36</v>
      </c>
      <c r="I219" s="5" t="s">
        <v>82</v>
      </c>
      <c r="J219" s="7">
        <v>17.5</v>
      </c>
      <c r="K219" s="7">
        <v>49</v>
      </c>
      <c r="L219" s="5" t="s">
        <v>89</v>
      </c>
      <c r="M219" s="5" t="s">
        <v>39</v>
      </c>
      <c r="N219" s="5" t="s">
        <v>40</v>
      </c>
      <c r="O219" s="16" t="str">
        <f>INDEX(Sheet1!$I$4:$J$15,MATCH(I219,Sheet1!$I$4:$I$15,0),2)</f>
        <v>Green</v>
      </c>
    </row>
    <row r="220" spans="1:15" ht="30.75" thickBot="1" x14ac:dyDescent="0.3">
      <c r="A220" s="6">
        <v>219</v>
      </c>
      <c r="B220" s="5" t="s">
        <v>57</v>
      </c>
      <c r="C220" s="5" t="s">
        <v>50</v>
      </c>
      <c r="D220" s="5" t="s">
        <v>51</v>
      </c>
      <c r="E220" s="7">
        <v>4.5999999999999996</v>
      </c>
      <c r="F220" s="7">
        <v>325</v>
      </c>
      <c r="G220" s="8">
        <v>44623</v>
      </c>
      <c r="H220" s="5" t="s">
        <v>44</v>
      </c>
      <c r="I220" s="5" t="s">
        <v>85</v>
      </c>
      <c r="J220" s="7">
        <v>15.3</v>
      </c>
      <c r="K220" s="7">
        <v>28</v>
      </c>
      <c r="L220" s="5" t="s">
        <v>89</v>
      </c>
      <c r="M220" s="5" t="s">
        <v>39</v>
      </c>
      <c r="N220" s="5" t="s">
        <v>40</v>
      </c>
      <c r="O220" s="16" t="str">
        <f>INDEX(Sheet1!$I$4:$J$15,MATCH(I220,Sheet1!$I$4:$I$15,0),2)</f>
        <v>Red</v>
      </c>
    </row>
    <row r="221" spans="1:15" ht="30.75" thickBot="1" x14ac:dyDescent="0.3">
      <c r="A221" s="6">
        <v>220</v>
      </c>
      <c r="B221" s="5" t="s">
        <v>63</v>
      </c>
      <c r="C221" s="5" t="s">
        <v>58</v>
      </c>
      <c r="D221" s="5" t="s">
        <v>35</v>
      </c>
      <c r="E221" s="7">
        <v>4</v>
      </c>
      <c r="F221" s="7">
        <v>170</v>
      </c>
      <c r="G221" s="8">
        <v>44183</v>
      </c>
      <c r="H221" s="5" t="s">
        <v>52</v>
      </c>
      <c r="I221" s="5" t="s">
        <v>88</v>
      </c>
      <c r="J221" s="7">
        <v>21.1</v>
      </c>
      <c r="K221" s="7">
        <v>61</v>
      </c>
      <c r="L221" s="5" t="s">
        <v>89</v>
      </c>
      <c r="M221" s="5" t="s">
        <v>39</v>
      </c>
      <c r="N221" s="5" t="s">
        <v>40</v>
      </c>
      <c r="O221" s="16" t="str">
        <f>INDEX(Sheet1!$I$4:$J$15,MATCH(I221,Sheet1!$I$4:$I$15,0),2)</f>
        <v>Green</v>
      </c>
    </row>
    <row r="222" spans="1:15" ht="30.75" thickBot="1" x14ac:dyDescent="0.3">
      <c r="A222" s="6">
        <v>221</v>
      </c>
      <c r="B222" s="5" t="s">
        <v>69</v>
      </c>
      <c r="C222" s="5" t="s">
        <v>64</v>
      </c>
      <c r="D222" s="5" t="s">
        <v>43</v>
      </c>
      <c r="E222" s="7">
        <v>5</v>
      </c>
      <c r="F222" s="7">
        <v>250</v>
      </c>
      <c r="G222" s="8">
        <v>44181</v>
      </c>
      <c r="H222" s="5" t="s">
        <v>59</v>
      </c>
      <c r="I222" s="5" t="s">
        <v>91</v>
      </c>
      <c r="J222" s="7">
        <v>27.4</v>
      </c>
      <c r="K222" s="7">
        <v>26</v>
      </c>
      <c r="L222" s="5" t="s">
        <v>89</v>
      </c>
      <c r="M222" s="5" t="s">
        <v>39</v>
      </c>
      <c r="N222" s="5" t="s">
        <v>40</v>
      </c>
      <c r="O222" s="16" t="str">
        <f>INDEX(Sheet1!$I$4:$J$15,MATCH(I222,Sheet1!$I$4:$I$15,0),2)</f>
        <v>Blue</v>
      </c>
    </row>
    <row r="223" spans="1:15" ht="30.75" thickBot="1" x14ac:dyDescent="0.3">
      <c r="A223" s="6">
        <v>222</v>
      </c>
      <c r="B223" s="5" t="s">
        <v>75</v>
      </c>
      <c r="C223" s="5" t="s">
        <v>70</v>
      </c>
      <c r="D223" s="5" t="s">
        <v>51</v>
      </c>
      <c r="E223" s="7">
        <v>4.4000000000000004</v>
      </c>
      <c r="F223" s="7">
        <v>315</v>
      </c>
      <c r="G223" s="8">
        <v>44655</v>
      </c>
      <c r="H223" s="5" t="s">
        <v>65</v>
      </c>
      <c r="I223" s="5" t="s">
        <v>94</v>
      </c>
      <c r="J223" s="7">
        <v>32.700000000000003</v>
      </c>
      <c r="K223" s="7">
        <v>43</v>
      </c>
      <c r="L223" s="5" t="s">
        <v>89</v>
      </c>
      <c r="M223" s="5" t="s">
        <v>39</v>
      </c>
      <c r="N223" s="5" t="s">
        <v>40</v>
      </c>
      <c r="O223" s="16" t="str">
        <f>INDEX(Sheet1!$I$4:$J$15,MATCH(I223,Sheet1!$I$4:$I$15,0),2)</f>
        <v>Blue</v>
      </c>
    </row>
    <row r="224" spans="1:15" ht="30.75" thickBot="1" x14ac:dyDescent="0.3">
      <c r="A224" s="6">
        <v>223</v>
      </c>
      <c r="B224" s="5" t="s">
        <v>80</v>
      </c>
      <c r="C224" s="5" t="s">
        <v>76</v>
      </c>
      <c r="D224" s="5" t="s">
        <v>35</v>
      </c>
      <c r="E224" s="7">
        <v>2.5</v>
      </c>
      <c r="F224" s="7">
        <v>220</v>
      </c>
      <c r="G224" s="8">
        <v>44634</v>
      </c>
      <c r="H224" s="5" t="s">
        <v>71</v>
      </c>
      <c r="I224" s="5" t="s">
        <v>37</v>
      </c>
      <c r="J224" s="7">
        <v>27.3</v>
      </c>
      <c r="K224" s="7">
        <v>46</v>
      </c>
      <c r="L224" s="5" t="s">
        <v>89</v>
      </c>
      <c r="M224" s="5" t="s">
        <v>39</v>
      </c>
      <c r="N224" s="5" t="s">
        <v>40</v>
      </c>
      <c r="O224" s="16" t="str">
        <f>INDEX(Sheet1!$I$4:$J$15,MATCH(I224,Sheet1!$I$4:$I$15,0),2)</f>
        <v>Blue</v>
      </c>
    </row>
    <row r="225" spans="1:15" ht="30.75" thickBot="1" x14ac:dyDescent="0.3">
      <c r="A225" s="6">
        <v>224</v>
      </c>
      <c r="B225" s="5" t="s">
        <v>84</v>
      </c>
      <c r="C225" s="5" t="s">
        <v>81</v>
      </c>
      <c r="D225" s="5" t="s">
        <v>43</v>
      </c>
      <c r="E225" s="7">
        <v>4.7</v>
      </c>
      <c r="F225" s="7">
        <v>140</v>
      </c>
      <c r="G225" s="8">
        <v>44238</v>
      </c>
      <c r="H225" s="5" t="s">
        <v>36</v>
      </c>
      <c r="I225" s="5" t="s">
        <v>45</v>
      </c>
      <c r="J225" s="7">
        <v>28.7</v>
      </c>
      <c r="K225" s="7">
        <v>54</v>
      </c>
      <c r="L225" s="5" t="s">
        <v>89</v>
      </c>
      <c r="M225" s="5" t="s">
        <v>39</v>
      </c>
      <c r="N225" s="5" t="s">
        <v>40</v>
      </c>
      <c r="O225" s="16" t="str">
        <f>INDEX(Sheet1!$I$4:$J$15,MATCH(I225,Sheet1!$I$4:$I$15,0),2)</f>
        <v>Yellow</v>
      </c>
    </row>
    <row r="226" spans="1:15" ht="30.75" thickBot="1" x14ac:dyDescent="0.3">
      <c r="A226" s="6">
        <v>225</v>
      </c>
      <c r="B226" s="5" t="s">
        <v>87</v>
      </c>
      <c r="C226" s="5" t="s">
        <v>34</v>
      </c>
      <c r="D226" s="5" t="s">
        <v>51</v>
      </c>
      <c r="E226" s="7">
        <v>3.7</v>
      </c>
      <c r="F226" s="7">
        <v>345</v>
      </c>
      <c r="G226" s="8">
        <v>44340</v>
      </c>
      <c r="H226" s="5" t="s">
        <v>44</v>
      </c>
      <c r="I226" s="5" t="s">
        <v>53</v>
      </c>
      <c r="J226" s="7">
        <v>29.5</v>
      </c>
      <c r="K226" s="7">
        <v>42</v>
      </c>
      <c r="L226" s="5" t="s">
        <v>89</v>
      </c>
      <c r="M226" s="5" t="s">
        <v>39</v>
      </c>
      <c r="N226" s="5" t="s">
        <v>40</v>
      </c>
      <c r="O226" s="16" t="str">
        <f>INDEX(Sheet1!$I$4:$J$15,MATCH(I226,Sheet1!$I$4:$I$15,0),2)</f>
        <v>Pink</v>
      </c>
    </row>
    <row r="227" spans="1:15" ht="30.75" thickBot="1" x14ac:dyDescent="0.3">
      <c r="A227" s="6">
        <v>226</v>
      </c>
      <c r="B227" s="5" t="s">
        <v>90</v>
      </c>
      <c r="C227" s="5" t="s">
        <v>42</v>
      </c>
      <c r="D227" s="5" t="s">
        <v>35</v>
      </c>
      <c r="E227" s="7">
        <v>3.2</v>
      </c>
      <c r="F227" s="7">
        <v>120</v>
      </c>
      <c r="G227" s="8">
        <v>44612</v>
      </c>
      <c r="H227" s="5" t="s">
        <v>52</v>
      </c>
      <c r="I227" s="5" t="s">
        <v>60</v>
      </c>
      <c r="J227" s="7">
        <v>26.9</v>
      </c>
      <c r="K227" s="7">
        <v>48</v>
      </c>
      <c r="L227" s="5" t="s">
        <v>89</v>
      </c>
      <c r="M227" s="5" t="s">
        <v>39</v>
      </c>
      <c r="N227" s="5" t="s">
        <v>40</v>
      </c>
      <c r="O227" s="16" t="str">
        <f>INDEX(Sheet1!$I$4:$J$15,MATCH(I227,Sheet1!$I$4:$I$15,0),2)</f>
        <v>Red</v>
      </c>
    </row>
    <row r="228" spans="1:15" ht="30.75" thickBot="1" x14ac:dyDescent="0.3">
      <c r="A228" s="6">
        <v>227</v>
      </c>
      <c r="B228" s="5" t="s">
        <v>93</v>
      </c>
      <c r="C228" s="5" t="s">
        <v>50</v>
      </c>
      <c r="D228" s="5" t="s">
        <v>43</v>
      </c>
      <c r="E228" s="7">
        <v>2.1</v>
      </c>
      <c r="F228" s="7">
        <v>220</v>
      </c>
      <c r="G228" s="8">
        <v>44548</v>
      </c>
      <c r="H228" s="5" t="s">
        <v>59</v>
      </c>
      <c r="I228" s="5" t="s">
        <v>66</v>
      </c>
      <c r="J228" s="7">
        <v>18.100000000000001</v>
      </c>
      <c r="K228" s="7">
        <v>56</v>
      </c>
      <c r="L228" s="5" t="s">
        <v>89</v>
      </c>
      <c r="M228" s="5" t="s">
        <v>39</v>
      </c>
      <c r="N228" s="5" t="s">
        <v>40</v>
      </c>
      <c r="O228" s="16" t="str">
        <f>INDEX(Sheet1!$I$4:$J$15,MATCH(I228,Sheet1!$I$4:$I$15,0),2)</f>
        <v>Yellow</v>
      </c>
    </row>
    <row r="229" spans="1:15" ht="30.75" thickBot="1" x14ac:dyDescent="0.3">
      <c r="A229" s="6">
        <v>228</v>
      </c>
      <c r="B229" s="5" t="s">
        <v>95</v>
      </c>
      <c r="C229" s="5" t="s">
        <v>58</v>
      </c>
      <c r="D229" s="5" t="s">
        <v>51</v>
      </c>
      <c r="E229" s="7">
        <v>4.8</v>
      </c>
      <c r="F229" s="7">
        <v>160</v>
      </c>
      <c r="G229" s="8">
        <v>44381</v>
      </c>
      <c r="H229" s="5" t="s">
        <v>65</v>
      </c>
      <c r="I229" s="5" t="s">
        <v>72</v>
      </c>
      <c r="J229" s="7">
        <v>27</v>
      </c>
      <c r="K229" s="7">
        <v>26</v>
      </c>
      <c r="L229" s="5" t="s">
        <v>78</v>
      </c>
      <c r="M229" s="5" t="s">
        <v>39</v>
      </c>
      <c r="N229" s="5" t="s">
        <v>40</v>
      </c>
      <c r="O229" s="16" t="str">
        <f>INDEX(Sheet1!$I$4:$J$15,MATCH(I229,Sheet1!$I$4:$I$15,0),2)</f>
        <v>Red</v>
      </c>
    </row>
    <row r="230" spans="1:15" ht="30.75" thickBot="1" x14ac:dyDescent="0.3">
      <c r="A230" s="6">
        <v>229</v>
      </c>
      <c r="B230" s="5" t="s">
        <v>96</v>
      </c>
      <c r="C230" s="5" t="s">
        <v>64</v>
      </c>
      <c r="D230" s="5" t="s">
        <v>35</v>
      </c>
      <c r="E230" s="7">
        <v>5</v>
      </c>
      <c r="F230" s="7">
        <v>150</v>
      </c>
      <c r="G230" s="8">
        <v>44754</v>
      </c>
      <c r="H230" s="5" t="s">
        <v>71</v>
      </c>
      <c r="I230" s="5" t="s">
        <v>77</v>
      </c>
      <c r="J230" s="7">
        <v>31.7</v>
      </c>
      <c r="K230" s="7">
        <v>24</v>
      </c>
      <c r="L230" s="5" t="s">
        <v>78</v>
      </c>
      <c r="M230" s="5" t="s">
        <v>39</v>
      </c>
      <c r="N230" s="5" t="s">
        <v>40</v>
      </c>
      <c r="O230" s="16" t="str">
        <f>INDEX(Sheet1!$I$4:$J$15,MATCH(I230,Sheet1!$I$4:$I$15,0),2)</f>
        <v>Green</v>
      </c>
    </row>
    <row r="231" spans="1:15" ht="30.75" thickBot="1" x14ac:dyDescent="0.3">
      <c r="A231" s="6">
        <v>230</v>
      </c>
      <c r="B231" s="5" t="s">
        <v>97</v>
      </c>
      <c r="C231" s="5" t="s">
        <v>70</v>
      </c>
      <c r="D231" s="5" t="s">
        <v>43</v>
      </c>
      <c r="E231" s="7">
        <v>5</v>
      </c>
      <c r="F231" s="7">
        <v>185</v>
      </c>
      <c r="G231" s="8">
        <v>44691</v>
      </c>
      <c r="H231" s="5" t="s">
        <v>36</v>
      </c>
      <c r="I231" s="5" t="s">
        <v>82</v>
      </c>
      <c r="J231" s="7">
        <v>32.5</v>
      </c>
      <c r="K231" s="7">
        <v>6</v>
      </c>
      <c r="L231" s="5" t="s">
        <v>78</v>
      </c>
      <c r="M231" s="5" t="s">
        <v>39</v>
      </c>
      <c r="N231" s="5" t="s">
        <v>48</v>
      </c>
      <c r="O231" s="16" t="str">
        <f>INDEX(Sheet1!$I$4:$J$15,MATCH(I231,Sheet1!$I$4:$I$15,0),2)</f>
        <v>Green</v>
      </c>
    </row>
    <row r="232" spans="1:15" ht="30.75" thickBot="1" x14ac:dyDescent="0.3">
      <c r="A232" s="6">
        <v>231</v>
      </c>
      <c r="B232" s="5" t="s">
        <v>98</v>
      </c>
      <c r="C232" s="5" t="s">
        <v>76</v>
      </c>
      <c r="D232" s="5" t="s">
        <v>51</v>
      </c>
      <c r="E232" s="7">
        <v>3.1</v>
      </c>
      <c r="F232" s="7">
        <v>140</v>
      </c>
      <c r="G232" s="8">
        <v>44320</v>
      </c>
      <c r="H232" s="5" t="s">
        <v>44</v>
      </c>
      <c r="I232" s="5" t="s">
        <v>85</v>
      </c>
      <c r="J232" s="7">
        <v>31.8</v>
      </c>
      <c r="K232" s="7">
        <v>29</v>
      </c>
      <c r="L232" s="5" t="s">
        <v>78</v>
      </c>
      <c r="M232" s="5" t="s">
        <v>39</v>
      </c>
      <c r="N232" s="5" t="s">
        <v>48</v>
      </c>
      <c r="O232" s="16" t="str">
        <f>INDEX(Sheet1!$I$4:$J$15,MATCH(I232,Sheet1!$I$4:$I$15,0),2)</f>
        <v>Red</v>
      </c>
    </row>
    <row r="233" spans="1:15" ht="30.75" thickBot="1" x14ac:dyDescent="0.3">
      <c r="A233" s="6">
        <v>232</v>
      </c>
      <c r="B233" s="5" t="s">
        <v>99</v>
      </c>
      <c r="C233" s="5" t="s">
        <v>81</v>
      </c>
      <c r="D233" s="5" t="s">
        <v>35</v>
      </c>
      <c r="E233" s="7">
        <v>2.1</v>
      </c>
      <c r="F233" s="7">
        <v>160</v>
      </c>
      <c r="G233" s="8">
        <v>44556</v>
      </c>
      <c r="H233" s="5" t="s">
        <v>52</v>
      </c>
      <c r="I233" s="5" t="s">
        <v>88</v>
      </c>
      <c r="J233" s="7">
        <v>19.8</v>
      </c>
      <c r="K233" s="7">
        <v>53</v>
      </c>
      <c r="L233" s="5" t="s">
        <v>78</v>
      </c>
      <c r="M233" s="5" t="s">
        <v>39</v>
      </c>
      <c r="N233" s="5" t="s">
        <v>48</v>
      </c>
      <c r="O233" s="16" t="str">
        <f>INDEX(Sheet1!$I$4:$J$15,MATCH(I233,Sheet1!$I$4:$I$15,0),2)</f>
        <v>Green</v>
      </c>
    </row>
    <row r="234" spans="1:15" ht="30.75" thickBot="1" x14ac:dyDescent="0.3">
      <c r="A234" s="6">
        <v>233</v>
      </c>
      <c r="B234" s="5" t="s">
        <v>100</v>
      </c>
      <c r="C234" s="5" t="s">
        <v>34</v>
      </c>
      <c r="D234" s="5" t="s">
        <v>43</v>
      </c>
      <c r="E234" s="7">
        <v>2.1</v>
      </c>
      <c r="F234" s="7">
        <v>310</v>
      </c>
      <c r="G234" s="8">
        <v>44337</v>
      </c>
      <c r="H234" s="5" t="s">
        <v>59</v>
      </c>
      <c r="I234" s="5" t="s">
        <v>91</v>
      </c>
      <c r="J234" s="7">
        <v>27.1</v>
      </c>
      <c r="K234" s="7">
        <v>29</v>
      </c>
      <c r="L234" s="5" t="s">
        <v>78</v>
      </c>
      <c r="M234" s="5" t="s">
        <v>39</v>
      </c>
      <c r="N234" s="5" t="s">
        <v>48</v>
      </c>
      <c r="O234" s="16" t="str">
        <f>INDEX(Sheet1!$I$4:$J$15,MATCH(I234,Sheet1!$I$4:$I$15,0),2)</f>
        <v>Blue</v>
      </c>
    </row>
    <row r="235" spans="1:15" ht="30.75" thickBot="1" x14ac:dyDescent="0.3">
      <c r="A235" s="6">
        <v>234</v>
      </c>
      <c r="B235" s="5" t="s">
        <v>101</v>
      </c>
      <c r="C235" s="5" t="s">
        <v>42</v>
      </c>
      <c r="D235" s="5" t="s">
        <v>51</v>
      </c>
      <c r="E235" s="7">
        <v>3.5</v>
      </c>
      <c r="F235" s="7">
        <v>350</v>
      </c>
      <c r="G235" s="8">
        <v>44101</v>
      </c>
      <c r="H235" s="5" t="s">
        <v>65</v>
      </c>
      <c r="I235" s="5" t="s">
        <v>94</v>
      </c>
      <c r="J235" s="7">
        <v>21.8</v>
      </c>
      <c r="K235" s="7">
        <v>9</v>
      </c>
      <c r="L235" s="5" t="s">
        <v>78</v>
      </c>
      <c r="M235" s="5" t="s">
        <v>39</v>
      </c>
      <c r="N235" s="5" t="s">
        <v>48</v>
      </c>
      <c r="O235" s="16" t="str">
        <f>INDEX(Sheet1!$I$4:$J$15,MATCH(I235,Sheet1!$I$4:$I$15,0),2)</f>
        <v>Blue</v>
      </c>
    </row>
    <row r="236" spans="1:15" ht="30.75" thickBot="1" x14ac:dyDescent="0.3">
      <c r="A236" s="6">
        <v>235</v>
      </c>
      <c r="B236" s="5" t="s">
        <v>102</v>
      </c>
      <c r="C236" s="5" t="s">
        <v>50</v>
      </c>
      <c r="D236" s="5" t="s">
        <v>35</v>
      </c>
      <c r="E236" s="7">
        <v>5</v>
      </c>
      <c r="F236" s="7">
        <v>160</v>
      </c>
      <c r="G236" s="8">
        <v>44439</v>
      </c>
      <c r="H236" s="5" t="s">
        <v>71</v>
      </c>
      <c r="I236" s="5" t="s">
        <v>37</v>
      </c>
      <c r="J236" s="7">
        <v>24.3</v>
      </c>
      <c r="K236" s="7">
        <v>27</v>
      </c>
      <c r="L236" s="5" t="s">
        <v>78</v>
      </c>
      <c r="M236" s="5" t="s">
        <v>39</v>
      </c>
      <c r="N236" s="5" t="s">
        <v>48</v>
      </c>
      <c r="O236" s="16" t="str">
        <f>INDEX(Sheet1!$I$4:$J$15,MATCH(I236,Sheet1!$I$4:$I$15,0),2)</f>
        <v>Blue</v>
      </c>
    </row>
    <row r="237" spans="1:15" ht="30.75" thickBot="1" x14ac:dyDescent="0.3">
      <c r="A237" s="6">
        <v>236</v>
      </c>
      <c r="B237" s="5" t="s">
        <v>103</v>
      </c>
      <c r="C237" s="5" t="s">
        <v>58</v>
      </c>
      <c r="D237" s="5" t="s">
        <v>43</v>
      </c>
      <c r="E237" s="7">
        <v>4.7</v>
      </c>
      <c r="F237" s="7">
        <v>275</v>
      </c>
      <c r="G237" s="8">
        <v>44735</v>
      </c>
      <c r="H237" s="5" t="s">
        <v>36</v>
      </c>
      <c r="I237" s="5" t="s">
        <v>45</v>
      </c>
      <c r="J237" s="7">
        <v>25.8</v>
      </c>
      <c r="K237" s="7">
        <v>44</v>
      </c>
      <c r="L237" s="5" t="s">
        <v>78</v>
      </c>
      <c r="M237" s="5" t="s">
        <v>39</v>
      </c>
      <c r="N237" s="5" t="s">
        <v>48</v>
      </c>
      <c r="O237" s="16" t="str">
        <f>INDEX(Sheet1!$I$4:$J$15,MATCH(I237,Sheet1!$I$4:$I$15,0),2)</f>
        <v>Yellow</v>
      </c>
    </row>
    <row r="238" spans="1:15" ht="30.75" thickBot="1" x14ac:dyDescent="0.3">
      <c r="A238" s="6">
        <v>237</v>
      </c>
      <c r="B238" s="5" t="s">
        <v>104</v>
      </c>
      <c r="C238" s="5" t="s">
        <v>64</v>
      </c>
      <c r="D238" s="5" t="s">
        <v>51</v>
      </c>
      <c r="E238" s="7">
        <v>2.7</v>
      </c>
      <c r="F238" s="7">
        <v>345</v>
      </c>
      <c r="G238" s="8">
        <v>44097</v>
      </c>
      <c r="H238" s="5" t="s">
        <v>44</v>
      </c>
      <c r="I238" s="5" t="s">
        <v>53</v>
      </c>
      <c r="J238" s="7">
        <v>24.9</v>
      </c>
      <c r="K238" s="7">
        <v>54</v>
      </c>
      <c r="L238" s="5" t="s">
        <v>78</v>
      </c>
      <c r="M238" s="5" t="s">
        <v>39</v>
      </c>
      <c r="N238" s="5" t="s">
        <v>48</v>
      </c>
      <c r="O238" s="16" t="str">
        <f>INDEX(Sheet1!$I$4:$J$15,MATCH(I238,Sheet1!$I$4:$I$15,0),2)</f>
        <v>Pink</v>
      </c>
    </row>
    <row r="239" spans="1:15" ht="30.75" thickBot="1" x14ac:dyDescent="0.3">
      <c r="A239" s="6">
        <v>238</v>
      </c>
      <c r="B239" s="5" t="s">
        <v>105</v>
      </c>
      <c r="C239" s="5" t="s">
        <v>70</v>
      </c>
      <c r="D239" s="5" t="s">
        <v>35</v>
      </c>
      <c r="E239" s="7">
        <v>3.2</v>
      </c>
      <c r="F239" s="7">
        <v>280</v>
      </c>
      <c r="G239" s="8">
        <v>44183</v>
      </c>
      <c r="H239" s="5" t="s">
        <v>52</v>
      </c>
      <c r="I239" s="5" t="s">
        <v>60</v>
      </c>
      <c r="J239" s="7">
        <v>27.1</v>
      </c>
      <c r="K239" s="7">
        <v>46</v>
      </c>
      <c r="L239" s="5" t="s">
        <v>78</v>
      </c>
      <c r="M239" s="5" t="s">
        <v>39</v>
      </c>
      <c r="N239" s="5" t="s">
        <v>48</v>
      </c>
      <c r="O239" s="16" t="str">
        <f>INDEX(Sheet1!$I$4:$J$15,MATCH(I239,Sheet1!$I$4:$I$15,0),2)</f>
        <v>Red</v>
      </c>
    </row>
    <row r="240" spans="1:15" ht="30.75" thickBot="1" x14ac:dyDescent="0.3">
      <c r="A240" s="6">
        <v>239</v>
      </c>
      <c r="B240" s="5" t="s">
        <v>106</v>
      </c>
      <c r="C240" s="5" t="s">
        <v>76</v>
      </c>
      <c r="D240" s="5" t="s">
        <v>43</v>
      </c>
      <c r="E240" s="7">
        <v>5</v>
      </c>
      <c r="F240" s="7">
        <v>275</v>
      </c>
      <c r="G240" s="8">
        <v>44283</v>
      </c>
      <c r="H240" s="5" t="s">
        <v>59</v>
      </c>
      <c r="I240" s="5" t="s">
        <v>66</v>
      </c>
      <c r="J240" s="7">
        <v>22</v>
      </c>
      <c r="K240" s="7">
        <v>21</v>
      </c>
      <c r="L240" s="5" t="s">
        <v>78</v>
      </c>
      <c r="M240" s="5" t="s">
        <v>39</v>
      </c>
      <c r="N240" s="5" t="s">
        <v>48</v>
      </c>
      <c r="O240" s="16" t="str">
        <f>INDEX(Sheet1!$I$4:$J$15,MATCH(I240,Sheet1!$I$4:$I$15,0),2)</f>
        <v>Yellow</v>
      </c>
    </row>
    <row r="241" spans="1:15" ht="30.75" thickBot="1" x14ac:dyDescent="0.3">
      <c r="A241" s="6">
        <v>240</v>
      </c>
      <c r="B241" s="5" t="s">
        <v>107</v>
      </c>
      <c r="C241" s="5" t="s">
        <v>81</v>
      </c>
      <c r="D241" s="5" t="s">
        <v>51</v>
      </c>
      <c r="E241" s="7">
        <v>4.8</v>
      </c>
      <c r="F241" s="7">
        <v>320</v>
      </c>
      <c r="G241" s="8">
        <v>44426</v>
      </c>
      <c r="H241" s="5" t="s">
        <v>65</v>
      </c>
      <c r="I241" s="5" t="s">
        <v>72</v>
      </c>
      <c r="J241" s="7">
        <v>19.8</v>
      </c>
      <c r="K241" s="7">
        <v>38</v>
      </c>
      <c r="L241" s="5" t="s">
        <v>78</v>
      </c>
      <c r="M241" s="5" t="s">
        <v>39</v>
      </c>
      <c r="N241" s="5" t="s">
        <v>48</v>
      </c>
      <c r="O241" s="16" t="str">
        <f>INDEX(Sheet1!$I$4:$J$15,MATCH(I241,Sheet1!$I$4:$I$15,0),2)</f>
        <v>Red</v>
      </c>
    </row>
    <row r="242" spans="1:15" ht="30.75" thickBot="1" x14ac:dyDescent="0.3">
      <c r="A242" s="6">
        <v>241</v>
      </c>
      <c r="B242" s="5" t="s">
        <v>108</v>
      </c>
      <c r="C242" s="5" t="s">
        <v>34</v>
      </c>
      <c r="D242" s="5" t="s">
        <v>35</v>
      </c>
      <c r="E242" s="7">
        <v>3.9</v>
      </c>
      <c r="F242" s="7">
        <v>330</v>
      </c>
      <c r="G242" s="8">
        <v>44577</v>
      </c>
      <c r="H242" s="5" t="s">
        <v>71</v>
      </c>
      <c r="I242" s="5" t="s">
        <v>77</v>
      </c>
      <c r="J242" s="7">
        <v>24.4</v>
      </c>
      <c r="K242" s="7">
        <v>27</v>
      </c>
      <c r="L242" s="5" t="s">
        <v>78</v>
      </c>
      <c r="M242" s="5" t="s">
        <v>39</v>
      </c>
      <c r="N242" s="5" t="s">
        <v>48</v>
      </c>
      <c r="O242" s="16" t="str">
        <f>INDEX(Sheet1!$I$4:$J$15,MATCH(I242,Sheet1!$I$4:$I$15,0),2)</f>
        <v>Green</v>
      </c>
    </row>
    <row r="243" spans="1:15" ht="30.75" thickBot="1" x14ac:dyDescent="0.3">
      <c r="A243" s="6">
        <v>242</v>
      </c>
      <c r="B243" s="5" t="s">
        <v>109</v>
      </c>
      <c r="C243" s="5" t="s">
        <v>42</v>
      </c>
      <c r="D243" s="5" t="s">
        <v>43</v>
      </c>
      <c r="E243" s="7">
        <v>3.6</v>
      </c>
      <c r="F243" s="7">
        <v>200</v>
      </c>
      <c r="G243" s="8">
        <v>44221</v>
      </c>
      <c r="H243" s="5" t="s">
        <v>52</v>
      </c>
      <c r="I243" s="5" t="s">
        <v>82</v>
      </c>
      <c r="J243" s="7">
        <v>16.100000000000001</v>
      </c>
      <c r="K243" s="7">
        <v>31</v>
      </c>
      <c r="L243" s="5" t="s">
        <v>78</v>
      </c>
      <c r="M243" s="5" t="s">
        <v>47</v>
      </c>
      <c r="N243" s="5" t="s">
        <v>48</v>
      </c>
      <c r="O243" s="16" t="str">
        <f>INDEX(Sheet1!$I$4:$J$15,MATCH(I243,Sheet1!$I$4:$I$15,0),2)</f>
        <v>Green</v>
      </c>
    </row>
    <row r="244" spans="1:15" ht="30.75" thickBot="1" x14ac:dyDescent="0.3">
      <c r="A244" s="6">
        <v>243</v>
      </c>
      <c r="B244" s="5" t="s">
        <v>110</v>
      </c>
      <c r="C244" s="5" t="s">
        <v>50</v>
      </c>
      <c r="D244" s="5" t="s">
        <v>51</v>
      </c>
      <c r="E244" s="7">
        <v>3.5</v>
      </c>
      <c r="F244" s="7">
        <v>170</v>
      </c>
      <c r="G244" s="8">
        <v>44311</v>
      </c>
      <c r="H244" s="5" t="s">
        <v>52</v>
      </c>
      <c r="I244" s="5" t="s">
        <v>85</v>
      </c>
      <c r="J244" s="7">
        <v>19.600000000000001</v>
      </c>
      <c r="K244" s="7">
        <v>41</v>
      </c>
      <c r="L244" s="5" t="s">
        <v>78</v>
      </c>
      <c r="M244" s="5" t="s">
        <v>55</v>
      </c>
      <c r="N244" s="5" t="s">
        <v>48</v>
      </c>
      <c r="O244" s="16" t="str">
        <f>INDEX(Sheet1!$I$4:$J$15,MATCH(I244,Sheet1!$I$4:$I$15,0),2)</f>
        <v>Red</v>
      </c>
    </row>
    <row r="245" spans="1:15" ht="30.75" thickBot="1" x14ac:dyDescent="0.3">
      <c r="A245" s="6">
        <v>244</v>
      </c>
      <c r="B245" s="5" t="s">
        <v>111</v>
      </c>
      <c r="C245" s="5" t="s">
        <v>58</v>
      </c>
      <c r="D245" s="5" t="s">
        <v>35</v>
      </c>
      <c r="E245" s="7">
        <v>2.4</v>
      </c>
      <c r="F245" s="7">
        <v>265</v>
      </c>
      <c r="G245" s="8">
        <v>44221</v>
      </c>
      <c r="H245" s="5" t="s">
        <v>52</v>
      </c>
      <c r="I245" s="5" t="s">
        <v>88</v>
      </c>
      <c r="J245" s="7">
        <v>27.6</v>
      </c>
      <c r="K245" s="7">
        <v>13</v>
      </c>
      <c r="L245" s="5" t="s">
        <v>78</v>
      </c>
      <c r="M245" s="5" t="s">
        <v>62</v>
      </c>
      <c r="N245" s="5" t="s">
        <v>56</v>
      </c>
      <c r="O245" s="16" t="str">
        <f>INDEX(Sheet1!$I$4:$J$15,MATCH(I245,Sheet1!$I$4:$I$15,0),2)</f>
        <v>Green</v>
      </c>
    </row>
    <row r="246" spans="1:15" ht="30.75" thickBot="1" x14ac:dyDescent="0.3">
      <c r="A246" s="6">
        <v>245</v>
      </c>
      <c r="B246" s="5" t="s">
        <v>112</v>
      </c>
      <c r="C246" s="5" t="s">
        <v>64</v>
      </c>
      <c r="D246" s="5" t="s">
        <v>43</v>
      </c>
      <c r="E246" s="7">
        <v>5</v>
      </c>
      <c r="F246" s="7">
        <v>225</v>
      </c>
      <c r="G246" s="8">
        <v>44350</v>
      </c>
      <c r="H246" s="5" t="s">
        <v>52</v>
      </c>
      <c r="I246" s="5" t="s">
        <v>91</v>
      </c>
      <c r="J246" s="7">
        <v>22</v>
      </c>
      <c r="K246" s="7">
        <v>61</v>
      </c>
      <c r="L246" s="5" t="s">
        <v>78</v>
      </c>
      <c r="M246" s="5" t="s">
        <v>68</v>
      </c>
      <c r="N246" s="5" t="s">
        <v>56</v>
      </c>
      <c r="O246" s="16" t="str">
        <f>INDEX(Sheet1!$I$4:$J$15,MATCH(I246,Sheet1!$I$4:$I$15,0),2)</f>
        <v>Blue</v>
      </c>
    </row>
    <row r="247" spans="1:15" ht="30.75" thickBot="1" x14ac:dyDescent="0.3">
      <c r="A247" s="6">
        <v>246</v>
      </c>
      <c r="B247" s="5" t="s">
        <v>113</v>
      </c>
      <c r="C247" s="5" t="s">
        <v>70</v>
      </c>
      <c r="D247" s="5" t="s">
        <v>51</v>
      </c>
      <c r="E247" s="7">
        <v>4.3</v>
      </c>
      <c r="F247" s="7">
        <v>115</v>
      </c>
      <c r="G247" s="8">
        <v>44741</v>
      </c>
      <c r="H247" s="5" t="s">
        <v>52</v>
      </c>
      <c r="I247" s="5" t="s">
        <v>94</v>
      </c>
      <c r="J247" s="7">
        <v>26.2</v>
      </c>
      <c r="K247" s="7">
        <v>54</v>
      </c>
      <c r="L247" s="5" t="s">
        <v>78</v>
      </c>
      <c r="M247" s="5" t="s">
        <v>74</v>
      </c>
      <c r="N247" s="5" t="s">
        <v>56</v>
      </c>
      <c r="O247" s="16" t="str">
        <f>INDEX(Sheet1!$I$4:$J$15,MATCH(I247,Sheet1!$I$4:$I$15,0),2)</f>
        <v>Blue</v>
      </c>
    </row>
    <row r="248" spans="1:15" ht="30.75" thickBot="1" x14ac:dyDescent="0.3">
      <c r="A248" s="6">
        <v>247</v>
      </c>
      <c r="B248" s="5" t="s">
        <v>114</v>
      </c>
      <c r="C248" s="5" t="s">
        <v>76</v>
      </c>
      <c r="D248" s="5" t="s">
        <v>35</v>
      </c>
      <c r="E248" s="7">
        <v>4.9000000000000004</v>
      </c>
      <c r="F248" s="7">
        <v>110</v>
      </c>
      <c r="G248" s="8">
        <v>44028</v>
      </c>
      <c r="H248" s="5" t="s">
        <v>52</v>
      </c>
      <c r="I248" s="5" t="s">
        <v>37</v>
      </c>
      <c r="J248" s="7">
        <v>21.3</v>
      </c>
      <c r="K248" s="7">
        <v>42</v>
      </c>
      <c r="L248" s="5" t="s">
        <v>83</v>
      </c>
      <c r="M248" s="5" t="s">
        <v>79</v>
      </c>
      <c r="N248" s="5" t="s">
        <v>56</v>
      </c>
      <c r="O248" s="16" t="str">
        <f>INDEX(Sheet1!$I$4:$J$15,MATCH(I248,Sheet1!$I$4:$I$15,0),2)</f>
        <v>Blue</v>
      </c>
    </row>
    <row r="249" spans="1:15" ht="30.75" thickBot="1" x14ac:dyDescent="0.3">
      <c r="A249" s="6">
        <v>248</v>
      </c>
      <c r="B249" s="5" t="s">
        <v>115</v>
      </c>
      <c r="C249" s="5" t="s">
        <v>81</v>
      </c>
      <c r="D249" s="5" t="s">
        <v>43</v>
      </c>
      <c r="E249" s="7">
        <v>3.3</v>
      </c>
      <c r="F249" s="7">
        <v>210</v>
      </c>
      <c r="G249" s="8">
        <v>44593</v>
      </c>
      <c r="H249" s="5" t="s">
        <v>52</v>
      </c>
      <c r="I249" s="5" t="s">
        <v>37</v>
      </c>
      <c r="J249" s="7">
        <v>22.3</v>
      </c>
      <c r="K249" s="7">
        <v>62</v>
      </c>
      <c r="L249" s="5" t="s">
        <v>83</v>
      </c>
      <c r="M249" s="5" t="s">
        <v>39</v>
      </c>
      <c r="N249" s="5" t="s">
        <v>56</v>
      </c>
      <c r="O249" s="16" t="str">
        <f>INDEX(Sheet1!$I$4:$J$15,MATCH(I249,Sheet1!$I$4:$I$15,0),2)</f>
        <v>Blue</v>
      </c>
    </row>
    <row r="250" spans="1:15" ht="30.75" thickBot="1" x14ac:dyDescent="0.3">
      <c r="A250" s="6">
        <v>249</v>
      </c>
      <c r="B250" s="5" t="s">
        <v>116</v>
      </c>
      <c r="C250" s="5" t="s">
        <v>34</v>
      </c>
      <c r="D250" s="5" t="s">
        <v>51</v>
      </c>
      <c r="E250" s="7">
        <v>5</v>
      </c>
      <c r="F250" s="7">
        <v>340</v>
      </c>
      <c r="G250" s="8">
        <v>44326</v>
      </c>
      <c r="H250" s="5" t="s">
        <v>52</v>
      </c>
      <c r="I250" s="5" t="s">
        <v>37</v>
      </c>
      <c r="J250" s="7">
        <v>30.4</v>
      </c>
      <c r="K250" s="7">
        <v>42</v>
      </c>
      <c r="L250" s="5" t="s">
        <v>83</v>
      </c>
      <c r="M250" s="5" t="s">
        <v>47</v>
      </c>
      <c r="N250" s="5" t="s">
        <v>56</v>
      </c>
      <c r="O250" s="16" t="str">
        <f>INDEX(Sheet1!$I$4:$J$15,MATCH(I250,Sheet1!$I$4:$I$15,0),2)</f>
        <v>Blue</v>
      </c>
    </row>
    <row r="251" spans="1:15" ht="30.75" thickBot="1" x14ac:dyDescent="0.3">
      <c r="A251" s="6">
        <v>250</v>
      </c>
      <c r="B251" s="5" t="s">
        <v>117</v>
      </c>
      <c r="C251" s="5" t="s">
        <v>42</v>
      </c>
      <c r="D251" s="5" t="s">
        <v>35</v>
      </c>
      <c r="E251" s="7">
        <v>3.4</v>
      </c>
      <c r="F251" s="7">
        <v>275</v>
      </c>
      <c r="G251" s="8">
        <v>44296</v>
      </c>
      <c r="H251" s="5" t="s">
        <v>52</v>
      </c>
      <c r="I251" s="5" t="s">
        <v>37</v>
      </c>
      <c r="J251" s="7">
        <v>22.2</v>
      </c>
      <c r="K251" s="7">
        <v>40</v>
      </c>
      <c r="L251" s="5" t="s">
        <v>83</v>
      </c>
      <c r="M251" s="5" t="s">
        <v>55</v>
      </c>
      <c r="N251" s="5" t="s">
        <v>40</v>
      </c>
      <c r="O251" s="16" t="str">
        <f>INDEX(Sheet1!$I$4:$J$15,MATCH(I251,Sheet1!$I$4:$I$15,0),2)</f>
        <v>Blue</v>
      </c>
    </row>
    <row r="252" spans="1:15" ht="30.75" thickBot="1" x14ac:dyDescent="0.3">
      <c r="A252" s="6">
        <v>251</v>
      </c>
      <c r="B252" s="5" t="s">
        <v>118</v>
      </c>
      <c r="C252" s="5" t="s">
        <v>50</v>
      </c>
      <c r="D252" s="5" t="s">
        <v>43</v>
      </c>
      <c r="E252" s="7">
        <v>3.3</v>
      </c>
      <c r="F252" s="7">
        <v>185</v>
      </c>
      <c r="G252" s="8">
        <v>44269</v>
      </c>
      <c r="H252" s="5" t="s">
        <v>52</v>
      </c>
      <c r="I252" s="5" t="s">
        <v>37</v>
      </c>
      <c r="J252" s="7">
        <v>32.9</v>
      </c>
      <c r="K252" s="7">
        <v>51</v>
      </c>
      <c r="L252" s="5" t="s">
        <v>83</v>
      </c>
      <c r="M252" s="5" t="s">
        <v>62</v>
      </c>
      <c r="N252" s="5" t="s">
        <v>48</v>
      </c>
      <c r="O252" s="16" t="str">
        <f>INDEX(Sheet1!$I$4:$J$15,MATCH(I252,Sheet1!$I$4:$I$15,0),2)</f>
        <v>Blue</v>
      </c>
    </row>
    <row r="253" spans="1:15" ht="30.75" thickBot="1" x14ac:dyDescent="0.3">
      <c r="A253" s="6">
        <v>252</v>
      </c>
      <c r="B253" s="5" t="s">
        <v>119</v>
      </c>
      <c r="C253" s="5" t="s">
        <v>58</v>
      </c>
      <c r="D253" s="5" t="s">
        <v>51</v>
      </c>
      <c r="E253" s="7">
        <v>4.5</v>
      </c>
      <c r="F253" s="7">
        <v>250</v>
      </c>
      <c r="G253" s="8">
        <v>44745</v>
      </c>
      <c r="H253" s="5" t="s">
        <v>52</v>
      </c>
      <c r="I253" s="5" t="s">
        <v>37</v>
      </c>
      <c r="J253" s="7">
        <v>30.2</v>
      </c>
      <c r="K253" s="7">
        <v>21</v>
      </c>
      <c r="L253" s="5" t="s">
        <v>83</v>
      </c>
      <c r="M253" s="5" t="s">
        <v>68</v>
      </c>
      <c r="N253" s="5" t="s">
        <v>56</v>
      </c>
      <c r="O253" s="16" t="str">
        <f>INDEX(Sheet1!$I$4:$J$15,MATCH(I253,Sheet1!$I$4:$I$15,0),2)</f>
        <v>Blue</v>
      </c>
    </row>
    <row r="254" spans="1:15" ht="30.75" thickBot="1" x14ac:dyDescent="0.3">
      <c r="A254" s="6">
        <v>253</v>
      </c>
      <c r="B254" s="5" t="s">
        <v>120</v>
      </c>
      <c r="C254" s="5" t="s">
        <v>64</v>
      </c>
      <c r="D254" s="5" t="s">
        <v>35</v>
      </c>
      <c r="E254" s="7">
        <v>5</v>
      </c>
      <c r="F254" s="7">
        <v>330</v>
      </c>
      <c r="G254" s="8">
        <v>44338</v>
      </c>
      <c r="H254" s="5" t="s">
        <v>52</v>
      </c>
      <c r="I254" s="5" t="s">
        <v>37</v>
      </c>
      <c r="J254" s="7">
        <v>23.6</v>
      </c>
      <c r="K254" s="7">
        <v>13</v>
      </c>
      <c r="L254" s="5" t="s">
        <v>83</v>
      </c>
      <c r="M254" s="5" t="s">
        <v>74</v>
      </c>
      <c r="N254" s="5" t="s">
        <v>40</v>
      </c>
      <c r="O254" s="16" t="str">
        <f>INDEX(Sheet1!$I$4:$J$15,MATCH(I254,Sheet1!$I$4:$I$15,0),2)</f>
        <v>Blue</v>
      </c>
    </row>
    <row r="255" spans="1:15" ht="30.75" thickBot="1" x14ac:dyDescent="0.3">
      <c r="A255" s="6">
        <v>254</v>
      </c>
      <c r="B255" s="5" t="s">
        <v>121</v>
      </c>
      <c r="C255" s="5" t="s">
        <v>70</v>
      </c>
      <c r="D255" s="5" t="s">
        <v>43</v>
      </c>
      <c r="E255" s="7">
        <v>4.2</v>
      </c>
      <c r="F255" s="7">
        <v>310</v>
      </c>
      <c r="G255" s="8">
        <v>44139</v>
      </c>
      <c r="H255" s="5" t="s">
        <v>52</v>
      </c>
      <c r="I255" s="5" t="s">
        <v>37</v>
      </c>
      <c r="J255" s="7">
        <v>20.5</v>
      </c>
      <c r="K255" s="7">
        <v>50</v>
      </c>
      <c r="L255" s="5" t="s">
        <v>83</v>
      </c>
      <c r="M255" s="5" t="s">
        <v>79</v>
      </c>
      <c r="N255" s="5" t="s">
        <v>48</v>
      </c>
      <c r="O255" s="16" t="str">
        <f>INDEX(Sheet1!$I$4:$J$15,MATCH(I255,Sheet1!$I$4:$I$15,0),2)</f>
        <v>Blue</v>
      </c>
    </row>
    <row r="256" spans="1:15" ht="30.75" thickBot="1" x14ac:dyDescent="0.3">
      <c r="A256" s="6">
        <v>255</v>
      </c>
      <c r="B256" s="5" t="s">
        <v>122</v>
      </c>
      <c r="C256" s="5" t="s">
        <v>76</v>
      </c>
      <c r="D256" s="5" t="s">
        <v>51</v>
      </c>
      <c r="E256" s="7">
        <v>2.4</v>
      </c>
      <c r="F256" s="7">
        <v>170</v>
      </c>
      <c r="G256" s="8">
        <v>44191</v>
      </c>
      <c r="H256" s="5" t="s">
        <v>52</v>
      </c>
      <c r="I256" s="5" t="s">
        <v>37</v>
      </c>
      <c r="J256" s="7">
        <v>19.8</v>
      </c>
      <c r="K256" s="7">
        <v>54</v>
      </c>
      <c r="L256" s="5" t="s">
        <v>83</v>
      </c>
      <c r="M256" s="5" t="s">
        <v>39</v>
      </c>
      <c r="N256" s="5" t="s">
        <v>56</v>
      </c>
      <c r="O256" s="16" t="str">
        <f>INDEX(Sheet1!$I$4:$J$15,MATCH(I256,Sheet1!$I$4:$I$15,0),2)</f>
        <v>Blue</v>
      </c>
    </row>
    <row r="257" spans="1:15" ht="30.75" thickBot="1" x14ac:dyDescent="0.3">
      <c r="A257" s="6">
        <v>256</v>
      </c>
      <c r="B257" s="5" t="s">
        <v>123</v>
      </c>
      <c r="C257" s="5" t="s">
        <v>81</v>
      </c>
      <c r="D257" s="5" t="s">
        <v>35</v>
      </c>
      <c r="E257" s="7">
        <v>4.9000000000000004</v>
      </c>
      <c r="F257" s="7">
        <v>110</v>
      </c>
      <c r="G257" s="8">
        <v>44606</v>
      </c>
      <c r="H257" s="5" t="s">
        <v>52</v>
      </c>
      <c r="I257" s="5" t="s">
        <v>37</v>
      </c>
      <c r="J257" s="7">
        <v>22</v>
      </c>
      <c r="K257" s="7">
        <v>54</v>
      </c>
      <c r="L257" s="5" t="s">
        <v>83</v>
      </c>
      <c r="M257" s="5" t="s">
        <v>47</v>
      </c>
      <c r="N257" s="5" t="s">
        <v>40</v>
      </c>
      <c r="O257" s="16" t="str">
        <f>INDEX(Sheet1!$I$4:$J$15,MATCH(I257,Sheet1!$I$4:$I$15,0),2)</f>
        <v>Blue</v>
      </c>
    </row>
    <row r="258" spans="1:15" ht="30.75" thickBot="1" x14ac:dyDescent="0.3">
      <c r="A258" s="6">
        <v>257</v>
      </c>
      <c r="B258" s="5" t="s">
        <v>124</v>
      </c>
      <c r="C258" s="5" t="s">
        <v>34</v>
      </c>
      <c r="D258" s="5" t="s">
        <v>43</v>
      </c>
      <c r="E258" s="7">
        <v>3.8</v>
      </c>
      <c r="F258" s="7">
        <v>200</v>
      </c>
      <c r="G258" s="8">
        <v>44362</v>
      </c>
      <c r="H258" s="5" t="s">
        <v>52</v>
      </c>
      <c r="I258" s="5" t="s">
        <v>37</v>
      </c>
      <c r="J258" s="7">
        <v>25.6</v>
      </c>
      <c r="K258" s="7">
        <v>45</v>
      </c>
      <c r="L258" s="5" t="s">
        <v>83</v>
      </c>
      <c r="M258" s="5" t="s">
        <v>55</v>
      </c>
      <c r="N258" s="5" t="s">
        <v>40</v>
      </c>
      <c r="O258" s="16" t="str">
        <f>INDEX(Sheet1!$I$4:$J$15,MATCH(I258,Sheet1!$I$4:$I$15,0),2)</f>
        <v>Blue</v>
      </c>
    </row>
    <row r="259" spans="1:15" ht="30.75" thickBot="1" x14ac:dyDescent="0.3">
      <c r="A259" s="6">
        <v>258</v>
      </c>
      <c r="B259" s="5" t="s">
        <v>125</v>
      </c>
      <c r="C259" s="5" t="s">
        <v>42</v>
      </c>
      <c r="D259" s="5" t="s">
        <v>51</v>
      </c>
      <c r="E259" s="7">
        <v>4</v>
      </c>
      <c r="F259" s="7">
        <v>260</v>
      </c>
      <c r="G259" s="8">
        <v>44317</v>
      </c>
      <c r="H259" s="5" t="s">
        <v>52</v>
      </c>
      <c r="I259" s="5" t="s">
        <v>45</v>
      </c>
      <c r="J259" s="7">
        <v>18.2</v>
      </c>
      <c r="K259" s="7">
        <v>22</v>
      </c>
      <c r="L259" s="5" t="s">
        <v>83</v>
      </c>
      <c r="M259" s="5" t="s">
        <v>62</v>
      </c>
      <c r="N259" s="5" t="s">
        <v>40</v>
      </c>
      <c r="O259" s="16" t="str">
        <f>INDEX(Sheet1!$I$4:$J$15,MATCH(I259,Sheet1!$I$4:$I$15,0),2)</f>
        <v>Yellow</v>
      </c>
    </row>
    <row r="260" spans="1:15" ht="30.75" thickBot="1" x14ac:dyDescent="0.3">
      <c r="A260" s="6">
        <v>259</v>
      </c>
      <c r="B260" s="5" t="s">
        <v>33</v>
      </c>
      <c r="C260" s="5" t="s">
        <v>50</v>
      </c>
      <c r="D260" s="5" t="s">
        <v>35</v>
      </c>
      <c r="E260" s="7">
        <v>2.5</v>
      </c>
      <c r="F260" s="7">
        <v>310</v>
      </c>
      <c r="G260" s="8">
        <v>44024</v>
      </c>
      <c r="H260" s="5" t="s">
        <v>52</v>
      </c>
      <c r="I260" s="5" t="s">
        <v>45</v>
      </c>
      <c r="J260" s="7">
        <v>16.899999999999999</v>
      </c>
      <c r="K260" s="7">
        <v>65</v>
      </c>
      <c r="L260" s="5" t="s">
        <v>83</v>
      </c>
      <c r="M260" s="5" t="s">
        <v>68</v>
      </c>
      <c r="N260" s="5" t="s">
        <v>40</v>
      </c>
      <c r="O260" s="16" t="str">
        <f>INDEX(Sheet1!$I$4:$J$15,MATCH(I260,Sheet1!$I$4:$I$15,0),2)</f>
        <v>Yellow</v>
      </c>
    </row>
    <row r="261" spans="1:15" ht="30.75" thickBot="1" x14ac:dyDescent="0.3">
      <c r="A261" s="6">
        <v>260</v>
      </c>
      <c r="B261" s="5" t="s">
        <v>41</v>
      </c>
      <c r="C261" s="5" t="s">
        <v>58</v>
      </c>
      <c r="D261" s="5" t="s">
        <v>43</v>
      </c>
      <c r="E261" s="7">
        <v>3.4</v>
      </c>
      <c r="F261" s="7">
        <v>345</v>
      </c>
      <c r="G261" s="8">
        <v>44123</v>
      </c>
      <c r="H261" s="5" t="s">
        <v>52</v>
      </c>
      <c r="I261" s="5" t="s">
        <v>45</v>
      </c>
      <c r="J261" s="7">
        <v>19.899999999999999</v>
      </c>
      <c r="K261" s="7">
        <v>14</v>
      </c>
      <c r="L261" s="5" t="s">
        <v>83</v>
      </c>
      <c r="M261" s="5" t="s">
        <v>74</v>
      </c>
      <c r="N261" s="5" t="s">
        <v>40</v>
      </c>
      <c r="O261" s="16" t="str">
        <f>INDEX(Sheet1!$I$4:$J$15,MATCH(I261,Sheet1!$I$4:$I$15,0),2)</f>
        <v>Yellow</v>
      </c>
    </row>
    <row r="262" spans="1:15" ht="30.75" thickBot="1" x14ac:dyDescent="0.3">
      <c r="A262" s="6">
        <v>261</v>
      </c>
      <c r="B262" s="5" t="s">
        <v>49</v>
      </c>
      <c r="C262" s="5" t="s">
        <v>64</v>
      </c>
      <c r="D262" s="5" t="s">
        <v>51</v>
      </c>
      <c r="E262" s="7">
        <v>4.7</v>
      </c>
      <c r="F262" s="7">
        <v>100</v>
      </c>
      <c r="G262" s="8">
        <v>44587</v>
      </c>
      <c r="H262" s="5" t="s">
        <v>52</v>
      </c>
      <c r="I262" s="5" t="s">
        <v>45</v>
      </c>
      <c r="J262" s="7">
        <v>22.1</v>
      </c>
      <c r="K262" s="7">
        <v>54</v>
      </c>
      <c r="L262" s="5" t="s">
        <v>83</v>
      </c>
      <c r="M262" s="5" t="s">
        <v>79</v>
      </c>
      <c r="N262" s="5" t="s">
        <v>40</v>
      </c>
      <c r="O262" s="16" t="str">
        <f>INDEX(Sheet1!$I$4:$J$15,MATCH(I262,Sheet1!$I$4:$I$15,0),2)</f>
        <v>Yellow</v>
      </c>
    </row>
    <row r="263" spans="1:15" ht="30.75" thickBot="1" x14ac:dyDescent="0.3">
      <c r="A263" s="6">
        <v>262</v>
      </c>
      <c r="B263" s="5" t="s">
        <v>57</v>
      </c>
      <c r="C263" s="5" t="s">
        <v>70</v>
      </c>
      <c r="D263" s="5" t="s">
        <v>35</v>
      </c>
      <c r="E263" s="7">
        <v>2.9</v>
      </c>
      <c r="F263" s="7">
        <v>155</v>
      </c>
      <c r="G263" s="8">
        <v>44074</v>
      </c>
      <c r="H263" s="5" t="s">
        <v>52</v>
      </c>
      <c r="I263" s="5" t="s">
        <v>45</v>
      </c>
      <c r="J263" s="7">
        <v>19.100000000000001</v>
      </c>
      <c r="K263" s="7">
        <v>57</v>
      </c>
      <c r="L263" s="5" t="s">
        <v>83</v>
      </c>
      <c r="M263" s="5" t="s">
        <v>39</v>
      </c>
      <c r="N263" s="5" t="s">
        <v>40</v>
      </c>
      <c r="O263" s="16" t="str">
        <f>INDEX(Sheet1!$I$4:$J$15,MATCH(I263,Sheet1!$I$4:$I$15,0),2)</f>
        <v>Yellow</v>
      </c>
    </row>
    <row r="264" spans="1:15" ht="30.75" thickBot="1" x14ac:dyDescent="0.3">
      <c r="A264" s="6">
        <v>263</v>
      </c>
      <c r="B264" s="5" t="s">
        <v>63</v>
      </c>
      <c r="C264" s="5" t="s">
        <v>76</v>
      </c>
      <c r="D264" s="5" t="s">
        <v>43</v>
      </c>
      <c r="E264" s="7">
        <v>3.7</v>
      </c>
      <c r="F264" s="7">
        <v>145</v>
      </c>
      <c r="G264" s="8">
        <v>44144</v>
      </c>
      <c r="H264" s="5" t="s">
        <v>36</v>
      </c>
      <c r="I264" s="5" t="s">
        <v>45</v>
      </c>
      <c r="J264" s="7">
        <v>28.4</v>
      </c>
      <c r="K264" s="7">
        <v>12</v>
      </c>
      <c r="L264" s="5" t="s">
        <v>83</v>
      </c>
      <c r="M264" s="5" t="s">
        <v>47</v>
      </c>
      <c r="N264" s="5" t="s">
        <v>40</v>
      </c>
      <c r="O264" s="16" t="str">
        <f>INDEX(Sheet1!$I$4:$J$15,MATCH(I264,Sheet1!$I$4:$I$15,0),2)</f>
        <v>Yellow</v>
      </c>
    </row>
    <row r="265" spans="1:15" ht="30.75" thickBot="1" x14ac:dyDescent="0.3">
      <c r="A265" s="6">
        <v>264</v>
      </c>
      <c r="B265" s="5" t="s">
        <v>69</v>
      </c>
      <c r="C265" s="5" t="s">
        <v>81</v>
      </c>
      <c r="D265" s="5" t="s">
        <v>51</v>
      </c>
      <c r="E265" s="7">
        <v>5</v>
      </c>
      <c r="F265" s="7">
        <v>185</v>
      </c>
      <c r="G265" s="8">
        <v>44003</v>
      </c>
      <c r="H265" s="5" t="s">
        <v>36</v>
      </c>
      <c r="I265" s="5" t="s">
        <v>45</v>
      </c>
      <c r="J265" s="7">
        <v>18.3</v>
      </c>
      <c r="K265" s="7">
        <v>8</v>
      </c>
      <c r="L265" s="5" t="s">
        <v>83</v>
      </c>
      <c r="M265" s="5" t="s">
        <v>55</v>
      </c>
      <c r="N265" s="5" t="s">
        <v>40</v>
      </c>
      <c r="O265" s="16" t="str">
        <f>INDEX(Sheet1!$I$4:$J$15,MATCH(I265,Sheet1!$I$4:$I$15,0),2)</f>
        <v>Yellow</v>
      </c>
    </row>
    <row r="266" spans="1:15" ht="30.75" thickBot="1" x14ac:dyDescent="0.3">
      <c r="A266" s="6">
        <v>265</v>
      </c>
      <c r="B266" s="5" t="s">
        <v>75</v>
      </c>
      <c r="C266" s="5" t="s">
        <v>34</v>
      </c>
      <c r="D266" s="5" t="s">
        <v>35</v>
      </c>
      <c r="E266" s="7">
        <v>5</v>
      </c>
      <c r="F266" s="7">
        <v>315</v>
      </c>
      <c r="G266" s="8">
        <v>44359</v>
      </c>
      <c r="H266" s="5" t="s">
        <v>36</v>
      </c>
      <c r="I266" s="5" t="s">
        <v>45</v>
      </c>
      <c r="J266" s="7">
        <v>16.100000000000001</v>
      </c>
      <c r="K266" s="7">
        <v>18</v>
      </c>
      <c r="L266" s="5" t="s">
        <v>83</v>
      </c>
      <c r="M266" s="5" t="s">
        <v>62</v>
      </c>
      <c r="N266" s="5" t="s">
        <v>40</v>
      </c>
      <c r="O266" s="16" t="str">
        <f>INDEX(Sheet1!$I$4:$J$15,MATCH(I266,Sheet1!$I$4:$I$15,0),2)</f>
        <v>Yellow</v>
      </c>
    </row>
    <row r="267" spans="1:15" ht="30.75" thickBot="1" x14ac:dyDescent="0.3">
      <c r="A267" s="6">
        <v>266</v>
      </c>
      <c r="B267" s="5" t="s">
        <v>80</v>
      </c>
      <c r="C267" s="5" t="s">
        <v>42</v>
      </c>
      <c r="D267" s="5" t="s">
        <v>43</v>
      </c>
      <c r="E267" s="7">
        <v>3.2</v>
      </c>
      <c r="F267" s="7">
        <v>125</v>
      </c>
      <c r="G267" s="8">
        <v>44375</v>
      </c>
      <c r="H267" s="5" t="s">
        <v>36</v>
      </c>
      <c r="I267" s="5" t="s">
        <v>45</v>
      </c>
      <c r="J267" s="7">
        <v>27.9</v>
      </c>
      <c r="K267" s="7">
        <v>15</v>
      </c>
      <c r="L267" s="5" t="s">
        <v>83</v>
      </c>
      <c r="M267" s="5" t="s">
        <v>68</v>
      </c>
      <c r="N267" s="5" t="s">
        <v>40</v>
      </c>
      <c r="O267" s="16" t="str">
        <f>INDEX(Sheet1!$I$4:$J$15,MATCH(I267,Sheet1!$I$4:$I$15,0),2)</f>
        <v>Yellow</v>
      </c>
    </row>
    <row r="268" spans="1:15" ht="30.75" thickBot="1" x14ac:dyDescent="0.3">
      <c r="A268" s="6">
        <v>267</v>
      </c>
      <c r="B268" s="5" t="s">
        <v>84</v>
      </c>
      <c r="C268" s="5" t="s">
        <v>50</v>
      </c>
      <c r="D268" s="5" t="s">
        <v>51</v>
      </c>
      <c r="E268" s="7">
        <v>2.2999999999999998</v>
      </c>
      <c r="F268" s="7">
        <v>190</v>
      </c>
      <c r="G268" s="8">
        <v>44744</v>
      </c>
      <c r="H268" s="5" t="s">
        <v>36</v>
      </c>
      <c r="I268" s="5" t="s">
        <v>45</v>
      </c>
      <c r="J268" s="7">
        <v>22</v>
      </c>
      <c r="K268" s="7">
        <v>45</v>
      </c>
      <c r="L268" s="5" t="s">
        <v>83</v>
      </c>
      <c r="M268" s="5" t="s">
        <v>74</v>
      </c>
      <c r="N268" s="5" t="s">
        <v>40</v>
      </c>
      <c r="O268" s="16" t="str">
        <f>INDEX(Sheet1!$I$4:$J$15,MATCH(I268,Sheet1!$I$4:$I$15,0),2)</f>
        <v>Yellow</v>
      </c>
    </row>
    <row r="269" spans="1:15" ht="30.75" thickBot="1" x14ac:dyDescent="0.3">
      <c r="A269" s="6">
        <v>268</v>
      </c>
      <c r="B269" s="5" t="s">
        <v>87</v>
      </c>
      <c r="C269" s="5" t="s">
        <v>58</v>
      </c>
      <c r="D269" s="5" t="s">
        <v>35</v>
      </c>
      <c r="E269" s="7">
        <v>4.3</v>
      </c>
      <c r="F269" s="7">
        <v>120</v>
      </c>
      <c r="G269" s="8">
        <v>44015</v>
      </c>
      <c r="H269" s="5" t="s">
        <v>36</v>
      </c>
      <c r="I269" s="5" t="s">
        <v>60</v>
      </c>
      <c r="J269" s="7">
        <v>18.2</v>
      </c>
      <c r="K269" s="7">
        <v>47</v>
      </c>
      <c r="L269" s="5" t="s">
        <v>83</v>
      </c>
      <c r="M269" s="5" t="s">
        <v>79</v>
      </c>
      <c r="N269" s="5" t="s">
        <v>40</v>
      </c>
      <c r="O269" s="16" t="str">
        <f>INDEX(Sheet1!$I$4:$J$15,MATCH(I269,Sheet1!$I$4:$I$15,0),2)</f>
        <v>Red</v>
      </c>
    </row>
    <row r="270" spans="1:15" ht="30.75" thickBot="1" x14ac:dyDescent="0.3">
      <c r="A270" s="6">
        <v>269</v>
      </c>
      <c r="B270" s="5" t="s">
        <v>90</v>
      </c>
      <c r="C270" s="5" t="s">
        <v>64</v>
      </c>
      <c r="D270" s="5" t="s">
        <v>43</v>
      </c>
      <c r="E270" s="7">
        <v>5</v>
      </c>
      <c r="F270" s="7">
        <v>185</v>
      </c>
      <c r="G270" s="8">
        <v>44228</v>
      </c>
      <c r="H270" s="5" t="s">
        <v>36</v>
      </c>
      <c r="I270" s="5" t="s">
        <v>60</v>
      </c>
      <c r="J270" s="7">
        <v>23.1</v>
      </c>
      <c r="K270" s="7">
        <v>5</v>
      </c>
      <c r="L270" s="5" t="s">
        <v>83</v>
      </c>
      <c r="M270" s="5" t="s">
        <v>39</v>
      </c>
      <c r="N270" s="5" t="s">
        <v>40</v>
      </c>
      <c r="O270" s="16" t="str">
        <f>INDEX(Sheet1!$I$4:$J$15,MATCH(I270,Sheet1!$I$4:$I$15,0),2)</f>
        <v>Red</v>
      </c>
    </row>
    <row r="271" spans="1:15" ht="15.75" thickBot="1" x14ac:dyDescent="0.3">
      <c r="A271" s="6">
        <v>270</v>
      </c>
      <c r="B271" s="5" t="s">
        <v>93</v>
      </c>
      <c r="C271" s="5" t="s">
        <v>70</v>
      </c>
      <c r="D271" s="5" t="s">
        <v>51</v>
      </c>
      <c r="E271" s="7">
        <v>2.5</v>
      </c>
      <c r="F271" s="7">
        <v>175</v>
      </c>
      <c r="G271" s="8">
        <v>44402</v>
      </c>
      <c r="H271" s="5" t="s">
        <v>36</v>
      </c>
      <c r="I271" s="5" t="s">
        <v>60</v>
      </c>
      <c r="J271" s="7">
        <v>25.8</v>
      </c>
      <c r="K271" s="7">
        <v>20</v>
      </c>
      <c r="L271" s="5" t="s">
        <v>67</v>
      </c>
      <c r="M271" s="5" t="s">
        <v>47</v>
      </c>
      <c r="N271" s="5" t="s">
        <v>40</v>
      </c>
      <c r="O271" s="16" t="str">
        <f>INDEX(Sheet1!$I$4:$J$15,MATCH(I271,Sheet1!$I$4:$I$15,0),2)</f>
        <v>Red</v>
      </c>
    </row>
    <row r="272" spans="1:15" ht="30.75" thickBot="1" x14ac:dyDescent="0.3">
      <c r="A272" s="6">
        <v>271</v>
      </c>
      <c r="B272" s="5" t="s">
        <v>95</v>
      </c>
      <c r="C272" s="5" t="s">
        <v>76</v>
      </c>
      <c r="D272" s="5" t="s">
        <v>35</v>
      </c>
      <c r="E272" s="7">
        <v>4.9000000000000004</v>
      </c>
      <c r="F272" s="7">
        <v>195</v>
      </c>
      <c r="G272" s="8">
        <v>44560</v>
      </c>
      <c r="H272" s="5" t="s">
        <v>36</v>
      </c>
      <c r="I272" s="5" t="s">
        <v>60</v>
      </c>
      <c r="J272" s="7">
        <v>21.4</v>
      </c>
      <c r="K272" s="7">
        <v>35</v>
      </c>
      <c r="L272" s="5" t="s">
        <v>67</v>
      </c>
      <c r="M272" s="5" t="s">
        <v>55</v>
      </c>
      <c r="N272" s="5" t="s">
        <v>40</v>
      </c>
      <c r="O272" s="16" t="str">
        <f>INDEX(Sheet1!$I$4:$J$15,MATCH(I272,Sheet1!$I$4:$I$15,0),2)</f>
        <v>Red</v>
      </c>
    </row>
    <row r="273" spans="1:15" ht="30.75" thickBot="1" x14ac:dyDescent="0.3">
      <c r="A273" s="6">
        <v>272</v>
      </c>
      <c r="B273" s="5" t="s">
        <v>96</v>
      </c>
      <c r="C273" s="5" t="s">
        <v>81</v>
      </c>
      <c r="D273" s="5" t="s">
        <v>43</v>
      </c>
      <c r="E273" s="7">
        <v>5</v>
      </c>
      <c r="F273" s="7">
        <v>335</v>
      </c>
      <c r="G273" s="8">
        <v>44334</v>
      </c>
      <c r="H273" s="5" t="s">
        <v>36</v>
      </c>
      <c r="I273" s="5" t="s">
        <v>60</v>
      </c>
      <c r="J273" s="7">
        <v>17.899999999999999</v>
      </c>
      <c r="K273" s="7">
        <v>10</v>
      </c>
      <c r="L273" s="5" t="s">
        <v>67</v>
      </c>
      <c r="M273" s="5" t="s">
        <v>62</v>
      </c>
      <c r="N273" s="5" t="s">
        <v>48</v>
      </c>
      <c r="O273" s="16" t="str">
        <f>INDEX(Sheet1!$I$4:$J$15,MATCH(I273,Sheet1!$I$4:$I$15,0),2)</f>
        <v>Red</v>
      </c>
    </row>
    <row r="274" spans="1:15" ht="30.75" thickBot="1" x14ac:dyDescent="0.3">
      <c r="A274" s="6">
        <v>273</v>
      </c>
      <c r="B274" s="5" t="s">
        <v>97</v>
      </c>
      <c r="C274" s="5" t="s">
        <v>34</v>
      </c>
      <c r="D274" s="5" t="s">
        <v>51</v>
      </c>
      <c r="E274" s="7">
        <v>2.7</v>
      </c>
      <c r="F274" s="7">
        <v>115</v>
      </c>
      <c r="G274" s="8">
        <v>44525</v>
      </c>
      <c r="H274" s="5" t="s">
        <v>36</v>
      </c>
      <c r="I274" s="5" t="s">
        <v>60</v>
      </c>
      <c r="J274" s="7">
        <v>25</v>
      </c>
      <c r="K274" s="7">
        <v>40</v>
      </c>
      <c r="L274" s="5" t="s">
        <v>67</v>
      </c>
      <c r="M274" s="5" t="s">
        <v>68</v>
      </c>
      <c r="N274" s="5" t="s">
        <v>48</v>
      </c>
      <c r="O274" s="16" t="str">
        <f>INDEX(Sheet1!$I$4:$J$15,MATCH(I274,Sheet1!$I$4:$I$15,0),2)</f>
        <v>Red</v>
      </c>
    </row>
    <row r="275" spans="1:15" ht="30.75" thickBot="1" x14ac:dyDescent="0.3">
      <c r="A275" s="6">
        <v>274</v>
      </c>
      <c r="B275" s="5" t="s">
        <v>98</v>
      </c>
      <c r="C275" s="5" t="s">
        <v>42</v>
      </c>
      <c r="D275" s="5" t="s">
        <v>35</v>
      </c>
      <c r="E275" s="7">
        <v>3.4</v>
      </c>
      <c r="F275" s="7">
        <v>235</v>
      </c>
      <c r="G275" s="8">
        <v>44279</v>
      </c>
      <c r="H275" s="5" t="s">
        <v>36</v>
      </c>
      <c r="I275" s="5" t="s">
        <v>60</v>
      </c>
      <c r="J275" s="7">
        <v>24.5</v>
      </c>
      <c r="K275" s="7">
        <v>55</v>
      </c>
      <c r="L275" s="5" t="s">
        <v>67</v>
      </c>
      <c r="M275" s="5" t="s">
        <v>74</v>
      </c>
      <c r="N275" s="5" t="s">
        <v>48</v>
      </c>
      <c r="O275" s="16" t="str">
        <f>INDEX(Sheet1!$I$4:$J$15,MATCH(I275,Sheet1!$I$4:$I$15,0),2)</f>
        <v>Red</v>
      </c>
    </row>
    <row r="276" spans="1:15" ht="15.75" thickBot="1" x14ac:dyDescent="0.3">
      <c r="A276" s="6">
        <v>275</v>
      </c>
      <c r="B276" s="5" t="s">
        <v>99</v>
      </c>
      <c r="C276" s="5" t="s">
        <v>50</v>
      </c>
      <c r="D276" s="5" t="s">
        <v>43</v>
      </c>
      <c r="E276" s="7">
        <v>2.7</v>
      </c>
      <c r="F276" s="7">
        <v>125</v>
      </c>
      <c r="G276" s="8">
        <v>44179</v>
      </c>
      <c r="H276" s="5" t="s">
        <v>36</v>
      </c>
      <c r="I276" s="5" t="s">
        <v>60</v>
      </c>
      <c r="J276" s="7">
        <v>16.600000000000001</v>
      </c>
      <c r="K276" s="7">
        <v>32</v>
      </c>
      <c r="L276" s="5" t="s">
        <v>67</v>
      </c>
      <c r="M276" s="5" t="s">
        <v>79</v>
      </c>
      <c r="N276" s="5" t="s">
        <v>48</v>
      </c>
      <c r="O276" s="16" t="str">
        <f>INDEX(Sheet1!$I$4:$J$15,MATCH(I276,Sheet1!$I$4:$I$15,0),2)</f>
        <v>Red</v>
      </c>
    </row>
    <row r="277" spans="1:15" ht="15.75" thickBot="1" x14ac:dyDescent="0.3">
      <c r="A277" s="6">
        <v>276</v>
      </c>
      <c r="B277" s="5" t="s">
        <v>100</v>
      </c>
      <c r="C277" s="5" t="s">
        <v>58</v>
      </c>
      <c r="D277" s="5" t="s">
        <v>51</v>
      </c>
      <c r="E277" s="7">
        <v>3.3</v>
      </c>
      <c r="F277" s="7">
        <v>240</v>
      </c>
      <c r="G277" s="8">
        <v>44490</v>
      </c>
      <c r="H277" s="5" t="s">
        <v>36</v>
      </c>
      <c r="I277" s="5" t="s">
        <v>60</v>
      </c>
      <c r="J277" s="7">
        <v>28.7</v>
      </c>
      <c r="K277" s="7">
        <v>56</v>
      </c>
      <c r="L277" s="5" t="s">
        <v>67</v>
      </c>
      <c r="M277" s="5" t="s">
        <v>39</v>
      </c>
      <c r="N277" s="5" t="s">
        <v>48</v>
      </c>
      <c r="O277" s="16" t="str">
        <f>INDEX(Sheet1!$I$4:$J$15,MATCH(I277,Sheet1!$I$4:$I$15,0),2)</f>
        <v>Red</v>
      </c>
    </row>
    <row r="278" spans="1:15" ht="15.75" thickBot="1" x14ac:dyDescent="0.3">
      <c r="A278" s="6">
        <v>277</v>
      </c>
      <c r="B278" s="5" t="s">
        <v>101</v>
      </c>
      <c r="C278" s="5" t="s">
        <v>64</v>
      </c>
      <c r="D278" s="5" t="s">
        <v>35</v>
      </c>
      <c r="E278" s="7">
        <v>5</v>
      </c>
      <c r="F278" s="7">
        <v>145</v>
      </c>
      <c r="G278" s="8">
        <v>44288</v>
      </c>
      <c r="H278" s="5" t="s">
        <v>36</v>
      </c>
      <c r="I278" s="5" t="s">
        <v>60</v>
      </c>
      <c r="J278" s="7">
        <v>24.2</v>
      </c>
      <c r="K278" s="7">
        <v>53</v>
      </c>
      <c r="L278" s="5" t="s">
        <v>67</v>
      </c>
      <c r="M278" s="5" t="s">
        <v>47</v>
      </c>
      <c r="N278" s="5" t="s">
        <v>48</v>
      </c>
      <c r="O278" s="16" t="str">
        <f>INDEX(Sheet1!$I$4:$J$15,MATCH(I278,Sheet1!$I$4:$I$15,0),2)</f>
        <v>Red</v>
      </c>
    </row>
    <row r="279" spans="1:15" ht="30.75" thickBot="1" x14ac:dyDescent="0.3">
      <c r="A279" s="6">
        <v>278</v>
      </c>
      <c r="B279" s="5" t="s">
        <v>102</v>
      </c>
      <c r="C279" s="5" t="s">
        <v>70</v>
      </c>
      <c r="D279" s="5" t="s">
        <v>43</v>
      </c>
      <c r="E279" s="7">
        <v>5</v>
      </c>
      <c r="F279" s="7">
        <v>105</v>
      </c>
      <c r="G279" s="8">
        <v>44326</v>
      </c>
      <c r="H279" s="5" t="s">
        <v>36</v>
      </c>
      <c r="I279" s="5" t="s">
        <v>60</v>
      </c>
      <c r="J279" s="7">
        <v>32.1</v>
      </c>
      <c r="K279" s="7">
        <v>7</v>
      </c>
      <c r="L279" s="5" t="s">
        <v>67</v>
      </c>
      <c r="M279" s="5" t="s">
        <v>55</v>
      </c>
      <c r="N279" s="5" t="s">
        <v>48</v>
      </c>
      <c r="O279" s="16" t="str">
        <f>INDEX(Sheet1!$I$4:$J$15,MATCH(I279,Sheet1!$I$4:$I$15,0),2)</f>
        <v>Red</v>
      </c>
    </row>
    <row r="280" spans="1:15" ht="30.75" thickBot="1" x14ac:dyDescent="0.3">
      <c r="A280" s="6">
        <v>279</v>
      </c>
      <c r="B280" s="5" t="s">
        <v>103</v>
      </c>
      <c r="C280" s="5" t="s">
        <v>76</v>
      </c>
      <c r="D280" s="5" t="s">
        <v>51</v>
      </c>
      <c r="E280" s="7">
        <v>3.5</v>
      </c>
      <c r="F280" s="7">
        <v>220</v>
      </c>
      <c r="G280" s="8">
        <v>44302</v>
      </c>
      <c r="H280" s="5" t="s">
        <v>36</v>
      </c>
      <c r="I280" s="5" t="s">
        <v>60</v>
      </c>
      <c r="J280" s="7">
        <v>20.399999999999999</v>
      </c>
      <c r="K280" s="7">
        <v>7</v>
      </c>
      <c r="L280" s="5" t="s">
        <v>67</v>
      </c>
      <c r="M280" s="5" t="s">
        <v>62</v>
      </c>
      <c r="N280" s="5" t="s">
        <v>48</v>
      </c>
      <c r="O280" s="16" t="str">
        <f>INDEX(Sheet1!$I$4:$J$15,MATCH(I280,Sheet1!$I$4:$I$15,0),2)</f>
        <v>Red</v>
      </c>
    </row>
    <row r="281" spans="1:15" ht="30.75" thickBot="1" x14ac:dyDescent="0.3">
      <c r="A281" s="6">
        <v>280</v>
      </c>
      <c r="B281" s="5" t="s">
        <v>104</v>
      </c>
      <c r="C281" s="5" t="s">
        <v>81</v>
      </c>
      <c r="D281" s="5" t="s">
        <v>35</v>
      </c>
      <c r="E281" s="7">
        <v>3.5</v>
      </c>
      <c r="F281" s="7">
        <v>120</v>
      </c>
      <c r="G281" s="8">
        <v>44151</v>
      </c>
      <c r="H281" s="5" t="s">
        <v>44</v>
      </c>
      <c r="I281" s="5" t="s">
        <v>60</v>
      </c>
      <c r="J281" s="7">
        <v>26.3</v>
      </c>
      <c r="K281" s="7">
        <v>32</v>
      </c>
      <c r="L281" s="5" t="s">
        <v>67</v>
      </c>
      <c r="M281" s="5" t="s">
        <v>68</v>
      </c>
      <c r="N281" s="5" t="s">
        <v>48</v>
      </c>
      <c r="O281" s="16" t="str">
        <f>INDEX(Sheet1!$I$4:$J$15,MATCH(I281,Sheet1!$I$4:$I$15,0),2)</f>
        <v>Red</v>
      </c>
    </row>
    <row r="282" spans="1:15" ht="30.75" thickBot="1" x14ac:dyDescent="0.3">
      <c r="A282" s="6">
        <v>281</v>
      </c>
      <c r="B282" s="5" t="s">
        <v>105</v>
      </c>
      <c r="C282" s="5" t="s">
        <v>34</v>
      </c>
      <c r="D282" s="5" t="s">
        <v>43</v>
      </c>
      <c r="E282" s="7">
        <v>5</v>
      </c>
      <c r="F282" s="7">
        <v>125</v>
      </c>
      <c r="G282" s="8">
        <v>44001</v>
      </c>
      <c r="H282" s="5" t="s">
        <v>44</v>
      </c>
      <c r="I282" s="5" t="s">
        <v>60</v>
      </c>
      <c r="J282" s="7">
        <v>19</v>
      </c>
      <c r="K282" s="7">
        <v>52</v>
      </c>
      <c r="L282" s="5" t="s">
        <v>67</v>
      </c>
      <c r="M282" s="5" t="s">
        <v>74</v>
      </c>
      <c r="N282" s="5" t="s">
        <v>48</v>
      </c>
      <c r="O282" s="16" t="str">
        <f>INDEX(Sheet1!$I$4:$J$15,MATCH(I282,Sheet1!$I$4:$I$15,0),2)</f>
        <v>Red</v>
      </c>
    </row>
    <row r="283" spans="1:15" ht="30.75" thickBot="1" x14ac:dyDescent="0.3">
      <c r="A283" s="6">
        <v>282</v>
      </c>
      <c r="B283" s="5" t="s">
        <v>106</v>
      </c>
      <c r="C283" s="5" t="s">
        <v>42</v>
      </c>
      <c r="D283" s="5" t="s">
        <v>51</v>
      </c>
      <c r="E283" s="7">
        <v>2.2000000000000002</v>
      </c>
      <c r="F283" s="7">
        <v>280</v>
      </c>
      <c r="G283" s="8">
        <v>44195</v>
      </c>
      <c r="H283" s="5" t="s">
        <v>44</v>
      </c>
      <c r="I283" s="5" t="s">
        <v>60</v>
      </c>
      <c r="J283" s="7">
        <v>19.7</v>
      </c>
      <c r="K283" s="7">
        <v>54</v>
      </c>
      <c r="L283" s="5" t="s">
        <v>67</v>
      </c>
      <c r="M283" s="5" t="s">
        <v>79</v>
      </c>
      <c r="N283" s="5" t="s">
        <v>48</v>
      </c>
      <c r="O283" s="16" t="str">
        <f>INDEX(Sheet1!$I$4:$J$15,MATCH(I283,Sheet1!$I$4:$I$15,0),2)</f>
        <v>Red</v>
      </c>
    </row>
    <row r="284" spans="1:15" ht="30.75" thickBot="1" x14ac:dyDescent="0.3">
      <c r="A284" s="6">
        <v>283</v>
      </c>
      <c r="B284" s="5" t="s">
        <v>107</v>
      </c>
      <c r="C284" s="5" t="s">
        <v>50</v>
      </c>
      <c r="D284" s="5" t="s">
        <v>35</v>
      </c>
      <c r="E284" s="7">
        <v>5</v>
      </c>
      <c r="F284" s="7">
        <v>195</v>
      </c>
      <c r="G284" s="8">
        <v>44530</v>
      </c>
      <c r="H284" s="5" t="s">
        <v>44</v>
      </c>
      <c r="I284" s="5" t="s">
        <v>60</v>
      </c>
      <c r="J284" s="7">
        <v>22.3</v>
      </c>
      <c r="K284" s="7">
        <v>45</v>
      </c>
      <c r="L284" s="5" t="s">
        <v>67</v>
      </c>
      <c r="M284" s="5" t="s">
        <v>39</v>
      </c>
      <c r="N284" s="5" t="s">
        <v>48</v>
      </c>
      <c r="O284" s="16" t="str">
        <f>INDEX(Sheet1!$I$4:$J$15,MATCH(I284,Sheet1!$I$4:$I$15,0),2)</f>
        <v>Red</v>
      </c>
    </row>
    <row r="285" spans="1:15" ht="30.75" thickBot="1" x14ac:dyDescent="0.3">
      <c r="A285" s="6">
        <v>284</v>
      </c>
      <c r="B285" s="5" t="s">
        <v>108</v>
      </c>
      <c r="C285" s="5" t="s">
        <v>58</v>
      </c>
      <c r="D285" s="5" t="s">
        <v>43</v>
      </c>
      <c r="E285" s="7">
        <v>3.2</v>
      </c>
      <c r="F285" s="7">
        <v>120</v>
      </c>
      <c r="G285" s="8">
        <v>44243</v>
      </c>
      <c r="H285" s="5" t="s">
        <v>44</v>
      </c>
      <c r="I285" s="5" t="s">
        <v>60</v>
      </c>
      <c r="J285" s="7">
        <v>27.1</v>
      </c>
      <c r="K285" s="7">
        <v>55</v>
      </c>
      <c r="L285" s="5" t="s">
        <v>67</v>
      </c>
      <c r="M285" s="5" t="s">
        <v>47</v>
      </c>
      <c r="N285" s="5" t="s">
        <v>48</v>
      </c>
      <c r="O285" s="16" t="str">
        <f>INDEX(Sheet1!$I$4:$J$15,MATCH(I285,Sheet1!$I$4:$I$15,0),2)</f>
        <v>Red</v>
      </c>
    </row>
    <row r="286" spans="1:15" ht="30.75" thickBot="1" x14ac:dyDescent="0.3">
      <c r="A286" s="6">
        <v>285</v>
      </c>
      <c r="B286" s="5" t="s">
        <v>109</v>
      </c>
      <c r="C286" s="5" t="s">
        <v>64</v>
      </c>
      <c r="D286" s="5" t="s">
        <v>51</v>
      </c>
      <c r="E286" s="7">
        <v>5</v>
      </c>
      <c r="F286" s="7">
        <v>175</v>
      </c>
      <c r="G286" s="8">
        <v>44559</v>
      </c>
      <c r="H286" s="5" t="s">
        <v>44</v>
      </c>
      <c r="I286" s="5" t="s">
        <v>60</v>
      </c>
      <c r="J286" s="7">
        <v>32.4</v>
      </c>
      <c r="K286" s="7">
        <v>25</v>
      </c>
      <c r="L286" s="5" t="s">
        <v>67</v>
      </c>
      <c r="M286" s="5" t="s">
        <v>55</v>
      </c>
      <c r="N286" s="5" t="s">
        <v>48</v>
      </c>
      <c r="O286" s="16" t="str">
        <f>INDEX(Sheet1!$I$4:$J$15,MATCH(I286,Sheet1!$I$4:$I$15,0),2)</f>
        <v>Red</v>
      </c>
    </row>
    <row r="287" spans="1:15" ht="30.75" thickBot="1" x14ac:dyDescent="0.3">
      <c r="A287" s="6">
        <v>286</v>
      </c>
      <c r="B287" s="5" t="s">
        <v>110</v>
      </c>
      <c r="C287" s="5" t="s">
        <v>70</v>
      </c>
      <c r="D287" s="5" t="s">
        <v>35</v>
      </c>
      <c r="E287" s="7">
        <v>2.2000000000000002</v>
      </c>
      <c r="F287" s="7">
        <v>325</v>
      </c>
      <c r="G287" s="8">
        <v>44033</v>
      </c>
      <c r="H287" s="5" t="s">
        <v>44</v>
      </c>
      <c r="I287" s="5" t="s">
        <v>60</v>
      </c>
      <c r="J287" s="7">
        <v>20.5</v>
      </c>
      <c r="K287" s="7">
        <v>35</v>
      </c>
      <c r="L287" s="5" t="s">
        <v>67</v>
      </c>
      <c r="M287" s="5" t="s">
        <v>62</v>
      </c>
      <c r="N287" s="5" t="s">
        <v>56</v>
      </c>
      <c r="O287" s="16" t="str">
        <f>INDEX(Sheet1!$I$4:$J$15,MATCH(I287,Sheet1!$I$4:$I$15,0),2)</f>
        <v>Red</v>
      </c>
    </row>
    <row r="288" spans="1:15" ht="30.75" thickBot="1" x14ac:dyDescent="0.3">
      <c r="A288" s="6">
        <v>287</v>
      </c>
      <c r="B288" s="5" t="s">
        <v>111</v>
      </c>
      <c r="C288" s="5" t="s">
        <v>76</v>
      </c>
      <c r="D288" s="5" t="s">
        <v>43</v>
      </c>
      <c r="E288" s="7">
        <v>5</v>
      </c>
      <c r="F288" s="7">
        <v>160</v>
      </c>
      <c r="G288" s="8">
        <v>44209</v>
      </c>
      <c r="H288" s="5" t="s">
        <v>44</v>
      </c>
      <c r="I288" s="5" t="s">
        <v>66</v>
      </c>
      <c r="J288" s="7">
        <v>24.9</v>
      </c>
      <c r="K288" s="7">
        <v>46</v>
      </c>
      <c r="L288" s="5" t="s">
        <v>67</v>
      </c>
      <c r="M288" s="5" t="s">
        <v>68</v>
      </c>
      <c r="N288" s="5" t="s">
        <v>56</v>
      </c>
      <c r="O288" s="16" t="str">
        <f>INDEX(Sheet1!$I$4:$J$15,MATCH(I288,Sheet1!$I$4:$I$15,0),2)</f>
        <v>Yellow</v>
      </c>
    </row>
    <row r="289" spans="1:15" ht="30.75" thickBot="1" x14ac:dyDescent="0.3">
      <c r="A289" s="6">
        <v>288</v>
      </c>
      <c r="B289" s="5" t="s">
        <v>112</v>
      </c>
      <c r="C289" s="5" t="s">
        <v>81</v>
      </c>
      <c r="D289" s="5" t="s">
        <v>51</v>
      </c>
      <c r="E289" s="7">
        <v>4.7</v>
      </c>
      <c r="F289" s="7">
        <v>265</v>
      </c>
      <c r="G289" s="8">
        <v>44579</v>
      </c>
      <c r="H289" s="5" t="s">
        <v>44</v>
      </c>
      <c r="I289" s="5" t="s">
        <v>66</v>
      </c>
      <c r="J289" s="7">
        <v>30.3</v>
      </c>
      <c r="K289" s="7">
        <v>19</v>
      </c>
      <c r="L289" s="5" t="s">
        <v>67</v>
      </c>
      <c r="M289" s="5" t="s">
        <v>74</v>
      </c>
      <c r="N289" s="5" t="s">
        <v>56</v>
      </c>
      <c r="O289" s="16" t="str">
        <f>INDEX(Sheet1!$I$4:$J$15,MATCH(I289,Sheet1!$I$4:$I$15,0),2)</f>
        <v>Yellow</v>
      </c>
    </row>
    <row r="290" spans="1:15" ht="30.75" thickBot="1" x14ac:dyDescent="0.3">
      <c r="A290" s="6">
        <v>289</v>
      </c>
      <c r="B290" s="5" t="s">
        <v>113</v>
      </c>
      <c r="C290" s="5" t="s">
        <v>34</v>
      </c>
      <c r="D290" s="5" t="s">
        <v>35</v>
      </c>
      <c r="E290" s="7">
        <v>3.3</v>
      </c>
      <c r="F290" s="7">
        <v>210</v>
      </c>
      <c r="G290" s="8">
        <v>44397</v>
      </c>
      <c r="H290" s="5" t="s">
        <v>44</v>
      </c>
      <c r="I290" s="5" t="s">
        <v>66</v>
      </c>
      <c r="J290" s="7">
        <v>27.7</v>
      </c>
      <c r="K290" s="7">
        <v>44</v>
      </c>
      <c r="L290" s="5" t="s">
        <v>67</v>
      </c>
      <c r="M290" s="5" t="s">
        <v>79</v>
      </c>
      <c r="N290" s="5" t="s">
        <v>56</v>
      </c>
      <c r="O290" s="16" t="str">
        <f>INDEX(Sheet1!$I$4:$J$15,MATCH(I290,Sheet1!$I$4:$I$15,0),2)</f>
        <v>Yellow</v>
      </c>
    </row>
    <row r="291" spans="1:15" ht="30.75" thickBot="1" x14ac:dyDescent="0.3">
      <c r="A291" s="6">
        <v>290</v>
      </c>
      <c r="B291" s="5" t="s">
        <v>114</v>
      </c>
      <c r="C291" s="5" t="s">
        <v>42</v>
      </c>
      <c r="D291" s="5" t="s">
        <v>43</v>
      </c>
      <c r="E291" s="7">
        <v>2.8</v>
      </c>
      <c r="F291" s="7">
        <v>135</v>
      </c>
      <c r="G291" s="8">
        <v>44585</v>
      </c>
      <c r="H291" s="5" t="s">
        <v>44</v>
      </c>
      <c r="I291" s="5" t="s">
        <v>66</v>
      </c>
      <c r="J291" s="7">
        <v>32.4</v>
      </c>
      <c r="K291" s="7">
        <v>45</v>
      </c>
      <c r="L291" s="5" t="s">
        <v>46</v>
      </c>
      <c r="M291" s="5" t="s">
        <v>39</v>
      </c>
      <c r="N291" s="5" t="s">
        <v>56</v>
      </c>
      <c r="O291" s="16" t="str">
        <f>INDEX(Sheet1!$I$4:$J$15,MATCH(I291,Sheet1!$I$4:$I$15,0),2)</f>
        <v>Yellow</v>
      </c>
    </row>
    <row r="292" spans="1:15" ht="30.75" thickBot="1" x14ac:dyDescent="0.3">
      <c r="A292" s="6">
        <v>291</v>
      </c>
      <c r="B292" s="5" t="s">
        <v>115</v>
      </c>
      <c r="C292" s="5" t="s">
        <v>50</v>
      </c>
      <c r="D292" s="5" t="s">
        <v>51</v>
      </c>
      <c r="E292" s="7">
        <v>4.0999999999999996</v>
      </c>
      <c r="F292" s="7">
        <v>290</v>
      </c>
      <c r="G292" s="8">
        <v>44249</v>
      </c>
      <c r="H292" s="5" t="s">
        <v>44</v>
      </c>
      <c r="I292" s="5" t="s">
        <v>66</v>
      </c>
      <c r="J292" s="7">
        <v>27.9</v>
      </c>
      <c r="K292" s="7">
        <v>54</v>
      </c>
      <c r="L292" s="5" t="s">
        <v>46</v>
      </c>
      <c r="M292" s="5" t="s">
        <v>47</v>
      </c>
      <c r="N292" s="5" t="s">
        <v>40</v>
      </c>
      <c r="O292" s="16" t="str">
        <f>INDEX(Sheet1!$I$4:$J$15,MATCH(I292,Sheet1!$I$4:$I$15,0),2)</f>
        <v>Yellow</v>
      </c>
    </row>
    <row r="293" spans="1:15" ht="30.75" thickBot="1" x14ac:dyDescent="0.3">
      <c r="A293" s="6">
        <v>292</v>
      </c>
      <c r="B293" s="5" t="s">
        <v>116</v>
      </c>
      <c r="C293" s="5" t="s">
        <v>58</v>
      </c>
      <c r="D293" s="5" t="s">
        <v>35</v>
      </c>
      <c r="E293" s="7">
        <v>5</v>
      </c>
      <c r="F293" s="7">
        <v>165</v>
      </c>
      <c r="G293" s="8">
        <v>44249</v>
      </c>
      <c r="H293" s="5" t="s">
        <v>44</v>
      </c>
      <c r="I293" s="5" t="s">
        <v>77</v>
      </c>
      <c r="J293" s="7">
        <v>20.9</v>
      </c>
      <c r="K293" s="7">
        <v>43</v>
      </c>
      <c r="L293" s="5" t="s">
        <v>46</v>
      </c>
      <c r="M293" s="5" t="s">
        <v>55</v>
      </c>
      <c r="N293" s="5" t="s">
        <v>48</v>
      </c>
      <c r="O293" s="16" t="str">
        <f>INDEX(Sheet1!$I$4:$J$15,MATCH(I293,Sheet1!$I$4:$I$15,0),2)</f>
        <v>Green</v>
      </c>
    </row>
    <row r="294" spans="1:15" ht="30.75" thickBot="1" x14ac:dyDescent="0.3">
      <c r="A294" s="6">
        <v>293</v>
      </c>
      <c r="B294" s="5" t="s">
        <v>117</v>
      </c>
      <c r="C294" s="5" t="s">
        <v>64</v>
      </c>
      <c r="D294" s="5" t="s">
        <v>43</v>
      </c>
      <c r="E294" s="7">
        <v>4.5</v>
      </c>
      <c r="F294" s="7">
        <v>255</v>
      </c>
      <c r="G294" s="8">
        <v>44557</v>
      </c>
      <c r="H294" s="5" t="s">
        <v>44</v>
      </c>
      <c r="I294" s="5" t="s">
        <v>77</v>
      </c>
      <c r="J294" s="7">
        <v>19.7</v>
      </c>
      <c r="K294" s="7">
        <v>58</v>
      </c>
      <c r="L294" s="5" t="s">
        <v>46</v>
      </c>
      <c r="M294" s="5" t="s">
        <v>62</v>
      </c>
      <c r="N294" s="5" t="s">
        <v>56</v>
      </c>
      <c r="O294" s="16" t="str">
        <f>INDEX(Sheet1!$I$4:$J$15,MATCH(I294,Sheet1!$I$4:$I$15,0),2)</f>
        <v>Green</v>
      </c>
    </row>
    <row r="295" spans="1:15" ht="30.75" thickBot="1" x14ac:dyDescent="0.3">
      <c r="A295" s="6">
        <v>294</v>
      </c>
      <c r="B295" s="5" t="s">
        <v>118</v>
      </c>
      <c r="C295" s="5" t="s">
        <v>70</v>
      </c>
      <c r="D295" s="5" t="s">
        <v>51</v>
      </c>
      <c r="E295" s="7">
        <v>2</v>
      </c>
      <c r="F295" s="7">
        <v>160</v>
      </c>
      <c r="G295" s="8">
        <v>44419</v>
      </c>
      <c r="H295" s="5" t="s">
        <v>44</v>
      </c>
      <c r="I295" s="5" t="s">
        <v>77</v>
      </c>
      <c r="J295" s="7">
        <v>19.600000000000001</v>
      </c>
      <c r="K295" s="7">
        <v>26</v>
      </c>
      <c r="L295" s="5" t="s">
        <v>46</v>
      </c>
      <c r="M295" s="5" t="s">
        <v>68</v>
      </c>
      <c r="N295" s="5" t="s">
        <v>40</v>
      </c>
      <c r="O295" s="16" t="str">
        <f>INDEX(Sheet1!$I$4:$J$15,MATCH(I295,Sheet1!$I$4:$I$15,0),2)</f>
        <v>Green</v>
      </c>
    </row>
    <row r="296" spans="1:15" ht="30.75" thickBot="1" x14ac:dyDescent="0.3">
      <c r="A296" s="6">
        <v>295</v>
      </c>
      <c r="B296" s="5" t="s">
        <v>119</v>
      </c>
      <c r="C296" s="5" t="s">
        <v>76</v>
      </c>
      <c r="D296" s="5" t="s">
        <v>35</v>
      </c>
      <c r="E296" s="7">
        <v>4.4000000000000004</v>
      </c>
      <c r="F296" s="7">
        <v>230</v>
      </c>
      <c r="G296" s="8">
        <v>44044</v>
      </c>
      <c r="H296" s="5" t="s">
        <v>44</v>
      </c>
      <c r="I296" s="5" t="s">
        <v>77</v>
      </c>
      <c r="J296" s="7">
        <v>20.6</v>
      </c>
      <c r="K296" s="7">
        <v>27</v>
      </c>
      <c r="L296" s="5" t="s">
        <v>46</v>
      </c>
      <c r="M296" s="5" t="s">
        <v>74</v>
      </c>
      <c r="N296" s="5" t="s">
        <v>48</v>
      </c>
      <c r="O296" s="16" t="str">
        <f>INDEX(Sheet1!$I$4:$J$15,MATCH(I296,Sheet1!$I$4:$I$15,0),2)</f>
        <v>Green</v>
      </c>
    </row>
    <row r="297" spans="1:15" ht="30.75" thickBot="1" x14ac:dyDescent="0.3">
      <c r="A297" s="6">
        <v>296</v>
      </c>
      <c r="B297" s="5" t="s">
        <v>120</v>
      </c>
      <c r="C297" s="5" t="s">
        <v>81</v>
      </c>
      <c r="D297" s="5" t="s">
        <v>43</v>
      </c>
      <c r="E297" s="7">
        <v>5</v>
      </c>
      <c r="F297" s="7">
        <v>280</v>
      </c>
      <c r="G297" s="8">
        <v>44732</v>
      </c>
      <c r="H297" s="5" t="s">
        <v>44</v>
      </c>
      <c r="I297" s="5" t="s">
        <v>77</v>
      </c>
      <c r="J297" s="7">
        <v>17.2</v>
      </c>
      <c r="K297" s="7">
        <v>10</v>
      </c>
      <c r="L297" s="5" t="s">
        <v>46</v>
      </c>
      <c r="M297" s="5" t="s">
        <v>79</v>
      </c>
      <c r="N297" s="5" t="s">
        <v>56</v>
      </c>
      <c r="O297" s="16" t="str">
        <f>INDEX(Sheet1!$I$4:$J$15,MATCH(I297,Sheet1!$I$4:$I$15,0),2)</f>
        <v>Green</v>
      </c>
    </row>
    <row r="298" spans="1:15" ht="30.75" thickBot="1" x14ac:dyDescent="0.3">
      <c r="A298" s="6">
        <v>297</v>
      </c>
      <c r="B298" s="5" t="s">
        <v>121</v>
      </c>
      <c r="C298" s="5" t="s">
        <v>34</v>
      </c>
      <c r="D298" s="5" t="s">
        <v>51</v>
      </c>
      <c r="E298" s="7">
        <v>5</v>
      </c>
      <c r="F298" s="7">
        <v>235</v>
      </c>
      <c r="G298" s="8">
        <v>44716</v>
      </c>
      <c r="H298" s="5" t="s">
        <v>44</v>
      </c>
      <c r="I298" s="5" t="s">
        <v>77</v>
      </c>
      <c r="J298" s="7">
        <v>29.5</v>
      </c>
      <c r="K298" s="7">
        <v>31</v>
      </c>
      <c r="L298" s="5" t="s">
        <v>46</v>
      </c>
      <c r="M298" s="5" t="s">
        <v>74</v>
      </c>
      <c r="N298" s="5" t="s">
        <v>40</v>
      </c>
      <c r="O298" s="16" t="str">
        <f>INDEX(Sheet1!$I$4:$J$15,MATCH(I298,Sheet1!$I$4:$I$15,0),2)</f>
        <v>Green</v>
      </c>
    </row>
    <row r="299" spans="1:15" ht="30.75" thickBot="1" x14ac:dyDescent="0.3">
      <c r="A299" s="6">
        <v>298</v>
      </c>
      <c r="B299" s="5" t="s">
        <v>122</v>
      </c>
      <c r="C299" s="5" t="s">
        <v>42</v>
      </c>
      <c r="D299" s="5" t="s">
        <v>35</v>
      </c>
      <c r="E299" s="7">
        <v>4.9000000000000004</v>
      </c>
      <c r="F299" s="7">
        <v>180</v>
      </c>
      <c r="G299" s="8">
        <v>44745</v>
      </c>
      <c r="H299" s="5" t="s">
        <v>44</v>
      </c>
      <c r="I299" s="5" t="s">
        <v>37</v>
      </c>
      <c r="J299" s="7">
        <v>15.1</v>
      </c>
      <c r="K299" s="7">
        <v>57</v>
      </c>
      <c r="L299" s="5" t="s">
        <v>46</v>
      </c>
      <c r="M299" s="5" t="s">
        <v>74</v>
      </c>
      <c r="N299" s="5" t="s">
        <v>40</v>
      </c>
      <c r="O299" s="16" t="str">
        <f>INDEX(Sheet1!$I$4:$J$15,MATCH(I299,Sheet1!$I$4:$I$15,0),2)</f>
        <v>Blue</v>
      </c>
    </row>
    <row r="300" spans="1:15" ht="30.75" thickBot="1" x14ac:dyDescent="0.3">
      <c r="A300" s="6">
        <v>299</v>
      </c>
      <c r="B300" s="5" t="s">
        <v>123</v>
      </c>
      <c r="C300" s="5" t="s">
        <v>50</v>
      </c>
      <c r="D300" s="5" t="s">
        <v>43</v>
      </c>
      <c r="E300" s="7">
        <v>3</v>
      </c>
      <c r="F300" s="7">
        <v>225</v>
      </c>
      <c r="G300" s="8">
        <v>44611</v>
      </c>
      <c r="H300" s="5" t="s">
        <v>44</v>
      </c>
      <c r="I300" s="5" t="s">
        <v>45</v>
      </c>
      <c r="J300" s="7">
        <v>22.8</v>
      </c>
      <c r="K300" s="7">
        <v>7</v>
      </c>
      <c r="L300" s="5" t="s">
        <v>46</v>
      </c>
      <c r="M300" s="5" t="s">
        <v>74</v>
      </c>
      <c r="N300" s="5" t="s">
        <v>40</v>
      </c>
      <c r="O300" s="16" t="str">
        <f>INDEX(Sheet1!$I$4:$J$15,MATCH(I300,Sheet1!$I$4:$I$15,0),2)</f>
        <v>Yellow</v>
      </c>
    </row>
    <row r="301" spans="1:15" ht="30.75" thickBot="1" x14ac:dyDescent="0.3">
      <c r="A301" s="6">
        <v>300</v>
      </c>
      <c r="B301" s="5" t="s">
        <v>124</v>
      </c>
      <c r="C301" s="5" t="s">
        <v>58</v>
      </c>
      <c r="D301" s="5" t="s">
        <v>51</v>
      </c>
      <c r="E301" s="7">
        <v>4.2</v>
      </c>
      <c r="F301" s="7">
        <v>190</v>
      </c>
      <c r="G301" s="8">
        <v>44622</v>
      </c>
      <c r="H301" s="5" t="s">
        <v>44</v>
      </c>
      <c r="I301" s="5" t="s">
        <v>53</v>
      </c>
      <c r="J301" s="7">
        <v>23.7</v>
      </c>
      <c r="K301" s="7">
        <v>54</v>
      </c>
      <c r="L301" s="5" t="s">
        <v>46</v>
      </c>
      <c r="M301" s="5" t="s">
        <v>74</v>
      </c>
      <c r="N301" s="5" t="s">
        <v>40</v>
      </c>
      <c r="O301" s="16" t="str">
        <f>INDEX(Sheet1!$I$4:$J$15,MATCH(I301,Sheet1!$I$4:$I$15,0),2)</f>
        <v>Pink</v>
      </c>
    </row>
    <row r="302" spans="1:15" ht="30.75" thickBot="1" x14ac:dyDescent="0.3">
      <c r="A302" s="6">
        <v>301</v>
      </c>
      <c r="B302" s="5" t="s">
        <v>125</v>
      </c>
      <c r="C302" s="5" t="s">
        <v>64</v>
      </c>
      <c r="D302" s="5" t="s">
        <v>35</v>
      </c>
      <c r="E302" s="7">
        <v>3.5</v>
      </c>
      <c r="F302" s="7">
        <v>170</v>
      </c>
      <c r="G302" s="8">
        <v>44124</v>
      </c>
      <c r="H302" s="5" t="s">
        <v>44</v>
      </c>
      <c r="I302" s="5" t="s">
        <v>60</v>
      </c>
      <c r="J302" s="7">
        <v>32</v>
      </c>
      <c r="K302" s="7">
        <v>46</v>
      </c>
      <c r="L302" s="5" t="s">
        <v>46</v>
      </c>
      <c r="M302" s="5" t="s">
        <v>74</v>
      </c>
      <c r="N302" s="5" t="s">
        <v>40</v>
      </c>
      <c r="O302" s="16" t="str">
        <f>INDEX(Sheet1!$I$4:$J$15,MATCH(I302,Sheet1!$I$4:$I$15,0),2)</f>
        <v>Red</v>
      </c>
    </row>
    <row r="303" spans="1:15" ht="30.75" thickBot="1" x14ac:dyDescent="0.3">
      <c r="A303" s="6">
        <v>302</v>
      </c>
      <c r="B303" s="5" t="s">
        <v>33</v>
      </c>
      <c r="C303" s="5" t="s">
        <v>70</v>
      </c>
      <c r="D303" s="5" t="s">
        <v>43</v>
      </c>
      <c r="E303" s="7">
        <v>5</v>
      </c>
      <c r="F303" s="7">
        <v>140</v>
      </c>
      <c r="G303" s="8">
        <v>44328</v>
      </c>
      <c r="H303" s="5" t="s">
        <v>44</v>
      </c>
      <c r="I303" s="5" t="s">
        <v>66</v>
      </c>
      <c r="J303" s="7">
        <v>30</v>
      </c>
      <c r="K303" s="7">
        <v>45</v>
      </c>
      <c r="L303" s="5" t="s">
        <v>46</v>
      </c>
      <c r="M303" s="5" t="s">
        <v>74</v>
      </c>
      <c r="N303" s="5" t="s">
        <v>40</v>
      </c>
      <c r="O303" s="16" t="str">
        <f>INDEX(Sheet1!$I$4:$J$15,MATCH(I303,Sheet1!$I$4:$I$15,0),2)</f>
        <v>Yellow</v>
      </c>
    </row>
    <row r="304" spans="1:15" ht="30.75" thickBot="1" x14ac:dyDescent="0.3">
      <c r="A304" s="6">
        <v>303</v>
      </c>
      <c r="B304" s="5" t="s">
        <v>41</v>
      </c>
      <c r="C304" s="5" t="s">
        <v>76</v>
      </c>
      <c r="D304" s="5" t="s">
        <v>51</v>
      </c>
      <c r="E304" s="7">
        <v>4.8</v>
      </c>
      <c r="F304" s="7">
        <v>245</v>
      </c>
      <c r="G304" s="8">
        <v>44494</v>
      </c>
      <c r="H304" s="5" t="s">
        <v>44</v>
      </c>
      <c r="I304" s="5" t="s">
        <v>72</v>
      </c>
      <c r="J304" s="7">
        <v>16.7</v>
      </c>
      <c r="K304" s="7">
        <v>25</v>
      </c>
      <c r="L304" s="5" t="s">
        <v>46</v>
      </c>
      <c r="M304" s="5" t="s">
        <v>74</v>
      </c>
      <c r="N304" s="5" t="s">
        <v>40</v>
      </c>
      <c r="O304" s="16" t="str">
        <f>INDEX(Sheet1!$I$4:$J$15,MATCH(I304,Sheet1!$I$4:$I$15,0),2)</f>
        <v>Red</v>
      </c>
    </row>
    <row r="305" spans="1:15" ht="30.75" thickBot="1" x14ac:dyDescent="0.3">
      <c r="A305" s="6">
        <v>304</v>
      </c>
      <c r="B305" s="5" t="s">
        <v>49</v>
      </c>
      <c r="C305" s="5" t="s">
        <v>81</v>
      </c>
      <c r="D305" s="5" t="s">
        <v>35</v>
      </c>
      <c r="E305" s="7">
        <v>2.8</v>
      </c>
      <c r="F305" s="7">
        <v>350</v>
      </c>
      <c r="G305" s="8">
        <v>44466</v>
      </c>
      <c r="H305" s="5" t="s">
        <v>44</v>
      </c>
      <c r="I305" s="5" t="s">
        <v>77</v>
      </c>
      <c r="J305" s="7">
        <v>26.6</v>
      </c>
      <c r="K305" s="7">
        <v>48</v>
      </c>
      <c r="L305" s="5" t="s">
        <v>46</v>
      </c>
      <c r="M305" s="5" t="s">
        <v>74</v>
      </c>
      <c r="N305" s="5" t="s">
        <v>40</v>
      </c>
      <c r="O305" s="16" t="str">
        <f>INDEX(Sheet1!$I$4:$J$15,MATCH(I305,Sheet1!$I$4:$I$15,0),2)</f>
        <v>Green</v>
      </c>
    </row>
    <row r="306" spans="1:15" ht="30.75" thickBot="1" x14ac:dyDescent="0.3">
      <c r="A306" s="6">
        <v>305</v>
      </c>
      <c r="B306" s="5" t="s">
        <v>57</v>
      </c>
      <c r="C306" s="5" t="s">
        <v>34</v>
      </c>
      <c r="D306" s="5" t="s">
        <v>43</v>
      </c>
      <c r="E306" s="7">
        <v>3.2</v>
      </c>
      <c r="F306" s="7">
        <v>130</v>
      </c>
      <c r="G306" s="8">
        <v>44005</v>
      </c>
      <c r="H306" s="5" t="s">
        <v>44</v>
      </c>
      <c r="I306" s="5" t="s">
        <v>82</v>
      </c>
      <c r="J306" s="7">
        <v>19.600000000000001</v>
      </c>
      <c r="K306" s="7">
        <v>12</v>
      </c>
      <c r="L306" s="5" t="s">
        <v>46</v>
      </c>
      <c r="M306" s="5" t="s">
        <v>74</v>
      </c>
      <c r="N306" s="5" t="s">
        <v>40</v>
      </c>
      <c r="O306" s="16" t="str">
        <f>INDEX(Sheet1!$I$4:$J$15,MATCH(I306,Sheet1!$I$4:$I$15,0),2)</f>
        <v>Green</v>
      </c>
    </row>
    <row r="307" spans="1:15" ht="30.75" thickBot="1" x14ac:dyDescent="0.3">
      <c r="A307" s="6">
        <v>306</v>
      </c>
      <c r="B307" s="5" t="s">
        <v>63</v>
      </c>
      <c r="C307" s="5" t="s">
        <v>42</v>
      </c>
      <c r="D307" s="5" t="s">
        <v>51</v>
      </c>
      <c r="E307" s="7">
        <v>5</v>
      </c>
      <c r="F307" s="7">
        <v>165</v>
      </c>
      <c r="G307" s="8">
        <v>44390</v>
      </c>
      <c r="H307" s="5" t="s">
        <v>44</v>
      </c>
      <c r="I307" s="5" t="s">
        <v>85</v>
      </c>
      <c r="J307" s="7">
        <v>31.7</v>
      </c>
      <c r="K307" s="7">
        <v>32</v>
      </c>
      <c r="L307" s="5" t="s">
        <v>46</v>
      </c>
      <c r="M307" s="5" t="s">
        <v>74</v>
      </c>
      <c r="N307" s="5" t="s">
        <v>40</v>
      </c>
      <c r="O307" s="16" t="str">
        <f>INDEX(Sheet1!$I$4:$J$15,MATCH(I307,Sheet1!$I$4:$I$15,0),2)</f>
        <v>Red</v>
      </c>
    </row>
    <row r="308" spans="1:15" ht="30.75" thickBot="1" x14ac:dyDescent="0.3">
      <c r="A308" s="6">
        <v>307</v>
      </c>
      <c r="B308" s="5" t="s">
        <v>69</v>
      </c>
      <c r="C308" s="5" t="s">
        <v>50</v>
      </c>
      <c r="D308" s="5" t="s">
        <v>35</v>
      </c>
      <c r="E308" s="7">
        <v>5</v>
      </c>
      <c r="F308" s="7">
        <v>200</v>
      </c>
      <c r="G308" s="8">
        <v>44004</v>
      </c>
      <c r="H308" s="5" t="s">
        <v>44</v>
      </c>
      <c r="I308" s="5" t="s">
        <v>88</v>
      </c>
      <c r="J308" s="7">
        <v>31.3</v>
      </c>
      <c r="K308" s="7">
        <v>12</v>
      </c>
      <c r="L308" s="5" t="s">
        <v>73</v>
      </c>
      <c r="M308" s="5" t="s">
        <v>74</v>
      </c>
      <c r="N308" s="5" t="s">
        <v>40</v>
      </c>
      <c r="O308" s="16" t="str">
        <f>INDEX(Sheet1!$I$4:$J$15,MATCH(I308,Sheet1!$I$4:$I$15,0),2)</f>
        <v>Green</v>
      </c>
    </row>
    <row r="309" spans="1:15" ht="30.75" thickBot="1" x14ac:dyDescent="0.3">
      <c r="A309" s="6">
        <v>308</v>
      </c>
      <c r="B309" s="5" t="s">
        <v>75</v>
      </c>
      <c r="C309" s="5" t="s">
        <v>58</v>
      </c>
      <c r="D309" s="5" t="s">
        <v>43</v>
      </c>
      <c r="E309" s="7">
        <v>5</v>
      </c>
      <c r="F309" s="7">
        <v>330</v>
      </c>
      <c r="G309" s="8">
        <v>44494</v>
      </c>
      <c r="H309" s="5" t="s">
        <v>44</v>
      </c>
      <c r="I309" s="5" t="s">
        <v>91</v>
      </c>
      <c r="J309" s="7">
        <v>15.1</v>
      </c>
      <c r="K309" s="7">
        <v>56</v>
      </c>
      <c r="L309" s="5" t="s">
        <v>73</v>
      </c>
      <c r="M309" s="5" t="s">
        <v>74</v>
      </c>
      <c r="N309" s="5" t="s">
        <v>40</v>
      </c>
      <c r="O309" s="16" t="str">
        <f>INDEX(Sheet1!$I$4:$J$15,MATCH(I309,Sheet1!$I$4:$I$15,0),2)</f>
        <v>Blue</v>
      </c>
    </row>
    <row r="310" spans="1:15" ht="30.75" thickBot="1" x14ac:dyDescent="0.3">
      <c r="A310" s="6">
        <v>309</v>
      </c>
      <c r="B310" s="5" t="s">
        <v>80</v>
      </c>
      <c r="C310" s="5" t="s">
        <v>64</v>
      </c>
      <c r="D310" s="5" t="s">
        <v>51</v>
      </c>
      <c r="E310" s="7">
        <v>4.8</v>
      </c>
      <c r="F310" s="7">
        <v>245</v>
      </c>
      <c r="G310" s="8">
        <v>44032</v>
      </c>
      <c r="H310" s="5" t="s">
        <v>44</v>
      </c>
      <c r="I310" s="5" t="s">
        <v>94</v>
      </c>
      <c r="J310" s="7">
        <v>19.399999999999999</v>
      </c>
      <c r="K310" s="7">
        <v>33</v>
      </c>
      <c r="L310" s="5" t="s">
        <v>73</v>
      </c>
      <c r="M310" s="5" t="s">
        <v>62</v>
      </c>
      <c r="N310" s="5" t="s">
        <v>40</v>
      </c>
      <c r="O310" s="16" t="str">
        <f>INDEX(Sheet1!$I$4:$J$15,MATCH(I310,Sheet1!$I$4:$I$15,0),2)</f>
        <v>Blue</v>
      </c>
    </row>
    <row r="311" spans="1:15" ht="30.75" thickBot="1" x14ac:dyDescent="0.3">
      <c r="A311" s="6">
        <v>310</v>
      </c>
      <c r="B311" s="5" t="s">
        <v>84</v>
      </c>
      <c r="C311" s="5" t="s">
        <v>70</v>
      </c>
      <c r="D311" s="5" t="s">
        <v>35</v>
      </c>
      <c r="E311" s="7">
        <v>4.5</v>
      </c>
      <c r="F311" s="7">
        <v>105</v>
      </c>
      <c r="G311" s="8">
        <v>44338</v>
      </c>
      <c r="H311" s="5" t="s">
        <v>44</v>
      </c>
      <c r="I311" s="5" t="s">
        <v>37</v>
      </c>
      <c r="J311" s="7">
        <v>19.3</v>
      </c>
      <c r="K311" s="7">
        <v>64</v>
      </c>
      <c r="L311" s="5" t="s">
        <v>86</v>
      </c>
      <c r="M311" s="5" t="s">
        <v>62</v>
      </c>
      <c r="N311" s="5" t="s">
        <v>40</v>
      </c>
      <c r="O311" s="16" t="str">
        <f>INDEX(Sheet1!$I$4:$J$15,MATCH(I311,Sheet1!$I$4:$I$15,0),2)</f>
        <v>Blue</v>
      </c>
    </row>
    <row r="312" spans="1:15" ht="30.75" thickBot="1" x14ac:dyDescent="0.3">
      <c r="A312" s="6">
        <v>311</v>
      </c>
      <c r="B312" s="5" t="s">
        <v>87</v>
      </c>
      <c r="C312" s="5" t="s">
        <v>76</v>
      </c>
      <c r="D312" s="5" t="s">
        <v>43</v>
      </c>
      <c r="E312" s="7">
        <v>2.5</v>
      </c>
      <c r="F312" s="7">
        <v>275</v>
      </c>
      <c r="G312" s="8">
        <v>44749</v>
      </c>
      <c r="H312" s="5" t="s">
        <v>44</v>
      </c>
      <c r="I312" s="5" t="s">
        <v>45</v>
      </c>
      <c r="J312" s="7">
        <v>31.7</v>
      </c>
      <c r="K312" s="7">
        <v>20</v>
      </c>
      <c r="L312" s="5" t="s">
        <v>86</v>
      </c>
      <c r="M312" s="5" t="s">
        <v>62</v>
      </c>
      <c r="N312" s="5" t="s">
        <v>40</v>
      </c>
      <c r="O312" s="16" t="str">
        <f>INDEX(Sheet1!$I$4:$J$15,MATCH(I312,Sheet1!$I$4:$I$15,0),2)</f>
        <v>Yellow</v>
      </c>
    </row>
    <row r="313" spans="1:15" ht="30.75" thickBot="1" x14ac:dyDescent="0.3">
      <c r="A313" s="6">
        <v>312</v>
      </c>
      <c r="B313" s="5" t="s">
        <v>90</v>
      </c>
      <c r="C313" s="5" t="s">
        <v>81</v>
      </c>
      <c r="D313" s="5" t="s">
        <v>51</v>
      </c>
      <c r="E313" s="7">
        <v>3.9</v>
      </c>
      <c r="F313" s="7">
        <v>335</v>
      </c>
      <c r="G313" s="8">
        <v>44435</v>
      </c>
      <c r="H313" s="5" t="s">
        <v>44</v>
      </c>
      <c r="I313" s="5" t="s">
        <v>53</v>
      </c>
      <c r="J313" s="7">
        <v>21.1</v>
      </c>
      <c r="K313" s="7">
        <v>49</v>
      </c>
      <c r="L313" s="5" t="s">
        <v>86</v>
      </c>
      <c r="M313" s="5" t="s">
        <v>62</v>
      </c>
      <c r="N313" s="5" t="s">
        <v>40</v>
      </c>
      <c r="O313" s="16" t="str">
        <f>INDEX(Sheet1!$I$4:$J$15,MATCH(I313,Sheet1!$I$4:$I$15,0),2)</f>
        <v>Pink</v>
      </c>
    </row>
    <row r="314" spans="1:15" ht="30.75" thickBot="1" x14ac:dyDescent="0.3">
      <c r="A314" s="6">
        <v>313</v>
      </c>
      <c r="B314" s="5" t="s">
        <v>93</v>
      </c>
      <c r="C314" s="5" t="s">
        <v>34</v>
      </c>
      <c r="D314" s="5" t="s">
        <v>35</v>
      </c>
      <c r="E314" s="7">
        <v>3.2</v>
      </c>
      <c r="F314" s="7">
        <v>330</v>
      </c>
      <c r="G314" s="8">
        <v>44254</v>
      </c>
      <c r="H314" s="5" t="s">
        <v>44</v>
      </c>
      <c r="I314" s="5" t="s">
        <v>60</v>
      </c>
      <c r="J314" s="7">
        <v>16.5</v>
      </c>
      <c r="K314" s="7">
        <v>55</v>
      </c>
      <c r="L314" s="5" t="s">
        <v>86</v>
      </c>
      <c r="M314" s="5" t="s">
        <v>62</v>
      </c>
      <c r="N314" s="5" t="s">
        <v>48</v>
      </c>
      <c r="O314" s="16" t="str">
        <f>INDEX(Sheet1!$I$4:$J$15,MATCH(I314,Sheet1!$I$4:$I$15,0),2)</f>
        <v>Red</v>
      </c>
    </row>
    <row r="315" spans="1:15" ht="30.75" thickBot="1" x14ac:dyDescent="0.3">
      <c r="A315" s="6">
        <v>314</v>
      </c>
      <c r="B315" s="5" t="s">
        <v>95</v>
      </c>
      <c r="C315" s="5" t="s">
        <v>42</v>
      </c>
      <c r="D315" s="5" t="s">
        <v>43</v>
      </c>
      <c r="E315" s="7">
        <v>2.5</v>
      </c>
      <c r="F315" s="7">
        <v>150</v>
      </c>
      <c r="G315" s="8">
        <v>44288</v>
      </c>
      <c r="H315" s="5" t="s">
        <v>44</v>
      </c>
      <c r="I315" s="5" t="s">
        <v>66</v>
      </c>
      <c r="J315" s="7">
        <v>15.4</v>
      </c>
      <c r="K315" s="7">
        <v>42</v>
      </c>
      <c r="L315" s="5" t="s">
        <v>86</v>
      </c>
      <c r="M315" s="5" t="s">
        <v>62</v>
      </c>
      <c r="N315" s="5" t="s">
        <v>48</v>
      </c>
      <c r="O315" s="16" t="str">
        <f>INDEX(Sheet1!$I$4:$J$15,MATCH(I315,Sheet1!$I$4:$I$15,0),2)</f>
        <v>Yellow</v>
      </c>
    </row>
    <row r="316" spans="1:15" ht="30.75" thickBot="1" x14ac:dyDescent="0.3">
      <c r="A316" s="6">
        <v>315</v>
      </c>
      <c r="B316" s="5" t="s">
        <v>96</v>
      </c>
      <c r="C316" s="5" t="s">
        <v>50</v>
      </c>
      <c r="D316" s="5" t="s">
        <v>51</v>
      </c>
      <c r="E316" s="7">
        <v>5</v>
      </c>
      <c r="F316" s="7">
        <v>100</v>
      </c>
      <c r="G316" s="8">
        <v>44363</v>
      </c>
      <c r="H316" s="5" t="s">
        <v>65</v>
      </c>
      <c r="I316" s="5" t="s">
        <v>72</v>
      </c>
      <c r="J316" s="7">
        <v>24.7</v>
      </c>
      <c r="K316" s="7">
        <v>61</v>
      </c>
      <c r="L316" s="5" t="s">
        <v>86</v>
      </c>
      <c r="M316" s="5" t="s">
        <v>62</v>
      </c>
      <c r="N316" s="5" t="s">
        <v>48</v>
      </c>
      <c r="O316" s="16" t="str">
        <f>INDEX(Sheet1!$I$4:$J$15,MATCH(I316,Sheet1!$I$4:$I$15,0),2)</f>
        <v>Red</v>
      </c>
    </row>
    <row r="317" spans="1:15" ht="30.75" thickBot="1" x14ac:dyDescent="0.3">
      <c r="A317" s="6">
        <v>316</v>
      </c>
      <c r="B317" s="5" t="s">
        <v>97</v>
      </c>
      <c r="C317" s="5" t="s">
        <v>58</v>
      </c>
      <c r="D317" s="5" t="s">
        <v>35</v>
      </c>
      <c r="E317" s="7">
        <v>2.1</v>
      </c>
      <c r="F317" s="7">
        <v>345</v>
      </c>
      <c r="G317" s="8">
        <v>44486</v>
      </c>
      <c r="H317" s="5" t="s">
        <v>65</v>
      </c>
      <c r="I317" s="5" t="s">
        <v>77</v>
      </c>
      <c r="J317" s="7">
        <v>16.100000000000001</v>
      </c>
      <c r="K317" s="7">
        <v>45</v>
      </c>
      <c r="L317" s="5" t="s">
        <v>86</v>
      </c>
      <c r="M317" s="5" t="s">
        <v>47</v>
      </c>
      <c r="N317" s="5" t="s">
        <v>48</v>
      </c>
      <c r="O317" s="16" t="str">
        <f>INDEX(Sheet1!$I$4:$J$15,MATCH(I317,Sheet1!$I$4:$I$15,0),2)</f>
        <v>Green</v>
      </c>
    </row>
    <row r="318" spans="1:15" ht="30.75" thickBot="1" x14ac:dyDescent="0.3">
      <c r="A318" s="6">
        <v>317</v>
      </c>
      <c r="B318" s="5" t="s">
        <v>98</v>
      </c>
      <c r="C318" s="5" t="s">
        <v>64</v>
      </c>
      <c r="D318" s="5" t="s">
        <v>43</v>
      </c>
      <c r="E318" s="7">
        <v>5</v>
      </c>
      <c r="F318" s="7">
        <v>330</v>
      </c>
      <c r="G318" s="8">
        <v>44412</v>
      </c>
      <c r="H318" s="5" t="s">
        <v>65</v>
      </c>
      <c r="I318" s="5" t="s">
        <v>82</v>
      </c>
      <c r="J318" s="7">
        <v>27.6</v>
      </c>
      <c r="K318" s="7">
        <v>56</v>
      </c>
      <c r="L318" s="5" t="s">
        <v>86</v>
      </c>
      <c r="M318" s="5" t="s">
        <v>47</v>
      </c>
      <c r="N318" s="5" t="s">
        <v>48</v>
      </c>
      <c r="O318" s="16" t="str">
        <f>INDEX(Sheet1!$I$4:$J$15,MATCH(I318,Sheet1!$I$4:$I$15,0),2)</f>
        <v>Green</v>
      </c>
    </row>
    <row r="319" spans="1:15" ht="30.75" thickBot="1" x14ac:dyDescent="0.3">
      <c r="A319" s="6">
        <v>318</v>
      </c>
      <c r="B319" s="5" t="s">
        <v>99</v>
      </c>
      <c r="C319" s="5" t="s">
        <v>70</v>
      </c>
      <c r="D319" s="5" t="s">
        <v>51</v>
      </c>
      <c r="E319" s="7">
        <v>3.4</v>
      </c>
      <c r="F319" s="7">
        <v>295</v>
      </c>
      <c r="G319" s="8">
        <v>44265</v>
      </c>
      <c r="H319" s="5" t="s">
        <v>65</v>
      </c>
      <c r="I319" s="5" t="s">
        <v>85</v>
      </c>
      <c r="J319" s="7">
        <v>25.2</v>
      </c>
      <c r="K319" s="7">
        <v>17</v>
      </c>
      <c r="L319" s="5" t="s">
        <v>86</v>
      </c>
      <c r="M319" s="5" t="s">
        <v>47</v>
      </c>
      <c r="N319" s="5" t="s">
        <v>48</v>
      </c>
      <c r="O319" s="16" t="str">
        <f>INDEX(Sheet1!$I$4:$J$15,MATCH(I319,Sheet1!$I$4:$I$15,0),2)</f>
        <v>Red</v>
      </c>
    </row>
    <row r="320" spans="1:15" ht="30.75" thickBot="1" x14ac:dyDescent="0.3">
      <c r="A320" s="6">
        <v>319</v>
      </c>
      <c r="B320" s="5" t="s">
        <v>100</v>
      </c>
      <c r="C320" s="5" t="s">
        <v>76</v>
      </c>
      <c r="D320" s="5" t="s">
        <v>35</v>
      </c>
      <c r="E320" s="7">
        <v>3.2</v>
      </c>
      <c r="F320" s="7">
        <v>185</v>
      </c>
      <c r="G320" s="8">
        <v>44385</v>
      </c>
      <c r="H320" s="5" t="s">
        <v>65</v>
      </c>
      <c r="I320" s="5" t="s">
        <v>88</v>
      </c>
      <c r="J320" s="7">
        <v>22.3</v>
      </c>
      <c r="K320" s="7">
        <v>55</v>
      </c>
      <c r="L320" s="5" t="s">
        <v>38</v>
      </c>
      <c r="M320" s="5" t="s">
        <v>39</v>
      </c>
      <c r="N320" s="5" t="s">
        <v>48</v>
      </c>
      <c r="O320" s="16" t="str">
        <f>INDEX(Sheet1!$I$4:$J$15,MATCH(I320,Sheet1!$I$4:$I$15,0),2)</f>
        <v>Green</v>
      </c>
    </row>
    <row r="321" spans="1:15" ht="15.75" thickBot="1" x14ac:dyDescent="0.3">
      <c r="A321" s="6">
        <v>320</v>
      </c>
      <c r="B321" s="5" t="s">
        <v>101</v>
      </c>
      <c r="C321" s="5" t="s">
        <v>81</v>
      </c>
      <c r="D321" s="5" t="s">
        <v>43</v>
      </c>
      <c r="E321" s="7">
        <v>5</v>
      </c>
      <c r="F321" s="7">
        <v>150</v>
      </c>
      <c r="G321" s="8">
        <v>44032</v>
      </c>
      <c r="H321" s="5" t="s">
        <v>65</v>
      </c>
      <c r="I321" s="5" t="s">
        <v>91</v>
      </c>
      <c r="J321" s="7">
        <v>18.600000000000001</v>
      </c>
      <c r="K321" s="7">
        <v>51</v>
      </c>
      <c r="L321" s="5" t="s">
        <v>46</v>
      </c>
      <c r="M321" s="5" t="s">
        <v>39</v>
      </c>
      <c r="N321" s="5" t="s">
        <v>48</v>
      </c>
      <c r="O321" s="16" t="str">
        <f>INDEX(Sheet1!$I$4:$J$15,MATCH(I321,Sheet1!$I$4:$I$15,0),2)</f>
        <v>Blue</v>
      </c>
    </row>
    <row r="322" spans="1:15" ht="30.75" thickBot="1" x14ac:dyDescent="0.3">
      <c r="A322" s="6">
        <v>321</v>
      </c>
      <c r="B322" s="5" t="s">
        <v>102</v>
      </c>
      <c r="C322" s="5" t="s">
        <v>34</v>
      </c>
      <c r="D322" s="5" t="s">
        <v>51</v>
      </c>
      <c r="E322" s="7">
        <v>4.4000000000000004</v>
      </c>
      <c r="F322" s="7">
        <v>245</v>
      </c>
      <c r="G322" s="8">
        <v>44650</v>
      </c>
      <c r="H322" s="5" t="s">
        <v>65</v>
      </c>
      <c r="I322" s="5" t="s">
        <v>94</v>
      </c>
      <c r="J322" s="7">
        <v>32.1</v>
      </c>
      <c r="K322" s="7">
        <v>40</v>
      </c>
      <c r="L322" s="5" t="s">
        <v>54</v>
      </c>
      <c r="M322" s="5" t="s">
        <v>39</v>
      </c>
      <c r="N322" s="5" t="s">
        <v>48</v>
      </c>
      <c r="O322" s="16" t="str">
        <f>INDEX(Sheet1!$I$4:$J$15,MATCH(I322,Sheet1!$I$4:$I$15,0),2)</f>
        <v>Blue</v>
      </c>
    </row>
    <row r="323" spans="1:15" ht="30.75" thickBot="1" x14ac:dyDescent="0.3">
      <c r="A323" s="6">
        <v>322</v>
      </c>
      <c r="B323" s="5" t="s">
        <v>103</v>
      </c>
      <c r="C323" s="5" t="s">
        <v>42</v>
      </c>
      <c r="D323" s="5" t="s">
        <v>35</v>
      </c>
      <c r="E323" s="7">
        <v>3.6</v>
      </c>
      <c r="F323" s="7">
        <v>350</v>
      </c>
      <c r="G323" s="8">
        <v>44458</v>
      </c>
      <c r="H323" s="5" t="s">
        <v>65</v>
      </c>
      <c r="I323" s="5" t="s">
        <v>37</v>
      </c>
      <c r="J323" s="7">
        <v>23</v>
      </c>
      <c r="K323" s="7">
        <v>48</v>
      </c>
      <c r="L323" s="5" t="s">
        <v>61</v>
      </c>
      <c r="M323" s="5" t="s">
        <v>79</v>
      </c>
      <c r="N323" s="5" t="s">
        <v>48</v>
      </c>
      <c r="O323" s="16" t="str">
        <f>INDEX(Sheet1!$I$4:$J$15,MATCH(I323,Sheet1!$I$4:$I$15,0),2)</f>
        <v>Blue</v>
      </c>
    </row>
    <row r="324" spans="1:15" ht="15.75" thickBot="1" x14ac:dyDescent="0.3">
      <c r="A324" s="6">
        <v>323</v>
      </c>
      <c r="B324" s="5" t="s">
        <v>104</v>
      </c>
      <c r="C324" s="5" t="s">
        <v>50</v>
      </c>
      <c r="D324" s="5" t="s">
        <v>43</v>
      </c>
      <c r="E324" s="7">
        <v>2.1</v>
      </c>
      <c r="F324" s="7">
        <v>350</v>
      </c>
      <c r="G324" s="8">
        <v>44543</v>
      </c>
      <c r="H324" s="5" t="s">
        <v>65</v>
      </c>
      <c r="I324" s="5" t="s">
        <v>45</v>
      </c>
      <c r="J324" s="7">
        <v>26.9</v>
      </c>
      <c r="K324" s="7">
        <v>63</v>
      </c>
      <c r="L324" s="5" t="s">
        <v>67</v>
      </c>
      <c r="M324" s="5" t="s">
        <v>79</v>
      </c>
      <c r="N324" s="5" t="s">
        <v>48</v>
      </c>
      <c r="O324" s="16" t="str">
        <f>INDEX(Sheet1!$I$4:$J$15,MATCH(I324,Sheet1!$I$4:$I$15,0),2)</f>
        <v>Yellow</v>
      </c>
    </row>
    <row r="325" spans="1:15" ht="15.75" thickBot="1" x14ac:dyDescent="0.3">
      <c r="A325" s="6">
        <v>324</v>
      </c>
      <c r="B325" s="5" t="s">
        <v>105</v>
      </c>
      <c r="C325" s="5" t="s">
        <v>58</v>
      </c>
      <c r="D325" s="5" t="s">
        <v>51</v>
      </c>
      <c r="E325" s="7">
        <v>3.8</v>
      </c>
      <c r="F325" s="7">
        <v>335</v>
      </c>
      <c r="G325" s="8">
        <v>44255</v>
      </c>
      <c r="H325" s="5" t="s">
        <v>65</v>
      </c>
      <c r="I325" s="5" t="s">
        <v>53</v>
      </c>
      <c r="J325" s="7">
        <v>19.399999999999999</v>
      </c>
      <c r="K325" s="7">
        <v>34</v>
      </c>
      <c r="L325" s="5" t="s">
        <v>73</v>
      </c>
      <c r="M325" s="5" t="s">
        <v>79</v>
      </c>
      <c r="N325" s="5" t="s">
        <v>48</v>
      </c>
      <c r="O325" s="16" t="str">
        <f>INDEX(Sheet1!$I$4:$J$15,MATCH(I325,Sheet1!$I$4:$I$15,0),2)</f>
        <v>Pink</v>
      </c>
    </row>
    <row r="326" spans="1:15" ht="30.75" thickBot="1" x14ac:dyDescent="0.3">
      <c r="A326" s="6">
        <v>325</v>
      </c>
      <c r="B326" s="5" t="s">
        <v>106</v>
      </c>
      <c r="C326" s="5" t="s">
        <v>64</v>
      </c>
      <c r="D326" s="5" t="s">
        <v>35</v>
      </c>
      <c r="E326" s="7">
        <v>2.4</v>
      </c>
      <c r="F326" s="7">
        <v>200</v>
      </c>
      <c r="G326" s="8">
        <v>44624</v>
      </c>
      <c r="H326" s="5" t="s">
        <v>65</v>
      </c>
      <c r="I326" s="5" t="s">
        <v>60</v>
      </c>
      <c r="J326" s="7">
        <v>21.3</v>
      </c>
      <c r="K326" s="7">
        <v>51</v>
      </c>
      <c r="L326" s="5" t="s">
        <v>78</v>
      </c>
      <c r="M326" s="5" t="s">
        <v>79</v>
      </c>
      <c r="N326" s="5" t="s">
        <v>48</v>
      </c>
      <c r="O326" s="16" t="str">
        <f>INDEX(Sheet1!$I$4:$J$15,MATCH(I326,Sheet1!$I$4:$I$15,0),2)</f>
        <v>Red</v>
      </c>
    </row>
    <row r="327" spans="1:15" ht="30.75" thickBot="1" x14ac:dyDescent="0.3">
      <c r="A327" s="6">
        <v>326</v>
      </c>
      <c r="B327" s="5" t="s">
        <v>107</v>
      </c>
      <c r="C327" s="5" t="s">
        <v>70</v>
      </c>
      <c r="D327" s="5" t="s">
        <v>43</v>
      </c>
      <c r="E327" s="7">
        <v>5</v>
      </c>
      <c r="F327" s="7">
        <v>350</v>
      </c>
      <c r="G327" s="8">
        <v>44494</v>
      </c>
      <c r="H327" s="5" t="s">
        <v>65</v>
      </c>
      <c r="I327" s="5" t="s">
        <v>66</v>
      </c>
      <c r="J327" s="7">
        <v>19.600000000000001</v>
      </c>
      <c r="K327" s="7">
        <v>46</v>
      </c>
      <c r="L327" s="5" t="s">
        <v>83</v>
      </c>
      <c r="M327" s="5" t="s">
        <v>79</v>
      </c>
      <c r="N327" s="5" t="s">
        <v>48</v>
      </c>
      <c r="O327" s="16" t="str">
        <f>INDEX(Sheet1!$I$4:$J$15,MATCH(I327,Sheet1!$I$4:$I$15,0),2)</f>
        <v>Yellow</v>
      </c>
    </row>
    <row r="328" spans="1:15" ht="30.75" thickBot="1" x14ac:dyDescent="0.3">
      <c r="A328" s="6">
        <v>327</v>
      </c>
      <c r="B328" s="5" t="s">
        <v>108</v>
      </c>
      <c r="C328" s="5" t="s">
        <v>76</v>
      </c>
      <c r="D328" s="5" t="s">
        <v>51</v>
      </c>
      <c r="E328" s="7">
        <v>2.2000000000000002</v>
      </c>
      <c r="F328" s="7">
        <v>175</v>
      </c>
      <c r="G328" s="8">
        <v>44148</v>
      </c>
      <c r="H328" s="5" t="s">
        <v>71</v>
      </c>
      <c r="I328" s="5" t="s">
        <v>72</v>
      </c>
      <c r="J328" s="7">
        <v>18.2</v>
      </c>
      <c r="K328" s="7">
        <v>41</v>
      </c>
      <c r="L328" s="5" t="s">
        <v>86</v>
      </c>
      <c r="M328" s="5" t="s">
        <v>79</v>
      </c>
      <c r="N328" s="5" t="s">
        <v>56</v>
      </c>
      <c r="O328" s="16" t="str">
        <f>INDEX(Sheet1!$I$4:$J$15,MATCH(I328,Sheet1!$I$4:$I$15,0),2)</f>
        <v>Red</v>
      </c>
    </row>
    <row r="329" spans="1:15" ht="30.75" thickBot="1" x14ac:dyDescent="0.3">
      <c r="A329" s="6">
        <v>328</v>
      </c>
      <c r="B329" s="5" t="s">
        <v>109</v>
      </c>
      <c r="C329" s="5" t="s">
        <v>81</v>
      </c>
      <c r="D329" s="5" t="s">
        <v>35</v>
      </c>
      <c r="E329" s="7">
        <v>3.8</v>
      </c>
      <c r="F329" s="7">
        <v>105</v>
      </c>
      <c r="G329" s="8">
        <v>44572</v>
      </c>
      <c r="H329" s="5" t="s">
        <v>71</v>
      </c>
      <c r="I329" s="5" t="s">
        <v>77</v>
      </c>
      <c r="J329" s="7">
        <v>15.9</v>
      </c>
      <c r="K329" s="7">
        <v>13</v>
      </c>
      <c r="L329" s="5" t="s">
        <v>89</v>
      </c>
      <c r="M329" s="5" t="s">
        <v>79</v>
      </c>
      <c r="N329" s="5" t="s">
        <v>56</v>
      </c>
      <c r="O329" s="16" t="str">
        <f>INDEX(Sheet1!$I$4:$J$15,MATCH(I329,Sheet1!$I$4:$I$15,0),2)</f>
        <v>Green</v>
      </c>
    </row>
    <row r="330" spans="1:15" ht="30.75" thickBot="1" x14ac:dyDescent="0.3">
      <c r="A330" s="6">
        <v>329</v>
      </c>
      <c r="B330" s="5" t="s">
        <v>110</v>
      </c>
      <c r="C330" s="5" t="s">
        <v>34</v>
      </c>
      <c r="D330" s="5" t="s">
        <v>43</v>
      </c>
      <c r="E330" s="7">
        <v>5</v>
      </c>
      <c r="F330" s="7">
        <v>195</v>
      </c>
      <c r="G330" s="8">
        <v>44087</v>
      </c>
      <c r="H330" s="5" t="s">
        <v>59</v>
      </c>
      <c r="I330" s="5" t="s">
        <v>82</v>
      </c>
      <c r="J330" s="7">
        <v>32.299999999999997</v>
      </c>
      <c r="K330" s="7">
        <v>44</v>
      </c>
      <c r="L330" s="5" t="s">
        <v>92</v>
      </c>
      <c r="M330" s="5" t="s">
        <v>68</v>
      </c>
      <c r="N330" s="5" t="s">
        <v>56</v>
      </c>
      <c r="O330" s="16" t="str">
        <f>INDEX(Sheet1!$I$4:$J$15,MATCH(I330,Sheet1!$I$4:$I$15,0),2)</f>
        <v>Green</v>
      </c>
    </row>
    <row r="331" spans="1:15" ht="15.75" thickBot="1" x14ac:dyDescent="0.3">
      <c r="A331" s="6">
        <v>330</v>
      </c>
      <c r="B331" s="5" t="s">
        <v>111</v>
      </c>
      <c r="C331" s="5" t="s">
        <v>42</v>
      </c>
      <c r="D331" s="5" t="s">
        <v>51</v>
      </c>
      <c r="E331" s="7">
        <v>4.5999999999999996</v>
      </c>
      <c r="F331" s="7">
        <v>140</v>
      </c>
      <c r="G331" s="8">
        <v>44743</v>
      </c>
      <c r="H331" s="5" t="s">
        <v>59</v>
      </c>
      <c r="I331" s="5" t="s">
        <v>85</v>
      </c>
      <c r="J331" s="7">
        <v>22.5</v>
      </c>
      <c r="K331" s="7">
        <v>20</v>
      </c>
      <c r="L331" s="5" t="s">
        <v>38</v>
      </c>
      <c r="M331" s="5" t="s">
        <v>68</v>
      </c>
      <c r="N331" s="5" t="s">
        <v>56</v>
      </c>
      <c r="O331" s="16" t="str">
        <f>INDEX(Sheet1!$I$4:$J$15,MATCH(I331,Sheet1!$I$4:$I$15,0),2)</f>
        <v>Red</v>
      </c>
    </row>
    <row r="332" spans="1:15" ht="15.75" thickBot="1" x14ac:dyDescent="0.3">
      <c r="A332" s="6">
        <v>331</v>
      </c>
      <c r="B332" s="5" t="s">
        <v>112</v>
      </c>
      <c r="C332" s="5" t="s">
        <v>50</v>
      </c>
      <c r="D332" s="5" t="s">
        <v>35</v>
      </c>
      <c r="E332" s="7">
        <v>2.6</v>
      </c>
      <c r="F332" s="7">
        <v>250</v>
      </c>
      <c r="G332" s="8">
        <v>44751</v>
      </c>
      <c r="H332" s="5" t="s">
        <v>59</v>
      </c>
      <c r="I332" s="5" t="s">
        <v>88</v>
      </c>
      <c r="J332" s="7">
        <v>19.5</v>
      </c>
      <c r="K332" s="7">
        <v>55</v>
      </c>
      <c r="L332" s="5" t="s">
        <v>46</v>
      </c>
      <c r="M332" s="5" t="s">
        <v>68</v>
      </c>
      <c r="N332" s="5" t="s">
        <v>56</v>
      </c>
      <c r="O332" s="16" t="str">
        <f>INDEX(Sheet1!$I$4:$J$15,MATCH(I332,Sheet1!$I$4:$I$15,0),2)</f>
        <v>Green</v>
      </c>
    </row>
    <row r="333" spans="1:15" ht="15.75" thickBot="1" x14ac:dyDescent="0.3">
      <c r="A333" s="6">
        <v>332</v>
      </c>
      <c r="B333" s="5" t="s">
        <v>113</v>
      </c>
      <c r="C333" s="5" t="s">
        <v>58</v>
      </c>
      <c r="D333" s="5" t="s">
        <v>43</v>
      </c>
      <c r="E333" s="7">
        <v>4.0999999999999996</v>
      </c>
      <c r="F333" s="7">
        <v>190</v>
      </c>
      <c r="G333" s="8">
        <v>44614</v>
      </c>
      <c r="H333" s="5" t="s">
        <v>59</v>
      </c>
      <c r="I333" s="5" t="s">
        <v>91</v>
      </c>
      <c r="J333" s="7">
        <v>20.2</v>
      </c>
      <c r="K333" s="7">
        <v>37</v>
      </c>
      <c r="L333" s="5" t="s">
        <v>54</v>
      </c>
      <c r="M333" s="5" t="s">
        <v>68</v>
      </c>
      <c r="N333" s="5" t="s">
        <v>56</v>
      </c>
      <c r="O333" s="16" t="str">
        <f>INDEX(Sheet1!$I$4:$J$15,MATCH(I333,Sheet1!$I$4:$I$15,0),2)</f>
        <v>Blue</v>
      </c>
    </row>
    <row r="334" spans="1:15" ht="15.75" thickBot="1" x14ac:dyDescent="0.3">
      <c r="A334" s="6">
        <v>333</v>
      </c>
      <c r="B334" s="5" t="s">
        <v>114</v>
      </c>
      <c r="C334" s="5" t="s">
        <v>64</v>
      </c>
      <c r="D334" s="5" t="s">
        <v>51</v>
      </c>
      <c r="E334" s="7">
        <v>5</v>
      </c>
      <c r="F334" s="7">
        <v>310</v>
      </c>
      <c r="G334" s="8">
        <v>44064</v>
      </c>
      <c r="H334" s="5" t="s">
        <v>59</v>
      </c>
      <c r="I334" s="5" t="s">
        <v>94</v>
      </c>
      <c r="J334" s="7">
        <v>25.2</v>
      </c>
      <c r="K334" s="7">
        <v>50</v>
      </c>
      <c r="L334" s="5" t="s">
        <v>61</v>
      </c>
      <c r="M334" s="5" t="s">
        <v>68</v>
      </c>
      <c r="N334" s="5" t="s">
        <v>40</v>
      </c>
      <c r="O334" s="16" t="str">
        <f>INDEX(Sheet1!$I$4:$J$15,MATCH(I334,Sheet1!$I$4:$I$15,0),2)</f>
        <v>Blue</v>
      </c>
    </row>
    <row r="335" spans="1:15" ht="15.75" thickBot="1" x14ac:dyDescent="0.3">
      <c r="A335" s="6">
        <v>334</v>
      </c>
      <c r="B335" s="5" t="s">
        <v>115</v>
      </c>
      <c r="C335" s="5" t="s">
        <v>70</v>
      </c>
      <c r="D335" s="5" t="s">
        <v>35</v>
      </c>
      <c r="E335" s="7">
        <v>3.9</v>
      </c>
      <c r="F335" s="7">
        <v>190</v>
      </c>
      <c r="G335" s="8">
        <v>44220</v>
      </c>
      <c r="H335" s="5" t="s">
        <v>59</v>
      </c>
      <c r="I335" s="5" t="s">
        <v>37</v>
      </c>
      <c r="J335" s="7">
        <v>30</v>
      </c>
      <c r="K335" s="7">
        <v>42</v>
      </c>
      <c r="L335" s="5" t="s">
        <v>67</v>
      </c>
      <c r="M335" s="5" t="s">
        <v>68</v>
      </c>
      <c r="N335" s="5" t="s">
        <v>48</v>
      </c>
      <c r="O335" s="16" t="str">
        <f>INDEX(Sheet1!$I$4:$J$15,MATCH(I335,Sheet1!$I$4:$I$15,0),2)</f>
        <v>Blue</v>
      </c>
    </row>
    <row r="336" spans="1:15" ht="30.75" thickBot="1" x14ac:dyDescent="0.3">
      <c r="A336" s="6">
        <v>335</v>
      </c>
      <c r="B336" s="5" t="s">
        <v>116</v>
      </c>
      <c r="C336" s="5" t="s">
        <v>76</v>
      </c>
      <c r="D336" s="5" t="s">
        <v>43</v>
      </c>
      <c r="E336" s="7">
        <v>4</v>
      </c>
      <c r="F336" s="7">
        <v>245</v>
      </c>
      <c r="G336" s="8">
        <v>44465</v>
      </c>
      <c r="H336" s="5" t="s">
        <v>59</v>
      </c>
      <c r="I336" s="5" t="s">
        <v>45</v>
      </c>
      <c r="J336" s="7">
        <v>30.5</v>
      </c>
      <c r="K336" s="7">
        <v>32</v>
      </c>
      <c r="L336" s="5" t="s">
        <v>73</v>
      </c>
      <c r="M336" s="5" t="s">
        <v>68</v>
      </c>
      <c r="N336" s="5" t="s">
        <v>56</v>
      </c>
      <c r="O336" s="16" t="str">
        <f>INDEX(Sheet1!$I$4:$J$15,MATCH(I336,Sheet1!$I$4:$I$15,0),2)</f>
        <v>Yellow</v>
      </c>
    </row>
    <row r="337" spans="1:15" ht="30.75" thickBot="1" x14ac:dyDescent="0.3">
      <c r="A337" s="6">
        <v>336</v>
      </c>
      <c r="B337" s="5" t="s">
        <v>117</v>
      </c>
      <c r="C337" s="5" t="s">
        <v>81</v>
      </c>
      <c r="D337" s="5" t="s">
        <v>51</v>
      </c>
      <c r="E337" s="7">
        <v>3</v>
      </c>
      <c r="F337" s="7">
        <v>350</v>
      </c>
      <c r="G337" s="8">
        <v>44093</v>
      </c>
      <c r="H337" s="5" t="s">
        <v>59</v>
      </c>
      <c r="I337" s="5" t="s">
        <v>53</v>
      </c>
      <c r="J337" s="7">
        <v>16.899999999999999</v>
      </c>
      <c r="K337" s="7">
        <v>38</v>
      </c>
      <c r="L337" s="5" t="s">
        <v>78</v>
      </c>
      <c r="M337" s="5" t="s">
        <v>39</v>
      </c>
      <c r="N337" s="5" t="s">
        <v>40</v>
      </c>
      <c r="O337" s="16" t="str">
        <f>INDEX(Sheet1!$I$4:$J$15,MATCH(I337,Sheet1!$I$4:$I$15,0),2)</f>
        <v>Pink</v>
      </c>
    </row>
    <row r="338" spans="1:15" ht="30.75" thickBot="1" x14ac:dyDescent="0.3">
      <c r="A338" s="6">
        <v>337</v>
      </c>
      <c r="B338" s="5" t="s">
        <v>118</v>
      </c>
      <c r="C338" s="5" t="s">
        <v>42</v>
      </c>
      <c r="D338" s="5" t="s">
        <v>35</v>
      </c>
      <c r="E338" s="7">
        <v>4.0999999999999996</v>
      </c>
      <c r="F338" s="7">
        <v>115</v>
      </c>
      <c r="G338" s="8">
        <v>44506</v>
      </c>
      <c r="H338" s="5" t="s">
        <v>59</v>
      </c>
      <c r="I338" s="5" t="s">
        <v>60</v>
      </c>
      <c r="J338" s="7">
        <v>19.100000000000001</v>
      </c>
      <c r="K338" s="7">
        <v>15</v>
      </c>
      <c r="L338" s="5" t="s">
        <v>83</v>
      </c>
      <c r="M338" s="5" t="s">
        <v>39</v>
      </c>
      <c r="N338" s="5" t="s">
        <v>48</v>
      </c>
      <c r="O338" s="16" t="str">
        <f>INDEX(Sheet1!$I$4:$J$15,MATCH(I338,Sheet1!$I$4:$I$15,0),2)</f>
        <v>Red</v>
      </c>
    </row>
    <row r="339" spans="1:15" ht="30.75" thickBot="1" x14ac:dyDescent="0.3">
      <c r="A339" s="6">
        <v>338</v>
      </c>
      <c r="B339" s="5" t="s">
        <v>119</v>
      </c>
      <c r="C339" s="5" t="s">
        <v>42</v>
      </c>
      <c r="D339" s="5" t="s">
        <v>43</v>
      </c>
      <c r="E339" s="7">
        <v>3.8</v>
      </c>
      <c r="F339" s="7">
        <v>205</v>
      </c>
      <c r="G339" s="8">
        <v>44216</v>
      </c>
      <c r="H339" s="5" t="s">
        <v>59</v>
      </c>
      <c r="I339" s="5" t="s">
        <v>66</v>
      </c>
      <c r="J339" s="7">
        <v>24.7</v>
      </c>
      <c r="K339" s="7">
        <v>29</v>
      </c>
      <c r="L339" s="5" t="s">
        <v>86</v>
      </c>
      <c r="M339" s="5" t="s">
        <v>39</v>
      </c>
      <c r="N339" s="5" t="s">
        <v>56</v>
      </c>
      <c r="O339" s="16" t="str">
        <f>INDEX(Sheet1!$I$4:$J$15,MATCH(I339,Sheet1!$I$4:$I$15,0),2)</f>
        <v>Yellow</v>
      </c>
    </row>
    <row r="340" spans="1:15" ht="30.75" thickBot="1" x14ac:dyDescent="0.3">
      <c r="A340" s="6">
        <v>339</v>
      </c>
      <c r="B340" s="5" t="s">
        <v>120</v>
      </c>
      <c r="C340" s="5" t="s">
        <v>42</v>
      </c>
      <c r="D340" s="5" t="s">
        <v>51</v>
      </c>
      <c r="E340" s="7">
        <v>5</v>
      </c>
      <c r="F340" s="7">
        <v>185</v>
      </c>
      <c r="G340" s="8">
        <v>44739</v>
      </c>
      <c r="H340" s="5" t="s">
        <v>59</v>
      </c>
      <c r="I340" s="5" t="s">
        <v>72</v>
      </c>
      <c r="J340" s="7">
        <v>15.6</v>
      </c>
      <c r="K340" s="7">
        <v>35</v>
      </c>
      <c r="L340" s="5" t="s">
        <v>89</v>
      </c>
      <c r="M340" s="5" t="s">
        <v>39</v>
      </c>
      <c r="N340" s="5" t="s">
        <v>40</v>
      </c>
      <c r="O340" s="16" t="str">
        <f>INDEX(Sheet1!$I$4:$J$15,MATCH(I340,Sheet1!$I$4:$I$15,0),2)</f>
        <v>Red</v>
      </c>
    </row>
    <row r="341" spans="1:15" ht="30.75" thickBot="1" x14ac:dyDescent="0.3">
      <c r="A341" s="6">
        <v>340</v>
      </c>
      <c r="B341" s="5" t="s">
        <v>121</v>
      </c>
      <c r="C341" s="5" t="s">
        <v>42</v>
      </c>
      <c r="D341" s="5" t="s">
        <v>35</v>
      </c>
      <c r="E341" s="7">
        <v>3.6</v>
      </c>
      <c r="F341" s="7">
        <v>320</v>
      </c>
      <c r="G341" s="8">
        <v>44248</v>
      </c>
      <c r="H341" s="5" t="s">
        <v>59</v>
      </c>
      <c r="I341" s="5" t="s">
        <v>77</v>
      </c>
      <c r="J341" s="7">
        <v>20.5</v>
      </c>
      <c r="K341" s="7">
        <v>19</v>
      </c>
      <c r="L341" s="5" t="s">
        <v>92</v>
      </c>
      <c r="M341" s="5" t="s">
        <v>39</v>
      </c>
      <c r="N341" s="5" t="s">
        <v>40</v>
      </c>
      <c r="O341" s="16" t="str">
        <f>INDEX(Sheet1!$I$4:$J$15,MATCH(I341,Sheet1!$I$4:$I$15,0),2)</f>
        <v>Green</v>
      </c>
    </row>
    <row r="342" spans="1:15" ht="15.75" thickBot="1" x14ac:dyDescent="0.3">
      <c r="A342" s="6">
        <v>341</v>
      </c>
      <c r="B342" s="5" t="s">
        <v>122</v>
      </c>
      <c r="C342" s="5" t="s">
        <v>42</v>
      </c>
      <c r="D342" s="5" t="s">
        <v>43</v>
      </c>
      <c r="E342" s="7">
        <v>2.7</v>
      </c>
      <c r="F342" s="7">
        <v>320</v>
      </c>
      <c r="G342" s="8">
        <v>44419</v>
      </c>
      <c r="H342" s="5" t="s">
        <v>71</v>
      </c>
      <c r="I342" s="5" t="s">
        <v>82</v>
      </c>
      <c r="J342" s="7">
        <v>22.4</v>
      </c>
      <c r="K342" s="7">
        <v>44</v>
      </c>
      <c r="L342" s="5" t="s">
        <v>38</v>
      </c>
      <c r="M342" s="5" t="s">
        <v>39</v>
      </c>
      <c r="N342" s="5" t="s">
        <v>40</v>
      </c>
      <c r="O342" s="16" t="str">
        <f>INDEX(Sheet1!$I$4:$J$15,MATCH(I342,Sheet1!$I$4:$I$15,0),2)</f>
        <v>Green</v>
      </c>
    </row>
    <row r="343" spans="1:15" ht="30.75" thickBot="1" x14ac:dyDescent="0.3">
      <c r="A343" s="6">
        <v>342</v>
      </c>
      <c r="B343" s="5" t="s">
        <v>123</v>
      </c>
      <c r="C343" s="5" t="s">
        <v>50</v>
      </c>
      <c r="D343" s="5" t="s">
        <v>51</v>
      </c>
      <c r="E343" s="7">
        <v>3</v>
      </c>
      <c r="F343" s="7">
        <v>235</v>
      </c>
      <c r="G343" s="8">
        <v>44046</v>
      </c>
      <c r="H343" s="5" t="s">
        <v>71</v>
      </c>
      <c r="I343" s="5" t="s">
        <v>85</v>
      </c>
      <c r="J343" s="7">
        <v>19.600000000000001</v>
      </c>
      <c r="K343" s="7">
        <v>30</v>
      </c>
      <c r="L343" s="5" t="s">
        <v>46</v>
      </c>
      <c r="M343" s="5" t="s">
        <v>39</v>
      </c>
      <c r="N343" s="5" t="s">
        <v>40</v>
      </c>
      <c r="O343" s="16" t="str">
        <f>INDEX(Sheet1!$I$4:$J$15,MATCH(I343,Sheet1!$I$4:$I$15,0),2)</f>
        <v>Red</v>
      </c>
    </row>
    <row r="344" spans="1:15" ht="15.75" thickBot="1" x14ac:dyDescent="0.3">
      <c r="A344" s="6">
        <v>343</v>
      </c>
      <c r="B344" s="5" t="s">
        <v>124</v>
      </c>
      <c r="C344" s="5" t="s">
        <v>50</v>
      </c>
      <c r="D344" s="5" t="s">
        <v>35</v>
      </c>
      <c r="E344" s="7">
        <v>5</v>
      </c>
      <c r="F344" s="7">
        <v>305</v>
      </c>
      <c r="G344" s="8">
        <v>44270</v>
      </c>
      <c r="H344" s="5" t="s">
        <v>71</v>
      </c>
      <c r="I344" s="5" t="s">
        <v>88</v>
      </c>
      <c r="J344" s="7">
        <v>31.4</v>
      </c>
      <c r="K344" s="7">
        <v>24</v>
      </c>
      <c r="L344" s="5" t="s">
        <v>54</v>
      </c>
      <c r="M344" s="5" t="s">
        <v>39</v>
      </c>
      <c r="N344" s="5" t="s">
        <v>40</v>
      </c>
      <c r="O344" s="16" t="str">
        <f>INDEX(Sheet1!$I$4:$J$15,MATCH(I344,Sheet1!$I$4:$I$15,0),2)</f>
        <v>Green</v>
      </c>
    </row>
    <row r="345" spans="1:15" ht="30.75" thickBot="1" x14ac:dyDescent="0.3">
      <c r="A345" s="6">
        <v>344</v>
      </c>
      <c r="B345" s="5" t="s">
        <v>125</v>
      </c>
      <c r="C345" s="5" t="s">
        <v>50</v>
      </c>
      <c r="D345" s="5" t="s">
        <v>43</v>
      </c>
      <c r="E345" s="7">
        <v>4.0999999999999996</v>
      </c>
      <c r="F345" s="7">
        <v>150</v>
      </c>
      <c r="G345" s="8">
        <v>44297</v>
      </c>
      <c r="H345" s="5" t="s">
        <v>71</v>
      </c>
      <c r="I345" s="5" t="s">
        <v>91</v>
      </c>
      <c r="J345" s="7">
        <v>29.7</v>
      </c>
      <c r="K345" s="7">
        <v>55</v>
      </c>
      <c r="L345" s="5" t="s">
        <v>61</v>
      </c>
      <c r="M345" s="5" t="s">
        <v>39</v>
      </c>
      <c r="N345" s="5" t="s">
        <v>40</v>
      </c>
      <c r="O345" s="16" t="str">
        <f>INDEX(Sheet1!$I$4:$J$15,MATCH(I345,Sheet1!$I$4:$I$15,0),2)</f>
        <v>Blue</v>
      </c>
    </row>
    <row r="346" spans="1:15" ht="15.75" thickBot="1" x14ac:dyDescent="0.3">
      <c r="A346" s="6">
        <v>345</v>
      </c>
      <c r="B346" s="5" t="s">
        <v>33</v>
      </c>
      <c r="C346" s="5" t="s">
        <v>50</v>
      </c>
      <c r="D346" s="5" t="s">
        <v>51</v>
      </c>
      <c r="E346" s="7">
        <v>3.9</v>
      </c>
      <c r="F346" s="7">
        <v>220</v>
      </c>
      <c r="G346" s="8">
        <v>44645</v>
      </c>
      <c r="H346" s="5" t="s">
        <v>71</v>
      </c>
      <c r="I346" s="5" t="s">
        <v>94</v>
      </c>
      <c r="J346" s="7">
        <v>22.1</v>
      </c>
      <c r="K346" s="7">
        <v>24</v>
      </c>
      <c r="L346" s="5" t="s">
        <v>67</v>
      </c>
      <c r="M346" s="5" t="s">
        <v>39</v>
      </c>
      <c r="N346" s="5" t="s">
        <v>40</v>
      </c>
      <c r="O346" s="16" t="str">
        <f>INDEX(Sheet1!$I$4:$J$15,MATCH(I346,Sheet1!$I$4:$I$15,0),2)</f>
        <v>Blue</v>
      </c>
    </row>
    <row r="347" spans="1:15" ht="15.75" thickBot="1" x14ac:dyDescent="0.3">
      <c r="A347" s="6">
        <v>346</v>
      </c>
      <c r="B347" s="5" t="s">
        <v>41</v>
      </c>
      <c r="C347" s="5" t="s">
        <v>50</v>
      </c>
      <c r="D347" s="5" t="s">
        <v>35</v>
      </c>
      <c r="E347" s="7">
        <v>4.5</v>
      </c>
      <c r="F347" s="7">
        <v>125</v>
      </c>
      <c r="G347" s="8">
        <v>44382</v>
      </c>
      <c r="H347" s="5" t="s">
        <v>71</v>
      </c>
      <c r="I347" s="5" t="s">
        <v>37</v>
      </c>
      <c r="J347" s="7">
        <v>18.8</v>
      </c>
      <c r="K347" s="7">
        <v>37</v>
      </c>
      <c r="L347" s="5" t="s">
        <v>73</v>
      </c>
      <c r="M347" s="5" t="s">
        <v>39</v>
      </c>
      <c r="N347" s="5" t="s">
        <v>40</v>
      </c>
      <c r="O347" s="16" t="str">
        <f>INDEX(Sheet1!$I$4:$J$15,MATCH(I347,Sheet1!$I$4:$I$15,0),2)</f>
        <v>Blue</v>
      </c>
    </row>
    <row r="348" spans="1:15" ht="30.75" thickBot="1" x14ac:dyDescent="0.3">
      <c r="A348" s="6">
        <v>347</v>
      </c>
      <c r="B348" s="5" t="s">
        <v>49</v>
      </c>
      <c r="C348" s="5" t="s">
        <v>50</v>
      </c>
      <c r="D348" s="5" t="s">
        <v>43</v>
      </c>
      <c r="E348" s="7">
        <v>4.2</v>
      </c>
      <c r="F348" s="7">
        <v>105</v>
      </c>
      <c r="G348" s="8">
        <v>44050</v>
      </c>
      <c r="H348" s="5" t="s">
        <v>71</v>
      </c>
      <c r="I348" s="5" t="s">
        <v>37</v>
      </c>
      <c r="J348" s="7">
        <v>31.1</v>
      </c>
      <c r="K348" s="7">
        <v>38</v>
      </c>
      <c r="L348" s="5" t="s">
        <v>78</v>
      </c>
      <c r="M348" s="5" t="s">
        <v>39</v>
      </c>
      <c r="N348" s="5" t="s">
        <v>40</v>
      </c>
      <c r="O348" s="16" t="str">
        <f>INDEX(Sheet1!$I$4:$J$15,MATCH(I348,Sheet1!$I$4:$I$15,0),2)</f>
        <v>Blue</v>
      </c>
    </row>
    <row r="349" spans="1:15" ht="30.75" thickBot="1" x14ac:dyDescent="0.3">
      <c r="A349" s="6">
        <v>348</v>
      </c>
      <c r="B349" s="5" t="s">
        <v>57</v>
      </c>
      <c r="C349" s="5" t="s">
        <v>50</v>
      </c>
      <c r="D349" s="5" t="s">
        <v>51</v>
      </c>
      <c r="E349" s="7">
        <v>4.8</v>
      </c>
      <c r="F349" s="7">
        <v>190</v>
      </c>
      <c r="G349" s="8">
        <v>44027</v>
      </c>
      <c r="H349" s="5" t="s">
        <v>71</v>
      </c>
      <c r="I349" s="5" t="s">
        <v>37</v>
      </c>
      <c r="J349" s="7">
        <v>23.8</v>
      </c>
      <c r="K349" s="7">
        <v>58</v>
      </c>
      <c r="L349" s="5" t="s">
        <v>83</v>
      </c>
      <c r="M349" s="5" t="s">
        <v>39</v>
      </c>
      <c r="N349" s="5" t="s">
        <v>40</v>
      </c>
      <c r="O349" s="16" t="str">
        <f>INDEX(Sheet1!$I$4:$J$15,MATCH(I349,Sheet1!$I$4:$I$15,0),2)</f>
        <v>Blue</v>
      </c>
    </row>
    <row r="350" spans="1:15" ht="30.75" thickBot="1" x14ac:dyDescent="0.3">
      <c r="A350" s="6">
        <v>349</v>
      </c>
      <c r="B350" s="5" t="s">
        <v>63</v>
      </c>
      <c r="C350" s="5" t="s">
        <v>50</v>
      </c>
      <c r="D350" s="5" t="s">
        <v>35</v>
      </c>
      <c r="E350" s="7">
        <v>4</v>
      </c>
      <c r="F350" s="7">
        <v>250</v>
      </c>
      <c r="G350" s="8">
        <v>44084</v>
      </c>
      <c r="H350" s="5" t="s">
        <v>71</v>
      </c>
      <c r="I350" s="5" t="s">
        <v>37</v>
      </c>
      <c r="J350" s="7">
        <v>22.7</v>
      </c>
      <c r="K350" s="7">
        <v>63</v>
      </c>
      <c r="L350" s="5" t="s">
        <v>86</v>
      </c>
      <c r="M350" s="5" t="s">
        <v>39</v>
      </c>
      <c r="N350" s="5" t="s">
        <v>40</v>
      </c>
      <c r="O350" s="16" t="str">
        <f>INDEX(Sheet1!$I$4:$J$15,MATCH(I350,Sheet1!$I$4:$I$15,0),2)</f>
        <v>Blue</v>
      </c>
    </row>
    <row r="351" spans="1:15" ht="30.75" thickBot="1" x14ac:dyDescent="0.3">
      <c r="A351" s="6">
        <v>350</v>
      </c>
      <c r="B351" s="5" t="s">
        <v>69</v>
      </c>
      <c r="C351" s="5" t="s">
        <v>34</v>
      </c>
      <c r="D351" s="5" t="s">
        <v>43</v>
      </c>
      <c r="E351" s="7">
        <v>3.1</v>
      </c>
      <c r="F351" s="7">
        <v>200</v>
      </c>
      <c r="G351" s="8">
        <v>44507</v>
      </c>
      <c r="H351" s="5" t="s">
        <v>71</v>
      </c>
      <c r="I351" s="5" t="s">
        <v>37</v>
      </c>
      <c r="J351" s="7">
        <v>16.600000000000001</v>
      </c>
      <c r="K351" s="7">
        <v>52</v>
      </c>
      <c r="L351" s="5" t="s">
        <v>89</v>
      </c>
      <c r="M351" s="5" t="s">
        <v>39</v>
      </c>
      <c r="N351" s="5" t="s">
        <v>40</v>
      </c>
      <c r="O351" s="16" t="str">
        <f>INDEX(Sheet1!$I$4:$J$15,MATCH(I351,Sheet1!$I$4:$I$15,0),2)</f>
        <v>Blue</v>
      </c>
    </row>
    <row r="352" spans="1:15" ht="30.75" thickBot="1" x14ac:dyDescent="0.3">
      <c r="A352" s="6">
        <v>351</v>
      </c>
      <c r="B352" s="5" t="s">
        <v>75</v>
      </c>
      <c r="C352" s="5" t="s">
        <v>34</v>
      </c>
      <c r="D352" s="5" t="s">
        <v>51</v>
      </c>
      <c r="E352" s="7">
        <v>5</v>
      </c>
      <c r="F352" s="7">
        <v>310</v>
      </c>
      <c r="G352" s="8">
        <v>44288</v>
      </c>
      <c r="H352" s="5" t="s">
        <v>36</v>
      </c>
      <c r="I352" s="5" t="s">
        <v>37</v>
      </c>
      <c r="J352" s="7">
        <v>18.100000000000001</v>
      </c>
      <c r="K352" s="7">
        <v>23</v>
      </c>
      <c r="L352" s="5" t="s">
        <v>92</v>
      </c>
      <c r="M352" s="5" t="s">
        <v>39</v>
      </c>
      <c r="N352" s="5" t="s">
        <v>40</v>
      </c>
      <c r="O352" s="16" t="str">
        <f>INDEX(Sheet1!$I$4:$J$15,MATCH(I352,Sheet1!$I$4:$I$15,0),2)</f>
        <v>Blue</v>
      </c>
    </row>
    <row r="353" spans="1:15" ht="30.75" thickBot="1" x14ac:dyDescent="0.3">
      <c r="A353" s="6">
        <v>352</v>
      </c>
      <c r="B353" s="5" t="s">
        <v>80</v>
      </c>
      <c r="C353" s="5" t="s">
        <v>34</v>
      </c>
      <c r="D353" s="5" t="s">
        <v>35</v>
      </c>
      <c r="E353" s="7">
        <v>3.9</v>
      </c>
      <c r="F353" s="7">
        <v>195</v>
      </c>
      <c r="G353" s="8">
        <v>44506</v>
      </c>
      <c r="H353" s="5" t="s">
        <v>36</v>
      </c>
      <c r="I353" s="5" t="s">
        <v>37</v>
      </c>
      <c r="J353" s="7">
        <v>24.1</v>
      </c>
      <c r="K353" s="7">
        <v>33</v>
      </c>
      <c r="L353" s="5" t="s">
        <v>38</v>
      </c>
      <c r="M353" s="5" t="s">
        <v>39</v>
      </c>
      <c r="N353" s="5" t="s">
        <v>40</v>
      </c>
      <c r="O353" s="16" t="str">
        <f>INDEX(Sheet1!$I$4:$J$15,MATCH(I353,Sheet1!$I$4:$I$15,0),2)</f>
        <v>Blue</v>
      </c>
    </row>
    <row r="354" spans="1:15" ht="30.75" thickBot="1" x14ac:dyDescent="0.3">
      <c r="A354" s="6">
        <v>353</v>
      </c>
      <c r="B354" s="5" t="s">
        <v>84</v>
      </c>
      <c r="C354" s="5" t="s">
        <v>34</v>
      </c>
      <c r="D354" s="5" t="s">
        <v>43</v>
      </c>
      <c r="E354" s="7">
        <v>5</v>
      </c>
      <c r="F354" s="7">
        <v>165</v>
      </c>
      <c r="G354" s="8">
        <v>44673</v>
      </c>
      <c r="H354" s="5" t="s">
        <v>36</v>
      </c>
      <c r="I354" s="5" t="s">
        <v>37</v>
      </c>
      <c r="J354" s="7">
        <v>32.299999999999997</v>
      </c>
      <c r="K354" s="7">
        <v>18</v>
      </c>
      <c r="L354" s="5" t="s">
        <v>46</v>
      </c>
      <c r="M354" s="5" t="s">
        <v>39</v>
      </c>
      <c r="N354" s="5" t="s">
        <v>40</v>
      </c>
      <c r="O354" s="16" t="str">
        <f>INDEX(Sheet1!$I$4:$J$15,MATCH(I354,Sheet1!$I$4:$I$15,0),2)</f>
        <v>Blue</v>
      </c>
    </row>
    <row r="355" spans="1:15" ht="30.75" thickBot="1" x14ac:dyDescent="0.3">
      <c r="A355" s="6">
        <v>354</v>
      </c>
      <c r="B355" s="5" t="s">
        <v>87</v>
      </c>
      <c r="C355" s="5" t="s">
        <v>34</v>
      </c>
      <c r="D355" s="5" t="s">
        <v>51</v>
      </c>
      <c r="E355" s="7">
        <v>2.4</v>
      </c>
      <c r="F355" s="7">
        <v>145</v>
      </c>
      <c r="G355" s="8">
        <v>44040</v>
      </c>
      <c r="H355" s="5" t="s">
        <v>36</v>
      </c>
      <c r="I355" s="5" t="s">
        <v>37</v>
      </c>
      <c r="J355" s="7">
        <v>28.6</v>
      </c>
      <c r="K355" s="7">
        <v>18</v>
      </c>
      <c r="L355" s="5" t="s">
        <v>54</v>
      </c>
      <c r="M355" s="5" t="s">
        <v>39</v>
      </c>
      <c r="N355" s="5" t="s">
        <v>40</v>
      </c>
      <c r="O355" s="16" t="str">
        <f>INDEX(Sheet1!$I$4:$J$15,MATCH(I355,Sheet1!$I$4:$I$15,0),2)</f>
        <v>Blue</v>
      </c>
    </row>
    <row r="356" spans="1:15" ht="30.75" thickBot="1" x14ac:dyDescent="0.3">
      <c r="A356" s="6">
        <v>355</v>
      </c>
      <c r="B356" s="5" t="s">
        <v>90</v>
      </c>
      <c r="C356" s="5" t="s">
        <v>34</v>
      </c>
      <c r="D356" s="5" t="s">
        <v>35</v>
      </c>
      <c r="E356" s="7">
        <v>4.8</v>
      </c>
      <c r="F356" s="7">
        <v>135</v>
      </c>
      <c r="G356" s="8">
        <v>44029</v>
      </c>
      <c r="H356" s="5" t="s">
        <v>36</v>
      </c>
      <c r="I356" s="5" t="s">
        <v>37</v>
      </c>
      <c r="J356" s="7">
        <v>16</v>
      </c>
      <c r="K356" s="7">
        <v>46</v>
      </c>
      <c r="L356" s="5" t="s">
        <v>61</v>
      </c>
      <c r="M356" s="5" t="s">
        <v>39</v>
      </c>
      <c r="N356" s="5" t="s">
        <v>48</v>
      </c>
      <c r="O356" s="16" t="str">
        <f>INDEX(Sheet1!$I$4:$J$15,MATCH(I356,Sheet1!$I$4:$I$15,0),2)</f>
        <v>Blue</v>
      </c>
    </row>
    <row r="357" spans="1:15" ht="30.75" thickBot="1" x14ac:dyDescent="0.3">
      <c r="A357" s="6">
        <v>356</v>
      </c>
      <c r="B357" s="5" t="s">
        <v>93</v>
      </c>
      <c r="C357" s="5" t="s">
        <v>34</v>
      </c>
      <c r="D357" s="5" t="s">
        <v>43</v>
      </c>
      <c r="E357" s="7">
        <v>2.4</v>
      </c>
      <c r="F357" s="7">
        <v>155</v>
      </c>
      <c r="G357" s="8">
        <v>44554</v>
      </c>
      <c r="H357" s="5" t="s">
        <v>36</v>
      </c>
      <c r="I357" s="5" t="s">
        <v>37</v>
      </c>
      <c r="J357" s="7">
        <v>26.3</v>
      </c>
      <c r="K357" s="7">
        <v>39</v>
      </c>
      <c r="L357" s="5" t="s">
        <v>67</v>
      </c>
      <c r="M357" s="5" t="s">
        <v>39</v>
      </c>
      <c r="N357" s="5" t="s">
        <v>48</v>
      </c>
      <c r="O357" s="16" t="str">
        <f>INDEX(Sheet1!$I$4:$J$15,MATCH(I357,Sheet1!$I$4:$I$15,0),2)</f>
        <v>Blue</v>
      </c>
    </row>
    <row r="358" spans="1:15" ht="30.75" thickBot="1" x14ac:dyDescent="0.3">
      <c r="A358" s="6">
        <v>357</v>
      </c>
      <c r="B358" s="5" t="s">
        <v>95</v>
      </c>
      <c r="C358" s="5" t="s">
        <v>34</v>
      </c>
      <c r="D358" s="5" t="s">
        <v>51</v>
      </c>
      <c r="E358" s="7">
        <v>3.7</v>
      </c>
      <c r="F358" s="7">
        <v>340</v>
      </c>
      <c r="G358" s="8">
        <v>44327</v>
      </c>
      <c r="H358" s="5" t="s">
        <v>36</v>
      </c>
      <c r="I358" s="5" t="s">
        <v>45</v>
      </c>
      <c r="J358" s="7">
        <v>30.1</v>
      </c>
      <c r="K358" s="7">
        <v>27</v>
      </c>
      <c r="L358" s="5" t="s">
        <v>73</v>
      </c>
      <c r="M358" s="5" t="s">
        <v>39</v>
      </c>
      <c r="N358" s="5" t="s">
        <v>48</v>
      </c>
      <c r="O358" s="16" t="str">
        <f>INDEX(Sheet1!$I$4:$J$15,MATCH(I358,Sheet1!$I$4:$I$15,0),2)</f>
        <v>Yellow</v>
      </c>
    </row>
    <row r="359" spans="1:15" ht="30.75" thickBot="1" x14ac:dyDescent="0.3">
      <c r="A359" s="6">
        <v>358</v>
      </c>
      <c r="B359" s="5" t="s">
        <v>96</v>
      </c>
      <c r="C359" s="5" t="s">
        <v>64</v>
      </c>
      <c r="D359" s="5" t="s">
        <v>35</v>
      </c>
      <c r="E359" s="7">
        <v>5</v>
      </c>
      <c r="F359" s="7">
        <v>225</v>
      </c>
      <c r="G359" s="8">
        <v>44393</v>
      </c>
      <c r="H359" s="5" t="s">
        <v>36</v>
      </c>
      <c r="I359" s="5" t="s">
        <v>45</v>
      </c>
      <c r="J359" s="7">
        <v>24.1</v>
      </c>
      <c r="K359" s="7">
        <v>39</v>
      </c>
      <c r="L359" s="5" t="s">
        <v>78</v>
      </c>
      <c r="M359" s="5" t="s">
        <v>39</v>
      </c>
      <c r="N359" s="5" t="s">
        <v>48</v>
      </c>
      <c r="O359" s="16" t="str">
        <f>INDEX(Sheet1!$I$4:$J$15,MATCH(I359,Sheet1!$I$4:$I$15,0),2)</f>
        <v>Yellow</v>
      </c>
    </row>
    <row r="360" spans="1:15" ht="30.75" thickBot="1" x14ac:dyDescent="0.3">
      <c r="A360" s="6">
        <v>359</v>
      </c>
      <c r="B360" s="5" t="s">
        <v>97</v>
      </c>
      <c r="C360" s="5" t="s">
        <v>64</v>
      </c>
      <c r="D360" s="5" t="s">
        <v>43</v>
      </c>
      <c r="E360" s="7">
        <v>5</v>
      </c>
      <c r="F360" s="7">
        <v>115</v>
      </c>
      <c r="G360" s="8">
        <v>44728</v>
      </c>
      <c r="H360" s="5" t="s">
        <v>36</v>
      </c>
      <c r="I360" s="5" t="s">
        <v>45</v>
      </c>
      <c r="J360" s="7">
        <v>24.1</v>
      </c>
      <c r="K360" s="7">
        <v>44</v>
      </c>
      <c r="L360" s="5" t="s">
        <v>83</v>
      </c>
      <c r="M360" s="5" t="s">
        <v>39</v>
      </c>
      <c r="N360" s="5" t="s">
        <v>48</v>
      </c>
      <c r="O360" s="16" t="str">
        <f>INDEX(Sheet1!$I$4:$J$15,MATCH(I360,Sheet1!$I$4:$I$15,0),2)</f>
        <v>Yellow</v>
      </c>
    </row>
    <row r="361" spans="1:15" ht="30.75" thickBot="1" x14ac:dyDescent="0.3">
      <c r="A361" s="6">
        <v>360</v>
      </c>
      <c r="B361" s="5" t="s">
        <v>98</v>
      </c>
      <c r="C361" s="5" t="s">
        <v>64</v>
      </c>
      <c r="D361" s="5" t="s">
        <v>51</v>
      </c>
      <c r="E361" s="7">
        <v>4</v>
      </c>
      <c r="F361" s="7">
        <v>145</v>
      </c>
      <c r="G361" s="8">
        <v>44367</v>
      </c>
      <c r="H361" s="5" t="s">
        <v>36</v>
      </c>
      <c r="I361" s="5" t="s">
        <v>45</v>
      </c>
      <c r="J361" s="7">
        <v>27.7</v>
      </c>
      <c r="K361" s="7">
        <v>31</v>
      </c>
      <c r="L361" s="5" t="s">
        <v>86</v>
      </c>
      <c r="M361" s="5" t="s">
        <v>39</v>
      </c>
      <c r="N361" s="5" t="s">
        <v>48</v>
      </c>
      <c r="O361" s="16" t="str">
        <f>INDEX(Sheet1!$I$4:$J$15,MATCH(I361,Sheet1!$I$4:$I$15,0),2)</f>
        <v>Yellow</v>
      </c>
    </row>
    <row r="362" spans="1:15" ht="30.75" thickBot="1" x14ac:dyDescent="0.3">
      <c r="A362" s="6">
        <v>361</v>
      </c>
      <c r="B362" s="5" t="s">
        <v>99</v>
      </c>
      <c r="C362" s="5" t="s">
        <v>64</v>
      </c>
      <c r="D362" s="5" t="s">
        <v>35</v>
      </c>
      <c r="E362" s="7">
        <v>2.2000000000000002</v>
      </c>
      <c r="F362" s="7">
        <v>315</v>
      </c>
      <c r="G362" s="8">
        <v>44115</v>
      </c>
      <c r="H362" s="5" t="s">
        <v>36</v>
      </c>
      <c r="I362" s="5" t="s">
        <v>45</v>
      </c>
      <c r="J362" s="7">
        <v>16.7</v>
      </c>
      <c r="K362" s="7">
        <v>47</v>
      </c>
      <c r="L362" s="5" t="s">
        <v>89</v>
      </c>
      <c r="M362" s="5" t="s">
        <v>39</v>
      </c>
      <c r="N362" s="5" t="s">
        <v>48</v>
      </c>
      <c r="O362" s="16" t="str">
        <f>INDEX(Sheet1!$I$4:$J$15,MATCH(I362,Sheet1!$I$4:$I$15,0),2)</f>
        <v>Yellow</v>
      </c>
    </row>
    <row r="363" spans="1:15" ht="30.75" thickBot="1" x14ac:dyDescent="0.3">
      <c r="A363" s="6">
        <v>362</v>
      </c>
      <c r="B363" s="5" t="s">
        <v>100</v>
      </c>
      <c r="C363" s="5" t="s">
        <v>76</v>
      </c>
      <c r="D363" s="5" t="s">
        <v>43</v>
      </c>
      <c r="E363" s="7">
        <v>5</v>
      </c>
      <c r="F363" s="7">
        <v>195</v>
      </c>
      <c r="G363" s="8">
        <v>44609</v>
      </c>
      <c r="H363" s="5" t="s">
        <v>44</v>
      </c>
      <c r="I363" s="5" t="s">
        <v>45</v>
      </c>
      <c r="J363" s="7">
        <v>18.399999999999999</v>
      </c>
      <c r="K363" s="7">
        <v>24</v>
      </c>
      <c r="L363" s="5" t="s">
        <v>92</v>
      </c>
      <c r="M363" s="5" t="s">
        <v>47</v>
      </c>
      <c r="N363" s="5" t="s">
        <v>48</v>
      </c>
      <c r="O363" s="16" t="str">
        <f>INDEX(Sheet1!$I$4:$J$15,MATCH(I363,Sheet1!$I$4:$I$15,0),2)</f>
        <v>Yellow</v>
      </c>
    </row>
    <row r="364" spans="1:15" ht="30.75" thickBot="1" x14ac:dyDescent="0.3">
      <c r="A364" s="6">
        <v>363</v>
      </c>
      <c r="B364" s="5" t="s">
        <v>101</v>
      </c>
      <c r="C364" s="5" t="s">
        <v>76</v>
      </c>
      <c r="D364" s="5" t="s">
        <v>51</v>
      </c>
      <c r="E364" s="7">
        <v>4.7</v>
      </c>
      <c r="F364" s="7">
        <v>330</v>
      </c>
      <c r="G364" s="8">
        <v>44258</v>
      </c>
      <c r="H364" s="5" t="s">
        <v>44</v>
      </c>
      <c r="I364" s="5" t="s">
        <v>45</v>
      </c>
      <c r="J364" s="7">
        <v>20.2</v>
      </c>
      <c r="K364" s="7">
        <v>16</v>
      </c>
      <c r="L364" s="5" t="s">
        <v>92</v>
      </c>
      <c r="M364" s="5" t="s">
        <v>55</v>
      </c>
      <c r="N364" s="5" t="s">
        <v>48</v>
      </c>
      <c r="O364" s="16" t="str">
        <f>INDEX(Sheet1!$I$4:$J$15,MATCH(I364,Sheet1!$I$4:$I$15,0),2)</f>
        <v>Yellow</v>
      </c>
    </row>
    <row r="365" spans="1:15" ht="30.75" thickBot="1" x14ac:dyDescent="0.3">
      <c r="A365" s="6">
        <v>364</v>
      </c>
      <c r="B365" s="5" t="s">
        <v>102</v>
      </c>
      <c r="C365" s="5" t="s">
        <v>76</v>
      </c>
      <c r="D365" s="5" t="s">
        <v>35</v>
      </c>
      <c r="E365" s="7">
        <v>2.9</v>
      </c>
      <c r="F365" s="7">
        <v>280</v>
      </c>
      <c r="G365" s="8">
        <v>44493</v>
      </c>
      <c r="H365" s="5" t="s">
        <v>44</v>
      </c>
      <c r="I365" s="5" t="s">
        <v>45</v>
      </c>
      <c r="J365" s="7">
        <v>19.899999999999999</v>
      </c>
      <c r="K365" s="7">
        <v>4</v>
      </c>
      <c r="L365" s="5" t="s">
        <v>92</v>
      </c>
      <c r="M365" s="5" t="s">
        <v>62</v>
      </c>
      <c r="N365" s="5" t="s">
        <v>48</v>
      </c>
      <c r="O365" s="16" t="str">
        <f>INDEX(Sheet1!$I$4:$J$15,MATCH(I365,Sheet1!$I$4:$I$15,0),2)</f>
        <v>Yellow</v>
      </c>
    </row>
    <row r="366" spans="1:15" ht="30.75" thickBot="1" x14ac:dyDescent="0.3">
      <c r="A366" s="6">
        <v>365</v>
      </c>
      <c r="B366" s="5" t="s">
        <v>103</v>
      </c>
      <c r="C366" s="5" t="s">
        <v>76</v>
      </c>
      <c r="D366" s="5" t="s">
        <v>43</v>
      </c>
      <c r="E366" s="7">
        <v>3.9</v>
      </c>
      <c r="F366" s="7">
        <v>290</v>
      </c>
      <c r="G366" s="8">
        <v>44312</v>
      </c>
      <c r="H366" s="5" t="s">
        <v>44</v>
      </c>
      <c r="I366" s="5" t="s">
        <v>45</v>
      </c>
      <c r="J366" s="7">
        <v>24.2</v>
      </c>
      <c r="K366" s="7">
        <v>16</v>
      </c>
      <c r="L366" s="5" t="s">
        <v>92</v>
      </c>
      <c r="M366" s="5" t="s">
        <v>68</v>
      </c>
      <c r="N366" s="5" t="s">
        <v>48</v>
      </c>
      <c r="O366" s="16" t="str">
        <f>INDEX(Sheet1!$I$4:$J$15,MATCH(I366,Sheet1!$I$4:$I$15,0),2)</f>
        <v>Yellow</v>
      </c>
    </row>
    <row r="367" spans="1:15" ht="30.75" thickBot="1" x14ac:dyDescent="0.3">
      <c r="A367" s="6">
        <v>366</v>
      </c>
      <c r="B367" s="5" t="s">
        <v>104</v>
      </c>
      <c r="C367" s="5" t="s">
        <v>76</v>
      </c>
      <c r="D367" s="5" t="s">
        <v>51</v>
      </c>
      <c r="E367" s="7">
        <v>3.4</v>
      </c>
      <c r="F367" s="7">
        <v>280</v>
      </c>
      <c r="G367" s="8">
        <v>44345</v>
      </c>
      <c r="H367" s="5" t="s">
        <v>44</v>
      </c>
      <c r="I367" s="5" t="s">
        <v>45</v>
      </c>
      <c r="J367" s="7">
        <v>30.7</v>
      </c>
      <c r="K367" s="7">
        <v>29</v>
      </c>
      <c r="L367" s="5" t="s">
        <v>92</v>
      </c>
      <c r="M367" s="5" t="s">
        <v>74</v>
      </c>
      <c r="N367" s="5" t="s">
        <v>48</v>
      </c>
      <c r="O367" s="16" t="str">
        <f>INDEX(Sheet1!$I$4:$J$15,MATCH(I367,Sheet1!$I$4:$I$15,0),2)</f>
        <v>Yellow</v>
      </c>
    </row>
    <row r="368" spans="1:15" ht="30.75" thickBot="1" x14ac:dyDescent="0.3">
      <c r="A368" s="6">
        <v>367</v>
      </c>
      <c r="B368" s="5" t="s">
        <v>105</v>
      </c>
      <c r="C368" s="5" t="s">
        <v>76</v>
      </c>
      <c r="D368" s="5" t="s">
        <v>35</v>
      </c>
      <c r="E368" s="7">
        <v>4.3</v>
      </c>
      <c r="F368" s="7">
        <v>190</v>
      </c>
      <c r="G368" s="8">
        <v>44281</v>
      </c>
      <c r="H368" s="5" t="s">
        <v>44</v>
      </c>
      <c r="I368" s="5" t="s">
        <v>60</v>
      </c>
      <c r="J368" s="7">
        <v>24</v>
      </c>
      <c r="K368" s="7">
        <v>63</v>
      </c>
      <c r="L368" s="5" t="s">
        <v>92</v>
      </c>
      <c r="M368" s="5" t="s">
        <v>79</v>
      </c>
      <c r="N368" s="5" t="s">
        <v>48</v>
      </c>
      <c r="O368" s="16" t="str">
        <f>INDEX(Sheet1!$I$4:$J$15,MATCH(I368,Sheet1!$I$4:$I$15,0),2)</f>
        <v>Red</v>
      </c>
    </row>
    <row r="369" spans="1:15" ht="30.75" thickBot="1" x14ac:dyDescent="0.3">
      <c r="A369" s="6">
        <v>368</v>
      </c>
      <c r="B369" s="5" t="s">
        <v>106</v>
      </c>
      <c r="C369" s="5" t="s">
        <v>76</v>
      </c>
      <c r="D369" s="5" t="s">
        <v>43</v>
      </c>
      <c r="E369" s="7">
        <v>5</v>
      </c>
      <c r="F369" s="7">
        <v>200</v>
      </c>
      <c r="G369" s="8">
        <v>44468</v>
      </c>
      <c r="H369" s="5" t="s">
        <v>44</v>
      </c>
      <c r="I369" s="5" t="s">
        <v>60</v>
      </c>
      <c r="J369" s="7">
        <v>25.7</v>
      </c>
      <c r="K369" s="7">
        <v>23</v>
      </c>
      <c r="L369" s="5" t="s">
        <v>92</v>
      </c>
      <c r="M369" s="5" t="s">
        <v>39</v>
      </c>
      <c r="N369" s="5" t="s">
        <v>48</v>
      </c>
      <c r="O369" s="16" t="str">
        <f>INDEX(Sheet1!$I$4:$J$15,MATCH(I369,Sheet1!$I$4:$I$15,0),2)</f>
        <v>Red</v>
      </c>
    </row>
    <row r="370" spans="1:15" ht="30.75" thickBot="1" x14ac:dyDescent="0.3">
      <c r="A370" s="6">
        <v>369</v>
      </c>
      <c r="B370" s="5" t="s">
        <v>107</v>
      </c>
      <c r="C370" s="5" t="s">
        <v>76</v>
      </c>
      <c r="D370" s="5" t="s">
        <v>51</v>
      </c>
      <c r="E370" s="7">
        <v>5</v>
      </c>
      <c r="F370" s="7">
        <v>280</v>
      </c>
      <c r="G370" s="8">
        <v>44714</v>
      </c>
      <c r="H370" s="5" t="s">
        <v>44</v>
      </c>
      <c r="I370" s="5" t="s">
        <v>60</v>
      </c>
      <c r="J370" s="7">
        <v>31</v>
      </c>
      <c r="K370" s="7">
        <v>65</v>
      </c>
      <c r="L370" s="5" t="s">
        <v>92</v>
      </c>
      <c r="M370" s="5" t="s">
        <v>47</v>
      </c>
      <c r="N370" s="5" t="s">
        <v>56</v>
      </c>
      <c r="O370" s="16" t="str">
        <f>INDEX(Sheet1!$I$4:$J$15,MATCH(I370,Sheet1!$I$4:$I$15,0),2)</f>
        <v>Red</v>
      </c>
    </row>
    <row r="371" spans="1:15" ht="30.75" thickBot="1" x14ac:dyDescent="0.3">
      <c r="A371" s="6">
        <v>370</v>
      </c>
      <c r="B371" s="5" t="s">
        <v>108</v>
      </c>
      <c r="C371" s="5" t="s">
        <v>76</v>
      </c>
      <c r="D371" s="5" t="s">
        <v>35</v>
      </c>
      <c r="E371" s="7">
        <v>4.8</v>
      </c>
      <c r="F371" s="7">
        <v>335</v>
      </c>
      <c r="G371" s="8">
        <v>44366</v>
      </c>
      <c r="H371" s="5" t="s">
        <v>44</v>
      </c>
      <c r="I371" s="5" t="s">
        <v>60</v>
      </c>
      <c r="J371" s="7">
        <v>17.5</v>
      </c>
      <c r="K371" s="7">
        <v>9</v>
      </c>
      <c r="L371" s="5" t="s">
        <v>92</v>
      </c>
      <c r="M371" s="5" t="s">
        <v>55</v>
      </c>
      <c r="N371" s="5" t="s">
        <v>56</v>
      </c>
      <c r="O371" s="16" t="str">
        <f>INDEX(Sheet1!$I$4:$J$15,MATCH(I371,Sheet1!$I$4:$I$15,0),2)</f>
        <v>Red</v>
      </c>
    </row>
    <row r="372" spans="1:15" ht="30.75" thickBot="1" x14ac:dyDescent="0.3">
      <c r="A372" s="6">
        <v>371</v>
      </c>
      <c r="B372" s="5" t="s">
        <v>109</v>
      </c>
      <c r="C372" s="5" t="s">
        <v>76</v>
      </c>
      <c r="D372" s="5" t="s">
        <v>43</v>
      </c>
      <c r="E372" s="7">
        <v>2.2000000000000002</v>
      </c>
      <c r="F372" s="7">
        <v>330</v>
      </c>
      <c r="G372" s="8">
        <v>44101</v>
      </c>
      <c r="H372" s="5" t="s">
        <v>44</v>
      </c>
      <c r="I372" s="5" t="s">
        <v>60</v>
      </c>
      <c r="J372" s="7">
        <v>17</v>
      </c>
      <c r="K372" s="7">
        <v>20</v>
      </c>
      <c r="L372" s="5" t="s">
        <v>92</v>
      </c>
      <c r="M372" s="5" t="s">
        <v>62</v>
      </c>
      <c r="N372" s="5" t="s">
        <v>56</v>
      </c>
      <c r="O372" s="16" t="str">
        <f>INDEX(Sheet1!$I$4:$J$15,MATCH(I372,Sheet1!$I$4:$I$15,0),2)</f>
        <v>Red</v>
      </c>
    </row>
    <row r="373" spans="1:15" ht="30.75" thickBot="1" x14ac:dyDescent="0.3">
      <c r="A373" s="6">
        <v>372</v>
      </c>
      <c r="B373" s="5" t="s">
        <v>110</v>
      </c>
      <c r="C373" s="5" t="s">
        <v>76</v>
      </c>
      <c r="D373" s="5" t="s">
        <v>51</v>
      </c>
      <c r="E373" s="7">
        <v>3.6</v>
      </c>
      <c r="F373" s="7">
        <v>340</v>
      </c>
      <c r="G373" s="8">
        <v>44727</v>
      </c>
      <c r="H373" s="5" t="s">
        <v>44</v>
      </c>
      <c r="I373" s="5" t="s">
        <v>60</v>
      </c>
      <c r="J373" s="7">
        <v>18.100000000000001</v>
      </c>
      <c r="K373" s="7">
        <v>38</v>
      </c>
      <c r="L373" s="5" t="s">
        <v>92</v>
      </c>
      <c r="M373" s="5" t="s">
        <v>68</v>
      </c>
      <c r="N373" s="5" t="s">
        <v>56</v>
      </c>
      <c r="O373" s="16" t="str">
        <f>INDEX(Sheet1!$I$4:$J$15,MATCH(I373,Sheet1!$I$4:$I$15,0),2)</f>
        <v>Red</v>
      </c>
    </row>
    <row r="374" spans="1:15" ht="30.75" thickBot="1" x14ac:dyDescent="0.3">
      <c r="A374" s="6">
        <v>373</v>
      </c>
      <c r="B374" s="5" t="s">
        <v>111</v>
      </c>
      <c r="C374" s="5" t="s">
        <v>76</v>
      </c>
      <c r="D374" s="5" t="s">
        <v>35</v>
      </c>
      <c r="E374" s="7">
        <v>2.6</v>
      </c>
      <c r="F374" s="7">
        <v>160</v>
      </c>
      <c r="G374" s="8">
        <v>44716</v>
      </c>
      <c r="H374" s="5" t="s">
        <v>44</v>
      </c>
      <c r="I374" s="5" t="s">
        <v>60</v>
      </c>
      <c r="J374" s="7">
        <v>18.7</v>
      </c>
      <c r="K374" s="7">
        <v>39</v>
      </c>
      <c r="L374" s="5" t="s">
        <v>92</v>
      </c>
      <c r="M374" s="5" t="s">
        <v>74</v>
      </c>
      <c r="N374" s="5" t="s">
        <v>56</v>
      </c>
      <c r="O374" s="16" t="str">
        <f>INDEX(Sheet1!$I$4:$J$15,MATCH(I374,Sheet1!$I$4:$I$15,0),2)</f>
        <v>Red</v>
      </c>
    </row>
    <row r="375" spans="1:15" ht="30.75" thickBot="1" x14ac:dyDescent="0.3">
      <c r="A375" s="6">
        <v>374</v>
      </c>
      <c r="B375" s="5" t="s">
        <v>112</v>
      </c>
      <c r="C375" s="5" t="s">
        <v>76</v>
      </c>
      <c r="D375" s="5" t="s">
        <v>43</v>
      </c>
      <c r="E375" s="7">
        <v>2.1</v>
      </c>
      <c r="F375" s="7">
        <v>240</v>
      </c>
      <c r="G375" s="8">
        <v>44582</v>
      </c>
      <c r="H375" s="5" t="s">
        <v>44</v>
      </c>
      <c r="I375" s="5" t="s">
        <v>60</v>
      </c>
      <c r="J375" s="7">
        <v>20.9</v>
      </c>
      <c r="K375" s="7">
        <v>36</v>
      </c>
      <c r="L375" s="5" t="s">
        <v>92</v>
      </c>
      <c r="M375" s="5" t="s">
        <v>79</v>
      </c>
      <c r="N375" s="5" t="s">
        <v>40</v>
      </c>
      <c r="O375" s="16" t="str">
        <f>INDEX(Sheet1!$I$4:$J$15,MATCH(I375,Sheet1!$I$4:$I$15,0),2)</f>
        <v>Red</v>
      </c>
    </row>
    <row r="376" spans="1:15" ht="30.75" thickBot="1" x14ac:dyDescent="0.3">
      <c r="A376" s="6">
        <v>375</v>
      </c>
      <c r="B376" s="5" t="s">
        <v>113</v>
      </c>
      <c r="C376" s="5" t="s">
        <v>76</v>
      </c>
      <c r="D376" s="5" t="s">
        <v>51</v>
      </c>
      <c r="E376" s="7">
        <v>2.9</v>
      </c>
      <c r="F376" s="7">
        <v>335</v>
      </c>
      <c r="G376" s="8">
        <v>44141</v>
      </c>
      <c r="H376" s="5" t="s">
        <v>44</v>
      </c>
      <c r="I376" s="5" t="s">
        <v>60</v>
      </c>
      <c r="J376" s="7">
        <v>31.2</v>
      </c>
      <c r="K376" s="7">
        <v>43</v>
      </c>
      <c r="L376" s="5" t="s">
        <v>92</v>
      </c>
      <c r="M376" s="5" t="s">
        <v>39</v>
      </c>
      <c r="N376" s="5" t="s">
        <v>48</v>
      </c>
      <c r="O376" s="16" t="str">
        <f>INDEX(Sheet1!$I$4:$J$15,MATCH(I376,Sheet1!$I$4:$I$15,0),2)</f>
        <v>Red</v>
      </c>
    </row>
    <row r="377" spans="1:15" ht="30.75" thickBot="1" x14ac:dyDescent="0.3">
      <c r="A377" s="6">
        <v>376</v>
      </c>
      <c r="B377" s="5" t="s">
        <v>114</v>
      </c>
      <c r="C377" s="5" t="s">
        <v>76</v>
      </c>
      <c r="D377" s="5" t="s">
        <v>35</v>
      </c>
      <c r="E377" s="7">
        <v>4.4000000000000004</v>
      </c>
      <c r="F377" s="7">
        <v>155</v>
      </c>
      <c r="G377" s="8">
        <v>44402</v>
      </c>
      <c r="H377" s="5" t="s">
        <v>44</v>
      </c>
      <c r="I377" s="5" t="s">
        <v>60</v>
      </c>
      <c r="J377" s="7">
        <v>29.5</v>
      </c>
      <c r="K377" s="7">
        <v>17</v>
      </c>
      <c r="L377" s="5" t="s">
        <v>89</v>
      </c>
      <c r="M377" s="5" t="s">
        <v>47</v>
      </c>
      <c r="N377" s="5" t="s">
        <v>56</v>
      </c>
      <c r="O377" s="16" t="str">
        <f>INDEX(Sheet1!$I$4:$J$15,MATCH(I377,Sheet1!$I$4:$I$15,0),2)</f>
        <v>Red</v>
      </c>
    </row>
    <row r="378" spans="1:15" ht="30.75" thickBot="1" x14ac:dyDescent="0.3">
      <c r="A378" s="6">
        <v>377</v>
      </c>
      <c r="B378" s="5" t="s">
        <v>115</v>
      </c>
      <c r="C378" s="5" t="s">
        <v>76</v>
      </c>
      <c r="D378" s="5" t="s">
        <v>43</v>
      </c>
      <c r="E378" s="7">
        <v>3.9</v>
      </c>
      <c r="F378" s="7">
        <v>115</v>
      </c>
      <c r="G378" s="8">
        <v>44476</v>
      </c>
      <c r="H378" s="5" t="s">
        <v>44</v>
      </c>
      <c r="I378" s="5" t="s">
        <v>60</v>
      </c>
      <c r="J378" s="7">
        <v>32.6</v>
      </c>
      <c r="K378" s="7">
        <v>30</v>
      </c>
      <c r="L378" s="5" t="s">
        <v>89</v>
      </c>
      <c r="M378" s="5" t="s">
        <v>55</v>
      </c>
      <c r="N378" s="5" t="s">
        <v>40</v>
      </c>
      <c r="O378" s="16" t="str">
        <f>INDEX(Sheet1!$I$4:$J$15,MATCH(I378,Sheet1!$I$4:$I$15,0),2)</f>
        <v>Red</v>
      </c>
    </row>
    <row r="379" spans="1:15" ht="30.75" thickBot="1" x14ac:dyDescent="0.3">
      <c r="A379" s="6">
        <v>378</v>
      </c>
      <c r="B379" s="5" t="s">
        <v>116</v>
      </c>
      <c r="C379" s="5" t="s">
        <v>76</v>
      </c>
      <c r="D379" s="5" t="s">
        <v>51</v>
      </c>
      <c r="E379" s="7">
        <v>3</v>
      </c>
      <c r="F379" s="7">
        <v>125</v>
      </c>
      <c r="G379" s="8">
        <v>44456</v>
      </c>
      <c r="H379" s="5" t="s">
        <v>44</v>
      </c>
      <c r="I379" s="5" t="s">
        <v>60</v>
      </c>
      <c r="J379" s="7">
        <v>30.7</v>
      </c>
      <c r="K379" s="7">
        <v>29</v>
      </c>
      <c r="L379" s="5" t="s">
        <v>89</v>
      </c>
      <c r="M379" s="5" t="s">
        <v>62</v>
      </c>
      <c r="N379" s="5" t="s">
        <v>48</v>
      </c>
      <c r="O379" s="16" t="str">
        <f>INDEX(Sheet1!$I$4:$J$15,MATCH(I379,Sheet1!$I$4:$I$15,0),2)</f>
        <v>Red</v>
      </c>
    </row>
    <row r="380" spans="1:15" ht="30.75" thickBot="1" x14ac:dyDescent="0.3">
      <c r="A380" s="6">
        <v>379</v>
      </c>
      <c r="B380" s="5" t="s">
        <v>117</v>
      </c>
      <c r="C380" s="5" t="s">
        <v>34</v>
      </c>
      <c r="D380" s="5" t="s">
        <v>35</v>
      </c>
      <c r="E380" s="7">
        <v>3.9</v>
      </c>
      <c r="F380" s="7">
        <v>250</v>
      </c>
      <c r="G380" s="8">
        <v>44297</v>
      </c>
      <c r="H380" s="5" t="s">
        <v>44</v>
      </c>
      <c r="I380" s="5" t="s">
        <v>60</v>
      </c>
      <c r="J380" s="7">
        <v>27.3</v>
      </c>
      <c r="K380" s="7">
        <v>11</v>
      </c>
      <c r="L380" s="5" t="s">
        <v>89</v>
      </c>
      <c r="M380" s="5" t="s">
        <v>68</v>
      </c>
      <c r="N380" s="5" t="s">
        <v>56</v>
      </c>
      <c r="O380" s="16" t="str">
        <f>INDEX(Sheet1!$I$4:$J$15,MATCH(I380,Sheet1!$I$4:$I$15,0),2)</f>
        <v>Red</v>
      </c>
    </row>
    <row r="381" spans="1:15" ht="30.75" thickBot="1" x14ac:dyDescent="0.3">
      <c r="A381" s="6">
        <v>380</v>
      </c>
      <c r="B381" s="5" t="s">
        <v>118</v>
      </c>
      <c r="C381" s="5" t="s">
        <v>34</v>
      </c>
      <c r="D381" s="5" t="s">
        <v>43</v>
      </c>
      <c r="E381" s="7">
        <v>5</v>
      </c>
      <c r="F381" s="7">
        <v>250</v>
      </c>
      <c r="G381" s="8">
        <v>44637</v>
      </c>
      <c r="H381" s="5" t="s">
        <v>44</v>
      </c>
      <c r="I381" s="5" t="s">
        <v>60</v>
      </c>
      <c r="J381" s="7">
        <v>27.7</v>
      </c>
      <c r="K381" s="7">
        <v>12</v>
      </c>
      <c r="L381" s="5" t="s">
        <v>89</v>
      </c>
      <c r="M381" s="5" t="s">
        <v>74</v>
      </c>
      <c r="N381" s="5" t="s">
        <v>40</v>
      </c>
      <c r="O381" s="16" t="str">
        <f>INDEX(Sheet1!$I$4:$J$15,MATCH(I381,Sheet1!$I$4:$I$15,0),2)</f>
        <v>Red</v>
      </c>
    </row>
    <row r="382" spans="1:15" ht="30.75" thickBot="1" x14ac:dyDescent="0.3">
      <c r="A382" s="6">
        <v>381</v>
      </c>
      <c r="B382" s="5" t="s">
        <v>119</v>
      </c>
      <c r="C382" s="5" t="s">
        <v>34</v>
      </c>
      <c r="D382" s="5" t="s">
        <v>51</v>
      </c>
      <c r="E382" s="7">
        <v>3.6</v>
      </c>
      <c r="F382" s="7">
        <v>100</v>
      </c>
      <c r="G382" s="8">
        <v>44080</v>
      </c>
      <c r="H382" s="5" t="s">
        <v>44</v>
      </c>
      <c r="I382" s="5" t="s">
        <v>60</v>
      </c>
      <c r="J382" s="7">
        <v>27.1</v>
      </c>
      <c r="K382" s="7">
        <v>60</v>
      </c>
      <c r="L382" s="5" t="s">
        <v>89</v>
      </c>
      <c r="M382" s="5" t="s">
        <v>79</v>
      </c>
      <c r="N382" s="5" t="s">
        <v>40</v>
      </c>
      <c r="O382" s="16" t="str">
        <f>INDEX(Sheet1!$I$4:$J$15,MATCH(I382,Sheet1!$I$4:$I$15,0),2)</f>
        <v>Red</v>
      </c>
    </row>
    <row r="383" spans="1:15" ht="30.75" thickBot="1" x14ac:dyDescent="0.3">
      <c r="A383" s="6">
        <v>382</v>
      </c>
      <c r="B383" s="5" t="s">
        <v>120</v>
      </c>
      <c r="C383" s="5" t="s">
        <v>34</v>
      </c>
      <c r="D383" s="5" t="s">
        <v>35</v>
      </c>
      <c r="E383" s="7">
        <v>5</v>
      </c>
      <c r="F383" s="7">
        <v>290</v>
      </c>
      <c r="G383" s="8">
        <v>44649</v>
      </c>
      <c r="H383" s="5" t="s">
        <v>44</v>
      </c>
      <c r="I383" s="5" t="s">
        <v>60</v>
      </c>
      <c r="J383" s="7">
        <v>31.8</v>
      </c>
      <c r="K383" s="7">
        <v>32</v>
      </c>
      <c r="L383" s="5" t="s">
        <v>89</v>
      </c>
      <c r="M383" s="5" t="s">
        <v>39</v>
      </c>
      <c r="N383" s="5" t="s">
        <v>40</v>
      </c>
      <c r="O383" s="16" t="str">
        <f>INDEX(Sheet1!$I$4:$J$15,MATCH(I383,Sheet1!$I$4:$I$15,0),2)</f>
        <v>Red</v>
      </c>
    </row>
    <row r="384" spans="1:15" ht="30.75" thickBot="1" x14ac:dyDescent="0.3">
      <c r="A384" s="6">
        <v>383</v>
      </c>
      <c r="B384" s="5" t="s">
        <v>121</v>
      </c>
      <c r="C384" s="5" t="s">
        <v>34</v>
      </c>
      <c r="D384" s="5" t="s">
        <v>43</v>
      </c>
      <c r="E384" s="7">
        <v>3.8</v>
      </c>
      <c r="F384" s="7">
        <v>150</v>
      </c>
      <c r="G384" s="8">
        <v>44307</v>
      </c>
      <c r="H384" s="5" t="s">
        <v>44</v>
      </c>
      <c r="I384" s="5" t="s">
        <v>60</v>
      </c>
      <c r="J384" s="7">
        <v>31.5</v>
      </c>
      <c r="K384" s="7">
        <v>42</v>
      </c>
      <c r="L384" s="5" t="s">
        <v>89</v>
      </c>
      <c r="M384" s="5" t="s">
        <v>47</v>
      </c>
      <c r="N384" s="5" t="s">
        <v>40</v>
      </c>
      <c r="O384" s="16" t="str">
        <f>INDEX(Sheet1!$I$4:$J$15,MATCH(I384,Sheet1!$I$4:$I$15,0),2)</f>
        <v>Red</v>
      </c>
    </row>
    <row r="385" spans="1:15" ht="30.75" thickBot="1" x14ac:dyDescent="0.3">
      <c r="A385" s="6">
        <v>384</v>
      </c>
      <c r="B385" s="5" t="s">
        <v>122</v>
      </c>
      <c r="C385" s="5" t="s">
        <v>34</v>
      </c>
      <c r="D385" s="5" t="s">
        <v>51</v>
      </c>
      <c r="E385" s="7">
        <v>3.6</v>
      </c>
      <c r="F385" s="7">
        <v>305</v>
      </c>
      <c r="G385" s="8">
        <v>44683</v>
      </c>
      <c r="H385" s="5" t="s">
        <v>44</v>
      </c>
      <c r="I385" s="5" t="s">
        <v>60</v>
      </c>
      <c r="J385" s="7">
        <v>29.1</v>
      </c>
      <c r="K385" s="7">
        <v>46</v>
      </c>
      <c r="L385" s="5" t="s">
        <v>89</v>
      </c>
      <c r="M385" s="5" t="s">
        <v>55</v>
      </c>
      <c r="N385" s="5" t="s">
        <v>40</v>
      </c>
      <c r="O385" s="16" t="str">
        <f>INDEX(Sheet1!$I$4:$J$15,MATCH(I385,Sheet1!$I$4:$I$15,0),2)</f>
        <v>Red</v>
      </c>
    </row>
    <row r="386" spans="1:15" ht="30.75" thickBot="1" x14ac:dyDescent="0.3">
      <c r="A386" s="6">
        <v>385</v>
      </c>
      <c r="B386" s="5" t="s">
        <v>123</v>
      </c>
      <c r="C386" s="5" t="s">
        <v>34</v>
      </c>
      <c r="D386" s="5" t="s">
        <v>35</v>
      </c>
      <c r="E386" s="7">
        <v>2.1</v>
      </c>
      <c r="F386" s="7">
        <v>195</v>
      </c>
      <c r="G386" s="8">
        <v>44404</v>
      </c>
      <c r="H386" s="5" t="s">
        <v>44</v>
      </c>
      <c r="I386" s="5" t="s">
        <v>60</v>
      </c>
      <c r="J386" s="7">
        <v>30.6</v>
      </c>
      <c r="K386" s="7">
        <v>30</v>
      </c>
      <c r="L386" s="5" t="s">
        <v>89</v>
      </c>
      <c r="M386" s="5" t="s">
        <v>62</v>
      </c>
      <c r="N386" s="5" t="s">
        <v>40</v>
      </c>
      <c r="O386" s="16" t="str">
        <f>INDEX(Sheet1!$I$4:$J$15,MATCH(I386,Sheet1!$I$4:$I$15,0),2)</f>
        <v>Red</v>
      </c>
    </row>
    <row r="387" spans="1:15" ht="30.75" thickBot="1" x14ac:dyDescent="0.3">
      <c r="A387" s="6">
        <v>386</v>
      </c>
      <c r="B387" s="5" t="s">
        <v>124</v>
      </c>
      <c r="C387" s="5" t="s">
        <v>34</v>
      </c>
      <c r="D387" s="5" t="s">
        <v>43</v>
      </c>
      <c r="E387" s="7">
        <v>2.2000000000000002</v>
      </c>
      <c r="F387" s="7">
        <v>125</v>
      </c>
      <c r="G387" s="8">
        <v>44680</v>
      </c>
      <c r="H387" s="5" t="s">
        <v>44</v>
      </c>
      <c r="I387" s="5" t="s">
        <v>66</v>
      </c>
      <c r="J387" s="7">
        <v>30</v>
      </c>
      <c r="K387" s="7">
        <v>33</v>
      </c>
      <c r="L387" s="5" t="s">
        <v>89</v>
      </c>
      <c r="M387" s="5" t="s">
        <v>68</v>
      </c>
      <c r="N387" s="5" t="s">
        <v>40</v>
      </c>
      <c r="O387" s="16" t="str">
        <f>INDEX(Sheet1!$I$4:$J$15,MATCH(I387,Sheet1!$I$4:$I$15,0),2)</f>
        <v>Yellow</v>
      </c>
    </row>
    <row r="388" spans="1:15" ht="30.75" thickBot="1" x14ac:dyDescent="0.3">
      <c r="A388" s="6">
        <v>387</v>
      </c>
      <c r="B388" s="5" t="s">
        <v>125</v>
      </c>
      <c r="C388" s="5" t="s">
        <v>34</v>
      </c>
      <c r="D388" s="5" t="s">
        <v>51</v>
      </c>
      <c r="E388" s="7">
        <v>5</v>
      </c>
      <c r="F388" s="7">
        <v>220</v>
      </c>
      <c r="G388" s="8">
        <v>44253</v>
      </c>
      <c r="H388" s="5" t="s">
        <v>36</v>
      </c>
      <c r="I388" s="5" t="s">
        <v>66</v>
      </c>
      <c r="J388" s="7">
        <v>27.5</v>
      </c>
      <c r="K388" s="7">
        <v>53</v>
      </c>
      <c r="L388" s="5" t="s">
        <v>78</v>
      </c>
      <c r="M388" s="5" t="s">
        <v>74</v>
      </c>
      <c r="N388" s="5" t="s">
        <v>40</v>
      </c>
      <c r="O388" s="16" t="str">
        <f>INDEX(Sheet1!$I$4:$J$15,MATCH(I388,Sheet1!$I$4:$I$15,0),2)</f>
        <v>Yellow</v>
      </c>
    </row>
    <row r="389" spans="1:15" ht="30.75" thickBot="1" x14ac:dyDescent="0.3">
      <c r="A389" s="6">
        <v>388</v>
      </c>
      <c r="B389" s="5" t="s">
        <v>33</v>
      </c>
      <c r="C389" s="5" t="s">
        <v>34</v>
      </c>
      <c r="D389" s="5" t="s">
        <v>35</v>
      </c>
      <c r="E389" s="7">
        <v>2.2999999999999998</v>
      </c>
      <c r="F389" s="7">
        <v>305</v>
      </c>
      <c r="G389" s="8">
        <v>44516</v>
      </c>
      <c r="H389" s="5" t="s">
        <v>44</v>
      </c>
      <c r="I389" s="5" t="s">
        <v>66</v>
      </c>
      <c r="J389" s="7">
        <v>27.7</v>
      </c>
      <c r="K389" s="7">
        <v>14</v>
      </c>
      <c r="L389" s="5" t="s">
        <v>78</v>
      </c>
      <c r="M389" s="5" t="s">
        <v>79</v>
      </c>
      <c r="N389" s="5" t="s">
        <v>40</v>
      </c>
      <c r="O389" s="16" t="str">
        <f>INDEX(Sheet1!$I$4:$J$15,MATCH(I389,Sheet1!$I$4:$I$15,0),2)</f>
        <v>Yellow</v>
      </c>
    </row>
    <row r="390" spans="1:15" ht="30.75" thickBot="1" x14ac:dyDescent="0.3">
      <c r="A390" s="6">
        <v>389</v>
      </c>
      <c r="B390" s="5" t="s">
        <v>41</v>
      </c>
      <c r="C390" s="5" t="s">
        <v>34</v>
      </c>
      <c r="D390" s="5" t="s">
        <v>43</v>
      </c>
      <c r="E390" s="7">
        <v>5</v>
      </c>
      <c r="F390" s="7">
        <v>225</v>
      </c>
      <c r="G390" s="8">
        <v>44125</v>
      </c>
      <c r="H390" s="5" t="s">
        <v>52</v>
      </c>
      <c r="I390" s="5" t="s">
        <v>66</v>
      </c>
      <c r="J390" s="7">
        <v>18.399999999999999</v>
      </c>
      <c r="K390" s="7">
        <v>35</v>
      </c>
      <c r="L390" s="5" t="s">
        <v>78</v>
      </c>
      <c r="M390" s="5" t="s">
        <v>39</v>
      </c>
      <c r="N390" s="5" t="s">
        <v>40</v>
      </c>
      <c r="O390" s="16" t="str">
        <f>INDEX(Sheet1!$I$4:$J$15,MATCH(I390,Sheet1!$I$4:$I$15,0),2)</f>
        <v>Yellow</v>
      </c>
    </row>
    <row r="391" spans="1:15" ht="30.75" thickBot="1" x14ac:dyDescent="0.3">
      <c r="A391" s="6">
        <v>390</v>
      </c>
      <c r="B391" s="5" t="s">
        <v>49</v>
      </c>
      <c r="C391" s="5" t="s">
        <v>34</v>
      </c>
      <c r="D391" s="5" t="s">
        <v>51</v>
      </c>
      <c r="E391" s="7">
        <v>4.5999999999999996</v>
      </c>
      <c r="F391" s="7">
        <v>325</v>
      </c>
      <c r="G391" s="8">
        <v>44568</v>
      </c>
      <c r="H391" s="5" t="s">
        <v>59</v>
      </c>
      <c r="I391" s="5" t="s">
        <v>66</v>
      </c>
      <c r="J391" s="7">
        <v>26.3</v>
      </c>
      <c r="K391" s="7">
        <v>45</v>
      </c>
      <c r="L391" s="5" t="s">
        <v>78</v>
      </c>
      <c r="M391" s="5" t="s">
        <v>47</v>
      </c>
      <c r="N391" s="5" t="s">
        <v>40</v>
      </c>
      <c r="O391" s="16" t="str">
        <f>INDEX(Sheet1!$I$4:$J$15,MATCH(I391,Sheet1!$I$4:$I$15,0),2)</f>
        <v>Yellow</v>
      </c>
    </row>
    <row r="392" spans="1:15" ht="30.75" thickBot="1" x14ac:dyDescent="0.3">
      <c r="A392" s="6">
        <v>391</v>
      </c>
      <c r="B392" s="5" t="s">
        <v>57</v>
      </c>
      <c r="C392" s="5" t="s">
        <v>34</v>
      </c>
      <c r="D392" s="5" t="s">
        <v>35</v>
      </c>
      <c r="E392" s="7">
        <v>5</v>
      </c>
      <c r="F392" s="7">
        <v>215</v>
      </c>
      <c r="G392" s="8">
        <v>44351</v>
      </c>
      <c r="H392" s="5" t="s">
        <v>65</v>
      </c>
      <c r="I392" s="5" t="s">
        <v>77</v>
      </c>
      <c r="J392" s="7">
        <v>20.5</v>
      </c>
      <c r="K392" s="7">
        <v>33</v>
      </c>
      <c r="L392" s="5" t="s">
        <v>78</v>
      </c>
      <c r="M392" s="5" t="s">
        <v>55</v>
      </c>
      <c r="N392" s="5" t="s">
        <v>40</v>
      </c>
      <c r="O392" s="16" t="str">
        <f>INDEX(Sheet1!$I$4:$J$15,MATCH(I392,Sheet1!$I$4:$I$15,0),2)</f>
        <v>Green</v>
      </c>
    </row>
    <row r="393" spans="1:15" ht="30.75" thickBot="1" x14ac:dyDescent="0.3">
      <c r="A393" s="6">
        <v>392</v>
      </c>
      <c r="B393" s="5" t="s">
        <v>63</v>
      </c>
      <c r="C393" s="5" t="s">
        <v>34</v>
      </c>
      <c r="D393" s="5" t="s">
        <v>43</v>
      </c>
      <c r="E393" s="7">
        <v>5</v>
      </c>
      <c r="F393" s="7">
        <v>100</v>
      </c>
      <c r="G393" s="8">
        <v>44186</v>
      </c>
      <c r="H393" s="5" t="s">
        <v>71</v>
      </c>
      <c r="I393" s="5" t="s">
        <v>77</v>
      </c>
      <c r="J393" s="7">
        <v>17.3</v>
      </c>
      <c r="K393" s="7">
        <v>24</v>
      </c>
      <c r="L393" s="5" t="s">
        <v>78</v>
      </c>
      <c r="M393" s="5" t="s">
        <v>62</v>
      </c>
      <c r="N393" s="5" t="s">
        <v>40</v>
      </c>
      <c r="O393" s="16" t="str">
        <f>INDEX(Sheet1!$I$4:$J$15,MATCH(I393,Sheet1!$I$4:$I$15,0),2)</f>
        <v>Green</v>
      </c>
    </row>
    <row r="394" spans="1:15" ht="30.75" thickBot="1" x14ac:dyDescent="0.3">
      <c r="A394" s="6">
        <v>393</v>
      </c>
      <c r="B394" s="5" t="s">
        <v>69</v>
      </c>
      <c r="C394" s="5" t="s">
        <v>34</v>
      </c>
      <c r="D394" s="5" t="s">
        <v>51</v>
      </c>
      <c r="E394" s="7">
        <v>5</v>
      </c>
      <c r="F394" s="7">
        <v>290</v>
      </c>
      <c r="G394" s="8">
        <v>44357</v>
      </c>
      <c r="H394" s="5" t="s">
        <v>36</v>
      </c>
      <c r="I394" s="5" t="s">
        <v>77</v>
      </c>
      <c r="J394" s="7">
        <v>30.6</v>
      </c>
      <c r="K394" s="7">
        <v>30</v>
      </c>
      <c r="L394" s="5" t="s">
        <v>78</v>
      </c>
      <c r="M394" s="5" t="s">
        <v>68</v>
      </c>
      <c r="N394" s="5" t="s">
        <v>40</v>
      </c>
      <c r="O394" s="16" t="str">
        <f>INDEX(Sheet1!$I$4:$J$15,MATCH(I394,Sheet1!$I$4:$I$15,0),2)</f>
        <v>Green</v>
      </c>
    </row>
    <row r="395" spans="1:15" ht="30.75" thickBot="1" x14ac:dyDescent="0.3">
      <c r="A395" s="6">
        <v>394</v>
      </c>
      <c r="B395" s="5" t="s">
        <v>75</v>
      </c>
      <c r="C395" s="5" t="s">
        <v>34</v>
      </c>
      <c r="D395" s="5" t="s">
        <v>35</v>
      </c>
      <c r="E395" s="7">
        <v>5</v>
      </c>
      <c r="F395" s="7">
        <v>120</v>
      </c>
      <c r="G395" s="8">
        <v>44245</v>
      </c>
      <c r="H395" s="5" t="s">
        <v>44</v>
      </c>
      <c r="I395" s="5" t="s">
        <v>77</v>
      </c>
      <c r="J395" s="7">
        <v>18</v>
      </c>
      <c r="K395" s="7">
        <v>32</v>
      </c>
      <c r="L395" s="5" t="s">
        <v>78</v>
      </c>
      <c r="M395" s="5" t="s">
        <v>74</v>
      </c>
      <c r="N395" s="5" t="s">
        <v>40</v>
      </c>
      <c r="O395" s="16" t="str">
        <f>INDEX(Sheet1!$I$4:$J$15,MATCH(I395,Sheet1!$I$4:$I$15,0),2)</f>
        <v>Green</v>
      </c>
    </row>
    <row r="396" spans="1:15" ht="30.75" thickBot="1" x14ac:dyDescent="0.3">
      <c r="A396" s="6">
        <v>395</v>
      </c>
      <c r="B396" s="5" t="s">
        <v>80</v>
      </c>
      <c r="C396" s="5" t="s">
        <v>42</v>
      </c>
      <c r="D396" s="5" t="s">
        <v>43</v>
      </c>
      <c r="E396" s="7">
        <v>3.1</v>
      </c>
      <c r="F396" s="7">
        <v>300</v>
      </c>
      <c r="G396" s="8">
        <v>44568</v>
      </c>
      <c r="H396" s="5" t="s">
        <v>52</v>
      </c>
      <c r="I396" s="5" t="s">
        <v>77</v>
      </c>
      <c r="J396" s="7">
        <v>18.2</v>
      </c>
      <c r="K396" s="7">
        <v>43</v>
      </c>
      <c r="L396" s="5" t="s">
        <v>78</v>
      </c>
      <c r="M396" s="5" t="s">
        <v>79</v>
      </c>
      <c r="N396" s="5" t="s">
        <v>40</v>
      </c>
      <c r="O396" s="16" t="str">
        <f>INDEX(Sheet1!$I$4:$J$15,MATCH(I396,Sheet1!$I$4:$I$15,0),2)</f>
        <v>Green</v>
      </c>
    </row>
    <row r="397" spans="1:15" ht="30.75" thickBot="1" x14ac:dyDescent="0.3">
      <c r="A397" s="6">
        <v>396</v>
      </c>
      <c r="B397" s="5" t="s">
        <v>84</v>
      </c>
      <c r="C397" s="5" t="s">
        <v>42</v>
      </c>
      <c r="D397" s="5" t="s">
        <v>51</v>
      </c>
      <c r="E397" s="7">
        <v>3</v>
      </c>
      <c r="F397" s="7">
        <v>345</v>
      </c>
      <c r="G397" s="8">
        <v>44677</v>
      </c>
      <c r="H397" s="5" t="s">
        <v>59</v>
      </c>
      <c r="I397" s="5" t="s">
        <v>77</v>
      </c>
      <c r="J397" s="7">
        <v>27.8</v>
      </c>
      <c r="K397" s="7">
        <v>36</v>
      </c>
      <c r="L397" s="5" t="s">
        <v>78</v>
      </c>
      <c r="M397" s="5" t="s">
        <v>39</v>
      </c>
      <c r="N397" s="5" t="s">
        <v>48</v>
      </c>
      <c r="O397" s="16" t="str">
        <f>INDEX(Sheet1!$I$4:$J$15,MATCH(I397,Sheet1!$I$4:$I$15,0),2)</f>
        <v>Green</v>
      </c>
    </row>
    <row r="398" spans="1:15" ht="30.75" thickBot="1" x14ac:dyDescent="0.3">
      <c r="A398" s="6">
        <v>397</v>
      </c>
      <c r="B398" s="5" t="s">
        <v>87</v>
      </c>
      <c r="C398" s="5" t="s">
        <v>42</v>
      </c>
      <c r="D398" s="5" t="s">
        <v>35</v>
      </c>
      <c r="E398" s="7">
        <v>4.0999999999999996</v>
      </c>
      <c r="F398" s="7">
        <v>330</v>
      </c>
      <c r="G398" s="8">
        <v>44497</v>
      </c>
      <c r="H398" s="5" t="s">
        <v>65</v>
      </c>
      <c r="I398" s="5" t="s">
        <v>37</v>
      </c>
      <c r="J398" s="7">
        <v>18.399999999999999</v>
      </c>
      <c r="K398" s="7">
        <v>42</v>
      </c>
      <c r="L398" s="5" t="s">
        <v>78</v>
      </c>
      <c r="M398" s="5" t="s">
        <v>47</v>
      </c>
      <c r="N398" s="5" t="s">
        <v>48</v>
      </c>
      <c r="O398" s="16" t="str">
        <f>INDEX(Sheet1!$I$4:$J$15,MATCH(I398,Sheet1!$I$4:$I$15,0),2)</f>
        <v>Blue</v>
      </c>
    </row>
    <row r="399" spans="1:15" ht="30.75" thickBot="1" x14ac:dyDescent="0.3">
      <c r="A399" s="6">
        <v>398</v>
      </c>
      <c r="B399" s="5" t="s">
        <v>90</v>
      </c>
      <c r="C399" s="5" t="s">
        <v>42</v>
      </c>
      <c r="D399" s="5" t="s">
        <v>43</v>
      </c>
      <c r="E399" s="7">
        <v>4.5</v>
      </c>
      <c r="F399" s="7">
        <v>310</v>
      </c>
      <c r="G399" s="8">
        <v>44382</v>
      </c>
      <c r="H399" s="5" t="s">
        <v>71</v>
      </c>
      <c r="I399" s="5" t="s">
        <v>45</v>
      </c>
      <c r="J399" s="7">
        <v>24.8</v>
      </c>
      <c r="K399" s="7">
        <v>25</v>
      </c>
      <c r="L399" s="5" t="s">
        <v>78</v>
      </c>
      <c r="M399" s="5" t="s">
        <v>55</v>
      </c>
      <c r="N399" s="5" t="s">
        <v>48</v>
      </c>
      <c r="O399" s="16" t="str">
        <f>INDEX(Sheet1!$I$4:$J$15,MATCH(I399,Sheet1!$I$4:$I$15,0),2)</f>
        <v>Yellow</v>
      </c>
    </row>
    <row r="400" spans="1:15" ht="30.75" thickBot="1" x14ac:dyDescent="0.3">
      <c r="A400" s="6">
        <v>399</v>
      </c>
      <c r="B400" s="5" t="s">
        <v>93</v>
      </c>
      <c r="C400" s="5" t="s">
        <v>42</v>
      </c>
      <c r="D400" s="5" t="s">
        <v>51</v>
      </c>
      <c r="E400" s="7">
        <v>2.6</v>
      </c>
      <c r="F400" s="7">
        <v>275</v>
      </c>
      <c r="G400" s="8">
        <v>44634</v>
      </c>
      <c r="H400" s="5" t="s">
        <v>36</v>
      </c>
      <c r="I400" s="5" t="s">
        <v>53</v>
      </c>
      <c r="J400" s="7">
        <v>17.7</v>
      </c>
      <c r="K400" s="7">
        <v>44</v>
      </c>
      <c r="L400" s="5" t="s">
        <v>78</v>
      </c>
      <c r="M400" s="5" t="s">
        <v>62</v>
      </c>
      <c r="N400" s="5" t="s">
        <v>48</v>
      </c>
      <c r="O400" s="16" t="str">
        <f>INDEX(Sheet1!$I$4:$J$15,MATCH(I400,Sheet1!$I$4:$I$15,0),2)</f>
        <v>Pink</v>
      </c>
    </row>
    <row r="401" spans="1:15" ht="30.75" thickBot="1" x14ac:dyDescent="0.3">
      <c r="A401" s="6">
        <v>400</v>
      </c>
      <c r="B401" s="5" t="s">
        <v>95</v>
      </c>
      <c r="C401" s="5" t="s">
        <v>42</v>
      </c>
      <c r="D401" s="5" t="s">
        <v>35</v>
      </c>
      <c r="E401" s="7">
        <v>2.7</v>
      </c>
      <c r="F401" s="7">
        <v>225</v>
      </c>
      <c r="G401" s="8">
        <v>44646</v>
      </c>
      <c r="H401" s="5" t="s">
        <v>44</v>
      </c>
      <c r="I401" s="5" t="s">
        <v>60</v>
      </c>
      <c r="J401" s="7">
        <v>19.600000000000001</v>
      </c>
      <c r="K401" s="7">
        <v>45</v>
      </c>
      <c r="L401" s="5" t="s">
        <v>78</v>
      </c>
      <c r="M401" s="5" t="s">
        <v>68</v>
      </c>
      <c r="N401" s="5" t="s">
        <v>48</v>
      </c>
      <c r="O401" s="16" t="str">
        <f>INDEX(Sheet1!$I$4:$J$15,MATCH(I401,Sheet1!$I$4:$I$15,0),2)</f>
        <v>Red</v>
      </c>
    </row>
    <row r="402" spans="1:15" ht="30.75" thickBot="1" x14ac:dyDescent="0.3">
      <c r="A402" s="6">
        <v>401</v>
      </c>
      <c r="B402" s="5" t="s">
        <v>96</v>
      </c>
      <c r="C402" s="5" t="s">
        <v>42</v>
      </c>
      <c r="D402" s="5" t="s">
        <v>43</v>
      </c>
      <c r="E402" s="7">
        <v>2.4</v>
      </c>
      <c r="F402" s="7">
        <v>135</v>
      </c>
      <c r="G402" s="8">
        <v>44133</v>
      </c>
      <c r="H402" s="5" t="s">
        <v>52</v>
      </c>
      <c r="I402" s="5" t="s">
        <v>66</v>
      </c>
      <c r="J402" s="7">
        <v>16</v>
      </c>
      <c r="K402" s="7">
        <v>34</v>
      </c>
      <c r="L402" s="5" t="s">
        <v>78</v>
      </c>
      <c r="M402" s="5" t="s">
        <v>74</v>
      </c>
      <c r="N402" s="5" t="s">
        <v>48</v>
      </c>
      <c r="O402" s="16" t="str">
        <f>INDEX(Sheet1!$I$4:$J$15,MATCH(I402,Sheet1!$I$4:$I$15,0),2)</f>
        <v>Yellow</v>
      </c>
    </row>
    <row r="403" spans="1:15" ht="30.75" thickBot="1" x14ac:dyDescent="0.3">
      <c r="A403" s="6">
        <v>402</v>
      </c>
      <c r="B403" s="5" t="s">
        <v>97</v>
      </c>
      <c r="C403" s="5" t="s">
        <v>42</v>
      </c>
      <c r="D403" s="5" t="s">
        <v>51</v>
      </c>
      <c r="E403" s="7">
        <v>3.2</v>
      </c>
      <c r="F403" s="7">
        <v>335</v>
      </c>
      <c r="G403" s="8">
        <v>44557</v>
      </c>
      <c r="H403" s="5" t="s">
        <v>59</v>
      </c>
      <c r="I403" s="5" t="s">
        <v>72</v>
      </c>
      <c r="J403" s="7">
        <v>29.8</v>
      </c>
      <c r="K403" s="7">
        <v>27</v>
      </c>
      <c r="L403" s="5" t="s">
        <v>78</v>
      </c>
      <c r="M403" s="5" t="s">
        <v>79</v>
      </c>
      <c r="N403" s="5" t="s">
        <v>48</v>
      </c>
      <c r="O403" s="16" t="str">
        <f>INDEX(Sheet1!$I$4:$J$15,MATCH(I403,Sheet1!$I$4:$I$15,0),2)</f>
        <v>Red</v>
      </c>
    </row>
    <row r="404" spans="1:15" ht="30.75" thickBot="1" x14ac:dyDescent="0.3">
      <c r="A404" s="6">
        <v>403</v>
      </c>
      <c r="B404" s="5" t="s">
        <v>98</v>
      </c>
      <c r="C404" s="5" t="s">
        <v>42</v>
      </c>
      <c r="D404" s="5" t="s">
        <v>35</v>
      </c>
      <c r="E404" s="7">
        <v>2.1</v>
      </c>
      <c r="F404" s="7">
        <v>145</v>
      </c>
      <c r="G404" s="8">
        <v>44482</v>
      </c>
      <c r="H404" s="5" t="s">
        <v>65</v>
      </c>
      <c r="I404" s="5" t="s">
        <v>77</v>
      </c>
      <c r="J404" s="7">
        <v>28.5</v>
      </c>
      <c r="K404" s="7">
        <v>41</v>
      </c>
      <c r="L404" s="5" t="s">
        <v>78</v>
      </c>
      <c r="M404" s="5" t="s">
        <v>39</v>
      </c>
      <c r="N404" s="5" t="s">
        <v>48</v>
      </c>
      <c r="O404" s="16" t="str">
        <f>INDEX(Sheet1!$I$4:$J$15,MATCH(I404,Sheet1!$I$4:$I$15,0),2)</f>
        <v>Green</v>
      </c>
    </row>
    <row r="405" spans="1:15" ht="30.75" thickBot="1" x14ac:dyDescent="0.3">
      <c r="A405" s="6">
        <v>404</v>
      </c>
      <c r="B405" s="5" t="s">
        <v>99</v>
      </c>
      <c r="C405" s="5" t="s">
        <v>42</v>
      </c>
      <c r="D405" s="5" t="s">
        <v>43</v>
      </c>
      <c r="E405" s="7">
        <v>5</v>
      </c>
      <c r="F405" s="7">
        <v>280</v>
      </c>
      <c r="G405" s="8">
        <v>44128</v>
      </c>
      <c r="H405" s="5" t="s">
        <v>71</v>
      </c>
      <c r="I405" s="5" t="s">
        <v>82</v>
      </c>
      <c r="J405" s="7">
        <v>21.8</v>
      </c>
      <c r="K405" s="7">
        <v>57</v>
      </c>
      <c r="L405" s="5" t="s">
        <v>78</v>
      </c>
      <c r="M405" s="5" t="s">
        <v>47</v>
      </c>
      <c r="N405" s="5" t="s">
        <v>48</v>
      </c>
      <c r="O405" s="16" t="str">
        <f>INDEX(Sheet1!$I$4:$J$15,MATCH(I405,Sheet1!$I$4:$I$15,0),2)</f>
        <v>Green</v>
      </c>
    </row>
    <row r="406" spans="1:15" ht="30.75" thickBot="1" x14ac:dyDescent="0.3">
      <c r="A406" s="6">
        <v>405</v>
      </c>
      <c r="B406" s="5" t="s">
        <v>100</v>
      </c>
      <c r="C406" s="5" t="s">
        <v>42</v>
      </c>
      <c r="D406" s="5" t="s">
        <v>51</v>
      </c>
      <c r="E406" s="7">
        <v>5</v>
      </c>
      <c r="F406" s="7">
        <v>135</v>
      </c>
      <c r="G406" s="8">
        <v>44079</v>
      </c>
      <c r="H406" s="5" t="s">
        <v>36</v>
      </c>
      <c r="I406" s="5" t="s">
        <v>85</v>
      </c>
      <c r="J406" s="7">
        <v>26.5</v>
      </c>
      <c r="K406" s="7">
        <v>13</v>
      </c>
      <c r="L406" s="5" t="s">
        <v>78</v>
      </c>
      <c r="M406" s="5" t="s">
        <v>55</v>
      </c>
      <c r="N406" s="5" t="s">
        <v>48</v>
      </c>
      <c r="O406" s="16" t="str">
        <f>INDEX(Sheet1!$I$4:$J$15,MATCH(I406,Sheet1!$I$4:$I$15,0),2)</f>
        <v>Red</v>
      </c>
    </row>
    <row r="407" spans="1:15" ht="30.75" thickBot="1" x14ac:dyDescent="0.3">
      <c r="A407" s="6">
        <v>406</v>
      </c>
      <c r="B407" s="5" t="s">
        <v>101</v>
      </c>
      <c r="C407" s="5" t="s">
        <v>42</v>
      </c>
      <c r="D407" s="5" t="s">
        <v>35</v>
      </c>
      <c r="E407" s="7">
        <v>2.8</v>
      </c>
      <c r="F407" s="7">
        <v>210</v>
      </c>
      <c r="G407" s="8">
        <v>44428</v>
      </c>
      <c r="H407" s="5" t="s">
        <v>44</v>
      </c>
      <c r="I407" s="5" t="s">
        <v>88</v>
      </c>
      <c r="J407" s="7">
        <v>30.3</v>
      </c>
      <c r="K407" s="7">
        <v>13</v>
      </c>
      <c r="L407" s="5" t="s">
        <v>83</v>
      </c>
      <c r="M407" s="5" t="s">
        <v>62</v>
      </c>
      <c r="N407" s="5" t="s">
        <v>48</v>
      </c>
      <c r="O407" s="16" t="str">
        <f>INDEX(Sheet1!$I$4:$J$15,MATCH(I407,Sheet1!$I$4:$I$15,0),2)</f>
        <v>Green</v>
      </c>
    </row>
    <row r="408" spans="1:15" ht="30.75" thickBot="1" x14ac:dyDescent="0.3">
      <c r="A408" s="6">
        <v>407</v>
      </c>
      <c r="B408" s="5" t="s">
        <v>102</v>
      </c>
      <c r="C408" s="5" t="s">
        <v>42</v>
      </c>
      <c r="D408" s="5" t="s">
        <v>43</v>
      </c>
      <c r="E408" s="7">
        <v>4</v>
      </c>
      <c r="F408" s="7">
        <v>195</v>
      </c>
      <c r="G408" s="8">
        <v>44063</v>
      </c>
      <c r="H408" s="5" t="s">
        <v>52</v>
      </c>
      <c r="I408" s="5" t="s">
        <v>91</v>
      </c>
      <c r="J408" s="7">
        <v>31.2</v>
      </c>
      <c r="K408" s="7">
        <v>38</v>
      </c>
      <c r="L408" s="5" t="s">
        <v>83</v>
      </c>
      <c r="M408" s="5" t="s">
        <v>68</v>
      </c>
      <c r="N408" s="5" t="s">
        <v>48</v>
      </c>
      <c r="O408" s="16" t="str">
        <f>INDEX(Sheet1!$I$4:$J$15,MATCH(I408,Sheet1!$I$4:$I$15,0),2)</f>
        <v>Blue</v>
      </c>
    </row>
    <row r="409" spans="1:15" ht="30.75" thickBot="1" x14ac:dyDescent="0.3">
      <c r="A409" s="6">
        <v>408</v>
      </c>
      <c r="B409" s="5" t="s">
        <v>103</v>
      </c>
      <c r="C409" s="5" t="s">
        <v>42</v>
      </c>
      <c r="D409" s="5" t="s">
        <v>51</v>
      </c>
      <c r="E409" s="7">
        <v>3.5</v>
      </c>
      <c r="F409" s="7">
        <v>260</v>
      </c>
      <c r="G409" s="8">
        <v>44230</v>
      </c>
      <c r="H409" s="5" t="s">
        <v>59</v>
      </c>
      <c r="I409" s="5" t="s">
        <v>94</v>
      </c>
      <c r="J409" s="7">
        <v>27</v>
      </c>
      <c r="K409" s="7">
        <v>14</v>
      </c>
      <c r="L409" s="5" t="s">
        <v>83</v>
      </c>
      <c r="M409" s="5" t="s">
        <v>74</v>
      </c>
      <c r="N409" s="5" t="s">
        <v>48</v>
      </c>
      <c r="O409" s="16" t="str">
        <f>INDEX(Sheet1!$I$4:$J$15,MATCH(I409,Sheet1!$I$4:$I$15,0),2)</f>
        <v>Blue</v>
      </c>
    </row>
    <row r="410" spans="1:15" ht="30.75" thickBot="1" x14ac:dyDescent="0.3">
      <c r="A410" s="6">
        <v>409</v>
      </c>
      <c r="B410" s="5" t="s">
        <v>104</v>
      </c>
      <c r="C410" s="5" t="s">
        <v>42</v>
      </c>
      <c r="D410" s="5" t="s">
        <v>35</v>
      </c>
      <c r="E410" s="7">
        <v>5</v>
      </c>
      <c r="F410" s="7">
        <v>175</v>
      </c>
      <c r="G410" s="8">
        <v>44179</v>
      </c>
      <c r="H410" s="5" t="s">
        <v>65</v>
      </c>
      <c r="I410" s="5" t="s">
        <v>37</v>
      </c>
      <c r="J410" s="7">
        <v>29.3</v>
      </c>
      <c r="K410" s="7">
        <v>45</v>
      </c>
      <c r="L410" s="5" t="s">
        <v>83</v>
      </c>
      <c r="M410" s="5" t="s">
        <v>79</v>
      </c>
      <c r="N410" s="5" t="s">
        <v>48</v>
      </c>
      <c r="O410" s="16" t="str">
        <f>INDEX(Sheet1!$I$4:$J$15,MATCH(I410,Sheet1!$I$4:$I$15,0),2)</f>
        <v>Blue</v>
      </c>
    </row>
    <row r="411" spans="1:15" ht="30.75" thickBot="1" x14ac:dyDescent="0.3">
      <c r="A411" s="6">
        <v>410</v>
      </c>
      <c r="B411" s="5" t="s">
        <v>105</v>
      </c>
      <c r="C411" s="5" t="s">
        <v>42</v>
      </c>
      <c r="D411" s="5" t="s">
        <v>43</v>
      </c>
      <c r="E411" s="7">
        <v>5</v>
      </c>
      <c r="F411" s="7">
        <v>300</v>
      </c>
      <c r="G411" s="8">
        <v>44497</v>
      </c>
      <c r="H411" s="5" t="s">
        <v>71</v>
      </c>
      <c r="I411" s="5" t="s">
        <v>45</v>
      </c>
      <c r="J411" s="7">
        <v>28.1</v>
      </c>
      <c r="K411" s="7">
        <v>32</v>
      </c>
      <c r="L411" s="5" t="s">
        <v>83</v>
      </c>
      <c r="M411" s="5" t="s">
        <v>39</v>
      </c>
      <c r="N411" s="5" t="s">
        <v>56</v>
      </c>
      <c r="O411" s="16" t="str">
        <f>INDEX(Sheet1!$I$4:$J$15,MATCH(I411,Sheet1!$I$4:$I$15,0),2)</f>
        <v>Yellow</v>
      </c>
    </row>
    <row r="412" spans="1:15" ht="30.75" thickBot="1" x14ac:dyDescent="0.3">
      <c r="A412" s="6">
        <v>411</v>
      </c>
      <c r="B412" s="5" t="s">
        <v>106</v>
      </c>
      <c r="C412" s="5" t="s">
        <v>42</v>
      </c>
      <c r="D412" s="5" t="s">
        <v>51</v>
      </c>
      <c r="E412" s="7">
        <v>3.3</v>
      </c>
      <c r="F412" s="7">
        <v>155</v>
      </c>
      <c r="G412" s="8">
        <v>44617</v>
      </c>
      <c r="H412" s="5" t="s">
        <v>36</v>
      </c>
      <c r="I412" s="5" t="s">
        <v>53</v>
      </c>
      <c r="J412" s="7">
        <v>29.3</v>
      </c>
      <c r="K412" s="7">
        <v>9</v>
      </c>
      <c r="L412" s="5" t="s">
        <v>83</v>
      </c>
      <c r="M412" s="5" t="s">
        <v>47</v>
      </c>
      <c r="N412" s="5" t="s">
        <v>56</v>
      </c>
      <c r="O412" s="16" t="str">
        <f>INDEX(Sheet1!$I$4:$J$15,MATCH(I412,Sheet1!$I$4:$I$15,0),2)</f>
        <v>Pink</v>
      </c>
    </row>
    <row r="413" spans="1:15" ht="30.75" thickBot="1" x14ac:dyDescent="0.3">
      <c r="A413" s="6">
        <v>412</v>
      </c>
      <c r="B413" s="5" t="s">
        <v>107</v>
      </c>
      <c r="C413" s="5" t="s">
        <v>58</v>
      </c>
      <c r="D413" s="5" t="s">
        <v>35</v>
      </c>
      <c r="E413" s="7">
        <v>4.0999999999999996</v>
      </c>
      <c r="F413" s="7">
        <v>105</v>
      </c>
      <c r="G413" s="8">
        <v>44188</v>
      </c>
      <c r="H413" s="5" t="s">
        <v>44</v>
      </c>
      <c r="I413" s="5" t="s">
        <v>60</v>
      </c>
      <c r="J413" s="7">
        <v>16.2</v>
      </c>
      <c r="K413" s="7">
        <v>40</v>
      </c>
      <c r="L413" s="5" t="s">
        <v>83</v>
      </c>
      <c r="M413" s="5" t="s">
        <v>55</v>
      </c>
      <c r="N413" s="5" t="s">
        <v>56</v>
      </c>
      <c r="O413" s="16" t="str">
        <f>INDEX(Sheet1!$I$4:$J$15,MATCH(I413,Sheet1!$I$4:$I$15,0),2)</f>
        <v>Red</v>
      </c>
    </row>
    <row r="414" spans="1:15" ht="30.75" thickBot="1" x14ac:dyDescent="0.3">
      <c r="A414" s="6">
        <v>413</v>
      </c>
      <c r="B414" s="5" t="s">
        <v>108</v>
      </c>
      <c r="C414" s="5" t="s">
        <v>58</v>
      </c>
      <c r="D414" s="5" t="s">
        <v>43</v>
      </c>
      <c r="E414" s="7">
        <v>5</v>
      </c>
      <c r="F414" s="7">
        <v>170</v>
      </c>
      <c r="G414" s="8">
        <v>44066</v>
      </c>
      <c r="H414" s="5" t="s">
        <v>52</v>
      </c>
      <c r="I414" s="5" t="s">
        <v>66</v>
      </c>
      <c r="J414" s="7">
        <v>15.9</v>
      </c>
      <c r="K414" s="7">
        <v>63</v>
      </c>
      <c r="L414" s="5" t="s">
        <v>83</v>
      </c>
      <c r="M414" s="5" t="s">
        <v>62</v>
      </c>
      <c r="N414" s="5" t="s">
        <v>56</v>
      </c>
      <c r="O414" s="16" t="str">
        <f>INDEX(Sheet1!$I$4:$J$15,MATCH(I414,Sheet1!$I$4:$I$15,0),2)</f>
        <v>Yellow</v>
      </c>
    </row>
    <row r="415" spans="1:15" ht="30.75" thickBot="1" x14ac:dyDescent="0.3">
      <c r="A415" s="6">
        <v>414</v>
      </c>
      <c r="B415" s="5" t="s">
        <v>109</v>
      </c>
      <c r="C415" s="5" t="s">
        <v>58</v>
      </c>
      <c r="D415" s="5" t="s">
        <v>51</v>
      </c>
      <c r="E415" s="7">
        <v>5</v>
      </c>
      <c r="F415" s="7">
        <v>270</v>
      </c>
      <c r="G415" s="8">
        <v>44206</v>
      </c>
      <c r="H415" s="5" t="s">
        <v>59</v>
      </c>
      <c r="I415" s="5" t="s">
        <v>72</v>
      </c>
      <c r="J415" s="7">
        <v>25.4</v>
      </c>
      <c r="K415" s="7">
        <v>52</v>
      </c>
      <c r="L415" s="5" t="s">
        <v>83</v>
      </c>
      <c r="M415" s="5" t="s">
        <v>68</v>
      </c>
      <c r="N415" s="5" t="s">
        <v>56</v>
      </c>
      <c r="O415" s="16" t="str">
        <f>INDEX(Sheet1!$I$4:$J$15,MATCH(I415,Sheet1!$I$4:$I$15,0),2)</f>
        <v>Red</v>
      </c>
    </row>
    <row r="416" spans="1:15" ht="30.75" thickBot="1" x14ac:dyDescent="0.3">
      <c r="A416" s="6">
        <v>415</v>
      </c>
      <c r="B416" s="5" t="s">
        <v>110</v>
      </c>
      <c r="C416" s="5" t="s">
        <v>58</v>
      </c>
      <c r="D416" s="5" t="s">
        <v>35</v>
      </c>
      <c r="E416" s="7">
        <v>2.7</v>
      </c>
      <c r="F416" s="7">
        <v>210</v>
      </c>
      <c r="G416" s="8">
        <v>44370</v>
      </c>
      <c r="H416" s="5" t="s">
        <v>65</v>
      </c>
      <c r="I416" s="5" t="s">
        <v>77</v>
      </c>
      <c r="J416" s="7">
        <v>23</v>
      </c>
      <c r="K416" s="7">
        <v>63</v>
      </c>
      <c r="L416" s="5" t="s">
        <v>83</v>
      </c>
      <c r="M416" s="5" t="s">
        <v>74</v>
      </c>
      <c r="N416" s="5" t="s">
        <v>56</v>
      </c>
      <c r="O416" s="16" t="str">
        <f>INDEX(Sheet1!$I$4:$J$15,MATCH(I416,Sheet1!$I$4:$I$15,0),2)</f>
        <v>Green</v>
      </c>
    </row>
    <row r="417" spans="1:15" ht="30.75" thickBot="1" x14ac:dyDescent="0.3">
      <c r="A417" s="6">
        <v>416</v>
      </c>
      <c r="B417" s="5" t="s">
        <v>111</v>
      </c>
      <c r="C417" s="5" t="s">
        <v>58</v>
      </c>
      <c r="D417" s="5" t="s">
        <v>43</v>
      </c>
      <c r="E417" s="7">
        <v>2.5</v>
      </c>
      <c r="F417" s="7">
        <v>135</v>
      </c>
      <c r="G417" s="8">
        <v>44030</v>
      </c>
      <c r="H417" s="5" t="s">
        <v>71</v>
      </c>
      <c r="I417" s="5" t="s">
        <v>82</v>
      </c>
      <c r="J417" s="7">
        <v>19.8</v>
      </c>
      <c r="K417" s="7">
        <v>5</v>
      </c>
      <c r="L417" s="5" t="s">
        <v>83</v>
      </c>
      <c r="M417" s="5" t="s">
        <v>79</v>
      </c>
      <c r="N417" s="5" t="s">
        <v>40</v>
      </c>
      <c r="O417" s="16" t="str">
        <f>INDEX(Sheet1!$I$4:$J$15,MATCH(I417,Sheet1!$I$4:$I$15,0),2)</f>
        <v>Green</v>
      </c>
    </row>
    <row r="418" spans="1:15" ht="30.75" thickBot="1" x14ac:dyDescent="0.3">
      <c r="A418" s="6">
        <v>417</v>
      </c>
      <c r="B418" s="5" t="s">
        <v>112</v>
      </c>
      <c r="C418" s="5" t="s">
        <v>70</v>
      </c>
      <c r="D418" s="5" t="s">
        <v>51</v>
      </c>
      <c r="E418" s="7">
        <v>2</v>
      </c>
      <c r="F418" s="7">
        <v>160</v>
      </c>
      <c r="G418" s="8">
        <v>44085</v>
      </c>
      <c r="H418" s="5" t="s">
        <v>36</v>
      </c>
      <c r="I418" s="5" t="s">
        <v>85</v>
      </c>
      <c r="J418" s="7">
        <v>17.100000000000001</v>
      </c>
      <c r="K418" s="7">
        <v>19</v>
      </c>
      <c r="L418" s="5" t="s">
        <v>83</v>
      </c>
      <c r="M418" s="5" t="s">
        <v>74</v>
      </c>
      <c r="N418" s="5" t="s">
        <v>48</v>
      </c>
      <c r="O418" s="16" t="str">
        <f>INDEX(Sheet1!$I$4:$J$15,MATCH(I418,Sheet1!$I$4:$I$15,0),2)</f>
        <v>Red</v>
      </c>
    </row>
    <row r="419" spans="1:15" ht="30.75" thickBot="1" x14ac:dyDescent="0.3">
      <c r="A419" s="6">
        <v>418</v>
      </c>
      <c r="B419" s="5" t="s">
        <v>113</v>
      </c>
      <c r="C419" s="5" t="s">
        <v>70</v>
      </c>
      <c r="D419" s="5" t="s">
        <v>35</v>
      </c>
      <c r="E419" s="7">
        <v>3.8</v>
      </c>
      <c r="F419" s="7">
        <v>260</v>
      </c>
      <c r="G419" s="8">
        <v>44586</v>
      </c>
      <c r="H419" s="5" t="s">
        <v>44</v>
      </c>
      <c r="I419" s="5" t="s">
        <v>88</v>
      </c>
      <c r="J419" s="7">
        <v>25.8</v>
      </c>
      <c r="K419" s="7">
        <v>4</v>
      </c>
      <c r="L419" s="5" t="s">
        <v>83</v>
      </c>
      <c r="M419" s="5" t="s">
        <v>74</v>
      </c>
      <c r="N419" s="5" t="s">
        <v>56</v>
      </c>
      <c r="O419" s="16" t="str">
        <f>INDEX(Sheet1!$I$4:$J$15,MATCH(I419,Sheet1!$I$4:$I$15,0),2)</f>
        <v>Green</v>
      </c>
    </row>
    <row r="420" spans="1:15" ht="30.75" thickBot="1" x14ac:dyDescent="0.3">
      <c r="A420" s="6">
        <v>419</v>
      </c>
      <c r="B420" s="5" t="s">
        <v>114</v>
      </c>
      <c r="C420" s="5" t="s">
        <v>70</v>
      </c>
      <c r="D420" s="5" t="s">
        <v>43</v>
      </c>
      <c r="E420" s="7">
        <v>4.0999999999999996</v>
      </c>
      <c r="F420" s="7">
        <v>185</v>
      </c>
      <c r="G420" s="8">
        <v>44239</v>
      </c>
      <c r="H420" s="5" t="s">
        <v>52</v>
      </c>
      <c r="I420" s="5" t="s">
        <v>91</v>
      </c>
      <c r="J420" s="7">
        <v>24.4</v>
      </c>
      <c r="K420" s="7">
        <v>59</v>
      </c>
      <c r="L420" s="5" t="s">
        <v>83</v>
      </c>
      <c r="M420" s="5" t="s">
        <v>74</v>
      </c>
      <c r="N420" s="5" t="s">
        <v>40</v>
      </c>
      <c r="O420" s="16" t="str">
        <f>INDEX(Sheet1!$I$4:$J$15,MATCH(I420,Sheet1!$I$4:$I$15,0),2)</f>
        <v>Blue</v>
      </c>
    </row>
    <row r="421" spans="1:15" ht="30.75" thickBot="1" x14ac:dyDescent="0.3">
      <c r="A421" s="6">
        <v>420</v>
      </c>
      <c r="B421" s="5" t="s">
        <v>115</v>
      </c>
      <c r="C421" s="5" t="s">
        <v>70</v>
      </c>
      <c r="D421" s="5" t="s">
        <v>51</v>
      </c>
      <c r="E421" s="7">
        <v>4.8</v>
      </c>
      <c r="F421" s="7">
        <v>145</v>
      </c>
      <c r="G421" s="8">
        <v>44302</v>
      </c>
      <c r="H421" s="5" t="s">
        <v>59</v>
      </c>
      <c r="I421" s="5" t="s">
        <v>94</v>
      </c>
      <c r="J421" s="7">
        <v>26.2</v>
      </c>
      <c r="K421" s="7">
        <v>8</v>
      </c>
      <c r="L421" s="5" t="s">
        <v>83</v>
      </c>
      <c r="M421" s="5" t="s">
        <v>74</v>
      </c>
      <c r="N421" s="5" t="s">
        <v>48</v>
      </c>
      <c r="O421" s="16" t="str">
        <f>INDEX(Sheet1!$I$4:$J$15,MATCH(I421,Sheet1!$I$4:$I$15,0),2)</f>
        <v>Blue</v>
      </c>
    </row>
    <row r="422" spans="1:15" ht="30.75" thickBot="1" x14ac:dyDescent="0.3">
      <c r="A422" s="6">
        <v>421</v>
      </c>
      <c r="B422" s="5" t="s">
        <v>116</v>
      </c>
      <c r="C422" s="5" t="s">
        <v>70</v>
      </c>
      <c r="D422" s="5" t="s">
        <v>35</v>
      </c>
      <c r="E422" s="7">
        <v>2</v>
      </c>
      <c r="F422" s="7">
        <v>190</v>
      </c>
      <c r="G422" s="8">
        <v>44280</v>
      </c>
      <c r="H422" s="5" t="s">
        <v>65</v>
      </c>
      <c r="I422" s="5" t="s">
        <v>37</v>
      </c>
      <c r="J422" s="7">
        <v>30.8</v>
      </c>
      <c r="K422" s="7">
        <v>56</v>
      </c>
      <c r="L422" s="5" t="s">
        <v>83</v>
      </c>
      <c r="M422" s="5" t="s">
        <v>74</v>
      </c>
      <c r="N422" s="5" t="s">
        <v>56</v>
      </c>
      <c r="O422" s="16" t="str">
        <f>INDEX(Sheet1!$I$4:$J$15,MATCH(I422,Sheet1!$I$4:$I$15,0),2)</f>
        <v>Blue</v>
      </c>
    </row>
    <row r="423" spans="1:15" ht="30.75" thickBot="1" x14ac:dyDescent="0.3">
      <c r="A423" s="6">
        <v>422</v>
      </c>
      <c r="B423" s="5" t="s">
        <v>117</v>
      </c>
      <c r="C423" s="5" t="s">
        <v>70</v>
      </c>
      <c r="D423" s="5" t="s">
        <v>43</v>
      </c>
      <c r="E423" s="7">
        <v>5</v>
      </c>
      <c r="F423" s="7">
        <v>160</v>
      </c>
      <c r="G423" s="8">
        <v>44645</v>
      </c>
      <c r="H423" s="5" t="s">
        <v>71</v>
      </c>
      <c r="I423" s="5" t="s">
        <v>45</v>
      </c>
      <c r="J423" s="7">
        <v>19.100000000000001</v>
      </c>
      <c r="K423" s="7">
        <v>32</v>
      </c>
      <c r="L423" s="5" t="s">
        <v>83</v>
      </c>
      <c r="M423" s="5" t="s">
        <v>74</v>
      </c>
      <c r="N423" s="5" t="s">
        <v>40</v>
      </c>
      <c r="O423" s="16" t="str">
        <f>INDEX(Sheet1!$I$4:$J$15,MATCH(I423,Sheet1!$I$4:$I$15,0),2)</f>
        <v>Yellow</v>
      </c>
    </row>
    <row r="424" spans="1:15" ht="30.75" thickBot="1" x14ac:dyDescent="0.3">
      <c r="A424" s="6">
        <v>423</v>
      </c>
      <c r="B424" s="5" t="s">
        <v>118</v>
      </c>
      <c r="C424" s="5" t="s">
        <v>70</v>
      </c>
      <c r="D424" s="5" t="s">
        <v>51</v>
      </c>
      <c r="E424" s="7">
        <v>3.8</v>
      </c>
      <c r="F424" s="7">
        <v>230</v>
      </c>
      <c r="G424" s="8">
        <v>44733</v>
      </c>
      <c r="H424" s="5" t="s">
        <v>36</v>
      </c>
      <c r="I424" s="5" t="s">
        <v>53</v>
      </c>
      <c r="J424" s="7">
        <v>25.1</v>
      </c>
      <c r="K424" s="7">
        <v>11</v>
      </c>
      <c r="L424" s="5" t="s">
        <v>83</v>
      </c>
      <c r="M424" s="5" t="s">
        <v>74</v>
      </c>
      <c r="N424" s="5" t="s">
        <v>40</v>
      </c>
      <c r="O424" s="16" t="str">
        <f>INDEX(Sheet1!$I$4:$J$15,MATCH(I424,Sheet1!$I$4:$I$15,0),2)</f>
        <v>Pink</v>
      </c>
    </row>
    <row r="425" spans="1:15" ht="30.75" thickBot="1" x14ac:dyDescent="0.3">
      <c r="A425" s="6">
        <v>424</v>
      </c>
      <c r="B425" s="5" t="s">
        <v>119</v>
      </c>
      <c r="C425" s="5" t="s">
        <v>70</v>
      </c>
      <c r="D425" s="5" t="s">
        <v>35</v>
      </c>
      <c r="E425" s="7">
        <v>5</v>
      </c>
      <c r="F425" s="7">
        <v>300</v>
      </c>
      <c r="G425" s="8">
        <v>44574</v>
      </c>
      <c r="H425" s="5" t="s">
        <v>44</v>
      </c>
      <c r="I425" s="5" t="s">
        <v>60</v>
      </c>
      <c r="J425" s="7">
        <v>24</v>
      </c>
      <c r="K425" s="7">
        <v>10</v>
      </c>
      <c r="L425" s="5" t="s">
        <v>83</v>
      </c>
      <c r="M425" s="5" t="s">
        <v>74</v>
      </c>
      <c r="N425" s="5" t="s">
        <v>40</v>
      </c>
      <c r="O425" s="16" t="str">
        <f>INDEX(Sheet1!$I$4:$J$15,MATCH(I425,Sheet1!$I$4:$I$15,0),2)</f>
        <v>Red</v>
      </c>
    </row>
    <row r="426" spans="1:15" ht="30.75" thickBot="1" x14ac:dyDescent="0.3">
      <c r="A426" s="6">
        <v>425</v>
      </c>
      <c r="B426" s="5" t="s">
        <v>120</v>
      </c>
      <c r="C426" s="5" t="s">
        <v>70</v>
      </c>
      <c r="D426" s="5" t="s">
        <v>43</v>
      </c>
      <c r="E426" s="7">
        <v>4.7</v>
      </c>
      <c r="F426" s="7">
        <v>205</v>
      </c>
      <c r="G426" s="8">
        <v>44186</v>
      </c>
      <c r="H426" s="5" t="s">
        <v>52</v>
      </c>
      <c r="I426" s="5" t="s">
        <v>66</v>
      </c>
      <c r="J426" s="7">
        <v>29.3</v>
      </c>
      <c r="K426" s="7">
        <v>51</v>
      </c>
      <c r="L426" s="5" t="s">
        <v>83</v>
      </c>
      <c r="M426" s="5" t="s">
        <v>74</v>
      </c>
      <c r="N426" s="5" t="s">
        <v>40</v>
      </c>
      <c r="O426" s="16" t="str">
        <f>INDEX(Sheet1!$I$4:$J$15,MATCH(I426,Sheet1!$I$4:$I$15,0),2)</f>
        <v>Yellow</v>
      </c>
    </row>
    <row r="427" spans="1:15" ht="30.75" thickBot="1" x14ac:dyDescent="0.3">
      <c r="A427" s="6">
        <v>426</v>
      </c>
      <c r="B427" s="5" t="s">
        <v>121</v>
      </c>
      <c r="C427" s="5" t="s">
        <v>70</v>
      </c>
      <c r="D427" s="5" t="s">
        <v>51</v>
      </c>
      <c r="E427" s="7">
        <v>5</v>
      </c>
      <c r="F427" s="7">
        <v>235</v>
      </c>
      <c r="G427" s="8">
        <v>44722</v>
      </c>
      <c r="H427" s="5" t="s">
        <v>59</v>
      </c>
      <c r="I427" s="5" t="s">
        <v>72</v>
      </c>
      <c r="J427" s="7">
        <v>23.8</v>
      </c>
      <c r="K427" s="7">
        <v>53</v>
      </c>
      <c r="L427" s="5" t="s">
        <v>83</v>
      </c>
      <c r="M427" s="5" t="s">
        <v>74</v>
      </c>
      <c r="N427" s="5" t="s">
        <v>40</v>
      </c>
      <c r="O427" s="16" t="str">
        <f>INDEX(Sheet1!$I$4:$J$15,MATCH(I427,Sheet1!$I$4:$I$15,0),2)</f>
        <v>Red</v>
      </c>
    </row>
    <row r="428" spans="1:15" ht="30.75" thickBot="1" x14ac:dyDescent="0.3">
      <c r="A428" s="6">
        <v>427</v>
      </c>
      <c r="B428" s="5" t="s">
        <v>122</v>
      </c>
      <c r="C428" s="5" t="s">
        <v>34</v>
      </c>
      <c r="D428" s="5" t="s">
        <v>35</v>
      </c>
      <c r="E428" s="7">
        <v>3.8</v>
      </c>
      <c r="F428" s="7">
        <v>295</v>
      </c>
      <c r="G428" s="8">
        <v>44039</v>
      </c>
      <c r="H428" s="5" t="s">
        <v>65</v>
      </c>
      <c r="I428" s="5" t="s">
        <v>77</v>
      </c>
      <c r="J428" s="7">
        <v>25.7</v>
      </c>
      <c r="K428" s="7">
        <v>14</v>
      </c>
      <c r="L428" s="5" t="s">
        <v>83</v>
      </c>
      <c r="M428" s="5" t="s">
        <v>74</v>
      </c>
      <c r="N428" s="5" t="s">
        <v>40</v>
      </c>
      <c r="O428" s="16" t="str">
        <f>INDEX(Sheet1!$I$4:$J$15,MATCH(I428,Sheet1!$I$4:$I$15,0),2)</f>
        <v>Green</v>
      </c>
    </row>
    <row r="429" spans="1:15" ht="30.75" thickBot="1" x14ac:dyDescent="0.3">
      <c r="A429" s="6">
        <v>428</v>
      </c>
      <c r="B429" s="5" t="s">
        <v>123</v>
      </c>
      <c r="C429" s="5" t="s">
        <v>42</v>
      </c>
      <c r="D429" s="5" t="s">
        <v>43</v>
      </c>
      <c r="E429" s="7">
        <v>3.9</v>
      </c>
      <c r="F429" s="7">
        <v>195</v>
      </c>
      <c r="G429" s="8">
        <v>44504</v>
      </c>
      <c r="H429" s="5" t="s">
        <v>71</v>
      </c>
      <c r="I429" s="5" t="s">
        <v>82</v>
      </c>
      <c r="J429" s="7">
        <v>26.5</v>
      </c>
      <c r="K429" s="7">
        <v>28</v>
      </c>
      <c r="L429" s="5" t="s">
        <v>83</v>
      </c>
      <c r="M429" s="5" t="s">
        <v>74</v>
      </c>
      <c r="N429" s="5" t="s">
        <v>40</v>
      </c>
      <c r="O429" s="16" t="str">
        <f>INDEX(Sheet1!$I$4:$J$15,MATCH(I429,Sheet1!$I$4:$I$15,0),2)</f>
        <v>Green</v>
      </c>
    </row>
    <row r="430" spans="1:15" ht="30.75" thickBot="1" x14ac:dyDescent="0.3">
      <c r="A430" s="6">
        <v>429</v>
      </c>
      <c r="B430" s="5" t="s">
        <v>124</v>
      </c>
      <c r="C430" s="5" t="s">
        <v>50</v>
      </c>
      <c r="D430" s="5" t="s">
        <v>51</v>
      </c>
      <c r="E430" s="7">
        <v>2.7</v>
      </c>
      <c r="F430" s="7">
        <v>105</v>
      </c>
      <c r="G430" s="8">
        <v>44034</v>
      </c>
      <c r="H430" s="5" t="s">
        <v>36</v>
      </c>
      <c r="I430" s="5" t="s">
        <v>85</v>
      </c>
      <c r="J430" s="7">
        <v>17.899999999999999</v>
      </c>
      <c r="K430" s="7">
        <v>32</v>
      </c>
      <c r="L430" s="5" t="s">
        <v>67</v>
      </c>
      <c r="M430" s="5" t="s">
        <v>62</v>
      </c>
      <c r="N430" s="5" t="s">
        <v>40</v>
      </c>
      <c r="O430" s="16" t="str">
        <f>INDEX(Sheet1!$I$4:$J$15,MATCH(I430,Sheet1!$I$4:$I$15,0),2)</f>
        <v>Red</v>
      </c>
    </row>
    <row r="431" spans="1:15" ht="30.75" thickBot="1" x14ac:dyDescent="0.3">
      <c r="A431" s="6">
        <v>430</v>
      </c>
      <c r="B431" s="5" t="s">
        <v>125</v>
      </c>
      <c r="C431" s="5" t="s">
        <v>58</v>
      </c>
      <c r="D431" s="5" t="s">
        <v>35</v>
      </c>
      <c r="E431" s="7">
        <v>2</v>
      </c>
      <c r="F431" s="7">
        <v>105</v>
      </c>
      <c r="G431" s="8">
        <v>44660</v>
      </c>
      <c r="H431" s="5" t="s">
        <v>44</v>
      </c>
      <c r="I431" s="5" t="s">
        <v>88</v>
      </c>
      <c r="J431" s="7">
        <v>24.5</v>
      </c>
      <c r="K431" s="7">
        <v>53</v>
      </c>
      <c r="L431" s="5" t="s">
        <v>67</v>
      </c>
      <c r="M431" s="5" t="s">
        <v>62</v>
      </c>
      <c r="N431" s="5" t="s">
        <v>40</v>
      </c>
      <c r="O431" s="16" t="str">
        <f>INDEX(Sheet1!$I$4:$J$15,MATCH(I431,Sheet1!$I$4:$I$15,0),2)</f>
        <v>Green</v>
      </c>
    </row>
    <row r="432" spans="1:15" ht="30.75" thickBot="1" x14ac:dyDescent="0.3">
      <c r="A432" s="6">
        <v>431</v>
      </c>
      <c r="B432" s="5" t="s">
        <v>33</v>
      </c>
      <c r="C432" s="5" t="s">
        <v>64</v>
      </c>
      <c r="D432" s="5" t="s">
        <v>43</v>
      </c>
      <c r="E432" s="7">
        <v>2.7</v>
      </c>
      <c r="F432" s="7">
        <v>260</v>
      </c>
      <c r="G432" s="8">
        <v>44303</v>
      </c>
      <c r="H432" s="5" t="s">
        <v>52</v>
      </c>
      <c r="I432" s="5" t="s">
        <v>91</v>
      </c>
      <c r="J432" s="7">
        <v>21.1</v>
      </c>
      <c r="K432" s="7">
        <v>51</v>
      </c>
      <c r="L432" s="5" t="s">
        <v>67</v>
      </c>
      <c r="M432" s="5" t="s">
        <v>62</v>
      </c>
      <c r="N432" s="5" t="s">
        <v>40</v>
      </c>
      <c r="O432" s="16" t="str">
        <f>INDEX(Sheet1!$I$4:$J$15,MATCH(I432,Sheet1!$I$4:$I$15,0),2)</f>
        <v>Blue</v>
      </c>
    </row>
    <row r="433" spans="1:15" ht="30.75" thickBot="1" x14ac:dyDescent="0.3">
      <c r="A433" s="6">
        <v>432</v>
      </c>
      <c r="B433" s="5" t="s">
        <v>41</v>
      </c>
      <c r="C433" s="5" t="s">
        <v>70</v>
      </c>
      <c r="D433" s="5" t="s">
        <v>51</v>
      </c>
      <c r="E433" s="7">
        <v>4.5</v>
      </c>
      <c r="F433" s="7">
        <v>200</v>
      </c>
      <c r="G433" s="8">
        <v>44085</v>
      </c>
      <c r="H433" s="5" t="s">
        <v>59</v>
      </c>
      <c r="I433" s="5" t="s">
        <v>94</v>
      </c>
      <c r="J433" s="7">
        <v>19</v>
      </c>
      <c r="K433" s="7">
        <v>11</v>
      </c>
      <c r="L433" s="5" t="s">
        <v>67</v>
      </c>
      <c r="M433" s="5" t="s">
        <v>62</v>
      </c>
      <c r="N433" s="5" t="s">
        <v>40</v>
      </c>
      <c r="O433" s="16" t="str">
        <f>INDEX(Sheet1!$I$4:$J$15,MATCH(I433,Sheet1!$I$4:$I$15,0),2)</f>
        <v>Blue</v>
      </c>
    </row>
    <row r="434" spans="1:15" ht="30.75" thickBot="1" x14ac:dyDescent="0.3">
      <c r="A434" s="6">
        <v>433</v>
      </c>
      <c r="B434" s="5" t="s">
        <v>49</v>
      </c>
      <c r="C434" s="5" t="s">
        <v>76</v>
      </c>
      <c r="D434" s="5" t="s">
        <v>35</v>
      </c>
      <c r="E434" s="7">
        <v>3.1</v>
      </c>
      <c r="F434" s="7">
        <v>285</v>
      </c>
      <c r="G434" s="8">
        <v>44016</v>
      </c>
      <c r="H434" s="5" t="s">
        <v>65</v>
      </c>
      <c r="I434" s="5" t="s">
        <v>37</v>
      </c>
      <c r="J434" s="7">
        <v>29.9</v>
      </c>
      <c r="K434" s="7">
        <v>21</v>
      </c>
      <c r="L434" s="5" t="s">
        <v>67</v>
      </c>
      <c r="M434" s="5" t="s">
        <v>62</v>
      </c>
      <c r="N434" s="5" t="s">
        <v>40</v>
      </c>
      <c r="O434" s="16" t="str">
        <f>INDEX(Sheet1!$I$4:$J$15,MATCH(I434,Sheet1!$I$4:$I$15,0),2)</f>
        <v>Blue</v>
      </c>
    </row>
    <row r="435" spans="1:15" ht="30.75" thickBot="1" x14ac:dyDescent="0.3">
      <c r="A435" s="6">
        <v>434</v>
      </c>
      <c r="B435" s="5" t="s">
        <v>57</v>
      </c>
      <c r="C435" s="5" t="s">
        <v>81</v>
      </c>
      <c r="D435" s="5" t="s">
        <v>43</v>
      </c>
      <c r="E435" s="7">
        <v>3.5</v>
      </c>
      <c r="F435" s="7">
        <v>340</v>
      </c>
      <c r="G435" s="8">
        <v>44347</v>
      </c>
      <c r="H435" s="5" t="s">
        <v>71</v>
      </c>
      <c r="I435" s="5" t="s">
        <v>45</v>
      </c>
      <c r="J435" s="7">
        <v>28</v>
      </c>
      <c r="K435" s="7">
        <v>61</v>
      </c>
      <c r="L435" s="5" t="s">
        <v>67</v>
      </c>
      <c r="M435" s="5" t="s">
        <v>62</v>
      </c>
      <c r="N435" s="5" t="s">
        <v>40</v>
      </c>
      <c r="O435" s="16" t="str">
        <f>INDEX(Sheet1!$I$4:$J$15,MATCH(I435,Sheet1!$I$4:$I$15,0),2)</f>
        <v>Yellow</v>
      </c>
    </row>
    <row r="436" spans="1:15" ht="30.75" thickBot="1" x14ac:dyDescent="0.3">
      <c r="A436" s="6">
        <v>435</v>
      </c>
      <c r="B436" s="5" t="s">
        <v>63</v>
      </c>
      <c r="C436" s="5" t="s">
        <v>34</v>
      </c>
      <c r="D436" s="5" t="s">
        <v>51</v>
      </c>
      <c r="E436" s="7">
        <v>3.3</v>
      </c>
      <c r="F436" s="7">
        <v>175</v>
      </c>
      <c r="G436" s="8">
        <v>44074</v>
      </c>
      <c r="H436" s="5" t="s">
        <v>52</v>
      </c>
      <c r="I436" s="5" t="s">
        <v>53</v>
      </c>
      <c r="J436" s="7">
        <v>23.8</v>
      </c>
      <c r="K436" s="7">
        <v>26</v>
      </c>
      <c r="L436" s="5" t="s">
        <v>67</v>
      </c>
      <c r="M436" s="5" t="s">
        <v>62</v>
      </c>
      <c r="N436" s="5" t="s">
        <v>40</v>
      </c>
      <c r="O436" s="16" t="str">
        <f>INDEX(Sheet1!$I$4:$J$15,MATCH(I436,Sheet1!$I$4:$I$15,0),2)</f>
        <v>Pink</v>
      </c>
    </row>
    <row r="437" spans="1:15" ht="30.75" thickBot="1" x14ac:dyDescent="0.3">
      <c r="A437" s="6">
        <v>436</v>
      </c>
      <c r="B437" s="5" t="s">
        <v>69</v>
      </c>
      <c r="C437" s="5" t="s">
        <v>42</v>
      </c>
      <c r="D437" s="5" t="s">
        <v>35</v>
      </c>
      <c r="E437" s="7">
        <v>2.9</v>
      </c>
      <c r="F437" s="7">
        <v>320</v>
      </c>
      <c r="G437" s="8">
        <v>44269</v>
      </c>
      <c r="H437" s="5" t="s">
        <v>52</v>
      </c>
      <c r="I437" s="5" t="s">
        <v>60</v>
      </c>
      <c r="J437" s="7">
        <v>31</v>
      </c>
      <c r="K437" s="7">
        <v>48</v>
      </c>
      <c r="L437" s="5" t="s">
        <v>67</v>
      </c>
      <c r="M437" s="5" t="s">
        <v>47</v>
      </c>
      <c r="N437" s="5" t="s">
        <v>40</v>
      </c>
      <c r="O437" s="16" t="str">
        <f>INDEX(Sheet1!$I$4:$J$15,MATCH(I437,Sheet1!$I$4:$I$15,0),2)</f>
        <v>Red</v>
      </c>
    </row>
    <row r="438" spans="1:15" ht="30.75" thickBot="1" x14ac:dyDescent="0.3">
      <c r="A438" s="6">
        <v>437</v>
      </c>
      <c r="B438" s="5" t="s">
        <v>75</v>
      </c>
      <c r="C438" s="5" t="s">
        <v>50</v>
      </c>
      <c r="D438" s="5" t="s">
        <v>43</v>
      </c>
      <c r="E438" s="7">
        <v>4.0999999999999996</v>
      </c>
      <c r="F438" s="7">
        <v>350</v>
      </c>
      <c r="G438" s="8">
        <v>44192</v>
      </c>
      <c r="H438" s="5" t="s">
        <v>52</v>
      </c>
      <c r="I438" s="5" t="s">
        <v>66</v>
      </c>
      <c r="J438" s="7">
        <v>18</v>
      </c>
      <c r="K438" s="7">
        <v>5</v>
      </c>
      <c r="L438" s="5" t="s">
        <v>67</v>
      </c>
      <c r="M438" s="5" t="s">
        <v>47</v>
      </c>
      <c r="N438" s="5" t="s">
        <v>40</v>
      </c>
      <c r="O438" s="16" t="str">
        <f>INDEX(Sheet1!$I$4:$J$15,MATCH(I438,Sheet1!$I$4:$I$15,0),2)</f>
        <v>Yellow</v>
      </c>
    </row>
    <row r="439" spans="1:15" ht="30.75" thickBot="1" x14ac:dyDescent="0.3">
      <c r="A439" s="6">
        <v>438</v>
      </c>
      <c r="B439" s="5" t="s">
        <v>80</v>
      </c>
      <c r="C439" s="5" t="s">
        <v>58</v>
      </c>
      <c r="D439" s="5" t="s">
        <v>51</v>
      </c>
      <c r="E439" s="7">
        <v>5</v>
      </c>
      <c r="F439" s="7">
        <v>215</v>
      </c>
      <c r="G439" s="8">
        <v>44247</v>
      </c>
      <c r="H439" s="5" t="s">
        <v>52</v>
      </c>
      <c r="I439" s="5" t="s">
        <v>72</v>
      </c>
      <c r="J439" s="7">
        <v>24.2</v>
      </c>
      <c r="K439" s="7">
        <v>60</v>
      </c>
      <c r="L439" s="5" t="s">
        <v>67</v>
      </c>
      <c r="M439" s="5" t="s">
        <v>47</v>
      </c>
      <c r="N439" s="5" t="s">
        <v>48</v>
      </c>
      <c r="O439" s="16" t="str">
        <f>INDEX(Sheet1!$I$4:$J$15,MATCH(I439,Sheet1!$I$4:$I$15,0),2)</f>
        <v>Red</v>
      </c>
    </row>
    <row r="440" spans="1:15" ht="30.75" thickBot="1" x14ac:dyDescent="0.3">
      <c r="A440" s="6">
        <v>439</v>
      </c>
      <c r="B440" s="5" t="s">
        <v>84</v>
      </c>
      <c r="C440" s="5" t="s">
        <v>64</v>
      </c>
      <c r="D440" s="5" t="s">
        <v>35</v>
      </c>
      <c r="E440" s="7">
        <v>4.5</v>
      </c>
      <c r="F440" s="7">
        <v>275</v>
      </c>
      <c r="G440" s="8">
        <v>44539</v>
      </c>
      <c r="H440" s="5" t="s">
        <v>52</v>
      </c>
      <c r="I440" s="5" t="s">
        <v>77</v>
      </c>
      <c r="J440" s="7">
        <v>21.6</v>
      </c>
      <c r="K440" s="7">
        <v>7</v>
      </c>
      <c r="L440" s="5" t="s">
        <v>67</v>
      </c>
      <c r="M440" s="5" t="s">
        <v>39</v>
      </c>
      <c r="N440" s="5" t="s">
        <v>48</v>
      </c>
      <c r="O440" s="16" t="str">
        <f>INDEX(Sheet1!$I$4:$J$15,MATCH(I440,Sheet1!$I$4:$I$15,0),2)</f>
        <v>Green</v>
      </c>
    </row>
    <row r="441" spans="1:15" ht="30.75" thickBot="1" x14ac:dyDescent="0.3">
      <c r="A441" s="6">
        <v>440</v>
      </c>
      <c r="B441" s="5" t="s">
        <v>87</v>
      </c>
      <c r="C441" s="5" t="s">
        <v>70</v>
      </c>
      <c r="D441" s="5" t="s">
        <v>43</v>
      </c>
      <c r="E441" s="7">
        <v>2.4</v>
      </c>
      <c r="F441" s="7">
        <v>230</v>
      </c>
      <c r="G441" s="8">
        <v>44130</v>
      </c>
      <c r="H441" s="5" t="s">
        <v>52</v>
      </c>
      <c r="I441" s="5" t="s">
        <v>82</v>
      </c>
      <c r="J441" s="7">
        <v>23.3</v>
      </c>
      <c r="K441" s="7">
        <v>26</v>
      </c>
      <c r="L441" s="5" t="s">
        <v>67</v>
      </c>
      <c r="M441" s="5" t="s">
        <v>39</v>
      </c>
      <c r="N441" s="5" t="s">
        <v>48</v>
      </c>
      <c r="O441" s="16" t="str">
        <f>INDEX(Sheet1!$I$4:$J$15,MATCH(I441,Sheet1!$I$4:$I$15,0),2)</f>
        <v>Green</v>
      </c>
    </row>
    <row r="442" spans="1:15" ht="30.75" thickBot="1" x14ac:dyDescent="0.3">
      <c r="A442" s="6">
        <v>441</v>
      </c>
      <c r="B442" s="5" t="s">
        <v>90</v>
      </c>
      <c r="C442" s="5" t="s">
        <v>76</v>
      </c>
      <c r="D442" s="5" t="s">
        <v>51</v>
      </c>
      <c r="E442" s="7">
        <v>4.2</v>
      </c>
      <c r="F442" s="7">
        <v>165</v>
      </c>
      <c r="G442" s="8">
        <v>44653</v>
      </c>
      <c r="H442" s="5" t="s">
        <v>52</v>
      </c>
      <c r="I442" s="5" t="s">
        <v>85</v>
      </c>
      <c r="J442" s="7">
        <v>31.7</v>
      </c>
      <c r="K442" s="7">
        <v>55</v>
      </c>
      <c r="L442" s="5" t="s">
        <v>67</v>
      </c>
      <c r="M442" s="5" t="s">
        <v>39</v>
      </c>
      <c r="N442" s="5" t="s">
        <v>48</v>
      </c>
      <c r="O442" s="16" t="str">
        <f>INDEX(Sheet1!$I$4:$J$15,MATCH(I442,Sheet1!$I$4:$I$15,0),2)</f>
        <v>Red</v>
      </c>
    </row>
    <row r="443" spans="1:15" ht="30.75" thickBot="1" x14ac:dyDescent="0.3">
      <c r="A443" s="6">
        <v>442</v>
      </c>
      <c r="B443" s="5" t="s">
        <v>93</v>
      </c>
      <c r="C443" s="5" t="s">
        <v>81</v>
      </c>
      <c r="D443" s="5" t="s">
        <v>35</v>
      </c>
      <c r="E443" s="7">
        <v>4.0999999999999996</v>
      </c>
      <c r="F443" s="7">
        <v>345</v>
      </c>
      <c r="G443" s="8">
        <v>44362</v>
      </c>
      <c r="H443" s="5" t="s">
        <v>52</v>
      </c>
      <c r="I443" s="5" t="s">
        <v>88</v>
      </c>
      <c r="J443" s="7">
        <v>16.100000000000001</v>
      </c>
      <c r="K443" s="7">
        <v>22</v>
      </c>
      <c r="L443" s="5" t="s">
        <v>67</v>
      </c>
      <c r="M443" s="5" t="s">
        <v>79</v>
      </c>
      <c r="N443" s="5" t="s">
        <v>48</v>
      </c>
      <c r="O443" s="16" t="str">
        <f>INDEX(Sheet1!$I$4:$J$15,MATCH(I443,Sheet1!$I$4:$I$15,0),2)</f>
        <v>Green</v>
      </c>
    </row>
    <row r="444" spans="1:15" ht="30.75" thickBot="1" x14ac:dyDescent="0.3">
      <c r="A444" s="6">
        <v>443</v>
      </c>
      <c r="B444" s="5" t="s">
        <v>95</v>
      </c>
      <c r="C444" s="5" t="s">
        <v>34</v>
      </c>
      <c r="D444" s="5" t="s">
        <v>43</v>
      </c>
      <c r="E444" s="7">
        <v>5</v>
      </c>
      <c r="F444" s="7">
        <v>195</v>
      </c>
      <c r="G444" s="8">
        <v>44626</v>
      </c>
      <c r="H444" s="5" t="s">
        <v>52</v>
      </c>
      <c r="I444" s="5" t="s">
        <v>91</v>
      </c>
      <c r="J444" s="7">
        <v>26.2</v>
      </c>
      <c r="K444" s="7">
        <v>17</v>
      </c>
      <c r="L444" s="5" t="s">
        <v>67</v>
      </c>
      <c r="M444" s="5" t="s">
        <v>79</v>
      </c>
      <c r="N444" s="5" t="s">
        <v>48</v>
      </c>
      <c r="O444" s="16" t="str">
        <f>INDEX(Sheet1!$I$4:$J$15,MATCH(I444,Sheet1!$I$4:$I$15,0),2)</f>
        <v>Blue</v>
      </c>
    </row>
    <row r="445" spans="1:15" ht="30.75" thickBot="1" x14ac:dyDescent="0.3">
      <c r="A445" s="6">
        <v>444</v>
      </c>
      <c r="B445" s="5" t="s">
        <v>96</v>
      </c>
      <c r="C445" s="5" t="s">
        <v>42</v>
      </c>
      <c r="D445" s="5" t="s">
        <v>51</v>
      </c>
      <c r="E445" s="7">
        <v>4.5999999999999996</v>
      </c>
      <c r="F445" s="7">
        <v>105</v>
      </c>
      <c r="G445" s="8">
        <v>44536</v>
      </c>
      <c r="H445" s="5" t="s">
        <v>52</v>
      </c>
      <c r="I445" s="5" t="s">
        <v>94</v>
      </c>
      <c r="J445" s="7">
        <v>17.2</v>
      </c>
      <c r="K445" s="7">
        <v>21</v>
      </c>
      <c r="L445" s="5" t="s">
        <v>67</v>
      </c>
      <c r="M445" s="5" t="s">
        <v>79</v>
      </c>
      <c r="N445" s="5" t="s">
        <v>48</v>
      </c>
      <c r="O445" s="16" t="str">
        <f>INDEX(Sheet1!$I$4:$J$15,MATCH(I445,Sheet1!$I$4:$I$15,0),2)</f>
        <v>Blue</v>
      </c>
    </row>
    <row r="446" spans="1:15" ht="30.75" thickBot="1" x14ac:dyDescent="0.3">
      <c r="A446" s="6">
        <v>445</v>
      </c>
      <c r="B446" s="5" t="s">
        <v>97</v>
      </c>
      <c r="C446" s="5" t="s">
        <v>50</v>
      </c>
      <c r="D446" s="5" t="s">
        <v>35</v>
      </c>
      <c r="E446" s="7">
        <v>2.7</v>
      </c>
      <c r="F446" s="7">
        <v>150</v>
      </c>
      <c r="G446" s="8">
        <v>44157</v>
      </c>
      <c r="H446" s="5" t="s">
        <v>52</v>
      </c>
      <c r="I446" s="5" t="s">
        <v>37</v>
      </c>
      <c r="J446" s="7">
        <v>24</v>
      </c>
      <c r="K446" s="7">
        <v>21</v>
      </c>
      <c r="L446" s="5" t="s">
        <v>67</v>
      </c>
      <c r="M446" s="5" t="s">
        <v>79</v>
      </c>
      <c r="N446" s="5" t="s">
        <v>48</v>
      </c>
      <c r="O446" s="16" t="str">
        <f>INDEX(Sheet1!$I$4:$J$15,MATCH(I446,Sheet1!$I$4:$I$15,0),2)</f>
        <v>Blue</v>
      </c>
    </row>
    <row r="447" spans="1:15" ht="30.75" thickBot="1" x14ac:dyDescent="0.3">
      <c r="A447" s="6">
        <v>446</v>
      </c>
      <c r="B447" s="5" t="s">
        <v>98</v>
      </c>
      <c r="C447" s="5" t="s">
        <v>58</v>
      </c>
      <c r="D447" s="5" t="s">
        <v>43</v>
      </c>
      <c r="E447" s="7">
        <v>4.8</v>
      </c>
      <c r="F447" s="7">
        <v>215</v>
      </c>
      <c r="G447" s="8">
        <v>44479</v>
      </c>
      <c r="H447" s="5" t="s">
        <v>52</v>
      </c>
      <c r="I447" s="5" t="s">
        <v>37</v>
      </c>
      <c r="J447" s="7">
        <v>21</v>
      </c>
      <c r="K447" s="7">
        <v>38</v>
      </c>
      <c r="L447" s="5" t="s">
        <v>67</v>
      </c>
      <c r="M447" s="5" t="s">
        <v>79</v>
      </c>
      <c r="N447" s="5" t="s">
        <v>48</v>
      </c>
      <c r="O447" s="16" t="str">
        <f>INDEX(Sheet1!$I$4:$J$15,MATCH(I447,Sheet1!$I$4:$I$15,0),2)</f>
        <v>Blue</v>
      </c>
    </row>
    <row r="448" spans="1:15" ht="30.75" thickBot="1" x14ac:dyDescent="0.3">
      <c r="A448" s="6">
        <v>447</v>
      </c>
      <c r="B448" s="5" t="s">
        <v>99</v>
      </c>
      <c r="C448" s="5" t="s">
        <v>64</v>
      </c>
      <c r="D448" s="5" t="s">
        <v>51</v>
      </c>
      <c r="E448" s="7">
        <v>2.4</v>
      </c>
      <c r="F448" s="7">
        <v>310</v>
      </c>
      <c r="G448" s="8">
        <v>44502</v>
      </c>
      <c r="H448" s="5" t="s">
        <v>52</v>
      </c>
      <c r="I448" s="5" t="s">
        <v>37</v>
      </c>
      <c r="J448" s="7">
        <v>32.9</v>
      </c>
      <c r="K448" s="7">
        <v>60</v>
      </c>
      <c r="L448" s="5" t="s">
        <v>67</v>
      </c>
      <c r="M448" s="5" t="s">
        <v>79</v>
      </c>
      <c r="N448" s="5" t="s">
        <v>48</v>
      </c>
      <c r="O448" s="16" t="str">
        <f>INDEX(Sheet1!$I$4:$J$15,MATCH(I448,Sheet1!$I$4:$I$15,0),2)</f>
        <v>Blue</v>
      </c>
    </row>
    <row r="449" spans="1:15" ht="30.75" thickBot="1" x14ac:dyDescent="0.3">
      <c r="A449" s="6">
        <v>448</v>
      </c>
      <c r="B449" s="5" t="s">
        <v>100</v>
      </c>
      <c r="C449" s="5" t="s">
        <v>70</v>
      </c>
      <c r="D449" s="5" t="s">
        <v>35</v>
      </c>
      <c r="E449" s="7">
        <v>3.4</v>
      </c>
      <c r="F449" s="7">
        <v>215</v>
      </c>
      <c r="G449" s="8">
        <v>44194</v>
      </c>
      <c r="H449" s="5" t="s">
        <v>52</v>
      </c>
      <c r="I449" s="5" t="s">
        <v>37</v>
      </c>
      <c r="J449" s="7">
        <v>24.4</v>
      </c>
      <c r="K449" s="7">
        <v>19</v>
      </c>
      <c r="L449" s="5" t="s">
        <v>67</v>
      </c>
      <c r="M449" s="5" t="s">
        <v>79</v>
      </c>
      <c r="N449" s="5" t="s">
        <v>48</v>
      </c>
      <c r="O449" s="16" t="str">
        <f>INDEX(Sheet1!$I$4:$J$15,MATCH(I449,Sheet1!$I$4:$I$15,0),2)</f>
        <v>Blue</v>
      </c>
    </row>
    <row r="450" spans="1:15" ht="30.75" thickBot="1" x14ac:dyDescent="0.3">
      <c r="A450" s="6">
        <v>449</v>
      </c>
      <c r="B450" s="5" t="s">
        <v>101</v>
      </c>
      <c r="C450" s="5" t="s">
        <v>76</v>
      </c>
      <c r="D450" s="5" t="s">
        <v>43</v>
      </c>
      <c r="E450" s="7">
        <v>4.0999999999999996</v>
      </c>
      <c r="F450" s="7">
        <v>135</v>
      </c>
      <c r="G450" s="8">
        <v>44683</v>
      </c>
      <c r="H450" s="5" t="s">
        <v>52</v>
      </c>
      <c r="I450" s="5" t="s">
        <v>37</v>
      </c>
      <c r="J450" s="7">
        <v>29.1</v>
      </c>
      <c r="K450" s="7">
        <v>41</v>
      </c>
      <c r="L450" s="5" t="s">
        <v>46</v>
      </c>
      <c r="M450" s="5" t="s">
        <v>68</v>
      </c>
      <c r="N450" s="5" t="s">
        <v>48</v>
      </c>
      <c r="O450" s="16" t="str">
        <f>INDEX(Sheet1!$I$4:$J$15,MATCH(I450,Sheet1!$I$4:$I$15,0),2)</f>
        <v>Blue</v>
      </c>
    </row>
    <row r="451" spans="1:15" ht="30.75" thickBot="1" x14ac:dyDescent="0.3">
      <c r="A451" s="6">
        <v>450</v>
      </c>
      <c r="B451" s="5" t="s">
        <v>102</v>
      </c>
      <c r="C451" s="5" t="s">
        <v>81</v>
      </c>
      <c r="D451" s="5" t="s">
        <v>51</v>
      </c>
      <c r="E451" s="7">
        <v>4.2</v>
      </c>
      <c r="F451" s="7">
        <v>345</v>
      </c>
      <c r="G451" s="8">
        <v>44175</v>
      </c>
      <c r="H451" s="5" t="s">
        <v>52</v>
      </c>
      <c r="I451" s="5" t="s">
        <v>37</v>
      </c>
      <c r="J451" s="7">
        <v>17.600000000000001</v>
      </c>
      <c r="K451" s="7">
        <v>46</v>
      </c>
      <c r="L451" s="5" t="s">
        <v>46</v>
      </c>
      <c r="M451" s="5" t="s">
        <v>68</v>
      </c>
      <c r="N451" s="5" t="s">
        <v>48</v>
      </c>
      <c r="O451" s="16" t="str">
        <f>INDEX(Sheet1!$I$4:$J$15,MATCH(I451,Sheet1!$I$4:$I$15,0),2)</f>
        <v>Blue</v>
      </c>
    </row>
    <row r="452" spans="1:15" ht="30.75" thickBot="1" x14ac:dyDescent="0.3">
      <c r="A452" s="6">
        <v>451</v>
      </c>
      <c r="B452" s="5" t="s">
        <v>103</v>
      </c>
      <c r="C452" s="5" t="s">
        <v>34</v>
      </c>
      <c r="D452" s="5" t="s">
        <v>35</v>
      </c>
      <c r="E452" s="7">
        <v>4.7</v>
      </c>
      <c r="F452" s="7">
        <v>245</v>
      </c>
      <c r="G452" s="8">
        <v>44124</v>
      </c>
      <c r="H452" s="5" t="s">
        <v>52</v>
      </c>
      <c r="I452" s="5" t="s">
        <v>37</v>
      </c>
      <c r="J452" s="7">
        <v>32.1</v>
      </c>
      <c r="K452" s="7">
        <v>59</v>
      </c>
      <c r="L452" s="5" t="s">
        <v>46</v>
      </c>
      <c r="M452" s="5" t="s">
        <v>68</v>
      </c>
      <c r="N452" s="5" t="s">
        <v>48</v>
      </c>
      <c r="O452" s="16" t="str">
        <f>INDEX(Sheet1!$I$4:$J$15,MATCH(I452,Sheet1!$I$4:$I$15,0),2)</f>
        <v>Blue</v>
      </c>
    </row>
    <row r="453" spans="1:15" ht="30.75" thickBot="1" x14ac:dyDescent="0.3">
      <c r="A453" s="6">
        <v>452</v>
      </c>
      <c r="B453" s="5" t="s">
        <v>104</v>
      </c>
      <c r="C453" s="5" t="s">
        <v>42</v>
      </c>
      <c r="D453" s="5" t="s">
        <v>43</v>
      </c>
      <c r="E453" s="7">
        <v>3.7</v>
      </c>
      <c r="F453" s="7">
        <v>215</v>
      </c>
      <c r="G453" s="8">
        <v>44557</v>
      </c>
      <c r="H453" s="5" t="s">
        <v>52</v>
      </c>
      <c r="I453" s="5" t="s">
        <v>37</v>
      </c>
      <c r="J453" s="7">
        <v>24.9</v>
      </c>
      <c r="K453" s="7">
        <v>20</v>
      </c>
      <c r="L453" s="5" t="s">
        <v>46</v>
      </c>
      <c r="M453" s="5" t="s">
        <v>68</v>
      </c>
      <c r="N453" s="5" t="s">
        <v>56</v>
      </c>
      <c r="O453" s="16" t="str">
        <f>INDEX(Sheet1!$I$4:$J$15,MATCH(I453,Sheet1!$I$4:$I$15,0),2)</f>
        <v>Blue</v>
      </c>
    </row>
    <row r="454" spans="1:15" ht="30.75" thickBot="1" x14ac:dyDescent="0.3">
      <c r="A454" s="6">
        <v>453</v>
      </c>
      <c r="B454" s="5" t="s">
        <v>105</v>
      </c>
      <c r="C454" s="5" t="s">
        <v>50</v>
      </c>
      <c r="D454" s="5" t="s">
        <v>51</v>
      </c>
      <c r="E454" s="7">
        <v>2.6</v>
      </c>
      <c r="F454" s="7">
        <v>145</v>
      </c>
      <c r="G454" s="8">
        <v>44374</v>
      </c>
      <c r="H454" s="5" t="s">
        <v>52</v>
      </c>
      <c r="I454" s="5" t="s">
        <v>37</v>
      </c>
      <c r="J454" s="7">
        <v>16.3</v>
      </c>
      <c r="K454" s="7">
        <v>39</v>
      </c>
      <c r="L454" s="5" t="s">
        <v>46</v>
      </c>
      <c r="M454" s="5" t="s">
        <v>68</v>
      </c>
      <c r="N454" s="5" t="s">
        <v>56</v>
      </c>
      <c r="O454" s="16" t="str">
        <f>INDEX(Sheet1!$I$4:$J$15,MATCH(I454,Sheet1!$I$4:$I$15,0),2)</f>
        <v>Blue</v>
      </c>
    </row>
    <row r="455" spans="1:15" ht="30.75" thickBot="1" x14ac:dyDescent="0.3">
      <c r="A455" s="6">
        <v>454</v>
      </c>
      <c r="B455" s="5" t="s">
        <v>106</v>
      </c>
      <c r="C455" s="5" t="s">
        <v>58</v>
      </c>
      <c r="D455" s="5" t="s">
        <v>35</v>
      </c>
      <c r="E455" s="7">
        <v>4.7</v>
      </c>
      <c r="F455" s="7">
        <v>155</v>
      </c>
      <c r="G455" s="8">
        <v>44595</v>
      </c>
      <c r="H455" s="5" t="s">
        <v>52</v>
      </c>
      <c r="I455" s="5" t="s">
        <v>37</v>
      </c>
      <c r="J455" s="7">
        <v>25.8</v>
      </c>
      <c r="K455" s="7">
        <v>33</v>
      </c>
      <c r="L455" s="5" t="s">
        <v>46</v>
      </c>
      <c r="M455" s="5" t="s">
        <v>68</v>
      </c>
      <c r="N455" s="5" t="s">
        <v>56</v>
      </c>
      <c r="O455" s="16" t="str">
        <f>INDEX(Sheet1!$I$4:$J$15,MATCH(I455,Sheet1!$I$4:$I$15,0),2)</f>
        <v>Blue</v>
      </c>
    </row>
    <row r="456" spans="1:15" ht="30.75" thickBot="1" x14ac:dyDescent="0.3">
      <c r="A456" s="6">
        <v>455</v>
      </c>
      <c r="B456" s="5" t="s">
        <v>107</v>
      </c>
      <c r="C456" s="5" t="s">
        <v>64</v>
      </c>
      <c r="D456" s="5" t="s">
        <v>43</v>
      </c>
      <c r="E456" s="7">
        <v>3.5</v>
      </c>
      <c r="F456" s="7">
        <v>335</v>
      </c>
      <c r="G456" s="8">
        <v>44524</v>
      </c>
      <c r="H456" s="5" t="s">
        <v>52</v>
      </c>
      <c r="I456" s="5" t="s">
        <v>37</v>
      </c>
      <c r="J456" s="7">
        <v>25.6</v>
      </c>
      <c r="K456" s="7">
        <v>12</v>
      </c>
      <c r="L456" s="5" t="s">
        <v>46</v>
      </c>
      <c r="M456" s="5" t="s">
        <v>68</v>
      </c>
      <c r="N456" s="5" t="s">
        <v>56</v>
      </c>
      <c r="O456" s="16" t="str">
        <f>INDEX(Sheet1!$I$4:$J$15,MATCH(I456,Sheet1!$I$4:$I$15,0),2)</f>
        <v>Blue</v>
      </c>
    </row>
    <row r="457" spans="1:15" ht="15.75" thickBot="1" x14ac:dyDescent="0.3">
      <c r="A457" s="6">
        <v>456</v>
      </c>
      <c r="B457" s="5" t="s">
        <v>108</v>
      </c>
      <c r="C457" s="5" t="s">
        <v>70</v>
      </c>
      <c r="D457" s="5" t="s">
        <v>51</v>
      </c>
      <c r="E457" s="7">
        <v>5</v>
      </c>
      <c r="F457" s="7">
        <v>115</v>
      </c>
      <c r="G457" s="8">
        <v>44484</v>
      </c>
      <c r="H457" s="5" t="s">
        <v>36</v>
      </c>
      <c r="I457" s="5" t="s">
        <v>45</v>
      </c>
      <c r="J457" s="7">
        <v>15.3</v>
      </c>
      <c r="K457" s="7">
        <v>58</v>
      </c>
      <c r="L457" s="5" t="s">
        <v>46</v>
      </c>
      <c r="M457" s="5" t="s">
        <v>39</v>
      </c>
      <c r="N457" s="5" t="s">
        <v>56</v>
      </c>
      <c r="O457" s="16" t="str">
        <f>INDEX(Sheet1!$I$4:$J$15,MATCH(I457,Sheet1!$I$4:$I$15,0),2)</f>
        <v>Yellow</v>
      </c>
    </row>
    <row r="458" spans="1:15" ht="30.75" thickBot="1" x14ac:dyDescent="0.3">
      <c r="A458" s="6">
        <v>457</v>
      </c>
      <c r="B458" s="5" t="s">
        <v>109</v>
      </c>
      <c r="C458" s="5" t="s">
        <v>76</v>
      </c>
      <c r="D458" s="5" t="s">
        <v>35</v>
      </c>
      <c r="E458" s="7">
        <v>4.5</v>
      </c>
      <c r="F458" s="7">
        <v>340</v>
      </c>
      <c r="G458" s="8">
        <v>44218</v>
      </c>
      <c r="H458" s="5" t="s">
        <v>36</v>
      </c>
      <c r="I458" s="5" t="s">
        <v>45</v>
      </c>
      <c r="J458" s="7">
        <v>30.5</v>
      </c>
      <c r="K458" s="7">
        <v>9</v>
      </c>
      <c r="L458" s="5" t="s">
        <v>46</v>
      </c>
      <c r="M458" s="5" t="s">
        <v>39</v>
      </c>
      <c r="N458" s="5" t="s">
        <v>40</v>
      </c>
      <c r="O458" s="16" t="str">
        <f>INDEX(Sheet1!$I$4:$J$15,MATCH(I458,Sheet1!$I$4:$I$15,0),2)</f>
        <v>Yellow</v>
      </c>
    </row>
    <row r="459" spans="1:15" ht="15.75" thickBot="1" x14ac:dyDescent="0.3">
      <c r="A459" s="6">
        <v>458</v>
      </c>
      <c r="B459" s="5" t="s">
        <v>110</v>
      </c>
      <c r="C459" s="5" t="s">
        <v>81</v>
      </c>
      <c r="D459" s="5" t="s">
        <v>43</v>
      </c>
      <c r="E459" s="7">
        <v>2.6</v>
      </c>
      <c r="F459" s="7">
        <v>120</v>
      </c>
      <c r="G459" s="8">
        <v>44498</v>
      </c>
      <c r="H459" s="5" t="s">
        <v>36</v>
      </c>
      <c r="I459" s="5" t="s">
        <v>45</v>
      </c>
      <c r="J459" s="7">
        <v>21.9</v>
      </c>
      <c r="K459" s="7">
        <v>17</v>
      </c>
      <c r="L459" s="5" t="s">
        <v>46</v>
      </c>
      <c r="M459" s="5" t="s">
        <v>39</v>
      </c>
      <c r="N459" s="5" t="s">
        <v>48</v>
      </c>
      <c r="O459" s="16" t="str">
        <f>INDEX(Sheet1!$I$4:$J$15,MATCH(I459,Sheet1!$I$4:$I$15,0),2)</f>
        <v>Yellow</v>
      </c>
    </row>
    <row r="460" spans="1:15" ht="30.75" thickBot="1" x14ac:dyDescent="0.3">
      <c r="A460" s="6">
        <v>459</v>
      </c>
      <c r="B460" s="5" t="s">
        <v>111</v>
      </c>
      <c r="C460" s="5" t="s">
        <v>34</v>
      </c>
      <c r="D460" s="5" t="s">
        <v>51</v>
      </c>
      <c r="E460" s="7">
        <v>2.2999999999999998</v>
      </c>
      <c r="F460" s="7">
        <v>110</v>
      </c>
      <c r="G460" s="8">
        <v>44632</v>
      </c>
      <c r="H460" s="5" t="s">
        <v>36</v>
      </c>
      <c r="I460" s="5" t="s">
        <v>45</v>
      </c>
      <c r="J460" s="7">
        <v>26.2</v>
      </c>
      <c r="K460" s="7">
        <v>8</v>
      </c>
      <c r="L460" s="5" t="s">
        <v>46</v>
      </c>
      <c r="M460" s="5" t="s">
        <v>39</v>
      </c>
      <c r="N460" s="5" t="s">
        <v>56</v>
      </c>
      <c r="O460" s="16" t="str">
        <f>INDEX(Sheet1!$I$4:$J$15,MATCH(I460,Sheet1!$I$4:$I$15,0),2)</f>
        <v>Yellow</v>
      </c>
    </row>
    <row r="461" spans="1:15" ht="15.75" thickBot="1" x14ac:dyDescent="0.3">
      <c r="A461" s="6">
        <v>460</v>
      </c>
      <c r="B461" s="5" t="s">
        <v>112</v>
      </c>
      <c r="C461" s="5" t="s">
        <v>42</v>
      </c>
      <c r="D461" s="5" t="s">
        <v>35</v>
      </c>
      <c r="E461" s="7">
        <v>4.9000000000000004</v>
      </c>
      <c r="F461" s="7">
        <v>180</v>
      </c>
      <c r="G461" s="8">
        <v>44456</v>
      </c>
      <c r="H461" s="5" t="s">
        <v>36</v>
      </c>
      <c r="I461" s="5" t="s">
        <v>45</v>
      </c>
      <c r="J461" s="7">
        <v>20.6</v>
      </c>
      <c r="K461" s="7">
        <v>35</v>
      </c>
      <c r="L461" s="5" t="s">
        <v>46</v>
      </c>
      <c r="M461" s="5" t="s">
        <v>39</v>
      </c>
      <c r="N461" s="5" t="s">
        <v>40</v>
      </c>
      <c r="O461" s="16" t="str">
        <f>INDEX(Sheet1!$I$4:$J$15,MATCH(I461,Sheet1!$I$4:$I$15,0),2)</f>
        <v>Yellow</v>
      </c>
    </row>
    <row r="462" spans="1:15" ht="15.75" thickBot="1" x14ac:dyDescent="0.3">
      <c r="A462" s="6">
        <v>461</v>
      </c>
      <c r="B462" s="5" t="s">
        <v>113</v>
      </c>
      <c r="C462" s="5" t="s">
        <v>50</v>
      </c>
      <c r="D462" s="5" t="s">
        <v>43</v>
      </c>
      <c r="E462" s="7">
        <v>4.7</v>
      </c>
      <c r="F462" s="7">
        <v>200</v>
      </c>
      <c r="G462" s="8">
        <v>44633</v>
      </c>
      <c r="H462" s="5" t="s">
        <v>36</v>
      </c>
      <c r="I462" s="5" t="s">
        <v>45</v>
      </c>
      <c r="J462" s="7">
        <v>18.5</v>
      </c>
      <c r="K462" s="7">
        <v>40</v>
      </c>
      <c r="L462" s="5" t="s">
        <v>46</v>
      </c>
      <c r="M462" s="5" t="s">
        <v>39</v>
      </c>
      <c r="N462" s="5" t="s">
        <v>48</v>
      </c>
      <c r="O462" s="16" t="str">
        <f>INDEX(Sheet1!$I$4:$J$15,MATCH(I462,Sheet1!$I$4:$I$15,0),2)</f>
        <v>Yellow</v>
      </c>
    </row>
    <row r="463" spans="1:15" ht="15.75" thickBot="1" x14ac:dyDescent="0.3">
      <c r="A463" s="6">
        <v>462</v>
      </c>
      <c r="B463" s="5" t="s">
        <v>114</v>
      </c>
      <c r="C463" s="5" t="s">
        <v>58</v>
      </c>
      <c r="D463" s="5" t="s">
        <v>51</v>
      </c>
      <c r="E463" s="7">
        <v>4</v>
      </c>
      <c r="F463" s="7">
        <v>345</v>
      </c>
      <c r="G463" s="8">
        <v>44174</v>
      </c>
      <c r="H463" s="5" t="s">
        <v>36</v>
      </c>
      <c r="I463" s="5" t="s">
        <v>45</v>
      </c>
      <c r="J463" s="7">
        <v>18.3</v>
      </c>
      <c r="K463" s="7">
        <v>29</v>
      </c>
      <c r="L463" s="5" t="s">
        <v>46</v>
      </c>
      <c r="M463" s="5" t="s">
        <v>39</v>
      </c>
      <c r="N463" s="5" t="s">
        <v>56</v>
      </c>
      <c r="O463" s="16" t="str">
        <f>INDEX(Sheet1!$I$4:$J$15,MATCH(I463,Sheet1!$I$4:$I$15,0),2)</f>
        <v>Yellow</v>
      </c>
    </row>
    <row r="464" spans="1:15" ht="15.75" thickBot="1" x14ac:dyDescent="0.3">
      <c r="A464" s="6">
        <v>463</v>
      </c>
      <c r="B464" s="5" t="s">
        <v>115</v>
      </c>
      <c r="C464" s="5" t="s">
        <v>64</v>
      </c>
      <c r="D464" s="5" t="s">
        <v>35</v>
      </c>
      <c r="E464" s="7">
        <v>2.2999999999999998</v>
      </c>
      <c r="F464" s="7">
        <v>330</v>
      </c>
      <c r="G464" s="8">
        <v>44194</v>
      </c>
      <c r="H464" s="5" t="s">
        <v>36</v>
      </c>
      <c r="I464" s="5" t="s">
        <v>45</v>
      </c>
      <c r="J464" s="7">
        <v>27.1</v>
      </c>
      <c r="K464" s="7">
        <v>46</v>
      </c>
      <c r="L464" s="5" t="s">
        <v>46</v>
      </c>
      <c r="M464" s="5" t="s">
        <v>39</v>
      </c>
      <c r="N464" s="5" t="s">
        <v>40</v>
      </c>
      <c r="O464" s="16" t="str">
        <f>INDEX(Sheet1!$I$4:$J$15,MATCH(I464,Sheet1!$I$4:$I$15,0),2)</f>
        <v>Yellow</v>
      </c>
    </row>
    <row r="465" spans="1:15" ht="15.75" thickBot="1" x14ac:dyDescent="0.3">
      <c r="A465" s="6">
        <v>464</v>
      </c>
      <c r="B465" s="5" t="s">
        <v>116</v>
      </c>
      <c r="C465" s="5" t="s">
        <v>70</v>
      </c>
      <c r="D465" s="5" t="s">
        <v>43</v>
      </c>
      <c r="E465" s="7">
        <v>2.8</v>
      </c>
      <c r="F465" s="7">
        <v>135</v>
      </c>
      <c r="G465" s="8">
        <v>44752</v>
      </c>
      <c r="H465" s="5" t="s">
        <v>36</v>
      </c>
      <c r="I465" s="5" t="s">
        <v>45</v>
      </c>
      <c r="J465" s="7">
        <v>26.5</v>
      </c>
      <c r="K465" s="7">
        <v>5</v>
      </c>
      <c r="L465" s="5" t="s">
        <v>46</v>
      </c>
      <c r="M465" s="5" t="s">
        <v>39</v>
      </c>
      <c r="N465" s="5" t="s">
        <v>40</v>
      </c>
      <c r="O465" s="16" t="str">
        <f>INDEX(Sheet1!$I$4:$J$15,MATCH(I465,Sheet1!$I$4:$I$15,0),2)</f>
        <v>Yellow</v>
      </c>
    </row>
    <row r="466" spans="1:15" ht="30.75" thickBot="1" x14ac:dyDescent="0.3">
      <c r="A466" s="6">
        <v>465</v>
      </c>
      <c r="B466" s="5" t="s">
        <v>117</v>
      </c>
      <c r="C466" s="5" t="s">
        <v>76</v>
      </c>
      <c r="D466" s="5" t="s">
        <v>51</v>
      </c>
      <c r="E466" s="7">
        <v>4.0999999999999996</v>
      </c>
      <c r="F466" s="7">
        <v>240</v>
      </c>
      <c r="G466" s="8">
        <v>44091</v>
      </c>
      <c r="H466" s="5" t="s">
        <v>36</v>
      </c>
      <c r="I466" s="5" t="s">
        <v>45</v>
      </c>
      <c r="J466" s="7">
        <v>20.7</v>
      </c>
      <c r="K466" s="7">
        <v>5</v>
      </c>
      <c r="L466" s="5" t="s">
        <v>46</v>
      </c>
      <c r="M466" s="5" t="s">
        <v>39</v>
      </c>
      <c r="N466" s="5" t="s">
        <v>40</v>
      </c>
      <c r="O466" s="16" t="str">
        <f>INDEX(Sheet1!$I$4:$J$15,MATCH(I466,Sheet1!$I$4:$I$15,0),2)</f>
        <v>Yellow</v>
      </c>
    </row>
    <row r="467" spans="1:15" ht="15.75" thickBot="1" x14ac:dyDescent="0.3">
      <c r="A467" s="6">
        <v>466</v>
      </c>
      <c r="B467" s="5" t="s">
        <v>118</v>
      </c>
      <c r="C467" s="5" t="s">
        <v>81</v>
      </c>
      <c r="D467" s="5" t="s">
        <v>35</v>
      </c>
      <c r="E467" s="7">
        <v>2.2000000000000002</v>
      </c>
      <c r="F467" s="7">
        <v>150</v>
      </c>
      <c r="G467" s="8">
        <v>44453</v>
      </c>
      <c r="H467" s="5" t="s">
        <v>36</v>
      </c>
      <c r="I467" s="5" t="s">
        <v>60</v>
      </c>
      <c r="J467" s="7">
        <v>17.3</v>
      </c>
      <c r="K467" s="7">
        <v>43</v>
      </c>
      <c r="L467" s="5" t="s">
        <v>73</v>
      </c>
      <c r="M467" s="5" t="s">
        <v>39</v>
      </c>
      <c r="N467" s="5" t="s">
        <v>40</v>
      </c>
      <c r="O467" s="16" t="str">
        <f>INDEX(Sheet1!$I$4:$J$15,MATCH(I467,Sheet1!$I$4:$I$15,0),2)</f>
        <v>Red</v>
      </c>
    </row>
    <row r="468" spans="1:15" ht="30.75" thickBot="1" x14ac:dyDescent="0.3">
      <c r="A468" s="6">
        <v>467</v>
      </c>
      <c r="B468" s="5" t="s">
        <v>119</v>
      </c>
      <c r="C468" s="5" t="s">
        <v>34</v>
      </c>
      <c r="D468" s="5" t="s">
        <v>43</v>
      </c>
      <c r="E468" s="7">
        <v>3.7</v>
      </c>
      <c r="F468" s="7">
        <v>285</v>
      </c>
      <c r="G468" s="8">
        <v>44562</v>
      </c>
      <c r="H468" s="5" t="s">
        <v>36</v>
      </c>
      <c r="I468" s="5" t="s">
        <v>60</v>
      </c>
      <c r="J468" s="7">
        <v>28.1</v>
      </c>
      <c r="K468" s="7">
        <v>62</v>
      </c>
      <c r="L468" s="5" t="s">
        <v>73</v>
      </c>
      <c r="M468" s="5" t="s">
        <v>39</v>
      </c>
      <c r="N468" s="5" t="s">
        <v>40</v>
      </c>
      <c r="O468" s="16" t="str">
        <f>INDEX(Sheet1!$I$4:$J$15,MATCH(I468,Sheet1!$I$4:$I$15,0),2)</f>
        <v>Red</v>
      </c>
    </row>
    <row r="469" spans="1:15" ht="30.75" thickBot="1" x14ac:dyDescent="0.3">
      <c r="A469" s="6">
        <v>468</v>
      </c>
      <c r="B469" s="5" t="s">
        <v>120</v>
      </c>
      <c r="C469" s="5" t="s">
        <v>42</v>
      </c>
      <c r="D469" s="5" t="s">
        <v>51</v>
      </c>
      <c r="E469" s="7">
        <v>3.8</v>
      </c>
      <c r="F469" s="7">
        <v>340</v>
      </c>
      <c r="G469" s="8">
        <v>44029</v>
      </c>
      <c r="H469" s="5" t="s">
        <v>36</v>
      </c>
      <c r="I469" s="5" t="s">
        <v>60</v>
      </c>
      <c r="J469" s="7">
        <v>16.7</v>
      </c>
      <c r="K469" s="7">
        <v>56</v>
      </c>
      <c r="L469" s="5" t="s">
        <v>73</v>
      </c>
      <c r="M469" s="5" t="s">
        <v>39</v>
      </c>
      <c r="N469" s="5" t="s">
        <v>40</v>
      </c>
      <c r="O469" s="16" t="str">
        <f>INDEX(Sheet1!$I$4:$J$15,MATCH(I469,Sheet1!$I$4:$I$15,0),2)</f>
        <v>Red</v>
      </c>
    </row>
    <row r="470" spans="1:15" ht="30.75" thickBot="1" x14ac:dyDescent="0.3">
      <c r="A470" s="6">
        <v>469</v>
      </c>
      <c r="B470" s="5" t="s">
        <v>121</v>
      </c>
      <c r="C470" s="5" t="s">
        <v>50</v>
      </c>
      <c r="D470" s="5" t="s">
        <v>35</v>
      </c>
      <c r="E470" s="7">
        <v>4.8</v>
      </c>
      <c r="F470" s="7">
        <v>335</v>
      </c>
      <c r="G470" s="8">
        <v>44452</v>
      </c>
      <c r="H470" s="5" t="s">
        <v>36</v>
      </c>
      <c r="I470" s="5" t="s">
        <v>60</v>
      </c>
      <c r="J470" s="7">
        <v>21</v>
      </c>
      <c r="K470" s="7">
        <v>35</v>
      </c>
      <c r="L470" s="5" t="s">
        <v>86</v>
      </c>
      <c r="M470" s="5" t="s">
        <v>39</v>
      </c>
      <c r="N470" s="5" t="s">
        <v>40</v>
      </c>
      <c r="O470" s="16" t="str">
        <f>INDEX(Sheet1!$I$4:$J$15,MATCH(I470,Sheet1!$I$4:$I$15,0),2)</f>
        <v>Red</v>
      </c>
    </row>
    <row r="471" spans="1:15" ht="30.75" thickBot="1" x14ac:dyDescent="0.3">
      <c r="A471" s="6">
        <v>470</v>
      </c>
      <c r="B471" s="5" t="s">
        <v>122</v>
      </c>
      <c r="C471" s="5" t="s">
        <v>58</v>
      </c>
      <c r="D471" s="5" t="s">
        <v>43</v>
      </c>
      <c r="E471" s="7">
        <v>4.0999999999999996</v>
      </c>
      <c r="F471" s="7">
        <v>140</v>
      </c>
      <c r="G471" s="8">
        <v>44537</v>
      </c>
      <c r="H471" s="5" t="s">
        <v>36</v>
      </c>
      <c r="I471" s="5" t="s">
        <v>60</v>
      </c>
      <c r="J471" s="7">
        <v>31.3</v>
      </c>
      <c r="K471" s="7">
        <v>42</v>
      </c>
      <c r="L471" s="5" t="s">
        <v>86</v>
      </c>
      <c r="M471" s="5" t="s">
        <v>39</v>
      </c>
      <c r="N471" s="5" t="s">
        <v>40</v>
      </c>
      <c r="O471" s="16" t="str">
        <f>INDEX(Sheet1!$I$4:$J$15,MATCH(I471,Sheet1!$I$4:$I$15,0),2)</f>
        <v>Red</v>
      </c>
    </row>
    <row r="472" spans="1:15" ht="30.75" thickBot="1" x14ac:dyDescent="0.3">
      <c r="A472" s="6">
        <v>471</v>
      </c>
      <c r="B472" s="5" t="s">
        <v>123</v>
      </c>
      <c r="C472" s="5" t="s">
        <v>64</v>
      </c>
      <c r="D472" s="5" t="s">
        <v>51</v>
      </c>
      <c r="E472" s="7">
        <v>4.8</v>
      </c>
      <c r="F472" s="7">
        <v>330</v>
      </c>
      <c r="G472" s="8">
        <v>44456</v>
      </c>
      <c r="H472" s="5" t="s">
        <v>36</v>
      </c>
      <c r="I472" s="5" t="s">
        <v>60</v>
      </c>
      <c r="J472" s="7">
        <v>19.5</v>
      </c>
      <c r="K472" s="7">
        <v>26</v>
      </c>
      <c r="L472" s="5" t="s">
        <v>86</v>
      </c>
      <c r="M472" s="5" t="s">
        <v>39</v>
      </c>
      <c r="N472" s="5" t="s">
        <v>40</v>
      </c>
      <c r="O472" s="16" t="str">
        <f>INDEX(Sheet1!$I$4:$J$15,MATCH(I472,Sheet1!$I$4:$I$15,0),2)</f>
        <v>Red</v>
      </c>
    </row>
    <row r="473" spans="1:15" ht="30.75" thickBot="1" x14ac:dyDescent="0.3">
      <c r="A473" s="6">
        <v>472</v>
      </c>
      <c r="B473" s="5" t="s">
        <v>124</v>
      </c>
      <c r="C473" s="5" t="s">
        <v>70</v>
      </c>
      <c r="D473" s="5" t="s">
        <v>35</v>
      </c>
      <c r="E473" s="7">
        <v>5</v>
      </c>
      <c r="F473" s="7">
        <v>145</v>
      </c>
      <c r="G473" s="8">
        <v>44381</v>
      </c>
      <c r="H473" s="5" t="s">
        <v>36</v>
      </c>
      <c r="I473" s="5" t="s">
        <v>60</v>
      </c>
      <c r="J473" s="7">
        <v>22.9</v>
      </c>
      <c r="K473" s="7">
        <v>11</v>
      </c>
      <c r="L473" s="5" t="s">
        <v>86</v>
      </c>
      <c r="M473" s="5" t="s">
        <v>39</v>
      </c>
      <c r="N473" s="5" t="s">
        <v>40</v>
      </c>
      <c r="O473" s="16" t="str">
        <f>INDEX(Sheet1!$I$4:$J$15,MATCH(I473,Sheet1!$I$4:$I$15,0),2)</f>
        <v>Red</v>
      </c>
    </row>
    <row r="474" spans="1:15" ht="30.75" thickBot="1" x14ac:dyDescent="0.3">
      <c r="A474" s="6">
        <v>473</v>
      </c>
      <c r="B474" s="5" t="s">
        <v>125</v>
      </c>
      <c r="C474" s="5" t="s">
        <v>76</v>
      </c>
      <c r="D474" s="5" t="s">
        <v>43</v>
      </c>
      <c r="E474" s="7">
        <v>5</v>
      </c>
      <c r="F474" s="7">
        <v>210</v>
      </c>
      <c r="G474" s="8">
        <v>44396</v>
      </c>
      <c r="H474" s="5" t="s">
        <v>44</v>
      </c>
      <c r="I474" s="5" t="s">
        <v>60</v>
      </c>
      <c r="J474" s="7">
        <v>30.5</v>
      </c>
      <c r="K474" s="7">
        <v>12</v>
      </c>
      <c r="L474" s="5" t="s">
        <v>86</v>
      </c>
      <c r="M474" s="5" t="s">
        <v>39</v>
      </c>
      <c r="N474" s="5" t="s">
        <v>40</v>
      </c>
      <c r="O474" s="16" t="str">
        <f>INDEX(Sheet1!$I$4:$J$15,MATCH(I474,Sheet1!$I$4:$I$15,0),2)</f>
        <v>Red</v>
      </c>
    </row>
    <row r="475" spans="1:15" ht="30.75" thickBot="1" x14ac:dyDescent="0.3">
      <c r="A475" s="6">
        <v>474</v>
      </c>
      <c r="B475" s="5" t="s">
        <v>33</v>
      </c>
      <c r="C475" s="5" t="s">
        <v>81</v>
      </c>
      <c r="D475" s="5" t="s">
        <v>51</v>
      </c>
      <c r="E475" s="7">
        <v>4.2</v>
      </c>
      <c r="F475" s="7">
        <v>125</v>
      </c>
      <c r="G475" s="8">
        <v>44321</v>
      </c>
      <c r="H475" s="5" t="s">
        <v>44</v>
      </c>
      <c r="I475" s="5" t="s">
        <v>60</v>
      </c>
      <c r="J475" s="7">
        <v>29.1</v>
      </c>
      <c r="K475" s="7">
        <v>19</v>
      </c>
      <c r="L475" s="5" t="s">
        <v>86</v>
      </c>
      <c r="M475" s="5" t="s">
        <v>39</v>
      </c>
      <c r="N475" s="5" t="s">
        <v>40</v>
      </c>
      <c r="O475" s="16" t="str">
        <f>INDEX(Sheet1!$I$4:$J$15,MATCH(I475,Sheet1!$I$4:$I$15,0),2)</f>
        <v>Red</v>
      </c>
    </row>
    <row r="476" spans="1:15" ht="30.75" thickBot="1" x14ac:dyDescent="0.3">
      <c r="A476" s="6">
        <v>475</v>
      </c>
      <c r="B476" s="5" t="s">
        <v>41</v>
      </c>
      <c r="C476" s="5" t="s">
        <v>34</v>
      </c>
      <c r="D476" s="5" t="s">
        <v>35</v>
      </c>
      <c r="E476" s="7">
        <v>5</v>
      </c>
      <c r="F476" s="7">
        <v>165</v>
      </c>
      <c r="G476" s="8">
        <v>44250</v>
      </c>
      <c r="H476" s="5" t="s">
        <v>44</v>
      </c>
      <c r="I476" s="5" t="s">
        <v>60</v>
      </c>
      <c r="J476" s="7">
        <v>19.3</v>
      </c>
      <c r="K476" s="7">
        <v>65</v>
      </c>
      <c r="L476" s="5" t="s">
        <v>86</v>
      </c>
      <c r="M476" s="5" t="s">
        <v>39</v>
      </c>
      <c r="N476" s="5" t="s">
        <v>40</v>
      </c>
      <c r="O476" s="16" t="str">
        <f>INDEX(Sheet1!$I$4:$J$15,MATCH(I476,Sheet1!$I$4:$I$15,0),2)</f>
        <v>Red</v>
      </c>
    </row>
    <row r="477" spans="1:15" ht="30.75" thickBot="1" x14ac:dyDescent="0.3">
      <c r="A477" s="6">
        <v>476</v>
      </c>
      <c r="B477" s="5" t="s">
        <v>49</v>
      </c>
      <c r="C477" s="5" t="s">
        <v>42</v>
      </c>
      <c r="D477" s="5" t="s">
        <v>43</v>
      </c>
      <c r="E477" s="7">
        <v>2.9</v>
      </c>
      <c r="F477" s="7">
        <v>145</v>
      </c>
      <c r="G477" s="8">
        <v>44526</v>
      </c>
      <c r="H477" s="5" t="s">
        <v>44</v>
      </c>
      <c r="I477" s="5" t="s">
        <v>60</v>
      </c>
      <c r="J477" s="7">
        <v>16.600000000000001</v>
      </c>
      <c r="K477" s="7">
        <v>37</v>
      </c>
      <c r="L477" s="5" t="s">
        <v>86</v>
      </c>
      <c r="M477" s="5" t="s">
        <v>39</v>
      </c>
      <c r="N477" s="5" t="s">
        <v>40</v>
      </c>
      <c r="O477" s="16" t="str">
        <f>INDEX(Sheet1!$I$4:$J$15,MATCH(I477,Sheet1!$I$4:$I$15,0),2)</f>
        <v>Red</v>
      </c>
    </row>
    <row r="478" spans="1:15" ht="30.75" thickBot="1" x14ac:dyDescent="0.3">
      <c r="A478" s="6">
        <v>477</v>
      </c>
      <c r="B478" s="5" t="s">
        <v>57</v>
      </c>
      <c r="C478" s="5" t="s">
        <v>50</v>
      </c>
      <c r="D478" s="5" t="s">
        <v>51</v>
      </c>
      <c r="E478" s="7">
        <v>2.6</v>
      </c>
      <c r="F478" s="7">
        <v>200</v>
      </c>
      <c r="G478" s="8">
        <v>44542</v>
      </c>
      <c r="H478" s="5" t="s">
        <v>44</v>
      </c>
      <c r="I478" s="5" t="s">
        <v>60</v>
      </c>
      <c r="J478" s="7">
        <v>27.6</v>
      </c>
      <c r="K478" s="7">
        <v>17</v>
      </c>
      <c r="L478" s="5" t="s">
        <v>86</v>
      </c>
      <c r="M478" s="5" t="s">
        <v>39</v>
      </c>
      <c r="N478" s="5" t="s">
        <v>40</v>
      </c>
      <c r="O478" s="16" t="str">
        <f>INDEX(Sheet1!$I$4:$J$15,MATCH(I478,Sheet1!$I$4:$I$15,0),2)</f>
        <v>Red</v>
      </c>
    </row>
    <row r="479" spans="1:15" ht="30.75" thickBot="1" x14ac:dyDescent="0.3">
      <c r="A479" s="6">
        <v>478</v>
      </c>
      <c r="B479" s="5" t="s">
        <v>63</v>
      </c>
      <c r="C479" s="5" t="s">
        <v>58</v>
      </c>
      <c r="D479" s="5" t="s">
        <v>35</v>
      </c>
      <c r="E479" s="7">
        <v>3.2</v>
      </c>
      <c r="F479" s="7">
        <v>350</v>
      </c>
      <c r="G479" s="8">
        <v>44107</v>
      </c>
      <c r="H479" s="5" t="s">
        <v>44</v>
      </c>
      <c r="I479" s="5" t="s">
        <v>60</v>
      </c>
      <c r="J479" s="7">
        <v>25.9</v>
      </c>
      <c r="K479" s="7">
        <v>4</v>
      </c>
      <c r="L479" s="5" t="s">
        <v>38</v>
      </c>
      <c r="M479" s="5" t="s">
        <v>39</v>
      </c>
      <c r="N479" s="5" t="s">
        <v>40</v>
      </c>
      <c r="O479" s="16" t="str">
        <f>INDEX(Sheet1!$I$4:$J$15,MATCH(I479,Sheet1!$I$4:$I$15,0),2)</f>
        <v>Red</v>
      </c>
    </row>
    <row r="480" spans="1:15" ht="30.75" thickBot="1" x14ac:dyDescent="0.3">
      <c r="A480" s="6">
        <v>479</v>
      </c>
      <c r="B480" s="5" t="s">
        <v>69</v>
      </c>
      <c r="C480" s="5" t="s">
        <v>64</v>
      </c>
      <c r="D480" s="5" t="s">
        <v>43</v>
      </c>
      <c r="E480" s="7">
        <v>3.8</v>
      </c>
      <c r="F480" s="7">
        <v>310</v>
      </c>
      <c r="G480" s="8">
        <v>44168</v>
      </c>
      <c r="H480" s="5" t="s">
        <v>44</v>
      </c>
      <c r="I480" s="5" t="s">
        <v>60</v>
      </c>
      <c r="J480" s="7">
        <v>18.8</v>
      </c>
      <c r="K480" s="7">
        <v>61</v>
      </c>
      <c r="L480" s="5" t="s">
        <v>46</v>
      </c>
      <c r="M480" s="5" t="s">
        <v>39</v>
      </c>
      <c r="N480" s="5" t="s">
        <v>48</v>
      </c>
      <c r="O480" s="16" t="str">
        <f>INDEX(Sheet1!$I$4:$J$15,MATCH(I480,Sheet1!$I$4:$I$15,0),2)</f>
        <v>Red</v>
      </c>
    </row>
    <row r="481" spans="1:15" ht="30.75" thickBot="1" x14ac:dyDescent="0.3">
      <c r="A481" s="6">
        <v>480</v>
      </c>
      <c r="B481" s="5" t="s">
        <v>75</v>
      </c>
      <c r="C481" s="5" t="s">
        <v>70</v>
      </c>
      <c r="D481" s="5" t="s">
        <v>51</v>
      </c>
      <c r="E481" s="7">
        <v>2.1</v>
      </c>
      <c r="F481" s="7">
        <v>105</v>
      </c>
      <c r="G481" s="8">
        <v>44306</v>
      </c>
      <c r="H481" s="5" t="s">
        <v>44</v>
      </c>
      <c r="I481" s="5" t="s">
        <v>60</v>
      </c>
      <c r="J481" s="7">
        <v>32.9</v>
      </c>
      <c r="K481" s="7">
        <v>48</v>
      </c>
      <c r="L481" s="5" t="s">
        <v>54</v>
      </c>
      <c r="M481" s="5" t="s">
        <v>39</v>
      </c>
      <c r="N481" s="5" t="s">
        <v>48</v>
      </c>
      <c r="O481" s="16" t="str">
        <f>INDEX(Sheet1!$I$4:$J$15,MATCH(I481,Sheet1!$I$4:$I$15,0),2)</f>
        <v>Red</v>
      </c>
    </row>
    <row r="482" spans="1:15" ht="30.75" thickBot="1" x14ac:dyDescent="0.3">
      <c r="A482" s="6">
        <v>481</v>
      </c>
      <c r="B482" s="5" t="s">
        <v>80</v>
      </c>
      <c r="C482" s="5" t="s">
        <v>76</v>
      </c>
      <c r="D482" s="5" t="s">
        <v>35</v>
      </c>
      <c r="E482" s="7">
        <v>4</v>
      </c>
      <c r="F482" s="7">
        <v>335</v>
      </c>
      <c r="G482" s="8">
        <v>44070</v>
      </c>
      <c r="H482" s="5" t="s">
        <v>44</v>
      </c>
      <c r="I482" s="5" t="s">
        <v>60</v>
      </c>
      <c r="J482" s="7">
        <v>23</v>
      </c>
      <c r="K482" s="7">
        <v>53</v>
      </c>
      <c r="L482" s="5" t="s">
        <v>61</v>
      </c>
      <c r="M482" s="5" t="s">
        <v>39</v>
      </c>
      <c r="N482" s="5" t="s">
        <v>48</v>
      </c>
      <c r="O482" s="16" t="str">
        <f>INDEX(Sheet1!$I$4:$J$15,MATCH(I482,Sheet1!$I$4:$I$15,0),2)</f>
        <v>Red</v>
      </c>
    </row>
    <row r="483" spans="1:15" ht="30.75" thickBot="1" x14ac:dyDescent="0.3">
      <c r="A483" s="6">
        <v>482</v>
      </c>
      <c r="B483" s="5" t="s">
        <v>84</v>
      </c>
      <c r="C483" s="5" t="s">
        <v>81</v>
      </c>
      <c r="D483" s="5" t="s">
        <v>43</v>
      </c>
      <c r="E483" s="7">
        <v>3.8</v>
      </c>
      <c r="F483" s="7">
        <v>280</v>
      </c>
      <c r="G483" s="8">
        <v>44291</v>
      </c>
      <c r="H483" s="5" t="s">
        <v>44</v>
      </c>
      <c r="I483" s="5" t="s">
        <v>60</v>
      </c>
      <c r="J483" s="7">
        <v>28.1</v>
      </c>
      <c r="K483" s="7">
        <v>33</v>
      </c>
      <c r="L483" s="5" t="s">
        <v>67</v>
      </c>
      <c r="M483" s="5" t="s">
        <v>47</v>
      </c>
      <c r="N483" s="5" t="s">
        <v>48</v>
      </c>
      <c r="O483" s="16" t="str">
        <f>INDEX(Sheet1!$I$4:$J$15,MATCH(I483,Sheet1!$I$4:$I$15,0),2)</f>
        <v>Red</v>
      </c>
    </row>
    <row r="484" spans="1:15" ht="30.75" thickBot="1" x14ac:dyDescent="0.3">
      <c r="A484" s="6">
        <v>483</v>
      </c>
      <c r="B484" s="5" t="s">
        <v>87</v>
      </c>
      <c r="C484" s="5" t="s">
        <v>34</v>
      </c>
      <c r="D484" s="5" t="s">
        <v>51</v>
      </c>
      <c r="E484" s="7">
        <v>4.8</v>
      </c>
      <c r="F484" s="7">
        <v>330</v>
      </c>
      <c r="G484" s="8">
        <v>44078</v>
      </c>
      <c r="H484" s="5" t="s">
        <v>44</v>
      </c>
      <c r="I484" s="5" t="s">
        <v>60</v>
      </c>
      <c r="J484" s="7">
        <v>21.2</v>
      </c>
      <c r="K484" s="7">
        <v>6</v>
      </c>
      <c r="L484" s="5" t="s">
        <v>73</v>
      </c>
      <c r="M484" s="5" t="s">
        <v>55</v>
      </c>
      <c r="N484" s="5" t="s">
        <v>48</v>
      </c>
      <c r="O484" s="16" t="str">
        <f>INDEX(Sheet1!$I$4:$J$15,MATCH(I484,Sheet1!$I$4:$I$15,0),2)</f>
        <v>Red</v>
      </c>
    </row>
    <row r="485" spans="1:15" ht="30.75" thickBot="1" x14ac:dyDescent="0.3">
      <c r="A485" s="6">
        <v>484</v>
      </c>
      <c r="B485" s="5" t="s">
        <v>90</v>
      </c>
      <c r="C485" s="5" t="s">
        <v>42</v>
      </c>
      <c r="D485" s="5" t="s">
        <v>35</v>
      </c>
      <c r="E485" s="7">
        <v>5</v>
      </c>
      <c r="F485" s="7">
        <v>140</v>
      </c>
      <c r="G485" s="8">
        <v>44440</v>
      </c>
      <c r="H485" s="5" t="s">
        <v>44</v>
      </c>
      <c r="I485" s="5" t="s">
        <v>60</v>
      </c>
      <c r="J485" s="7">
        <v>31.6</v>
      </c>
      <c r="K485" s="7">
        <v>25</v>
      </c>
      <c r="L485" s="5" t="s">
        <v>78</v>
      </c>
      <c r="M485" s="5" t="s">
        <v>62</v>
      </c>
      <c r="N485" s="5" t="s">
        <v>48</v>
      </c>
      <c r="O485" s="16" t="str">
        <f>INDEX(Sheet1!$I$4:$J$15,MATCH(I485,Sheet1!$I$4:$I$15,0),2)</f>
        <v>Red</v>
      </c>
    </row>
    <row r="486" spans="1:15" ht="30.75" thickBot="1" x14ac:dyDescent="0.3">
      <c r="A486" s="6">
        <v>485</v>
      </c>
      <c r="B486" s="5" t="s">
        <v>93</v>
      </c>
      <c r="C486" s="5" t="s">
        <v>50</v>
      </c>
      <c r="D486" s="5" t="s">
        <v>43</v>
      </c>
      <c r="E486" s="7">
        <v>5</v>
      </c>
      <c r="F486" s="7">
        <v>170</v>
      </c>
      <c r="G486" s="8">
        <v>44649</v>
      </c>
      <c r="H486" s="5" t="s">
        <v>44</v>
      </c>
      <c r="I486" s="5" t="s">
        <v>66</v>
      </c>
      <c r="J486" s="7">
        <v>30.9</v>
      </c>
      <c r="K486" s="7">
        <v>46</v>
      </c>
      <c r="L486" s="5" t="s">
        <v>83</v>
      </c>
      <c r="M486" s="5" t="s">
        <v>68</v>
      </c>
      <c r="N486" s="5" t="s">
        <v>48</v>
      </c>
      <c r="O486" s="16" t="str">
        <f>INDEX(Sheet1!$I$4:$J$15,MATCH(I486,Sheet1!$I$4:$I$15,0),2)</f>
        <v>Yellow</v>
      </c>
    </row>
    <row r="487" spans="1:15" ht="30.75" thickBot="1" x14ac:dyDescent="0.3">
      <c r="A487" s="6">
        <v>486</v>
      </c>
      <c r="B487" s="5" t="s">
        <v>95</v>
      </c>
      <c r="C487" s="5" t="s">
        <v>58</v>
      </c>
      <c r="D487" s="5" t="s">
        <v>51</v>
      </c>
      <c r="E487" s="7">
        <v>2.2000000000000002</v>
      </c>
      <c r="F487" s="7">
        <v>190</v>
      </c>
      <c r="G487" s="8">
        <v>44606</v>
      </c>
      <c r="H487" s="5" t="s">
        <v>44</v>
      </c>
      <c r="I487" s="5" t="s">
        <v>66</v>
      </c>
      <c r="J487" s="7">
        <v>27.1</v>
      </c>
      <c r="K487" s="7">
        <v>32</v>
      </c>
      <c r="L487" s="5" t="s">
        <v>86</v>
      </c>
      <c r="M487" s="5" t="s">
        <v>74</v>
      </c>
      <c r="N487" s="5" t="s">
        <v>48</v>
      </c>
      <c r="O487" s="16" t="str">
        <f>INDEX(Sheet1!$I$4:$J$15,MATCH(I487,Sheet1!$I$4:$I$15,0),2)</f>
        <v>Yellow</v>
      </c>
    </row>
    <row r="488" spans="1:15" ht="30.75" thickBot="1" x14ac:dyDescent="0.3">
      <c r="A488" s="6">
        <v>487</v>
      </c>
      <c r="B488" s="5" t="s">
        <v>96</v>
      </c>
      <c r="C488" s="5" t="s">
        <v>64</v>
      </c>
      <c r="D488" s="5" t="s">
        <v>35</v>
      </c>
      <c r="E488" s="7">
        <v>3</v>
      </c>
      <c r="F488" s="7">
        <v>230</v>
      </c>
      <c r="G488" s="8">
        <v>44448</v>
      </c>
      <c r="H488" s="5" t="s">
        <v>44</v>
      </c>
      <c r="I488" s="5" t="s">
        <v>66</v>
      </c>
      <c r="J488" s="7">
        <v>28.7</v>
      </c>
      <c r="K488" s="7">
        <v>7</v>
      </c>
      <c r="L488" s="5" t="s">
        <v>89</v>
      </c>
      <c r="M488" s="5" t="s">
        <v>79</v>
      </c>
      <c r="N488" s="5" t="s">
        <v>48</v>
      </c>
      <c r="O488" s="16" t="str">
        <f>INDEX(Sheet1!$I$4:$J$15,MATCH(I488,Sheet1!$I$4:$I$15,0),2)</f>
        <v>Yellow</v>
      </c>
    </row>
    <row r="489" spans="1:15" ht="30.75" thickBot="1" x14ac:dyDescent="0.3">
      <c r="A489" s="6">
        <v>488</v>
      </c>
      <c r="B489" s="5" t="s">
        <v>97</v>
      </c>
      <c r="C489" s="5" t="s">
        <v>70</v>
      </c>
      <c r="D489" s="5" t="s">
        <v>43</v>
      </c>
      <c r="E489" s="7">
        <v>3.6</v>
      </c>
      <c r="F489" s="7">
        <v>335</v>
      </c>
      <c r="G489" s="8">
        <v>44524</v>
      </c>
      <c r="H489" s="5" t="s">
        <v>44</v>
      </c>
      <c r="I489" s="5" t="s">
        <v>66</v>
      </c>
      <c r="J489" s="7">
        <v>15.8</v>
      </c>
      <c r="K489" s="7">
        <v>38</v>
      </c>
      <c r="L489" s="5" t="s">
        <v>92</v>
      </c>
      <c r="M489" s="5" t="s">
        <v>39</v>
      </c>
      <c r="N489" s="5" t="s">
        <v>48</v>
      </c>
      <c r="O489" s="16" t="str">
        <f>INDEX(Sheet1!$I$4:$J$15,MATCH(I489,Sheet1!$I$4:$I$15,0),2)</f>
        <v>Yellow</v>
      </c>
    </row>
    <row r="490" spans="1:15" ht="30.75" thickBot="1" x14ac:dyDescent="0.3">
      <c r="A490" s="6">
        <v>489</v>
      </c>
      <c r="B490" s="5" t="s">
        <v>98</v>
      </c>
      <c r="C490" s="5" t="s">
        <v>76</v>
      </c>
      <c r="D490" s="5" t="s">
        <v>51</v>
      </c>
      <c r="E490" s="7">
        <v>4.0999999999999996</v>
      </c>
      <c r="F490" s="7">
        <v>160</v>
      </c>
      <c r="G490" s="8">
        <v>44625</v>
      </c>
      <c r="H490" s="5" t="s">
        <v>44</v>
      </c>
      <c r="I490" s="5" t="s">
        <v>66</v>
      </c>
      <c r="J490" s="7">
        <v>25.9</v>
      </c>
      <c r="K490" s="7">
        <v>55</v>
      </c>
      <c r="L490" s="5" t="s">
        <v>38</v>
      </c>
      <c r="M490" s="5" t="s">
        <v>47</v>
      </c>
      <c r="N490" s="5" t="s">
        <v>48</v>
      </c>
      <c r="O490" s="16" t="str">
        <f>INDEX(Sheet1!$I$4:$J$15,MATCH(I490,Sheet1!$I$4:$I$15,0),2)</f>
        <v>Yellow</v>
      </c>
    </row>
    <row r="491" spans="1:15" ht="30.75" thickBot="1" x14ac:dyDescent="0.3">
      <c r="A491" s="6">
        <v>490</v>
      </c>
      <c r="B491" s="5" t="s">
        <v>99</v>
      </c>
      <c r="C491" s="5" t="s">
        <v>81</v>
      </c>
      <c r="D491" s="5" t="s">
        <v>35</v>
      </c>
      <c r="E491" s="7">
        <v>2.8</v>
      </c>
      <c r="F491" s="7">
        <v>280</v>
      </c>
      <c r="G491" s="8">
        <v>44024</v>
      </c>
      <c r="H491" s="5" t="s">
        <v>44</v>
      </c>
      <c r="I491" s="5" t="s">
        <v>77</v>
      </c>
      <c r="J491" s="7">
        <v>23.6</v>
      </c>
      <c r="K491" s="7">
        <v>65</v>
      </c>
      <c r="L491" s="5" t="s">
        <v>46</v>
      </c>
      <c r="M491" s="5" t="s">
        <v>55</v>
      </c>
      <c r="N491" s="5" t="s">
        <v>48</v>
      </c>
      <c r="O491" s="16" t="str">
        <f>INDEX(Sheet1!$I$4:$J$15,MATCH(I491,Sheet1!$I$4:$I$15,0),2)</f>
        <v>Green</v>
      </c>
    </row>
    <row r="492" spans="1:15" ht="30.75" thickBot="1" x14ac:dyDescent="0.3">
      <c r="A492" s="6">
        <v>491</v>
      </c>
      <c r="B492" s="5" t="s">
        <v>100</v>
      </c>
      <c r="C492" s="5" t="s">
        <v>34</v>
      </c>
      <c r="D492" s="5" t="s">
        <v>43</v>
      </c>
      <c r="E492" s="7">
        <v>4.3</v>
      </c>
      <c r="F492" s="7">
        <v>195</v>
      </c>
      <c r="G492" s="8">
        <v>44738</v>
      </c>
      <c r="H492" s="5" t="s">
        <v>44</v>
      </c>
      <c r="I492" s="5" t="s">
        <v>77</v>
      </c>
      <c r="J492" s="7">
        <v>31.7</v>
      </c>
      <c r="K492" s="7">
        <v>12</v>
      </c>
      <c r="L492" s="5" t="s">
        <v>54</v>
      </c>
      <c r="M492" s="5" t="s">
        <v>62</v>
      </c>
      <c r="N492" s="5" t="s">
        <v>48</v>
      </c>
      <c r="O492" s="16" t="str">
        <f>INDEX(Sheet1!$I$4:$J$15,MATCH(I492,Sheet1!$I$4:$I$15,0),2)</f>
        <v>Green</v>
      </c>
    </row>
    <row r="493" spans="1:15" ht="30.75" thickBot="1" x14ac:dyDescent="0.3">
      <c r="A493" s="6">
        <v>492</v>
      </c>
      <c r="B493" s="5" t="s">
        <v>101</v>
      </c>
      <c r="C493" s="5" t="s">
        <v>42</v>
      </c>
      <c r="D493" s="5" t="s">
        <v>51</v>
      </c>
      <c r="E493" s="7">
        <v>2.2999999999999998</v>
      </c>
      <c r="F493" s="7">
        <v>210</v>
      </c>
      <c r="G493" s="8">
        <v>44450</v>
      </c>
      <c r="H493" s="5" t="s">
        <v>44</v>
      </c>
      <c r="I493" s="5" t="s">
        <v>77</v>
      </c>
      <c r="J493" s="7">
        <v>28.1</v>
      </c>
      <c r="K493" s="7">
        <v>49</v>
      </c>
      <c r="L493" s="5" t="s">
        <v>61</v>
      </c>
      <c r="M493" s="5" t="s">
        <v>68</v>
      </c>
      <c r="N493" s="5" t="s">
        <v>48</v>
      </c>
      <c r="O493" s="16" t="str">
        <f>INDEX(Sheet1!$I$4:$J$15,MATCH(I493,Sheet1!$I$4:$I$15,0),2)</f>
        <v>Green</v>
      </c>
    </row>
    <row r="494" spans="1:15" ht="30.75" thickBot="1" x14ac:dyDescent="0.3">
      <c r="A494" s="6">
        <v>493</v>
      </c>
      <c r="B494" s="5" t="s">
        <v>102</v>
      </c>
      <c r="C494" s="5" t="s">
        <v>50</v>
      </c>
      <c r="D494" s="5" t="s">
        <v>35</v>
      </c>
      <c r="E494" s="7">
        <v>2.2000000000000002</v>
      </c>
      <c r="F494" s="7">
        <v>195</v>
      </c>
      <c r="G494" s="8">
        <v>44673</v>
      </c>
      <c r="H494" s="5" t="s">
        <v>44</v>
      </c>
      <c r="I494" s="5" t="s">
        <v>77</v>
      </c>
      <c r="J494" s="7">
        <v>17.8</v>
      </c>
      <c r="K494" s="7">
        <v>53</v>
      </c>
      <c r="L494" s="5" t="s">
        <v>67</v>
      </c>
      <c r="M494" s="5" t="s">
        <v>74</v>
      </c>
      <c r="N494" s="5" t="s">
        <v>56</v>
      </c>
      <c r="O494" s="16" t="str">
        <f>INDEX(Sheet1!$I$4:$J$15,MATCH(I494,Sheet1!$I$4:$I$15,0),2)</f>
        <v>Green</v>
      </c>
    </row>
    <row r="495" spans="1:15" ht="30.75" thickBot="1" x14ac:dyDescent="0.3">
      <c r="A495" s="6">
        <v>494</v>
      </c>
      <c r="B495" s="5" t="s">
        <v>103</v>
      </c>
      <c r="C495" s="5" t="s">
        <v>58</v>
      </c>
      <c r="D495" s="5" t="s">
        <v>43</v>
      </c>
      <c r="E495" s="7">
        <v>5</v>
      </c>
      <c r="F495" s="7">
        <v>265</v>
      </c>
      <c r="G495" s="8">
        <v>44215</v>
      </c>
      <c r="H495" s="5" t="s">
        <v>44</v>
      </c>
      <c r="I495" s="5" t="s">
        <v>77</v>
      </c>
      <c r="J495" s="7">
        <v>24.5</v>
      </c>
      <c r="K495" s="7">
        <v>57</v>
      </c>
      <c r="L495" s="5" t="s">
        <v>73</v>
      </c>
      <c r="M495" s="5" t="s">
        <v>79</v>
      </c>
      <c r="N495" s="5" t="s">
        <v>56</v>
      </c>
      <c r="O495" s="16" t="str">
        <f>INDEX(Sheet1!$I$4:$J$15,MATCH(I495,Sheet1!$I$4:$I$15,0),2)</f>
        <v>Green</v>
      </c>
    </row>
    <row r="496" spans="1:15" ht="30.75" thickBot="1" x14ac:dyDescent="0.3">
      <c r="A496" s="6">
        <v>495</v>
      </c>
      <c r="B496" s="5" t="s">
        <v>104</v>
      </c>
      <c r="C496" s="5" t="s">
        <v>64</v>
      </c>
      <c r="D496" s="5" t="s">
        <v>51</v>
      </c>
      <c r="E496" s="7">
        <v>5</v>
      </c>
      <c r="F496" s="7">
        <v>165</v>
      </c>
      <c r="G496" s="8">
        <v>44580</v>
      </c>
      <c r="H496" s="5" t="s">
        <v>44</v>
      </c>
      <c r="I496" s="5" t="s">
        <v>77</v>
      </c>
      <c r="J496" s="7">
        <v>30.9</v>
      </c>
      <c r="K496" s="7">
        <v>46</v>
      </c>
      <c r="L496" s="5" t="s">
        <v>78</v>
      </c>
      <c r="M496" s="5" t="s">
        <v>39</v>
      </c>
      <c r="N496" s="5" t="s">
        <v>56</v>
      </c>
      <c r="O496" s="16" t="str">
        <f>INDEX(Sheet1!$I$4:$J$15,MATCH(I496,Sheet1!$I$4:$I$15,0),2)</f>
        <v>Green</v>
      </c>
    </row>
    <row r="497" spans="1:15" ht="30.75" thickBot="1" x14ac:dyDescent="0.3">
      <c r="A497" s="6">
        <v>496</v>
      </c>
      <c r="B497" s="5" t="s">
        <v>105</v>
      </c>
      <c r="C497" s="5" t="s">
        <v>70</v>
      </c>
      <c r="D497" s="5" t="s">
        <v>35</v>
      </c>
      <c r="E497" s="7">
        <v>5</v>
      </c>
      <c r="F497" s="7">
        <v>275</v>
      </c>
      <c r="G497" s="8">
        <v>44716</v>
      </c>
      <c r="H497" s="5" t="s">
        <v>44</v>
      </c>
      <c r="I497" s="5" t="s">
        <v>37</v>
      </c>
      <c r="J497" s="7">
        <v>15.9</v>
      </c>
      <c r="K497" s="7">
        <v>6</v>
      </c>
      <c r="L497" s="5" t="s">
        <v>83</v>
      </c>
      <c r="M497" s="5" t="s">
        <v>47</v>
      </c>
      <c r="N497" s="5" t="s">
        <v>56</v>
      </c>
      <c r="O497" s="16" t="str">
        <f>INDEX(Sheet1!$I$4:$J$15,MATCH(I497,Sheet1!$I$4:$I$15,0),2)</f>
        <v>Blue</v>
      </c>
    </row>
    <row r="498" spans="1:15" ht="30.75" thickBot="1" x14ac:dyDescent="0.3">
      <c r="A498" s="6">
        <v>497</v>
      </c>
      <c r="B498" s="5" t="s">
        <v>106</v>
      </c>
      <c r="C498" s="5" t="s">
        <v>76</v>
      </c>
      <c r="D498" s="5" t="s">
        <v>43</v>
      </c>
      <c r="E498" s="7">
        <v>4.8</v>
      </c>
      <c r="F498" s="7">
        <v>260</v>
      </c>
      <c r="G498" s="8">
        <v>44718</v>
      </c>
      <c r="H498" s="5" t="s">
        <v>44</v>
      </c>
      <c r="I498" s="5" t="s">
        <v>45</v>
      </c>
      <c r="J498" s="7">
        <v>16.100000000000001</v>
      </c>
      <c r="K498" s="7">
        <v>57</v>
      </c>
      <c r="L498" s="5" t="s">
        <v>86</v>
      </c>
      <c r="M498" s="5" t="s">
        <v>55</v>
      </c>
      <c r="N498" s="5" t="s">
        <v>56</v>
      </c>
      <c r="O498" s="16" t="str">
        <f>INDEX(Sheet1!$I$4:$J$15,MATCH(I498,Sheet1!$I$4:$I$15,0),2)</f>
        <v>Yellow</v>
      </c>
    </row>
    <row r="499" spans="1:15" ht="30.75" thickBot="1" x14ac:dyDescent="0.3">
      <c r="A499" s="6">
        <v>498</v>
      </c>
      <c r="B499" s="5" t="s">
        <v>107</v>
      </c>
      <c r="C499" s="5" t="s">
        <v>81</v>
      </c>
      <c r="D499" s="5" t="s">
        <v>51</v>
      </c>
      <c r="E499" s="7">
        <v>4.3</v>
      </c>
      <c r="F499" s="7">
        <v>115</v>
      </c>
      <c r="G499" s="8">
        <v>44743</v>
      </c>
      <c r="H499" s="5" t="s">
        <v>44</v>
      </c>
      <c r="I499" s="5" t="s">
        <v>53</v>
      </c>
      <c r="J499" s="7">
        <v>15.1</v>
      </c>
      <c r="K499" s="7">
        <v>18</v>
      </c>
      <c r="L499" s="5" t="s">
        <v>89</v>
      </c>
      <c r="M499" s="5" t="s">
        <v>62</v>
      </c>
      <c r="N499" s="5" t="s">
        <v>56</v>
      </c>
      <c r="O499" s="16" t="str">
        <f>INDEX(Sheet1!$I$4:$J$15,MATCH(I499,Sheet1!$I$4:$I$15,0),2)</f>
        <v>Pink</v>
      </c>
    </row>
    <row r="500" spans="1:15" ht="30.75" thickBot="1" x14ac:dyDescent="0.3">
      <c r="A500" s="6">
        <v>499</v>
      </c>
      <c r="B500" s="5" t="s">
        <v>108</v>
      </c>
      <c r="C500" s="5" t="s">
        <v>34</v>
      </c>
      <c r="D500" s="5" t="s">
        <v>35</v>
      </c>
      <c r="E500" s="7">
        <v>4.8</v>
      </c>
      <c r="F500" s="7">
        <v>290</v>
      </c>
      <c r="G500" s="8">
        <v>44118</v>
      </c>
      <c r="H500" s="5" t="s">
        <v>44</v>
      </c>
      <c r="I500" s="5" t="s">
        <v>60</v>
      </c>
      <c r="J500" s="7">
        <v>32.799999999999997</v>
      </c>
      <c r="K500" s="7">
        <v>31</v>
      </c>
      <c r="L500" s="5" t="s">
        <v>92</v>
      </c>
      <c r="M500" s="5" t="s">
        <v>68</v>
      </c>
      <c r="N500" s="5" t="s">
        <v>40</v>
      </c>
      <c r="O500" s="16" t="str">
        <f>INDEX(Sheet1!$I$4:$J$15,MATCH(I500,Sheet1!$I$4:$I$15,0),2)</f>
        <v>Red</v>
      </c>
    </row>
    <row r="501" spans="1:15" ht="30.75" thickBot="1" x14ac:dyDescent="0.3">
      <c r="A501" s="6">
        <v>500</v>
      </c>
      <c r="B501" s="5" t="s">
        <v>109</v>
      </c>
      <c r="C501" s="5" t="s">
        <v>42</v>
      </c>
      <c r="D501" s="5" t="s">
        <v>43</v>
      </c>
      <c r="E501" s="7">
        <v>5</v>
      </c>
      <c r="F501" s="7">
        <v>150</v>
      </c>
      <c r="G501" s="8">
        <v>44585</v>
      </c>
      <c r="H501" s="5" t="s">
        <v>44</v>
      </c>
      <c r="I501" s="5" t="s">
        <v>66</v>
      </c>
      <c r="J501" s="7">
        <v>15.4</v>
      </c>
      <c r="K501" s="7">
        <v>22</v>
      </c>
      <c r="L501" s="5" t="s">
        <v>38</v>
      </c>
      <c r="M501" s="5" t="s">
        <v>74</v>
      </c>
      <c r="N501" s="5" t="s">
        <v>48</v>
      </c>
      <c r="O501" s="16" t="str">
        <f>INDEX(Sheet1!$I$4:$J$15,MATCH(I501,Sheet1!$I$4:$I$15,0),2)</f>
        <v>Yellow</v>
      </c>
    </row>
    <row r="502" spans="1:15" ht="30.75" thickBot="1" x14ac:dyDescent="0.3">
      <c r="A502" s="6">
        <v>501</v>
      </c>
      <c r="B502" s="5" t="s">
        <v>110</v>
      </c>
      <c r="C502" s="5" t="s">
        <v>50</v>
      </c>
      <c r="D502" s="5" t="s">
        <v>51</v>
      </c>
      <c r="E502" s="7">
        <v>2.1</v>
      </c>
      <c r="F502" s="7">
        <v>185</v>
      </c>
      <c r="G502" s="8">
        <v>44390</v>
      </c>
      <c r="H502" s="5" t="s">
        <v>44</v>
      </c>
      <c r="I502" s="5" t="s">
        <v>72</v>
      </c>
      <c r="J502" s="7">
        <v>26.8</v>
      </c>
      <c r="K502" s="7">
        <v>29</v>
      </c>
      <c r="L502" s="5" t="s">
        <v>46</v>
      </c>
      <c r="M502" s="5" t="s">
        <v>79</v>
      </c>
      <c r="N502" s="5" t="s">
        <v>56</v>
      </c>
      <c r="O502" s="16" t="str">
        <f>INDEX(Sheet1!$I$4:$J$15,MATCH(I502,Sheet1!$I$4:$I$15,0),2)</f>
        <v>Red</v>
      </c>
    </row>
    <row r="503" spans="1:15" ht="30.75" thickBot="1" x14ac:dyDescent="0.3">
      <c r="A503" s="6">
        <v>502</v>
      </c>
      <c r="B503" s="5" t="s">
        <v>111</v>
      </c>
      <c r="C503" s="5" t="s">
        <v>58</v>
      </c>
      <c r="D503" s="5" t="s">
        <v>35</v>
      </c>
      <c r="E503" s="7">
        <v>2.7</v>
      </c>
      <c r="F503" s="7">
        <v>240</v>
      </c>
      <c r="G503" s="8">
        <v>44607</v>
      </c>
      <c r="H503" s="5" t="s">
        <v>44</v>
      </c>
      <c r="I503" s="5" t="s">
        <v>77</v>
      </c>
      <c r="J503" s="7">
        <v>26.5</v>
      </c>
      <c r="K503" s="7">
        <v>46</v>
      </c>
      <c r="L503" s="5" t="s">
        <v>54</v>
      </c>
      <c r="M503" s="5" t="s">
        <v>39</v>
      </c>
      <c r="N503" s="5" t="s">
        <v>40</v>
      </c>
      <c r="O503" s="16" t="str">
        <f>INDEX(Sheet1!$I$4:$J$15,MATCH(I503,Sheet1!$I$4:$I$15,0),2)</f>
        <v>Green</v>
      </c>
    </row>
    <row r="504" spans="1:15" ht="30.75" thickBot="1" x14ac:dyDescent="0.3">
      <c r="A504" s="6">
        <v>503</v>
      </c>
      <c r="B504" s="5" t="s">
        <v>112</v>
      </c>
      <c r="C504" s="5" t="s">
        <v>64</v>
      </c>
      <c r="D504" s="5" t="s">
        <v>43</v>
      </c>
      <c r="E504" s="7">
        <v>2.2999999999999998</v>
      </c>
      <c r="F504" s="7">
        <v>280</v>
      </c>
      <c r="G504" s="8">
        <v>44329</v>
      </c>
      <c r="H504" s="5" t="s">
        <v>44</v>
      </c>
      <c r="I504" s="5" t="s">
        <v>82</v>
      </c>
      <c r="J504" s="7">
        <v>20.7</v>
      </c>
      <c r="K504" s="7">
        <v>63</v>
      </c>
      <c r="L504" s="5" t="s">
        <v>61</v>
      </c>
      <c r="M504" s="5" t="s">
        <v>47</v>
      </c>
      <c r="N504" s="5" t="s">
        <v>48</v>
      </c>
      <c r="O504" s="16" t="str">
        <f>INDEX(Sheet1!$I$4:$J$15,MATCH(I504,Sheet1!$I$4:$I$15,0),2)</f>
        <v>Green</v>
      </c>
    </row>
    <row r="505" spans="1:15" ht="30.75" thickBot="1" x14ac:dyDescent="0.3">
      <c r="A505" s="6">
        <v>504</v>
      </c>
      <c r="B505" s="5" t="s">
        <v>113</v>
      </c>
      <c r="C505" s="5" t="s">
        <v>70</v>
      </c>
      <c r="D505" s="5" t="s">
        <v>51</v>
      </c>
      <c r="E505" s="7">
        <v>4</v>
      </c>
      <c r="F505" s="7">
        <v>230</v>
      </c>
      <c r="G505" s="8">
        <v>44133</v>
      </c>
      <c r="H505" s="5" t="s">
        <v>44</v>
      </c>
      <c r="I505" s="5" t="s">
        <v>85</v>
      </c>
      <c r="J505" s="7">
        <v>23</v>
      </c>
      <c r="K505" s="7">
        <v>59</v>
      </c>
      <c r="L505" s="5" t="s">
        <v>67</v>
      </c>
      <c r="M505" s="5" t="s">
        <v>55</v>
      </c>
      <c r="N505" s="5" t="s">
        <v>56</v>
      </c>
      <c r="O505" s="16" t="str">
        <f>INDEX(Sheet1!$I$4:$J$15,MATCH(I505,Sheet1!$I$4:$I$15,0),2)</f>
        <v>Red</v>
      </c>
    </row>
    <row r="506" spans="1:15" ht="30.75" thickBot="1" x14ac:dyDescent="0.3">
      <c r="A506" s="6">
        <v>505</v>
      </c>
      <c r="B506" s="5" t="s">
        <v>114</v>
      </c>
      <c r="C506" s="5" t="s">
        <v>76</v>
      </c>
      <c r="D506" s="5" t="s">
        <v>35</v>
      </c>
      <c r="E506" s="7">
        <v>4.8</v>
      </c>
      <c r="F506" s="7">
        <v>280</v>
      </c>
      <c r="G506" s="8">
        <v>44479</v>
      </c>
      <c r="H506" s="5" t="s">
        <v>44</v>
      </c>
      <c r="I506" s="5" t="s">
        <v>88</v>
      </c>
      <c r="J506" s="7">
        <v>18.100000000000001</v>
      </c>
      <c r="K506" s="7">
        <v>44</v>
      </c>
      <c r="L506" s="5" t="s">
        <v>73</v>
      </c>
      <c r="M506" s="5" t="s">
        <v>62</v>
      </c>
      <c r="N506" s="5" t="s">
        <v>40</v>
      </c>
      <c r="O506" s="16" t="str">
        <f>INDEX(Sheet1!$I$4:$J$15,MATCH(I506,Sheet1!$I$4:$I$15,0),2)</f>
        <v>Green</v>
      </c>
    </row>
    <row r="507" spans="1:15" ht="30.75" thickBot="1" x14ac:dyDescent="0.3">
      <c r="A507" s="6">
        <v>506</v>
      </c>
      <c r="B507" s="5" t="s">
        <v>115</v>
      </c>
      <c r="C507" s="5" t="s">
        <v>81</v>
      </c>
      <c r="D507" s="5" t="s">
        <v>43</v>
      </c>
      <c r="E507" s="7">
        <v>2.7</v>
      </c>
      <c r="F507" s="7">
        <v>110</v>
      </c>
      <c r="G507" s="8">
        <v>44748</v>
      </c>
      <c r="H507" s="5" t="s">
        <v>44</v>
      </c>
      <c r="I507" s="5" t="s">
        <v>91</v>
      </c>
      <c r="J507" s="7">
        <v>18.3</v>
      </c>
      <c r="K507" s="7">
        <v>43</v>
      </c>
      <c r="L507" s="5" t="s">
        <v>78</v>
      </c>
      <c r="M507" s="5" t="s">
        <v>68</v>
      </c>
      <c r="N507" s="5" t="s">
        <v>40</v>
      </c>
      <c r="O507" s="16" t="str">
        <f>INDEX(Sheet1!$I$4:$J$15,MATCH(I507,Sheet1!$I$4:$I$15,0),2)</f>
        <v>Blue</v>
      </c>
    </row>
    <row r="508" spans="1:15" ht="30.75" thickBot="1" x14ac:dyDescent="0.3">
      <c r="A508" s="6">
        <v>507</v>
      </c>
      <c r="B508" s="5" t="s">
        <v>116</v>
      </c>
      <c r="C508" s="5" t="s">
        <v>34</v>
      </c>
      <c r="D508" s="5" t="s">
        <v>51</v>
      </c>
      <c r="E508" s="7">
        <v>4.8</v>
      </c>
      <c r="F508" s="7">
        <v>160</v>
      </c>
      <c r="G508" s="8">
        <v>44151</v>
      </c>
      <c r="H508" s="5" t="s">
        <v>44</v>
      </c>
      <c r="I508" s="5" t="s">
        <v>94</v>
      </c>
      <c r="J508" s="7">
        <v>31.9</v>
      </c>
      <c r="K508" s="7">
        <v>31</v>
      </c>
      <c r="L508" s="5" t="s">
        <v>83</v>
      </c>
      <c r="M508" s="5" t="s">
        <v>74</v>
      </c>
      <c r="N508" s="5" t="s">
        <v>40</v>
      </c>
      <c r="O508" s="16" t="str">
        <f>INDEX(Sheet1!$I$4:$J$15,MATCH(I508,Sheet1!$I$4:$I$15,0),2)</f>
        <v>Blue</v>
      </c>
    </row>
    <row r="509" spans="1:15" ht="30.75" thickBot="1" x14ac:dyDescent="0.3">
      <c r="A509" s="6">
        <v>508</v>
      </c>
      <c r="B509" s="5" t="s">
        <v>117</v>
      </c>
      <c r="C509" s="5" t="s">
        <v>42</v>
      </c>
      <c r="D509" s="5" t="s">
        <v>35</v>
      </c>
      <c r="E509" s="7">
        <v>5</v>
      </c>
      <c r="F509" s="7">
        <v>105</v>
      </c>
      <c r="G509" s="8">
        <v>44640</v>
      </c>
      <c r="H509" s="5" t="s">
        <v>65</v>
      </c>
      <c r="I509" s="5" t="s">
        <v>37</v>
      </c>
      <c r="J509" s="7">
        <v>19.600000000000001</v>
      </c>
      <c r="K509" s="7">
        <v>12</v>
      </c>
      <c r="L509" s="5" t="s">
        <v>86</v>
      </c>
      <c r="M509" s="5" t="s">
        <v>79</v>
      </c>
      <c r="N509" s="5" t="s">
        <v>40</v>
      </c>
      <c r="O509" s="16" t="str">
        <f>INDEX(Sheet1!$I$4:$J$15,MATCH(I509,Sheet1!$I$4:$I$15,0),2)</f>
        <v>Blue</v>
      </c>
    </row>
    <row r="510" spans="1:15" ht="30.75" thickBot="1" x14ac:dyDescent="0.3">
      <c r="A510" s="6">
        <v>509</v>
      </c>
      <c r="B510" s="5" t="s">
        <v>118</v>
      </c>
      <c r="C510" s="5" t="s">
        <v>50</v>
      </c>
      <c r="D510" s="5" t="s">
        <v>43</v>
      </c>
      <c r="E510" s="7">
        <v>5</v>
      </c>
      <c r="F510" s="7">
        <v>260</v>
      </c>
      <c r="G510" s="8">
        <v>44486</v>
      </c>
      <c r="H510" s="5" t="s">
        <v>65</v>
      </c>
      <c r="I510" s="5" t="s">
        <v>45</v>
      </c>
      <c r="J510" s="7">
        <v>25.2</v>
      </c>
      <c r="K510" s="7">
        <v>29</v>
      </c>
      <c r="L510" s="5" t="s">
        <v>89</v>
      </c>
      <c r="M510" s="5" t="s">
        <v>39</v>
      </c>
      <c r="N510" s="5" t="s">
        <v>40</v>
      </c>
      <c r="O510" s="16" t="str">
        <f>INDEX(Sheet1!$I$4:$J$15,MATCH(I510,Sheet1!$I$4:$I$15,0),2)</f>
        <v>Yellow</v>
      </c>
    </row>
    <row r="511" spans="1:15" ht="30.75" thickBot="1" x14ac:dyDescent="0.3">
      <c r="A511" s="6">
        <v>510</v>
      </c>
      <c r="B511" s="5" t="s">
        <v>119</v>
      </c>
      <c r="C511" s="5" t="s">
        <v>58</v>
      </c>
      <c r="D511" s="5" t="s">
        <v>51</v>
      </c>
      <c r="E511" s="7">
        <v>5</v>
      </c>
      <c r="F511" s="7">
        <v>290</v>
      </c>
      <c r="G511" s="8">
        <v>44756</v>
      </c>
      <c r="H511" s="5" t="s">
        <v>65</v>
      </c>
      <c r="I511" s="5" t="s">
        <v>53</v>
      </c>
      <c r="J511" s="7">
        <v>20.8</v>
      </c>
      <c r="K511" s="7">
        <v>7</v>
      </c>
      <c r="L511" s="5" t="s">
        <v>92</v>
      </c>
      <c r="M511" s="5" t="s">
        <v>47</v>
      </c>
      <c r="N511" s="5" t="s">
        <v>40</v>
      </c>
      <c r="O511" s="16" t="str">
        <f>INDEX(Sheet1!$I$4:$J$15,MATCH(I511,Sheet1!$I$4:$I$15,0),2)</f>
        <v>Pink</v>
      </c>
    </row>
    <row r="512" spans="1:15" ht="30.75" thickBot="1" x14ac:dyDescent="0.3">
      <c r="A512" s="6">
        <v>511</v>
      </c>
      <c r="B512" s="5" t="s">
        <v>120</v>
      </c>
      <c r="C512" s="5" t="s">
        <v>64</v>
      </c>
      <c r="D512" s="5" t="s">
        <v>35</v>
      </c>
      <c r="E512" s="7">
        <v>3.4</v>
      </c>
      <c r="F512" s="7">
        <v>105</v>
      </c>
      <c r="G512" s="8">
        <v>44176</v>
      </c>
      <c r="H512" s="5" t="s">
        <v>65</v>
      </c>
      <c r="I512" s="5" t="s">
        <v>60</v>
      </c>
      <c r="J512" s="7">
        <v>32.6</v>
      </c>
      <c r="K512" s="7">
        <v>45</v>
      </c>
      <c r="L512" s="5" t="s">
        <v>38</v>
      </c>
      <c r="M512" s="5" t="s">
        <v>55</v>
      </c>
      <c r="N512" s="5" t="s">
        <v>40</v>
      </c>
      <c r="O512" s="16" t="str">
        <f>INDEX(Sheet1!$I$4:$J$15,MATCH(I512,Sheet1!$I$4:$I$15,0),2)</f>
        <v>Red</v>
      </c>
    </row>
    <row r="513" spans="1:15" ht="30.75" thickBot="1" x14ac:dyDescent="0.3">
      <c r="A513" s="6">
        <v>512</v>
      </c>
      <c r="B513" s="5" t="s">
        <v>121</v>
      </c>
      <c r="C513" s="5" t="s">
        <v>70</v>
      </c>
      <c r="D513" s="5" t="s">
        <v>43</v>
      </c>
      <c r="E513" s="7">
        <v>2.4</v>
      </c>
      <c r="F513" s="7">
        <v>205</v>
      </c>
      <c r="G513" s="8">
        <v>44507</v>
      </c>
      <c r="H513" s="5" t="s">
        <v>65</v>
      </c>
      <c r="I513" s="5" t="s">
        <v>66</v>
      </c>
      <c r="J513" s="7">
        <v>22</v>
      </c>
      <c r="K513" s="7">
        <v>31</v>
      </c>
      <c r="L513" s="5" t="s">
        <v>46</v>
      </c>
      <c r="M513" s="5" t="s">
        <v>62</v>
      </c>
      <c r="N513" s="5" t="s">
        <v>40</v>
      </c>
      <c r="O513" s="16" t="str">
        <f>INDEX(Sheet1!$I$4:$J$15,MATCH(I513,Sheet1!$I$4:$I$15,0),2)</f>
        <v>Yellow</v>
      </c>
    </row>
    <row r="514" spans="1:15" ht="30.75" thickBot="1" x14ac:dyDescent="0.3">
      <c r="A514" s="6">
        <v>513</v>
      </c>
      <c r="B514" s="5" t="s">
        <v>122</v>
      </c>
      <c r="C514" s="5" t="s">
        <v>76</v>
      </c>
      <c r="D514" s="5" t="s">
        <v>51</v>
      </c>
      <c r="E514" s="7">
        <v>5</v>
      </c>
      <c r="F514" s="7">
        <v>145</v>
      </c>
      <c r="G514" s="8">
        <v>44450</v>
      </c>
      <c r="H514" s="5" t="s">
        <v>65</v>
      </c>
      <c r="I514" s="5" t="s">
        <v>72</v>
      </c>
      <c r="J514" s="7">
        <v>20.399999999999999</v>
      </c>
      <c r="K514" s="7">
        <v>42</v>
      </c>
      <c r="L514" s="5" t="s">
        <v>54</v>
      </c>
      <c r="M514" s="5" t="s">
        <v>68</v>
      </c>
      <c r="N514" s="5" t="s">
        <v>40</v>
      </c>
      <c r="O514" s="16" t="str">
        <f>INDEX(Sheet1!$I$4:$J$15,MATCH(I514,Sheet1!$I$4:$I$15,0),2)</f>
        <v>Red</v>
      </c>
    </row>
    <row r="515" spans="1:15" ht="30.75" thickBot="1" x14ac:dyDescent="0.3">
      <c r="A515" s="6">
        <v>514</v>
      </c>
      <c r="B515" s="5" t="s">
        <v>123</v>
      </c>
      <c r="C515" s="5" t="s">
        <v>81</v>
      </c>
      <c r="D515" s="5" t="s">
        <v>35</v>
      </c>
      <c r="E515" s="7">
        <v>5</v>
      </c>
      <c r="F515" s="7">
        <v>170</v>
      </c>
      <c r="G515" s="8">
        <v>44048</v>
      </c>
      <c r="H515" s="5" t="s">
        <v>65</v>
      </c>
      <c r="I515" s="5" t="s">
        <v>77</v>
      </c>
      <c r="J515" s="7">
        <v>32</v>
      </c>
      <c r="K515" s="7">
        <v>17</v>
      </c>
      <c r="L515" s="5" t="s">
        <v>61</v>
      </c>
      <c r="M515" s="5" t="s">
        <v>74</v>
      </c>
      <c r="N515" s="5" t="s">
        <v>40</v>
      </c>
      <c r="O515" s="16" t="str">
        <f>INDEX(Sheet1!$I$4:$J$15,MATCH(I515,Sheet1!$I$4:$I$15,0),2)</f>
        <v>Green</v>
      </c>
    </row>
    <row r="516" spans="1:15" ht="30.75" thickBot="1" x14ac:dyDescent="0.3">
      <c r="A516" s="6">
        <v>515</v>
      </c>
      <c r="B516" s="5" t="s">
        <v>124</v>
      </c>
      <c r="C516" s="5" t="s">
        <v>34</v>
      </c>
      <c r="D516" s="5" t="s">
        <v>43</v>
      </c>
      <c r="E516" s="7">
        <v>3</v>
      </c>
      <c r="F516" s="7">
        <v>265</v>
      </c>
      <c r="G516" s="8">
        <v>44419</v>
      </c>
      <c r="H516" s="5" t="s">
        <v>65</v>
      </c>
      <c r="I516" s="5" t="s">
        <v>82</v>
      </c>
      <c r="J516" s="7">
        <v>32.6</v>
      </c>
      <c r="K516" s="7">
        <v>46</v>
      </c>
      <c r="L516" s="5" t="s">
        <v>67</v>
      </c>
      <c r="M516" s="5" t="s">
        <v>79</v>
      </c>
      <c r="N516" s="5" t="s">
        <v>40</v>
      </c>
      <c r="O516" s="16" t="str">
        <f>INDEX(Sheet1!$I$4:$J$15,MATCH(I516,Sheet1!$I$4:$I$15,0),2)</f>
        <v>Green</v>
      </c>
    </row>
    <row r="517" spans="1:15" ht="30.75" thickBot="1" x14ac:dyDescent="0.3">
      <c r="A517" s="6">
        <v>516</v>
      </c>
      <c r="B517" s="5" t="s">
        <v>125</v>
      </c>
      <c r="C517" s="5" t="s">
        <v>42</v>
      </c>
      <c r="D517" s="5" t="s">
        <v>51</v>
      </c>
      <c r="E517" s="7">
        <v>2.4</v>
      </c>
      <c r="F517" s="7">
        <v>345</v>
      </c>
      <c r="G517" s="8">
        <v>44298</v>
      </c>
      <c r="H517" s="5" t="s">
        <v>65</v>
      </c>
      <c r="I517" s="5" t="s">
        <v>85</v>
      </c>
      <c r="J517" s="7">
        <v>20.7</v>
      </c>
      <c r="K517" s="7">
        <v>61</v>
      </c>
      <c r="L517" s="5" t="s">
        <v>73</v>
      </c>
      <c r="M517" s="5" t="s">
        <v>39</v>
      </c>
      <c r="N517" s="5" t="s">
        <v>40</v>
      </c>
      <c r="O517" s="16" t="str">
        <f>INDEX(Sheet1!$I$4:$J$15,MATCH(I517,Sheet1!$I$4:$I$15,0),2)</f>
        <v>Red</v>
      </c>
    </row>
    <row r="518" spans="1:15" ht="30.75" thickBot="1" x14ac:dyDescent="0.3">
      <c r="A518" s="6">
        <v>517</v>
      </c>
      <c r="B518" s="5" t="s">
        <v>33</v>
      </c>
      <c r="C518" s="5" t="s">
        <v>50</v>
      </c>
      <c r="D518" s="5" t="s">
        <v>35</v>
      </c>
      <c r="E518" s="7">
        <v>4.2</v>
      </c>
      <c r="F518" s="7">
        <v>145</v>
      </c>
      <c r="G518" s="8">
        <v>44223</v>
      </c>
      <c r="H518" s="5" t="s">
        <v>65</v>
      </c>
      <c r="I518" s="5" t="s">
        <v>88</v>
      </c>
      <c r="J518" s="7">
        <v>23.9</v>
      </c>
      <c r="K518" s="7">
        <v>56</v>
      </c>
      <c r="L518" s="5" t="s">
        <v>78</v>
      </c>
      <c r="M518" s="5" t="s">
        <v>47</v>
      </c>
      <c r="N518" s="5" t="s">
        <v>40</v>
      </c>
      <c r="O518" s="16" t="str">
        <f>INDEX(Sheet1!$I$4:$J$15,MATCH(I518,Sheet1!$I$4:$I$15,0),2)</f>
        <v>Green</v>
      </c>
    </row>
    <row r="519" spans="1:15" ht="30.75" thickBot="1" x14ac:dyDescent="0.3">
      <c r="A519" s="6">
        <v>518</v>
      </c>
      <c r="B519" s="5" t="s">
        <v>41</v>
      </c>
      <c r="C519" s="5" t="s">
        <v>58</v>
      </c>
      <c r="D519" s="5" t="s">
        <v>43</v>
      </c>
      <c r="E519" s="7">
        <v>5</v>
      </c>
      <c r="F519" s="7">
        <v>195</v>
      </c>
      <c r="G519" s="8">
        <v>44506</v>
      </c>
      <c r="H519" s="5" t="s">
        <v>65</v>
      </c>
      <c r="I519" s="5" t="s">
        <v>91</v>
      </c>
      <c r="J519" s="7">
        <v>22.8</v>
      </c>
      <c r="K519" s="7">
        <v>6</v>
      </c>
      <c r="L519" s="5" t="s">
        <v>83</v>
      </c>
      <c r="M519" s="5" t="s">
        <v>55</v>
      </c>
      <c r="N519" s="5" t="s">
        <v>40</v>
      </c>
      <c r="O519" s="16" t="str">
        <f>INDEX(Sheet1!$I$4:$J$15,MATCH(I519,Sheet1!$I$4:$I$15,0),2)</f>
        <v>Blue</v>
      </c>
    </row>
    <row r="520" spans="1:15" ht="30.75" thickBot="1" x14ac:dyDescent="0.3">
      <c r="A520" s="6">
        <v>519</v>
      </c>
      <c r="B520" s="5" t="s">
        <v>49</v>
      </c>
      <c r="C520" s="5" t="s">
        <v>64</v>
      </c>
      <c r="D520" s="5" t="s">
        <v>51</v>
      </c>
      <c r="E520" s="7">
        <v>3.4</v>
      </c>
      <c r="F520" s="7">
        <v>300</v>
      </c>
      <c r="G520" s="8">
        <v>44331</v>
      </c>
      <c r="H520" s="5" t="s">
        <v>65</v>
      </c>
      <c r="I520" s="5" t="s">
        <v>94</v>
      </c>
      <c r="J520" s="7">
        <v>27</v>
      </c>
      <c r="K520" s="7">
        <v>13</v>
      </c>
      <c r="L520" s="5" t="s">
        <v>86</v>
      </c>
      <c r="M520" s="5" t="s">
        <v>62</v>
      </c>
      <c r="N520" s="5" t="s">
        <v>40</v>
      </c>
      <c r="O520" s="16" t="str">
        <f>INDEX(Sheet1!$I$4:$J$15,MATCH(I520,Sheet1!$I$4:$I$15,0),2)</f>
        <v>Blue</v>
      </c>
    </row>
    <row r="521" spans="1:15" ht="30.75" thickBot="1" x14ac:dyDescent="0.3">
      <c r="A521" s="6">
        <v>520</v>
      </c>
      <c r="B521" s="5" t="s">
        <v>57</v>
      </c>
      <c r="C521" s="5" t="s">
        <v>70</v>
      </c>
      <c r="D521" s="5" t="s">
        <v>35</v>
      </c>
      <c r="E521" s="7">
        <v>2.2000000000000002</v>
      </c>
      <c r="F521" s="7">
        <v>350</v>
      </c>
      <c r="G521" s="8">
        <v>44410</v>
      </c>
      <c r="H521" s="5" t="s">
        <v>71</v>
      </c>
      <c r="I521" s="5" t="s">
        <v>37</v>
      </c>
      <c r="J521" s="7">
        <v>28.1</v>
      </c>
      <c r="K521" s="7">
        <v>49</v>
      </c>
      <c r="L521" s="5" t="s">
        <v>89</v>
      </c>
      <c r="M521" s="5" t="s">
        <v>68</v>
      </c>
      <c r="N521" s="5" t="s">
        <v>40</v>
      </c>
      <c r="O521" s="16" t="str">
        <f>INDEX(Sheet1!$I$4:$J$15,MATCH(I521,Sheet1!$I$4:$I$15,0),2)</f>
        <v>Blue</v>
      </c>
    </row>
    <row r="522" spans="1:15" ht="30.75" thickBot="1" x14ac:dyDescent="0.3">
      <c r="A522" s="6">
        <v>521</v>
      </c>
      <c r="B522" s="5" t="s">
        <v>63</v>
      </c>
      <c r="C522" s="5" t="s">
        <v>76</v>
      </c>
      <c r="D522" s="5" t="s">
        <v>43</v>
      </c>
      <c r="E522" s="7">
        <v>5</v>
      </c>
      <c r="F522" s="7">
        <v>250</v>
      </c>
      <c r="G522" s="8">
        <v>44474</v>
      </c>
      <c r="H522" s="5" t="s">
        <v>71</v>
      </c>
      <c r="I522" s="5" t="s">
        <v>45</v>
      </c>
      <c r="J522" s="7">
        <v>16.2</v>
      </c>
      <c r="K522" s="7">
        <v>33</v>
      </c>
      <c r="L522" s="5" t="s">
        <v>92</v>
      </c>
      <c r="M522" s="5" t="s">
        <v>74</v>
      </c>
      <c r="N522" s="5" t="s">
        <v>48</v>
      </c>
      <c r="O522" s="16" t="str">
        <f>INDEX(Sheet1!$I$4:$J$15,MATCH(I522,Sheet1!$I$4:$I$15,0),2)</f>
        <v>Yellow</v>
      </c>
    </row>
    <row r="523" spans="1:15" ht="30.75" thickBot="1" x14ac:dyDescent="0.3">
      <c r="A523" s="6">
        <v>522</v>
      </c>
      <c r="B523" s="5" t="s">
        <v>69</v>
      </c>
      <c r="C523" s="5" t="s">
        <v>81</v>
      </c>
      <c r="D523" s="5" t="s">
        <v>51</v>
      </c>
      <c r="E523" s="7">
        <v>3.8</v>
      </c>
      <c r="F523" s="7">
        <v>110</v>
      </c>
      <c r="G523" s="8">
        <v>44095</v>
      </c>
      <c r="H523" s="5" t="s">
        <v>59</v>
      </c>
      <c r="I523" s="5" t="s">
        <v>53</v>
      </c>
      <c r="J523" s="7">
        <v>21.5</v>
      </c>
      <c r="K523" s="7">
        <v>25</v>
      </c>
      <c r="L523" s="5" t="s">
        <v>92</v>
      </c>
      <c r="M523" s="5" t="s">
        <v>79</v>
      </c>
      <c r="N523" s="5" t="s">
        <v>48</v>
      </c>
      <c r="O523" s="16" t="str">
        <f>INDEX(Sheet1!$I$4:$J$15,MATCH(I523,Sheet1!$I$4:$I$15,0),2)</f>
        <v>Pink</v>
      </c>
    </row>
    <row r="524" spans="1:15" ht="30.75" thickBot="1" x14ac:dyDescent="0.3">
      <c r="A524" s="6">
        <v>523</v>
      </c>
      <c r="B524" s="5" t="s">
        <v>75</v>
      </c>
      <c r="C524" s="5" t="s">
        <v>34</v>
      </c>
      <c r="D524" s="5" t="s">
        <v>35</v>
      </c>
      <c r="E524" s="7">
        <v>3.3</v>
      </c>
      <c r="F524" s="7">
        <v>315</v>
      </c>
      <c r="G524" s="8">
        <v>44331</v>
      </c>
      <c r="H524" s="5" t="s">
        <v>59</v>
      </c>
      <c r="I524" s="5" t="s">
        <v>60</v>
      </c>
      <c r="J524" s="7">
        <v>20.8</v>
      </c>
      <c r="K524" s="7">
        <v>53</v>
      </c>
      <c r="L524" s="5" t="s">
        <v>92</v>
      </c>
      <c r="M524" s="5" t="s">
        <v>39</v>
      </c>
      <c r="N524" s="5" t="s">
        <v>48</v>
      </c>
      <c r="O524" s="16" t="str">
        <f>INDEX(Sheet1!$I$4:$J$15,MATCH(I524,Sheet1!$I$4:$I$15,0),2)</f>
        <v>Red</v>
      </c>
    </row>
    <row r="525" spans="1:15" ht="30.75" thickBot="1" x14ac:dyDescent="0.3">
      <c r="A525" s="6">
        <v>524</v>
      </c>
      <c r="B525" s="5" t="s">
        <v>80</v>
      </c>
      <c r="C525" s="5" t="s">
        <v>42</v>
      </c>
      <c r="D525" s="5" t="s">
        <v>43</v>
      </c>
      <c r="E525" s="7">
        <v>2.1</v>
      </c>
      <c r="F525" s="7">
        <v>240</v>
      </c>
      <c r="G525" s="8">
        <v>44174</v>
      </c>
      <c r="H525" s="5" t="s">
        <v>59</v>
      </c>
      <c r="I525" s="5" t="s">
        <v>66</v>
      </c>
      <c r="J525" s="7">
        <v>29.3</v>
      </c>
      <c r="K525" s="7">
        <v>12</v>
      </c>
      <c r="L525" s="5" t="s">
        <v>92</v>
      </c>
      <c r="M525" s="5" t="s">
        <v>47</v>
      </c>
      <c r="N525" s="5" t="s">
        <v>48</v>
      </c>
      <c r="O525" s="16" t="str">
        <f>INDEX(Sheet1!$I$4:$J$15,MATCH(I525,Sheet1!$I$4:$I$15,0),2)</f>
        <v>Yellow</v>
      </c>
    </row>
    <row r="526" spans="1:15" ht="30.75" thickBot="1" x14ac:dyDescent="0.3">
      <c r="A526" s="6">
        <v>525</v>
      </c>
      <c r="B526" s="5" t="s">
        <v>84</v>
      </c>
      <c r="C526" s="5" t="s">
        <v>50</v>
      </c>
      <c r="D526" s="5" t="s">
        <v>51</v>
      </c>
      <c r="E526" s="7">
        <v>2.2999999999999998</v>
      </c>
      <c r="F526" s="7">
        <v>245</v>
      </c>
      <c r="G526" s="8">
        <v>44489</v>
      </c>
      <c r="H526" s="5" t="s">
        <v>59</v>
      </c>
      <c r="I526" s="5" t="s">
        <v>72</v>
      </c>
      <c r="J526" s="7">
        <v>23.8</v>
      </c>
      <c r="K526" s="7">
        <v>60</v>
      </c>
      <c r="L526" s="5" t="s">
        <v>92</v>
      </c>
      <c r="M526" s="5" t="s">
        <v>55</v>
      </c>
      <c r="N526" s="5" t="s">
        <v>48</v>
      </c>
      <c r="O526" s="16" t="str">
        <f>INDEX(Sheet1!$I$4:$J$15,MATCH(I526,Sheet1!$I$4:$I$15,0),2)</f>
        <v>Red</v>
      </c>
    </row>
    <row r="527" spans="1:15" ht="30.75" thickBot="1" x14ac:dyDescent="0.3">
      <c r="A527" s="6">
        <v>526</v>
      </c>
      <c r="B527" s="5" t="s">
        <v>87</v>
      </c>
      <c r="C527" s="5" t="s">
        <v>58</v>
      </c>
      <c r="D527" s="5" t="s">
        <v>35</v>
      </c>
      <c r="E527" s="7">
        <v>4.3</v>
      </c>
      <c r="F527" s="7">
        <v>155</v>
      </c>
      <c r="G527" s="8">
        <v>44672</v>
      </c>
      <c r="H527" s="5" t="s">
        <v>59</v>
      </c>
      <c r="I527" s="5" t="s">
        <v>77</v>
      </c>
      <c r="J527" s="7">
        <v>16.600000000000001</v>
      </c>
      <c r="K527" s="7">
        <v>28</v>
      </c>
      <c r="L527" s="5" t="s">
        <v>92</v>
      </c>
      <c r="M527" s="5" t="s">
        <v>62</v>
      </c>
      <c r="N527" s="5" t="s">
        <v>48</v>
      </c>
      <c r="O527" s="16" t="str">
        <f>INDEX(Sheet1!$I$4:$J$15,MATCH(I527,Sheet1!$I$4:$I$15,0),2)</f>
        <v>Green</v>
      </c>
    </row>
    <row r="528" spans="1:15" ht="30.75" thickBot="1" x14ac:dyDescent="0.3">
      <c r="A528" s="6">
        <v>527</v>
      </c>
      <c r="B528" s="5" t="s">
        <v>90</v>
      </c>
      <c r="C528" s="5" t="s">
        <v>64</v>
      </c>
      <c r="D528" s="5" t="s">
        <v>43</v>
      </c>
      <c r="E528" s="7">
        <v>3</v>
      </c>
      <c r="F528" s="7">
        <v>120</v>
      </c>
      <c r="G528" s="8">
        <v>44568</v>
      </c>
      <c r="H528" s="5" t="s">
        <v>59</v>
      </c>
      <c r="I528" s="5" t="s">
        <v>82</v>
      </c>
      <c r="J528" s="7">
        <v>18</v>
      </c>
      <c r="K528" s="7">
        <v>18</v>
      </c>
      <c r="L528" s="5" t="s">
        <v>92</v>
      </c>
      <c r="M528" s="5" t="s">
        <v>68</v>
      </c>
      <c r="N528" s="5" t="s">
        <v>48</v>
      </c>
      <c r="O528" s="16" t="str">
        <f>INDEX(Sheet1!$I$4:$J$15,MATCH(I528,Sheet1!$I$4:$I$15,0),2)</f>
        <v>Green</v>
      </c>
    </row>
    <row r="529" spans="1:15" ht="30.75" thickBot="1" x14ac:dyDescent="0.3">
      <c r="A529" s="6">
        <v>528</v>
      </c>
      <c r="B529" s="5" t="s">
        <v>93</v>
      </c>
      <c r="C529" s="5" t="s">
        <v>70</v>
      </c>
      <c r="D529" s="5" t="s">
        <v>51</v>
      </c>
      <c r="E529" s="7">
        <v>3.4</v>
      </c>
      <c r="F529" s="7">
        <v>345</v>
      </c>
      <c r="G529" s="8">
        <v>44578</v>
      </c>
      <c r="H529" s="5" t="s">
        <v>59</v>
      </c>
      <c r="I529" s="5" t="s">
        <v>85</v>
      </c>
      <c r="J529" s="7">
        <v>16.399999999999999</v>
      </c>
      <c r="K529" s="7">
        <v>30</v>
      </c>
      <c r="L529" s="5" t="s">
        <v>92</v>
      </c>
      <c r="M529" s="5" t="s">
        <v>74</v>
      </c>
      <c r="N529" s="5" t="s">
        <v>48</v>
      </c>
      <c r="O529" s="16" t="str">
        <f>INDEX(Sheet1!$I$4:$J$15,MATCH(I529,Sheet1!$I$4:$I$15,0),2)</f>
        <v>Red</v>
      </c>
    </row>
    <row r="530" spans="1:15" ht="30.75" thickBot="1" x14ac:dyDescent="0.3">
      <c r="A530" s="6">
        <v>529</v>
      </c>
      <c r="B530" s="5" t="s">
        <v>95</v>
      </c>
      <c r="C530" s="5" t="s">
        <v>76</v>
      </c>
      <c r="D530" s="5" t="s">
        <v>35</v>
      </c>
      <c r="E530" s="7">
        <v>3.4</v>
      </c>
      <c r="F530" s="7">
        <v>105</v>
      </c>
      <c r="G530" s="8">
        <v>44222</v>
      </c>
      <c r="H530" s="5" t="s">
        <v>59</v>
      </c>
      <c r="I530" s="5" t="s">
        <v>88</v>
      </c>
      <c r="J530" s="7">
        <v>22</v>
      </c>
      <c r="K530" s="7">
        <v>63</v>
      </c>
      <c r="L530" s="5" t="s">
        <v>92</v>
      </c>
      <c r="M530" s="5" t="s">
        <v>79</v>
      </c>
      <c r="N530" s="5" t="s">
        <v>48</v>
      </c>
      <c r="O530" s="16" t="str">
        <f>INDEX(Sheet1!$I$4:$J$15,MATCH(I530,Sheet1!$I$4:$I$15,0),2)</f>
        <v>Green</v>
      </c>
    </row>
    <row r="531" spans="1:15" ht="30.75" thickBot="1" x14ac:dyDescent="0.3">
      <c r="A531" s="6">
        <v>530</v>
      </c>
      <c r="B531" s="5" t="s">
        <v>96</v>
      </c>
      <c r="C531" s="5" t="s">
        <v>81</v>
      </c>
      <c r="D531" s="5" t="s">
        <v>43</v>
      </c>
      <c r="E531" s="7">
        <v>4.8</v>
      </c>
      <c r="F531" s="7">
        <v>245</v>
      </c>
      <c r="G531" s="8">
        <v>44627</v>
      </c>
      <c r="H531" s="5" t="s">
        <v>59</v>
      </c>
      <c r="I531" s="5" t="s">
        <v>91</v>
      </c>
      <c r="J531" s="7">
        <v>23.5</v>
      </c>
      <c r="K531" s="7">
        <v>5</v>
      </c>
      <c r="L531" s="5" t="s">
        <v>92</v>
      </c>
      <c r="M531" s="5" t="s">
        <v>39</v>
      </c>
      <c r="N531" s="5" t="s">
        <v>48</v>
      </c>
      <c r="O531" s="16" t="str">
        <f>INDEX(Sheet1!$I$4:$J$15,MATCH(I531,Sheet1!$I$4:$I$15,0),2)</f>
        <v>Blue</v>
      </c>
    </row>
    <row r="532" spans="1:15" ht="30.75" thickBot="1" x14ac:dyDescent="0.3">
      <c r="A532" s="6">
        <v>531</v>
      </c>
      <c r="B532" s="5" t="s">
        <v>97</v>
      </c>
      <c r="C532" s="5" t="s">
        <v>34</v>
      </c>
      <c r="D532" s="5" t="s">
        <v>51</v>
      </c>
      <c r="E532" s="7">
        <v>4.0999999999999996</v>
      </c>
      <c r="F532" s="7">
        <v>305</v>
      </c>
      <c r="G532" s="8">
        <v>44083</v>
      </c>
      <c r="H532" s="5" t="s">
        <v>59</v>
      </c>
      <c r="I532" s="5" t="s">
        <v>94</v>
      </c>
      <c r="J532" s="7">
        <v>20.9</v>
      </c>
      <c r="K532" s="7">
        <v>34</v>
      </c>
      <c r="L532" s="5" t="s">
        <v>92</v>
      </c>
      <c r="M532" s="5" t="s">
        <v>47</v>
      </c>
      <c r="N532" s="5" t="s">
        <v>48</v>
      </c>
      <c r="O532" s="16" t="str">
        <f>INDEX(Sheet1!$I$4:$J$15,MATCH(I532,Sheet1!$I$4:$I$15,0),2)</f>
        <v>Blue</v>
      </c>
    </row>
    <row r="533" spans="1:15" ht="30.75" thickBot="1" x14ac:dyDescent="0.3">
      <c r="A533" s="6">
        <v>532</v>
      </c>
      <c r="B533" s="5" t="s">
        <v>98</v>
      </c>
      <c r="C533" s="5" t="s">
        <v>42</v>
      </c>
      <c r="D533" s="5" t="s">
        <v>35</v>
      </c>
      <c r="E533" s="7">
        <v>5</v>
      </c>
      <c r="F533" s="7">
        <v>100</v>
      </c>
      <c r="G533" s="8">
        <v>44623</v>
      </c>
      <c r="H533" s="5" t="s">
        <v>59</v>
      </c>
      <c r="I533" s="5" t="s">
        <v>37</v>
      </c>
      <c r="J533" s="7">
        <v>27.1</v>
      </c>
      <c r="K533" s="7">
        <v>4</v>
      </c>
      <c r="L533" s="5" t="s">
        <v>92</v>
      </c>
      <c r="M533" s="5" t="s">
        <v>55</v>
      </c>
      <c r="N533" s="5" t="s">
        <v>48</v>
      </c>
      <c r="O533" s="16" t="str">
        <f>INDEX(Sheet1!$I$4:$J$15,MATCH(I533,Sheet1!$I$4:$I$15,0),2)</f>
        <v>Blue</v>
      </c>
    </row>
    <row r="534" spans="1:15" ht="30.75" thickBot="1" x14ac:dyDescent="0.3">
      <c r="A534" s="6">
        <v>533</v>
      </c>
      <c r="B534" s="5" t="s">
        <v>99</v>
      </c>
      <c r="C534" s="5" t="s">
        <v>50</v>
      </c>
      <c r="D534" s="5" t="s">
        <v>43</v>
      </c>
      <c r="E534" s="7">
        <v>5</v>
      </c>
      <c r="F534" s="7">
        <v>335</v>
      </c>
      <c r="G534" s="8">
        <v>44059</v>
      </c>
      <c r="H534" s="5" t="s">
        <v>59</v>
      </c>
      <c r="I534" s="5" t="s">
        <v>45</v>
      </c>
      <c r="J534" s="7">
        <v>16.600000000000001</v>
      </c>
      <c r="K534" s="7">
        <v>15</v>
      </c>
      <c r="L534" s="5" t="s">
        <v>92</v>
      </c>
      <c r="M534" s="5" t="s">
        <v>62</v>
      </c>
      <c r="N534" s="5" t="s">
        <v>48</v>
      </c>
      <c r="O534" s="16" t="str">
        <f>INDEX(Sheet1!$I$4:$J$15,MATCH(I534,Sheet1!$I$4:$I$15,0),2)</f>
        <v>Yellow</v>
      </c>
    </row>
    <row r="535" spans="1:15" ht="30.75" thickBot="1" x14ac:dyDescent="0.3">
      <c r="A535" s="6">
        <v>534</v>
      </c>
      <c r="B535" s="5" t="s">
        <v>100</v>
      </c>
      <c r="C535" s="5" t="s">
        <v>58</v>
      </c>
      <c r="D535" s="5" t="s">
        <v>51</v>
      </c>
      <c r="E535" s="7">
        <v>3.4</v>
      </c>
      <c r="F535" s="7">
        <v>260</v>
      </c>
      <c r="G535" s="8">
        <v>44089</v>
      </c>
      <c r="H535" s="5" t="s">
        <v>71</v>
      </c>
      <c r="I535" s="5" t="s">
        <v>53</v>
      </c>
      <c r="J535" s="7">
        <v>32.299999999999997</v>
      </c>
      <c r="K535" s="7">
        <v>55</v>
      </c>
      <c r="L535" s="5" t="s">
        <v>92</v>
      </c>
      <c r="M535" s="5" t="s">
        <v>68</v>
      </c>
      <c r="N535" s="5" t="s">
        <v>48</v>
      </c>
      <c r="O535" s="16" t="str">
        <f>INDEX(Sheet1!$I$4:$J$15,MATCH(I535,Sheet1!$I$4:$I$15,0),2)</f>
        <v>Pink</v>
      </c>
    </row>
    <row r="536" spans="1:15" ht="30.75" thickBot="1" x14ac:dyDescent="0.3">
      <c r="A536" s="6">
        <v>535</v>
      </c>
      <c r="B536" s="5" t="s">
        <v>101</v>
      </c>
      <c r="C536" s="5" t="s">
        <v>64</v>
      </c>
      <c r="D536" s="5" t="s">
        <v>35</v>
      </c>
      <c r="E536" s="7">
        <v>3.4</v>
      </c>
      <c r="F536" s="7">
        <v>125</v>
      </c>
      <c r="G536" s="8">
        <v>44234</v>
      </c>
      <c r="H536" s="5" t="s">
        <v>71</v>
      </c>
      <c r="I536" s="5" t="s">
        <v>60</v>
      </c>
      <c r="J536" s="7">
        <v>21.5</v>
      </c>
      <c r="K536" s="7">
        <v>26</v>
      </c>
      <c r="L536" s="5" t="s">
        <v>89</v>
      </c>
      <c r="M536" s="5" t="s">
        <v>74</v>
      </c>
      <c r="N536" s="5" t="s">
        <v>56</v>
      </c>
      <c r="O536" s="16" t="str">
        <f>INDEX(Sheet1!$I$4:$J$15,MATCH(I536,Sheet1!$I$4:$I$15,0),2)</f>
        <v>Red</v>
      </c>
    </row>
    <row r="537" spans="1:15" ht="30.75" thickBot="1" x14ac:dyDescent="0.3">
      <c r="A537" s="6">
        <v>536</v>
      </c>
      <c r="B537" s="5" t="s">
        <v>102</v>
      </c>
      <c r="C537" s="5" t="s">
        <v>70</v>
      </c>
      <c r="D537" s="5" t="s">
        <v>43</v>
      </c>
      <c r="E537" s="7">
        <v>5</v>
      </c>
      <c r="F537" s="7">
        <v>195</v>
      </c>
      <c r="G537" s="8">
        <v>44078</v>
      </c>
      <c r="H537" s="5" t="s">
        <v>71</v>
      </c>
      <c r="I537" s="5" t="s">
        <v>66</v>
      </c>
      <c r="J537" s="7">
        <v>25.5</v>
      </c>
      <c r="K537" s="7">
        <v>5</v>
      </c>
      <c r="L537" s="5" t="s">
        <v>89</v>
      </c>
      <c r="M537" s="5" t="s">
        <v>79</v>
      </c>
      <c r="N537" s="5" t="s">
        <v>56</v>
      </c>
      <c r="O537" s="16" t="str">
        <f>INDEX(Sheet1!$I$4:$J$15,MATCH(I537,Sheet1!$I$4:$I$15,0),2)</f>
        <v>Yellow</v>
      </c>
    </row>
    <row r="538" spans="1:15" ht="30.75" thickBot="1" x14ac:dyDescent="0.3">
      <c r="A538" s="6">
        <v>537</v>
      </c>
      <c r="B538" s="5" t="s">
        <v>103</v>
      </c>
      <c r="C538" s="5" t="s">
        <v>76</v>
      </c>
      <c r="D538" s="5" t="s">
        <v>51</v>
      </c>
      <c r="E538" s="7">
        <v>3.3</v>
      </c>
      <c r="F538" s="7">
        <v>100</v>
      </c>
      <c r="G538" s="8">
        <v>44497</v>
      </c>
      <c r="H538" s="5" t="s">
        <v>71</v>
      </c>
      <c r="I538" s="5" t="s">
        <v>72</v>
      </c>
      <c r="J538" s="7">
        <v>28.6</v>
      </c>
      <c r="K538" s="7">
        <v>27</v>
      </c>
      <c r="L538" s="5" t="s">
        <v>89</v>
      </c>
      <c r="M538" s="5" t="s">
        <v>74</v>
      </c>
      <c r="N538" s="5" t="s">
        <v>56</v>
      </c>
      <c r="O538" s="16" t="str">
        <f>INDEX(Sheet1!$I$4:$J$15,MATCH(I538,Sheet1!$I$4:$I$15,0),2)</f>
        <v>Red</v>
      </c>
    </row>
    <row r="539" spans="1:15" ht="30.75" thickBot="1" x14ac:dyDescent="0.3">
      <c r="A539" s="6">
        <v>538</v>
      </c>
      <c r="B539" s="5" t="s">
        <v>104</v>
      </c>
      <c r="C539" s="5" t="s">
        <v>81</v>
      </c>
      <c r="D539" s="5" t="s">
        <v>35</v>
      </c>
      <c r="E539" s="7">
        <v>2.4</v>
      </c>
      <c r="F539" s="7">
        <v>290</v>
      </c>
      <c r="G539" s="8">
        <v>44737</v>
      </c>
      <c r="H539" s="5" t="s">
        <v>71</v>
      </c>
      <c r="I539" s="5" t="s">
        <v>77</v>
      </c>
      <c r="J539" s="7">
        <v>25.5</v>
      </c>
      <c r="K539" s="7">
        <v>47</v>
      </c>
      <c r="L539" s="5" t="s">
        <v>89</v>
      </c>
      <c r="M539" s="5" t="s">
        <v>74</v>
      </c>
      <c r="N539" s="5" t="s">
        <v>56</v>
      </c>
      <c r="O539" s="16" t="str">
        <f>INDEX(Sheet1!$I$4:$J$15,MATCH(I539,Sheet1!$I$4:$I$15,0),2)</f>
        <v>Green</v>
      </c>
    </row>
    <row r="540" spans="1:15" ht="30.75" thickBot="1" x14ac:dyDescent="0.3">
      <c r="A540" s="6">
        <v>539</v>
      </c>
      <c r="B540" s="5" t="s">
        <v>105</v>
      </c>
      <c r="C540" s="5" t="s">
        <v>34</v>
      </c>
      <c r="D540" s="5" t="s">
        <v>43</v>
      </c>
      <c r="E540" s="7">
        <v>2.4</v>
      </c>
      <c r="F540" s="7">
        <v>255</v>
      </c>
      <c r="G540" s="8">
        <v>44025</v>
      </c>
      <c r="H540" s="5" t="s">
        <v>71</v>
      </c>
      <c r="I540" s="5" t="s">
        <v>82</v>
      </c>
      <c r="J540" s="7">
        <v>26.9</v>
      </c>
      <c r="K540" s="7">
        <v>43</v>
      </c>
      <c r="L540" s="5" t="s">
        <v>89</v>
      </c>
      <c r="M540" s="5" t="s">
        <v>74</v>
      </c>
      <c r="N540" s="5" t="s">
        <v>56</v>
      </c>
      <c r="O540" s="16" t="str">
        <f>INDEX(Sheet1!$I$4:$J$15,MATCH(I540,Sheet1!$I$4:$I$15,0),2)</f>
        <v>Green</v>
      </c>
    </row>
    <row r="541" spans="1:15" ht="30.75" thickBot="1" x14ac:dyDescent="0.3">
      <c r="A541" s="6">
        <v>540</v>
      </c>
      <c r="B541" s="5" t="s">
        <v>106</v>
      </c>
      <c r="C541" s="5" t="s">
        <v>42</v>
      </c>
      <c r="D541" s="5" t="s">
        <v>51</v>
      </c>
      <c r="E541" s="7">
        <v>3.8</v>
      </c>
      <c r="F541" s="7">
        <v>295</v>
      </c>
      <c r="G541" s="8">
        <v>44053</v>
      </c>
      <c r="H541" s="5" t="s">
        <v>71</v>
      </c>
      <c r="I541" s="5" t="s">
        <v>85</v>
      </c>
      <c r="J541" s="7">
        <v>21.2</v>
      </c>
      <c r="K541" s="7">
        <v>16</v>
      </c>
      <c r="L541" s="5" t="s">
        <v>89</v>
      </c>
      <c r="M541" s="5" t="s">
        <v>74</v>
      </c>
      <c r="N541" s="5" t="s">
        <v>40</v>
      </c>
      <c r="O541" s="16" t="str">
        <f>INDEX(Sheet1!$I$4:$J$15,MATCH(I541,Sheet1!$I$4:$I$15,0),2)</f>
        <v>Red</v>
      </c>
    </row>
    <row r="542" spans="1:15" ht="30.75" thickBot="1" x14ac:dyDescent="0.3">
      <c r="A542" s="6">
        <v>541</v>
      </c>
      <c r="B542" s="5" t="s">
        <v>107</v>
      </c>
      <c r="C542" s="5" t="s">
        <v>50</v>
      </c>
      <c r="D542" s="5" t="s">
        <v>35</v>
      </c>
      <c r="E542" s="7">
        <v>2.2000000000000002</v>
      </c>
      <c r="F542" s="7">
        <v>135</v>
      </c>
      <c r="G542" s="8">
        <v>44740</v>
      </c>
      <c r="H542" s="5" t="s">
        <v>71</v>
      </c>
      <c r="I542" s="5" t="s">
        <v>88</v>
      </c>
      <c r="J542" s="7">
        <v>22.7</v>
      </c>
      <c r="K542" s="7">
        <v>37</v>
      </c>
      <c r="L542" s="5" t="s">
        <v>89</v>
      </c>
      <c r="M542" s="5" t="s">
        <v>74</v>
      </c>
      <c r="N542" s="5" t="s">
        <v>48</v>
      </c>
      <c r="O542" s="16" t="str">
        <f>INDEX(Sheet1!$I$4:$J$15,MATCH(I542,Sheet1!$I$4:$I$15,0),2)</f>
        <v>Green</v>
      </c>
    </row>
    <row r="543" spans="1:15" ht="30.75" thickBot="1" x14ac:dyDescent="0.3">
      <c r="A543" s="6">
        <v>542</v>
      </c>
      <c r="B543" s="5" t="s">
        <v>108</v>
      </c>
      <c r="C543" s="5" t="s">
        <v>58</v>
      </c>
      <c r="D543" s="5" t="s">
        <v>43</v>
      </c>
      <c r="E543" s="7">
        <v>5</v>
      </c>
      <c r="F543" s="7">
        <v>295</v>
      </c>
      <c r="G543" s="8">
        <v>44615</v>
      </c>
      <c r="H543" s="5" t="s">
        <v>71</v>
      </c>
      <c r="I543" s="5" t="s">
        <v>91</v>
      </c>
      <c r="J543" s="7">
        <v>21.4</v>
      </c>
      <c r="K543" s="7">
        <v>52</v>
      </c>
      <c r="L543" s="5" t="s">
        <v>89</v>
      </c>
      <c r="M543" s="5" t="s">
        <v>74</v>
      </c>
      <c r="N543" s="5" t="s">
        <v>56</v>
      </c>
      <c r="O543" s="16" t="str">
        <f>INDEX(Sheet1!$I$4:$J$15,MATCH(I543,Sheet1!$I$4:$I$15,0),2)</f>
        <v>Blue</v>
      </c>
    </row>
    <row r="544" spans="1:15" ht="30.75" thickBot="1" x14ac:dyDescent="0.3">
      <c r="A544" s="6">
        <v>543</v>
      </c>
      <c r="B544" s="5" t="s">
        <v>109</v>
      </c>
      <c r="C544" s="5" t="s">
        <v>64</v>
      </c>
      <c r="D544" s="5" t="s">
        <v>51</v>
      </c>
      <c r="E544" s="7">
        <v>2.7</v>
      </c>
      <c r="F544" s="7">
        <v>270</v>
      </c>
      <c r="G544" s="8">
        <v>44309</v>
      </c>
      <c r="H544" s="5" t="s">
        <v>71</v>
      </c>
      <c r="I544" s="5" t="s">
        <v>94</v>
      </c>
      <c r="J544" s="7">
        <v>25.1</v>
      </c>
      <c r="K544" s="7">
        <v>41</v>
      </c>
      <c r="L544" s="5" t="s">
        <v>89</v>
      </c>
      <c r="M544" s="5" t="s">
        <v>74</v>
      </c>
      <c r="N544" s="5" t="s">
        <v>40</v>
      </c>
      <c r="O544" s="16" t="str">
        <f>INDEX(Sheet1!$I$4:$J$15,MATCH(I544,Sheet1!$I$4:$I$15,0),2)</f>
        <v>Blue</v>
      </c>
    </row>
    <row r="545" spans="1:15" ht="30.75" thickBot="1" x14ac:dyDescent="0.3">
      <c r="A545" s="6">
        <v>544</v>
      </c>
      <c r="B545" s="5" t="s">
        <v>110</v>
      </c>
      <c r="C545" s="5" t="s">
        <v>70</v>
      </c>
      <c r="D545" s="5" t="s">
        <v>35</v>
      </c>
      <c r="E545" s="7">
        <v>5</v>
      </c>
      <c r="F545" s="7">
        <v>180</v>
      </c>
      <c r="G545" s="8">
        <v>44600</v>
      </c>
      <c r="H545" s="5" t="s">
        <v>36</v>
      </c>
      <c r="I545" s="5" t="s">
        <v>37</v>
      </c>
      <c r="J545" s="7">
        <v>26.8</v>
      </c>
      <c r="K545" s="7">
        <v>5</v>
      </c>
      <c r="L545" s="5" t="s">
        <v>89</v>
      </c>
      <c r="M545" s="5" t="s">
        <v>74</v>
      </c>
      <c r="N545" s="5" t="s">
        <v>48</v>
      </c>
      <c r="O545" s="16" t="str">
        <f>INDEX(Sheet1!$I$4:$J$15,MATCH(I545,Sheet1!$I$4:$I$15,0),2)</f>
        <v>Blue</v>
      </c>
    </row>
    <row r="546" spans="1:15" ht="30.75" thickBot="1" x14ac:dyDescent="0.3">
      <c r="A546" s="6">
        <v>545</v>
      </c>
      <c r="B546" s="5" t="s">
        <v>111</v>
      </c>
      <c r="C546" s="5" t="s">
        <v>76</v>
      </c>
      <c r="D546" s="5" t="s">
        <v>43</v>
      </c>
      <c r="E546" s="7">
        <v>3.6</v>
      </c>
      <c r="F546" s="7">
        <v>350</v>
      </c>
      <c r="G546" s="8">
        <v>44017</v>
      </c>
      <c r="H546" s="5" t="s">
        <v>36</v>
      </c>
      <c r="I546" s="5" t="s">
        <v>37</v>
      </c>
      <c r="J546" s="7">
        <v>21.4</v>
      </c>
      <c r="K546" s="7">
        <v>10</v>
      </c>
      <c r="L546" s="5" t="s">
        <v>89</v>
      </c>
      <c r="M546" s="5" t="s">
        <v>74</v>
      </c>
      <c r="N546" s="5" t="s">
        <v>56</v>
      </c>
      <c r="O546" s="16" t="str">
        <f>INDEX(Sheet1!$I$4:$J$15,MATCH(I546,Sheet1!$I$4:$I$15,0),2)</f>
        <v>Blue</v>
      </c>
    </row>
    <row r="547" spans="1:15" ht="30.75" thickBot="1" x14ac:dyDescent="0.3">
      <c r="A547" s="6">
        <v>546</v>
      </c>
      <c r="B547" s="5" t="s">
        <v>112</v>
      </c>
      <c r="C547" s="5" t="s">
        <v>81</v>
      </c>
      <c r="D547" s="5" t="s">
        <v>51</v>
      </c>
      <c r="E547" s="7">
        <v>5</v>
      </c>
      <c r="F547" s="7">
        <v>120</v>
      </c>
      <c r="G547" s="8">
        <v>44335</v>
      </c>
      <c r="H547" s="5" t="s">
        <v>36</v>
      </c>
      <c r="I547" s="5" t="s">
        <v>37</v>
      </c>
      <c r="J547" s="7">
        <v>25.3</v>
      </c>
      <c r="K547" s="7">
        <v>10</v>
      </c>
      <c r="L547" s="5" t="s">
        <v>78</v>
      </c>
      <c r="M547" s="5" t="s">
        <v>74</v>
      </c>
      <c r="N547" s="5" t="s">
        <v>40</v>
      </c>
      <c r="O547" s="16" t="str">
        <f>INDEX(Sheet1!$I$4:$J$15,MATCH(I547,Sheet1!$I$4:$I$15,0),2)</f>
        <v>Blue</v>
      </c>
    </row>
    <row r="548" spans="1:15" ht="30.75" thickBot="1" x14ac:dyDescent="0.3">
      <c r="A548" s="6">
        <v>547</v>
      </c>
      <c r="B548" s="5" t="s">
        <v>113</v>
      </c>
      <c r="C548" s="5" t="s">
        <v>34</v>
      </c>
      <c r="D548" s="5" t="s">
        <v>35</v>
      </c>
      <c r="E548" s="7">
        <v>2.2000000000000002</v>
      </c>
      <c r="F548" s="7">
        <v>245</v>
      </c>
      <c r="G548" s="8">
        <v>44378</v>
      </c>
      <c r="H548" s="5" t="s">
        <v>36</v>
      </c>
      <c r="I548" s="5" t="s">
        <v>37</v>
      </c>
      <c r="J548" s="7">
        <v>26.6</v>
      </c>
      <c r="K548" s="7">
        <v>62</v>
      </c>
      <c r="L548" s="5" t="s">
        <v>78</v>
      </c>
      <c r="M548" s="5" t="s">
        <v>74</v>
      </c>
      <c r="N548" s="5" t="s">
        <v>40</v>
      </c>
      <c r="O548" s="16" t="str">
        <f>INDEX(Sheet1!$I$4:$J$15,MATCH(I548,Sheet1!$I$4:$I$15,0),2)</f>
        <v>Blue</v>
      </c>
    </row>
    <row r="549" spans="1:15" ht="30.75" thickBot="1" x14ac:dyDescent="0.3">
      <c r="A549" s="6">
        <v>548</v>
      </c>
      <c r="B549" s="5" t="s">
        <v>114</v>
      </c>
      <c r="C549" s="5" t="s">
        <v>42</v>
      </c>
      <c r="D549" s="5" t="s">
        <v>43</v>
      </c>
      <c r="E549" s="7">
        <v>4.4000000000000004</v>
      </c>
      <c r="F549" s="7">
        <v>145</v>
      </c>
      <c r="G549" s="8">
        <v>44416</v>
      </c>
      <c r="H549" s="5" t="s">
        <v>36</v>
      </c>
      <c r="I549" s="5" t="s">
        <v>37</v>
      </c>
      <c r="J549" s="7">
        <v>19.8</v>
      </c>
      <c r="K549" s="7">
        <v>54</v>
      </c>
      <c r="L549" s="5" t="s">
        <v>78</v>
      </c>
      <c r="M549" s="5" t="s">
        <v>74</v>
      </c>
      <c r="N549" s="5" t="s">
        <v>40</v>
      </c>
      <c r="O549" s="16" t="str">
        <f>INDEX(Sheet1!$I$4:$J$15,MATCH(I549,Sheet1!$I$4:$I$15,0),2)</f>
        <v>Blue</v>
      </c>
    </row>
    <row r="550" spans="1:15" ht="30.75" thickBot="1" x14ac:dyDescent="0.3">
      <c r="A550" s="6">
        <v>549</v>
      </c>
      <c r="B550" s="5" t="s">
        <v>115</v>
      </c>
      <c r="C550" s="5" t="s">
        <v>50</v>
      </c>
      <c r="D550" s="5" t="s">
        <v>51</v>
      </c>
      <c r="E550" s="7">
        <v>5</v>
      </c>
      <c r="F550" s="7">
        <v>335</v>
      </c>
      <c r="G550" s="8">
        <v>44141</v>
      </c>
      <c r="H550" s="5" t="s">
        <v>36</v>
      </c>
      <c r="I550" s="5" t="s">
        <v>37</v>
      </c>
      <c r="J550" s="7">
        <v>27.7</v>
      </c>
      <c r="K550" s="7">
        <v>35</v>
      </c>
      <c r="L550" s="5" t="s">
        <v>78</v>
      </c>
      <c r="M550" s="5" t="s">
        <v>62</v>
      </c>
      <c r="N550" s="5" t="s">
        <v>40</v>
      </c>
      <c r="O550" s="16" t="str">
        <f>INDEX(Sheet1!$I$4:$J$15,MATCH(I550,Sheet1!$I$4:$I$15,0),2)</f>
        <v>Blue</v>
      </c>
    </row>
    <row r="551" spans="1:15" ht="30.75" thickBot="1" x14ac:dyDescent="0.3">
      <c r="A551" s="6">
        <v>550</v>
      </c>
      <c r="B551" s="5" t="s">
        <v>116</v>
      </c>
      <c r="C551" s="5" t="s">
        <v>58</v>
      </c>
      <c r="D551" s="5" t="s">
        <v>35</v>
      </c>
      <c r="E551" s="7">
        <v>5</v>
      </c>
      <c r="F551" s="7">
        <v>160</v>
      </c>
      <c r="G551" s="8">
        <v>44029</v>
      </c>
      <c r="H551" s="5" t="s">
        <v>36</v>
      </c>
      <c r="I551" s="5" t="s">
        <v>37</v>
      </c>
      <c r="J551" s="7">
        <v>24.3</v>
      </c>
      <c r="K551" s="7">
        <v>12</v>
      </c>
      <c r="L551" s="5" t="s">
        <v>78</v>
      </c>
      <c r="M551" s="5" t="s">
        <v>62</v>
      </c>
      <c r="N551" s="5" t="s">
        <v>40</v>
      </c>
      <c r="O551" s="16" t="str">
        <f>INDEX(Sheet1!$I$4:$J$15,MATCH(I551,Sheet1!$I$4:$I$15,0),2)</f>
        <v>Blue</v>
      </c>
    </row>
    <row r="552" spans="1:15" ht="30.75" thickBot="1" x14ac:dyDescent="0.3">
      <c r="A552" s="6">
        <v>551</v>
      </c>
      <c r="B552" s="5" t="s">
        <v>117</v>
      </c>
      <c r="C552" s="5" t="s">
        <v>64</v>
      </c>
      <c r="D552" s="5" t="s">
        <v>43</v>
      </c>
      <c r="E552" s="7">
        <v>2.8</v>
      </c>
      <c r="F552" s="7">
        <v>165</v>
      </c>
      <c r="G552" s="8">
        <v>44396</v>
      </c>
      <c r="H552" s="5" t="s">
        <v>36</v>
      </c>
      <c r="I552" s="5" t="s">
        <v>37</v>
      </c>
      <c r="J552" s="7">
        <v>32.799999999999997</v>
      </c>
      <c r="K552" s="7">
        <v>61</v>
      </c>
      <c r="L552" s="5" t="s">
        <v>78</v>
      </c>
      <c r="M552" s="5" t="s">
        <v>62</v>
      </c>
      <c r="N552" s="5" t="s">
        <v>40</v>
      </c>
      <c r="O552" s="16" t="str">
        <f>INDEX(Sheet1!$I$4:$J$15,MATCH(I552,Sheet1!$I$4:$I$15,0),2)</f>
        <v>Blue</v>
      </c>
    </row>
    <row r="553" spans="1:15" ht="30.75" thickBot="1" x14ac:dyDescent="0.3">
      <c r="A553" s="6">
        <v>552</v>
      </c>
      <c r="B553" s="5" t="s">
        <v>118</v>
      </c>
      <c r="C553" s="5" t="s">
        <v>70</v>
      </c>
      <c r="D553" s="5" t="s">
        <v>51</v>
      </c>
      <c r="E553" s="7">
        <v>2.9</v>
      </c>
      <c r="F553" s="7">
        <v>265</v>
      </c>
      <c r="G553" s="8">
        <v>44434</v>
      </c>
      <c r="H553" s="5" t="s">
        <v>36</v>
      </c>
      <c r="I553" s="5" t="s">
        <v>37</v>
      </c>
      <c r="J553" s="7">
        <v>19.399999999999999</v>
      </c>
      <c r="K553" s="7">
        <v>9</v>
      </c>
      <c r="L553" s="5" t="s">
        <v>78</v>
      </c>
      <c r="M553" s="5" t="s">
        <v>62</v>
      </c>
      <c r="N553" s="5" t="s">
        <v>40</v>
      </c>
      <c r="O553" s="16" t="str">
        <f>INDEX(Sheet1!$I$4:$J$15,MATCH(I553,Sheet1!$I$4:$I$15,0),2)</f>
        <v>Blue</v>
      </c>
    </row>
    <row r="554" spans="1:15" ht="30.75" thickBot="1" x14ac:dyDescent="0.3">
      <c r="A554" s="6">
        <v>553</v>
      </c>
      <c r="B554" s="5" t="s">
        <v>119</v>
      </c>
      <c r="C554" s="5" t="s">
        <v>76</v>
      </c>
      <c r="D554" s="5" t="s">
        <v>35</v>
      </c>
      <c r="E554" s="7">
        <v>4.5</v>
      </c>
      <c r="F554" s="7">
        <v>165</v>
      </c>
      <c r="G554" s="8">
        <v>44444</v>
      </c>
      <c r="H554" s="5" t="s">
        <v>36</v>
      </c>
      <c r="I554" s="5" t="s">
        <v>37</v>
      </c>
      <c r="J554" s="7">
        <v>31.2</v>
      </c>
      <c r="K554" s="7">
        <v>5</v>
      </c>
      <c r="L554" s="5" t="s">
        <v>78</v>
      </c>
      <c r="M554" s="5" t="s">
        <v>62</v>
      </c>
      <c r="N554" s="5" t="s">
        <v>40</v>
      </c>
      <c r="O554" s="16" t="str">
        <f>INDEX(Sheet1!$I$4:$J$15,MATCH(I554,Sheet1!$I$4:$I$15,0),2)</f>
        <v>Blue</v>
      </c>
    </row>
    <row r="555" spans="1:15" ht="30.75" thickBot="1" x14ac:dyDescent="0.3">
      <c r="A555" s="6">
        <v>554</v>
      </c>
      <c r="B555" s="5" t="s">
        <v>120</v>
      </c>
      <c r="C555" s="5" t="s">
        <v>81</v>
      </c>
      <c r="D555" s="5" t="s">
        <v>43</v>
      </c>
      <c r="E555" s="7">
        <v>5</v>
      </c>
      <c r="F555" s="7">
        <v>295</v>
      </c>
      <c r="G555" s="8">
        <v>44751</v>
      </c>
      <c r="H555" s="5" t="s">
        <v>36</v>
      </c>
      <c r="I555" s="5" t="s">
        <v>37</v>
      </c>
      <c r="J555" s="7">
        <v>26.9</v>
      </c>
      <c r="K555" s="7">
        <v>17</v>
      </c>
      <c r="L555" s="5" t="s">
        <v>78</v>
      </c>
      <c r="M555" s="5" t="s">
        <v>62</v>
      </c>
      <c r="N555" s="5" t="s">
        <v>40</v>
      </c>
      <c r="O555" s="16" t="str">
        <f>INDEX(Sheet1!$I$4:$J$15,MATCH(I555,Sheet1!$I$4:$I$15,0),2)</f>
        <v>Blue</v>
      </c>
    </row>
    <row r="556" spans="1:15" ht="30.75" thickBot="1" x14ac:dyDescent="0.3">
      <c r="A556" s="6">
        <v>555</v>
      </c>
      <c r="B556" s="5" t="s">
        <v>121</v>
      </c>
      <c r="C556" s="5" t="s">
        <v>42</v>
      </c>
      <c r="D556" s="5" t="s">
        <v>51</v>
      </c>
      <c r="E556" s="7">
        <v>4.9000000000000004</v>
      </c>
      <c r="F556" s="7">
        <v>160</v>
      </c>
      <c r="G556" s="8">
        <v>44272</v>
      </c>
      <c r="H556" s="5" t="s">
        <v>44</v>
      </c>
      <c r="I556" s="5" t="s">
        <v>45</v>
      </c>
      <c r="J556" s="7">
        <v>17.600000000000001</v>
      </c>
      <c r="K556" s="7">
        <v>61</v>
      </c>
      <c r="L556" s="5" t="s">
        <v>78</v>
      </c>
      <c r="M556" s="5" t="s">
        <v>62</v>
      </c>
      <c r="N556" s="5" t="s">
        <v>40</v>
      </c>
      <c r="O556" s="16" t="str">
        <f>INDEX(Sheet1!$I$4:$J$15,MATCH(I556,Sheet1!$I$4:$I$15,0),2)</f>
        <v>Yellow</v>
      </c>
    </row>
    <row r="557" spans="1:15" ht="30.75" thickBot="1" x14ac:dyDescent="0.3">
      <c r="A557" s="6">
        <v>556</v>
      </c>
      <c r="B557" s="5" t="s">
        <v>122</v>
      </c>
      <c r="C557" s="5" t="s">
        <v>42</v>
      </c>
      <c r="D557" s="5" t="s">
        <v>35</v>
      </c>
      <c r="E557" s="7">
        <v>2.1</v>
      </c>
      <c r="F557" s="7">
        <v>305</v>
      </c>
      <c r="G557" s="8">
        <v>44004</v>
      </c>
      <c r="H557" s="5" t="s">
        <v>44</v>
      </c>
      <c r="I557" s="5" t="s">
        <v>45</v>
      </c>
      <c r="J557" s="7">
        <v>18.600000000000001</v>
      </c>
      <c r="K557" s="7">
        <v>42</v>
      </c>
      <c r="L557" s="5" t="s">
        <v>78</v>
      </c>
      <c r="M557" s="5" t="s">
        <v>47</v>
      </c>
      <c r="N557" s="5" t="s">
        <v>40</v>
      </c>
      <c r="O557" s="16" t="str">
        <f>INDEX(Sheet1!$I$4:$J$15,MATCH(I557,Sheet1!$I$4:$I$15,0),2)</f>
        <v>Yellow</v>
      </c>
    </row>
    <row r="558" spans="1:15" ht="30.75" thickBot="1" x14ac:dyDescent="0.3">
      <c r="A558" s="6">
        <v>557</v>
      </c>
      <c r="B558" s="5" t="s">
        <v>123</v>
      </c>
      <c r="C558" s="5" t="s">
        <v>42</v>
      </c>
      <c r="D558" s="5" t="s">
        <v>43</v>
      </c>
      <c r="E558" s="7">
        <v>4.7</v>
      </c>
      <c r="F558" s="7">
        <v>125</v>
      </c>
      <c r="G558" s="8">
        <v>44044</v>
      </c>
      <c r="H558" s="5" t="s">
        <v>44</v>
      </c>
      <c r="I558" s="5" t="s">
        <v>45</v>
      </c>
      <c r="J558" s="7">
        <v>18.100000000000001</v>
      </c>
      <c r="K558" s="7">
        <v>4</v>
      </c>
      <c r="L558" s="5" t="s">
        <v>78</v>
      </c>
      <c r="M558" s="5" t="s">
        <v>47</v>
      </c>
      <c r="N558" s="5" t="s">
        <v>40</v>
      </c>
      <c r="O558" s="16" t="str">
        <f>INDEX(Sheet1!$I$4:$J$15,MATCH(I558,Sheet1!$I$4:$I$15,0),2)</f>
        <v>Yellow</v>
      </c>
    </row>
    <row r="559" spans="1:15" ht="30.75" thickBot="1" x14ac:dyDescent="0.3">
      <c r="A559" s="6">
        <v>558</v>
      </c>
      <c r="B559" s="5" t="s">
        <v>124</v>
      </c>
      <c r="C559" s="5" t="s">
        <v>42</v>
      </c>
      <c r="D559" s="5" t="s">
        <v>51</v>
      </c>
      <c r="E559" s="7">
        <v>5</v>
      </c>
      <c r="F559" s="7">
        <v>290</v>
      </c>
      <c r="G559" s="8">
        <v>44056</v>
      </c>
      <c r="H559" s="5" t="s">
        <v>44</v>
      </c>
      <c r="I559" s="5" t="s">
        <v>45</v>
      </c>
      <c r="J559" s="7">
        <v>25.8</v>
      </c>
      <c r="K559" s="7">
        <v>65</v>
      </c>
      <c r="L559" s="5" t="s">
        <v>78</v>
      </c>
      <c r="M559" s="5" t="s">
        <v>47</v>
      </c>
      <c r="N559" s="5" t="s">
        <v>40</v>
      </c>
      <c r="O559" s="16" t="str">
        <f>INDEX(Sheet1!$I$4:$J$15,MATCH(I559,Sheet1!$I$4:$I$15,0),2)</f>
        <v>Yellow</v>
      </c>
    </row>
    <row r="560" spans="1:15" ht="30.75" thickBot="1" x14ac:dyDescent="0.3">
      <c r="A560" s="6">
        <v>559</v>
      </c>
      <c r="B560" s="5" t="s">
        <v>125</v>
      </c>
      <c r="C560" s="5" t="s">
        <v>42</v>
      </c>
      <c r="D560" s="5" t="s">
        <v>35</v>
      </c>
      <c r="E560" s="7">
        <v>3.6</v>
      </c>
      <c r="F560" s="7">
        <v>300</v>
      </c>
      <c r="G560" s="8">
        <v>44304</v>
      </c>
      <c r="H560" s="5" t="s">
        <v>44</v>
      </c>
      <c r="I560" s="5" t="s">
        <v>45</v>
      </c>
      <c r="J560" s="7">
        <v>22.3</v>
      </c>
      <c r="K560" s="7">
        <v>54</v>
      </c>
      <c r="L560" s="5" t="s">
        <v>78</v>
      </c>
      <c r="M560" s="5" t="s">
        <v>39</v>
      </c>
      <c r="N560" s="5" t="s">
        <v>40</v>
      </c>
      <c r="O560" s="16" t="str">
        <f>INDEX(Sheet1!$I$4:$J$15,MATCH(I560,Sheet1!$I$4:$I$15,0),2)</f>
        <v>Yellow</v>
      </c>
    </row>
    <row r="561" spans="1:15" ht="30.75" thickBot="1" x14ac:dyDescent="0.3">
      <c r="A561" s="6">
        <v>560</v>
      </c>
      <c r="B561" s="5" t="s">
        <v>33</v>
      </c>
      <c r="C561" s="5" t="s">
        <v>50</v>
      </c>
      <c r="D561" s="5" t="s">
        <v>43</v>
      </c>
      <c r="E561" s="7">
        <v>3.2</v>
      </c>
      <c r="F561" s="7">
        <v>220</v>
      </c>
      <c r="G561" s="8">
        <v>44213</v>
      </c>
      <c r="H561" s="5" t="s">
        <v>44</v>
      </c>
      <c r="I561" s="5" t="s">
        <v>45</v>
      </c>
      <c r="J561" s="7">
        <v>24.1</v>
      </c>
      <c r="K561" s="7">
        <v>19</v>
      </c>
      <c r="L561" s="5" t="s">
        <v>78</v>
      </c>
      <c r="M561" s="5" t="s">
        <v>39</v>
      </c>
      <c r="N561" s="5" t="s">
        <v>40</v>
      </c>
      <c r="O561" s="16" t="str">
        <f>INDEX(Sheet1!$I$4:$J$15,MATCH(I561,Sheet1!$I$4:$I$15,0),2)</f>
        <v>Yellow</v>
      </c>
    </row>
    <row r="562" spans="1:15" ht="30.75" thickBot="1" x14ac:dyDescent="0.3">
      <c r="A562" s="6">
        <v>561</v>
      </c>
      <c r="B562" s="5" t="s">
        <v>41</v>
      </c>
      <c r="C562" s="5" t="s">
        <v>50</v>
      </c>
      <c r="D562" s="5" t="s">
        <v>51</v>
      </c>
      <c r="E562" s="7">
        <v>2.4</v>
      </c>
      <c r="F562" s="7">
        <v>190</v>
      </c>
      <c r="G562" s="8">
        <v>44000</v>
      </c>
      <c r="H562" s="5" t="s">
        <v>44</v>
      </c>
      <c r="I562" s="5" t="s">
        <v>45</v>
      </c>
      <c r="J562" s="7">
        <v>16.399999999999999</v>
      </c>
      <c r="K562" s="7">
        <v>16</v>
      </c>
      <c r="L562" s="5" t="s">
        <v>78</v>
      </c>
      <c r="M562" s="5" t="s">
        <v>39</v>
      </c>
      <c r="N562" s="5" t="s">
        <v>40</v>
      </c>
      <c r="O562" s="16" t="str">
        <f>INDEX(Sheet1!$I$4:$J$15,MATCH(I562,Sheet1!$I$4:$I$15,0),2)</f>
        <v>Yellow</v>
      </c>
    </row>
    <row r="563" spans="1:15" ht="30.75" thickBot="1" x14ac:dyDescent="0.3">
      <c r="A563" s="6">
        <v>562</v>
      </c>
      <c r="B563" s="5" t="s">
        <v>49</v>
      </c>
      <c r="C563" s="5" t="s">
        <v>50</v>
      </c>
      <c r="D563" s="5" t="s">
        <v>35</v>
      </c>
      <c r="E563" s="7">
        <v>3.7</v>
      </c>
      <c r="F563" s="7">
        <v>220</v>
      </c>
      <c r="G563" s="8">
        <v>44421</v>
      </c>
      <c r="H563" s="5" t="s">
        <v>44</v>
      </c>
      <c r="I563" s="5" t="s">
        <v>45</v>
      </c>
      <c r="J563" s="7">
        <v>15.1</v>
      </c>
      <c r="K563" s="7">
        <v>34</v>
      </c>
      <c r="L563" s="5" t="s">
        <v>78</v>
      </c>
      <c r="M563" s="5" t="s">
        <v>79</v>
      </c>
      <c r="N563" s="5" t="s">
        <v>48</v>
      </c>
      <c r="O563" s="16" t="str">
        <f>INDEX(Sheet1!$I$4:$J$15,MATCH(I563,Sheet1!$I$4:$I$15,0),2)</f>
        <v>Yellow</v>
      </c>
    </row>
    <row r="564" spans="1:15" ht="30.75" thickBot="1" x14ac:dyDescent="0.3">
      <c r="A564" s="6">
        <v>563</v>
      </c>
      <c r="B564" s="5" t="s">
        <v>57</v>
      </c>
      <c r="C564" s="5" t="s">
        <v>50</v>
      </c>
      <c r="D564" s="5" t="s">
        <v>43</v>
      </c>
      <c r="E564" s="7">
        <v>2.2000000000000002</v>
      </c>
      <c r="F564" s="7">
        <v>195</v>
      </c>
      <c r="G564" s="8">
        <v>44601</v>
      </c>
      <c r="H564" s="5" t="s">
        <v>44</v>
      </c>
      <c r="I564" s="5" t="s">
        <v>45</v>
      </c>
      <c r="J564" s="7">
        <v>28.2</v>
      </c>
      <c r="K564" s="7">
        <v>34</v>
      </c>
      <c r="L564" s="5" t="s">
        <v>78</v>
      </c>
      <c r="M564" s="5" t="s">
        <v>79</v>
      </c>
      <c r="N564" s="5" t="s">
        <v>48</v>
      </c>
      <c r="O564" s="16" t="str">
        <f>INDEX(Sheet1!$I$4:$J$15,MATCH(I564,Sheet1!$I$4:$I$15,0),2)</f>
        <v>Yellow</v>
      </c>
    </row>
    <row r="565" spans="1:15" ht="30.75" thickBot="1" x14ac:dyDescent="0.3">
      <c r="A565" s="6">
        <v>564</v>
      </c>
      <c r="B565" s="5" t="s">
        <v>63</v>
      </c>
      <c r="C565" s="5" t="s">
        <v>50</v>
      </c>
      <c r="D565" s="5" t="s">
        <v>51</v>
      </c>
      <c r="E565" s="7">
        <v>5</v>
      </c>
      <c r="F565" s="7">
        <v>220</v>
      </c>
      <c r="G565" s="8">
        <v>44367</v>
      </c>
      <c r="H565" s="5" t="s">
        <v>44</v>
      </c>
      <c r="I565" s="5" t="s">
        <v>45</v>
      </c>
      <c r="J565" s="7">
        <v>15.5</v>
      </c>
      <c r="K565" s="7">
        <v>52</v>
      </c>
      <c r="L565" s="5" t="s">
        <v>78</v>
      </c>
      <c r="M565" s="5" t="s">
        <v>79</v>
      </c>
      <c r="N565" s="5" t="s">
        <v>48</v>
      </c>
      <c r="O565" s="16" t="str">
        <f>INDEX(Sheet1!$I$4:$J$15,MATCH(I565,Sheet1!$I$4:$I$15,0),2)</f>
        <v>Yellow</v>
      </c>
    </row>
    <row r="566" spans="1:15" ht="30.75" thickBot="1" x14ac:dyDescent="0.3">
      <c r="A566" s="6">
        <v>565</v>
      </c>
      <c r="B566" s="5" t="s">
        <v>69</v>
      </c>
      <c r="C566" s="5" t="s">
        <v>50</v>
      </c>
      <c r="D566" s="5" t="s">
        <v>35</v>
      </c>
      <c r="E566" s="7">
        <v>2.7</v>
      </c>
      <c r="F566" s="7">
        <v>255</v>
      </c>
      <c r="G566" s="8">
        <v>44091</v>
      </c>
      <c r="H566" s="5" t="s">
        <v>44</v>
      </c>
      <c r="I566" s="5" t="s">
        <v>60</v>
      </c>
      <c r="J566" s="7">
        <v>27.5</v>
      </c>
      <c r="K566" s="7">
        <v>39</v>
      </c>
      <c r="L566" s="5" t="s">
        <v>83</v>
      </c>
      <c r="M566" s="5" t="s">
        <v>79</v>
      </c>
      <c r="N566" s="5" t="s">
        <v>48</v>
      </c>
      <c r="O566" s="16" t="str">
        <f>INDEX(Sheet1!$I$4:$J$15,MATCH(I566,Sheet1!$I$4:$I$15,0),2)</f>
        <v>Red</v>
      </c>
    </row>
    <row r="567" spans="1:15" ht="30.75" thickBot="1" x14ac:dyDescent="0.3">
      <c r="A567" s="6">
        <v>566</v>
      </c>
      <c r="B567" s="5" t="s">
        <v>75</v>
      </c>
      <c r="C567" s="5" t="s">
        <v>50</v>
      </c>
      <c r="D567" s="5" t="s">
        <v>43</v>
      </c>
      <c r="E567" s="7">
        <v>5</v>
      </c>
      <c r="F567" s="7">
        <v>215</v>
      </c>
      <c r="G567" s="8">
        <v>44470</v>
      </c>
      <c r="H567" s="5" t="s">
        <v>44</v>
      </c>
      <c r="I567" s="5" t="s">
        <v>60</v>
      </c>
      <c r="J567" s="7">
        <v>16.2</v>
      </c>
      <c r="K567" s="7">
        <v>17</v>
      </c>
      <c r="L567" s="5" t="s">
        <v>83</v>
      </c>
      <c r="M567" s="5" t="s">
        <v>79</v>
      </c>
      <c r="N567" s="5" t="s">
        <v>48</v>
      </c>
      <c r="O567" s="16" t="str">
        <f>INDEX(Sheet1!$I$4:$J$15,MATCH(I567,Sheet1!$I$4:$I$15,0),2)</f>
        <v>Red</v>
      </c>
    </row>
    <row r="568" spans="1:15" ht="30.75" thickBot="1" x14ac:dyDescent="0.3">
      <c r="A568" s="6">
        <v>567</v>
      </c>
      <c r="B568" s="5" t="s">
        <v>80</v>
      </c>
      <c r="C568" s="5" t="s">
        <v>50</v>
      </c>
      <c r="D568" s="5" t="s">
        <v>51</v>
      </c>
      <c r="E568" s="7">
        <v>4.0999999999999996</v>
      </c>
      <c r="F568" s="7">
        <v>300</v>
      </c>
      <c r="G568" s="8">
        <v>44154</v>
      </c>
      <c r="H568" s="5" t="s">
        <v>44</v>
      </c>
      <c r="I568" s="5" t="s">
        <v>60</v>
      </c>
      <c r="J568" s="7">
        <v>30.4</v>
      </c>
      <c r="K568" s="7">
        <v>11</v>
      </c>
      <c r="L568" s="5" t="s">
        <v>83</v>
      </c>
      <c r="M568" s="5" t="s">
        <v>79</v>
      </c>
      <c r="N568" s="5" t="s">
        <v>48</v>
      </c>
      <c r="O568" s="16" t="str">
        <f>INDEX(Sheet1!$I$4:$J$15,MATCH(I568,Sheet1!$I$4:$I$15,0),2)</f>
        <v>Red</v>
      </c>
    </row>
    <row r="569" spans="1:15" ht="30.75" thickBot="1" x14ac:dyDescent="0.3">
      <c r="A569" s="6">
        <v>568</v>
      </c>
      <c r="B569" s="5" t="s">
        <v>84</v>
      </c>
      <c r="C569" s="5" t="s">
        <v>34</v>
      </c>
      <c r="D569" s="5" t="s">
        <v>35</v>
      </c>
      <c r="E569" s="7">
        <v>3.3</v>
      </c>
      <c r="F569" s="7">
        <v>335</v>
      </c>
      <c r="G569" s="8">
        <v>44291</v>
      </c>
      <c r="H569" s="5" t="s">
        <v>44</v>
      </c>
      <c r="I569" s="5" t="s">
        <v>60</v>
      </c>
      <c r="J569" s="7">
        <v>23.5</v>
      </c>
      <c r="K569" s="7">
        <v>28</v>
      </c>
      <c r="L569" s="5" t="s">
        <v>83</v>
      </c>
      <c r="M569" s="5" t="s">
        <v>79</v>
      </c>
      <c r="N569" s="5" t="s">
        <v>48</v>
      </c>
      <c r="O569" s="16" t="str">
        <f>INDEX(Sheet1!$I$4:$J$15,MATCH(I569,Sheet1!$I$4:$I$15,0),2)</f>
        <v>Red</v>
      </c>
    </row>
    <row r="570" spans="1:15" ht="30.75" thickBot="1" x14ac:dyDescent="0.3">
      <c r="A570" s="6">
        <v>569</v>
      </c>
      <c r="B570" s="5" t="s">
        <v>87</v>
      </c>
      <c r="C570" s="5" t="s">
        <v>34</v>
      </c>
      <c r="D570" s="5" t="s">
        <v>43</v>
      </c>
      <c r="E570" s="7">
        <v>5</v>
      </c>
      <c r="F570" s="7">
        <v>100</v>
      </c>
      <c r="G570" s="8">
        <v>44415</v>
      </c>
      <c r="H570" s="5" t="s">
        <v>44</v>
      </c>
      <c r="I570" s="5" t="s">
        <v>60</v>
      </c>
      <c r="J570" s="7">
        <v>18.5</v>
      </c>
      <c r="K570" s="7">
        <v>16</v>
      </c>
      <c r="L570" s="5" t="s">
        <v>83</v>
      </c>
      <c r="M570" s="5" t="s">
        <v>68</v>
      </c>
      <c r="N570" s="5" t="s">
        <v>48</v>
      </c>
      <c r="O570" s="16" t="str">
        <f>INDEX(Sheet1!$I$4:$J$15,MATCH(I570,Sheet1!$I$4:$I$15,0),2)</f>
        <v>Red</v>
      </c>
    </row>
    <row r="571" spans="1:15" ht="30.75" thickBot="1" x14ac:dyDescent="0.3">
      <c r="A571" s="6">
        <v>570</v>
      </c>
      <c r="B571" s="5" t="s">
        <v>90</v>
      </c>
      <c r="C571" s="5" t="s">
        <v>34</v>
      </c>
      <c r="D571" s="5" t="s">
        <v>51</v>
      </c>
      <c r="E571" s="7">
        <v>4.3</v>
      </c>
      <c r="F571" s="7">
        <v>205</v>
      </c>
      <c r="G571" s="8">
        <v>44220</v>
      </c>
      <c r="H571" s="5" t="s">
        <v>44</v>
      </c>
      <c r="I571" s="5" t="s">
        <v>60</v>
      </c>
      <c r="J571" s="7">
        <v>28.9</v>
      </c>
      <c r="K571" s="7">
        <v>24</v>
      </c>
      <c r="L571" s="5" t="s">
        <v>83</v>
      </c>
      <c r="M571" s="5" t="s">
        <v>68</v>
      </c>
      <c r="N571" s="5" t="s">
        <v>48</v>
      </c>
      <c r="O571" s="16" t="str">
        <f>INDEX(Sheet1!$I$4:$J$15,MATCH(I571,Sheet1!$I$4:$I$15,0),2)</f>
        <v>Red</v>
      </c>
    </row>
    <row r="572" spans="1:15" ht="30.75" thickBot="1" x14ac:dyDescent="0.3">
      <c r="A572" s="6">
        <v>571</v>
      </c>
      <c r="B572" s="5" t="s">
        <v>93</v>
      </c>
      <c r="C572" s="5" t="s">
        <v>34</v>
      </c>
      <c r="D572" s="5" t="s">
        <v>35</v>
      </c>
      <c r="E572" s="7">
        <v>2.4</v>
      </c>
      <c r="F572" s="7">
        <v>320</v>
      </c>
      <c r="G572" s="8">
        <v>44669</v>
      </c>
      <c r="H572" s="5" t="s">
        <v>44</v>
      </c>
      <c r="I572" s="5" t="s">
        <v>60</v>
      </c>
      <c r="J572" s="7">
        <v>18.600000000000001</v>
      </c>
      <c r="K572" s="7">
        <v>46</v>
      </c>
      <c r="L572" s="5" t="s">
        <v>83</v>
      </c>
      <c r="M572" s="5" t="s">
        <v>68</v>
      </c>
      <c r="N572" s="5" t="s">
        <v>48</v>
      </c>
      <c r="O572" s="16" t="str">
        <f>INDEX(Sheet1!$I$4:$J$15,MATCH(I572,Sheet1!$I$4:$I$15,0),2)</f>
        <v>Red</v>
      </c>
    </row>
    <row r="573" spans="1:15" ht="30.75" thickBot="1" x14ac:dyDescent="0.3">
      <c r="A573" s="6">
        <v>572</v>
      </c>
      <c r="B573" s="5" t="s">
        <v>95</v>
      </c>
      <c r="C573" s="5" t="s">
        <v>34</v>
      </c>
      <c r="D573" s="5" t="s">
        <v>43</v>
      </c>
      <c r="E573" s="7">
        <v>3.5</v>
      </c>
      <c r="F573" s="7">
        <v>195</v>
      </c>
      <c r="G573" s="8">
        <v>44739</v>
      </c>
      <c r="H573" s="5" t="s">
        <v>44</v>
      </c>
      <c r="I573" s="5" t="s">
        <v>60</v>
      </c>
      <c r="J573" s="7">
        <v>32</v>
      </c>
      <c r="K573" s="7">
        <v>20</v>
      </c>
      <c r="L573" s="5" t="s">
        <v>83</v>
      </c>
      <c r="M573" s="5" t="s">
        <v>68</v>
      </c>
      <c r="N573" s="5" t="s">
        <v>48</v>
      </c>
      <c r="O573" s="16" t="str">
        <f>INDEX(Sheet1!$I$4:$J$15,MATCH(I573,Sheet1!$I$4:$I$15,0),2)</f>
        <v>Red</v>
      </c>
    </row>
    <row r="574" spans="1:15" ht="30.75" thickBot="1" x14ac:dyDescent="0.3">
      <c r="A574" s="6">
        <v>573</v>
      </c>
      <c r="B574" s="5" t="s">
        <v>96</v>
      </c>
      <c r="C574" s="5" t="s">
        <v>34</v>
      </c>
      <c r="D574" s="5" t="s">
        <v>51</v>
      </c>
      <c r="E574" s="7">
        <v>2.1</v>
      </c>
      <c r="F574" s="7">
        <v>225</v>
      </c>
      <c r="G574" s="8">
        <v>44116</v>
      </c>
      <c r="H574" s="5" t="s">
        <v>44</v>
      </c>
      <c r="I574" s="5" t="s">
        <v>60</v>
      </c>
      <c r="J574" s="7">
        <v>27.5</v>
      </c>
      <c r="K574" s="7">
        <v>27</v>
      </c>
      <c r="L574" s="5" t="s">
        <v>83</v>
      </c>
      <c r="M574" s="5" t="s">
        <v>68</v>
      </c>
      <c r="N574" s="5" t="s">
        <v>48</v>
      </c>
      <c r="O574" s="16" t="str">
        <f>INDEX(Sheet1!$I$4:$J$15,MATCH(I574,Sheet1!$I$4:$I$15,0),2)</f>
        <v>Red</v>
      </c>
    </row>
    <row r="575" spans="1:15" ht="30.75" thickBot="1" x14ac:dyDescent="0.3">
      <c r="A575" s="6">
        <v>574</v>
      </c>
      <c r="B575" s="5" t="s">
        <v>97</v>
      </c>
      <c r="C575" s="5" t="s">
        <v>34</v>
      </c>
      <c r="D575" s="5" t="s">
        <v>35</v>
      </c>
      <c r="E575" s="7">
        <v>2.1</v>
      </c>
      <c r="F575" s="7">
        <v>250</v>
      </c>
      <c r="G575" s="8">
        <v>44702</v>
      </c>
      <c r="H575" s="5" t="s">
        <v>44</v>
      </c>
      <c r="I575" s="5" t="s">
        <v>60</v>
      </c>
      <c r="J575" s="7">
        <v>26.1</v>
      </c>
      <c r="K575" s="7">
        <v>65</v>
      </c>
      <c r="L575" s="5" t="s">
        <v>83</v>
      </c>
      <c r="M575" s="5" t="s">
        <v>68</v>
      </c>
      <c r="N575" s="5" t="s">
        <v>48</v>
      </c>
      <c r="O575" s="16" t="str">
        <f>INDEX(Sheet1!$I$4:$J$15,MATCH(I575,Sheet1!$I$4:$I$15,0),2)</f>
        <v>Red</v>
      </c>
    </row>
    <row r="576" spans="1:15" ht="30.75" thickBot="1" x14ac:dyDescent="0.3">
      <c r="A576" s="6">
        <v>575</v>
      </c>
      <c r="B576" s="5" t="s">
        <v>98</v>
      </c>
      <c r="C576" s="5" t="s">
        <v>34</v>
      </c>
      <c r="D576" s="5" t="s">
        <v>43</v>
      </c>
      <c r="E576" s="7">
        <v>4.9000000000000004</v>
      </c>
      <c r="F576" s="7">
        <v>325</v>
      </c>
      <c r="G576" s="8">
        <v>44548</v>
      </c>
      <c r="H576" s="5" t="s">
        <v>44</v>
      </c>
      <c r="I576" s="5" t="s">
        <v>60</v>
      </c>
      <c r="J576" s="7">
        <v>15</v>
      </c>
      <c r="K576" s="7">
        <v>24</v>
      </c>
      <c r="L576" s="5" t="s">
        <v>83</v>
      </c>
      <c r="M576" s="5" t="s">
        <v>68</v>
      </c>
      <c r="N576" s="5" t="s">
        <v>48</v>
      </c>
      <c r="O576" s="16" t="str">
        <f>INDEX(Sheet1!$I$4:$J$15,MATCH(I576,Sheet1!$I$4:$I$15,0),2)</f>
        <v>Red</v>
      </c>
    </row>
    <row r="577" spans="1:15" ht="30.75" thickBot="1" x14ac:dyDescent="0.3">
      <c r="A577" s="6">
        <v>576</v>
      </c>
      <c r="B577" s="5" t="s">
        <v>99</v>
      </c>
      <c r="C577" s="5" t="s">
        <v>64</v>
      </c>
      <c r="D577" s="5" t="s">
        <v>51</v>
      </c>
      <c r="E577" s="7">
        <v>5</v>
      </c>
      <c r="F577" s="7">
        <v>130</v>
      </c>
      <c r="G577" s="8">
        <v>44328</v>
      </c>
      <c r="H577" s="5" t="s">
        <v>44</v>
      </c>
      <c r="I577" s="5" t="s">
        <v>60</v>
      </c>
      <c r="J577" s="7">
        <v>26.2</v>
      </c>
      <c r="K577" s="7">
        <v>27</v>
      </c>
      <c r="L577" s="5" t="s">
        <v>83</v>
      </c>
      <c r="M577" s="5" t="s">
        <v>39</v>
      </c>
      <c r="N577" s="5" t="s">
        <v>56</v>
      </c>
      <c r="O577" s="16" t="str">
        <f>INDEX(Sheet1!$I$4:$J$15,MATCH(I577,Sheet1!$I$4:$I$15,0),2)</f>
        <v>Red</v>
      </c>
    </row>
    <row r="578" spans="1:15" ht="30.75" thickBot="1" x14ac:dyDescent="0.3">
      <c r="A578" s="6">
        <v>577</v>
      </c>
      <c r="B578" s="5" t="s">
        <v>100</v>
      </c>
      <c r="C578" s="5" t="s">
        <v>64</v>
      </c>
      <c r="D578" s="5" t="s">
        <v>35</v>
      </c>
      <c r="E578" s="7">
        <v>4.3</v>
      </c>
      <c r="F578" s="7">
        <v>275</v>
      </c>
      <c r="G578" s="8">
        <v>44254</v>
      </c>
      <c r="H578" s="5" t="s">
        <v>44</v>
      </c>
      <c r="I578" s="5" t="s">
        <v>60</v>
      </c>
      <c r="J578" s="7">
        <v>19.3</v>
      </c>
      <c r="K578" s="7">
        <v>33</v>
      </c>
      <c r="L578" s="5" t="s">
        <v>83</v>
      </c>
      <c r="M578" s="5" t="s">
        <v>39</v>
      </c>
      <c r="N578" s="5" t="s">
        <v>56</v>
      </c>
      <c r="O578" s="16" t="str">
        <f>INDEX(Sheet1!$I$4:$J$15,MATCH(I578,Sheet1!$I$4:$I$15,0),2)</f>
        <v>Red</v>
      </c>
    </row>
    <row r="579" spans="1:15" ht="30.75" thickBot="1" x14ac:dyDescent="0.3">
      <c r="A579" s="6">
        <v>578</v>
      </c>
      <c r="B579" s="5" t="s">
        <v>101</v>
      </c>
      <c r="C579" s="5" t="s">
        <v>64</v>
      </c>
      <c r="D579" s="5" t="s">
        <v>43</v>
      </c>
      <c r="E579" s="7">
        <v>5</v>
      </c>
      <c r="F579" s="7">
        <v>165</v>
      </c>
      <c r="G579" s="8">
        <v>44444</v>
      </c>
      <c r="H579" s="5" t="s">
        <v>44</v>
      </c>
      <c r="I579" s="5" t="s">
        <v>60</v>
      </c>
      <c r="J579" s="7">
        <v>28.2</v>
      </c>
      <c r="K579" s="7">
        <v>19</v>
      </c>
      <c r="L579" s="5" t="s">
        <v>83</v>
      </c>
      <c r="M579" s="5" t="s">
        <v>39</v>
      </c>
      <c r="N579" s="5" t="s">
        <v>56</v>
      </c>
      <c r="O579" s="16" t="str">
        <f>INDEX(Sheet1!$I$4:$J$15,MATCH(I579,Sheet1!$I$4:$I$15,0),2)</f>
        <v>Red</v>
      </c>
    </row>
    <row r="580" spans="1:15" ht="30.75" thickBot="1" x14ac:dyDescent="0.3">
      <c r="A580" s="6">
        <v>579</v>
      </c>
      <c r="B580" s="5" t="s">
        <v>102</v>
      </c>
      <c r="C580" s="5" t="s">
        <v>64</v>
      </c>
      <c r="D580" s="5" t="s">
        <v>51</v>
      </c>
      <c r="E580" s="7">
        <v>5</v>
      </c>
      <c r="F580" s="7">
        <v>105</v>
      </c>
      <c r="G580" s="8">
        <v>44055</v>
      </c>
      <c r="H580" s="5" t="s">
        <v>44</v>
      </c>
      <c r="I580" s="5" t="s">
        <v>60</v>
      </c>
      <c r="J580" s="7">
        <v>26.7</v>
      </c>
      <c r="K580" s="7">
        <v>54</v>
      </c>
      <c r="L580" s="5" t="s">
        <v>83</v>
      </c>
      <c r="M580" s="5" t="s">
        <v>39</v>
      </c>
      <c r="N580" s="5" t="s">
        <v>56</v>
      </c>
      <c r="O580" s="16" t="str">
        <f>INDEX(Sheet1!$I$4:$J$15,MATCH(I580,Sheet1!$I$4:$I$15,0),2)</f>
        <v>Red</v>
      </c>
    </row>
    <row r="581" spans="1:15" ht="30.75" thickBot="1" x14ac:dyDescent="0.3">
      <c r="A581" s="6">
        <v>580</v>
      </c>
      <c r="B581" s="5" t="s">
        <v>103</v>
      </c>
      <c r="C581" s="5" t="s">
        <v>76</v>
      </c>
      <c r="D581" s="5" t="s">
        <v>35</v>
      </c>
      <c r="E581" s="7">
        <v>5</v>
      </c>
      <c r="F581" s="7">
        <v>175</v>
      </c>
      <c r="G581" s="8">
        <v>44358</v>
      </c>
      <c r="H581" s="5" t="s">
        <v>36</v>
      </c>
      <c r="I581" s="5" t="s">
        <v>60</v>
      </c>
      <c r="J581" s="7">
        <v>16.399999999999999</v>
      </c>
      <c r="K581" s="7">
        <v>41</v>
      </c>
      <c r="L581" s="5" t="s">
        <v>83</v>
      </c>
      <c r="M581" s="5" t="s">
        <v>39</v>
      </c>
      <c r="N581" s="5" t="s">
        <v>56</v>
      </c>
      <c r="O581" s="16" t="str">
        <f>INDEX(Sheet1!$I$4:$J$15,MATCH(I581,Sheet1!$I$4:$I$15,0),2)</f>
        <v>Red</v>
      </c>
    </row>
    <row r="582" spans="1:15" ht="30.75" thickBot="1" x14ac:dyDescent="0.3">
      <c r="A582" s="6">
        <v>581</v>
      </c>
      <c r="B582" s="5" t="s">
        <v>104</v>
      </c>
      <c r="C582" s="5" t="s">
        <v>76</v>
      </c>
      <c r="D582" s="5" t="s">
        <v>43</v>
      </c>
      <c r="E582" s="7">
        <v>5</v>
      </c>
      <c r="F582" s="7">
        <v>295</v>
      </c>
      <c r="G582" s="8">
        <v>44056</v>
      </c>
      <c r="H582" s="5" t="s">
        <v>44</v>
      </c>
      <c r="I582" s="5" t="s">
        <v>60</v>
      </c>
      <c r="J582" s="7">
        <v>22.1</v>
      </c>
      <c r="K582" s="7">
        <v>18</v>
      </c>
      <c r="L582" s="5" t="s">
        <v>83</v>
      </c>
      <c r="M582" s="5" t="s">
        <v>39</v>
      </c>
      <c r="N582" s="5" t="s">
        <v>56</v>
      </c>
      <c r="O582" s="16" t="str">
        <f>INDEX(Sheet1!$I$4:$J$15,MATCH(I582,Sheet1!$I$4:$I$15,0),2)</f>
        <v>Red</v>
      </c>
    </row>
    <row r="583" spans="1:15" ht="30.75" thickBot="1" x14ac:dyDescent="0.3">
      <c r="A583" s="6">
        <v>582</v>
      </c>
      <c r="B583" s="5" t="s">
        <v>105</v>
      </c>
      <c r="C583" s="5" t="s">
        <v>76</v>
      </c>
      <c r="D583" s="5" t="s">
        <v>51</v>
      </c>
      <c r="E583" s="7">
        <v>4.5999999999999996</v>
      </c>
      <c r="F583" s="7">
        <v>295</v>
      </c>
      <c r="G583" s="8">
        <v>44177</v>
      </c>
      <c r="H583" s="5" t="s">
        <v>52</v>
      </c>
      <c r="I583" s="5" t="s">
        <v>60</v>
      </c>
      <c r="J583" s="7">
        <v>23.3</v>
      </c>
      <c r="K583" s="7">
        <v>28</v>
      </c>
      <c r="L583" s="5" t="s">
        <v>83</v>
      </c>
      <c r="M583" s="5" t="s">
        <v>39</v>
      </c>
      <c r="N583" s="5" t="s">
        <v>40</v>
      </c>
      <c r="O583" s="16" t="str">
        <f>INDEX(Sheet1!$I$4:$J$15,MATCH(I583,Sheet1!$I$4:$I$15,0),2)</f>
        <v>Red</v>
      </c>
    </row>
    <row r="584" spans="1:15" ht="30.75" thickBot="1" x14ac:dyDescent="0.3">
      <c r="A584" s="6">
        <v>583</v>
      </c>
      <c r="B584" s="5" t="s">
        <v>106</v>
      </c>
      <c r="C584" s="5" t="s">
        <v>76</v>
      </c>
      <c r="D584" s="5" t="s">
        <v>35</v>
      </c>
      <c r="E584" s="7">
        <v>2.4</v>
      </c>
      <c r="F584" s="7">
        <v>150</v>
      </c>
      <c r="G584" s="8">
        <v>44706</v>
      </c>
      <c r="H584" s="5" t="s">
        <v>59</v>
      </c>
      <c r="I584" s="5" t="s">
        <v>60</v>
      </c>
      <c r="J584" s="7">
        <v>19.899999999999999</v>
      </c>
      <c r="K584" s="7">
        <v>42</v>
      </c>
      <c r="L584" s="5" t="s">
        <v>83</v>
      </c>
      <c r="M584" s="5" t="s">
        <v>39</v>
      </c>
      <c r="N584" s="5" t="s">
        <v>48</v>
      </c>
      <c r="O584" s="16" t="str">
        <f>INDEX(Sheet1!$I$4:$J$15,MATCH(I584,Sheet1!$I$4:$I$15,0),2)</f>
        <v>Red</v>
      </c>
    </row>
    <row r="585" spans="1:15" ht="30.75" thickBot="1" x14ac:dyDescent="0.3">
      <c r="A585" s="6">
        <v>584</v>
      </c>
      <c r="B585" s="5" t="s">
        <v>107</v>
      </c>
      <c r="C585" s="5" t="s">
        <v>76</v>
      </c>
      <c r="D585" s="5" t="s">
        <v>43</v>
      </c>
      <c r="E585" s="7">
        <v>2.7</v>
      </c>
      <c r="F585" s="7">
        <v>230</v>
      </c>
      <c r="G585" s="8">
        <v>44275</v>
      </c>
      <c r="H585" s="5" t="s">
        <v>65</v>
      </c>
      <c r="I585" s="5" t="s">
        <v>66</v>
      </c>
      <c r="J585" s="7">
        <v>24.5</v>
      </c>
      <c r="K585" s="7">
        <v>13</v>
      </c>
      <c r="L585" s="5" t="s">
        <v>83</v>
      </c>
      <c r="M585" s="5" t="s">
        <v>39</v>
      </c>
      <c r="N585" s="5" t="s">
        <v>56</v>
      </c>
      <c r="O585" s="16" t="str">
        <f>INDEX(Sheet1!$I$4:$J$15,MATCH(I585,Sheet1!$I$4:$I$15,0),2)</f>
        <v>Yellow</v>
      </c>
    </row>
    <row r="586" spans="1:15" ht="30.75" thickBot="1" x14ac:dyDescent="0.3">
      <c r="A586" s="6">
        <v>585</v>
      </c>
      <c r="B586" s="5" t="s">
        <v>108</v>
      </c>
      <c r="C586" s="5" t="s">
        <v>76</v>
      </c>
      <c r="D586" s="5" t="s">
        <v>51</v>
      </c>
      <c r="E586" s="7">
        <v>3.6</v>
      </c>
      <c r="F586" s="7">
        <v>290</v>
      </c>
      <c r="G586" s="8">
        <v>44482</v>
      </c>
      <c r="H586" s="5" t="s">
        <v>71</v>
      </c>
      <c r="I586" s="5" t="s">
        <v>66</v>
      </c>
      <c r="J586" s="7">
        <v>18.7</v>
      </c>
      <c r="K586" s="7">
        <v>58</v>
      </c>
      <c r="L586" s="5" t="s">
        <v>83</v>
      </c>
      <c r="M586" s="5" t="s">
        <v>39</v>
      </c>
      <c r="N586" s="5" t="s">
        <v>40</v>
      </c>
      <c r="O586" s="16" t="str">
        <f>INDEX(Sheet1!$I$4:$J$15,MATCH(I586,Sheet1!$I$4:$I$15,0),2)</f>
        <v>Yellow</v>
      </c>
    </row>
    <row r="587" spans="1:15" ht="30.75" thickBot="1" x14ac:dyDescent="0.3">
      <c r="A587" s="6">
        <v>586</v>
      </c>
      <c r="B587" s="5" t="s">
        <v>109</v>
      </c>
      <c r="C587" s="5" t="s">
        <v>76</v>
      </c>
      <c r="D587" s="5" t="s">
        <v>35</v>
      </c>
      <c r="E587" s="7">
        <v>5</v>
      </c>
      <c r="F587" s="7">
        <v>145</v>
      </c>
      <c r="G587" s="8">
        <v>44667</v>
      </c>
      <c r="H587" s="5" t="s">
        <v>36</v>
      </c>
      <c r="I587" s="5" t="s">
        <v>66</v>
      </c>
      <c r="J587" s="7">
        <v>22</v>
      </c>
      <c r="K587" s="7">
        <v>63</v>
      </c>
      <c r="L587" s="5" t="s">
        <v>83</v>
      </c>
      <c r="M587" s="5" t="s">
        <v>39</v>
      </c>
      <c r="N587" s="5" t="s">
        <v>48</v>
      </c>
      <c r="O587" s="16" t="str">
        <f>INDEX(Sheet1!$I$4:$J$15,MATCH(I587,Sheet1!$I$4:$I$15,0),2)</f>
        <v>Yellow</v>
      </c>
    </row>
    <row r="588" spans="1:15" ht="30.75" thickBot="1" x14ac:dyDescent="0.3">
      <c r="A588" s="6">
        <v>587</v>
      </c>
      <c r="B588" s="5" t="s">
        <v>110</v>
      </c>
      <c r="C588" s="5" t="s">
        <v>76</v>
      </c>
      <c r="D588" s="5" t="s">
        <v>43</v>
      </c>
      <c r="E588" s="7">
        <v>4.5</v>
      </c>
      <c r="F588" s="7">
        <v>100</v>
      </c>
      <c r="G588" s="8">
        <v>44360</v>
      </c>
      <c r="H588" s="5" t="s">
        <v>44</v>
      </c>
      <c r="I588" s="5" t="s">
        <v>66</v>
      </c>
      <c r="J588" s="7">
        <v>16.399999999999999</v>
      </c>
      <c r="K588" s="7">
        <v>63</v>
      </c>
      <c r="L588" s="5" t="s">
        <v>83</v>
      </c>
      <c r="M588" s="5" t="s">
        <v>39</v>
      </c>
      <c r="N588" s="5" t="s">
        <v>56</v>
      </c>
      <c r="O588" s="16" t="str">
        <f>INDEX(Sheet1!$I$4:$J$15,MATCH(I588,Sheet1!$I$4:$I$15,0),2)</f>
        <v>Yellow</v>
      </c>
    </row>
    <row r="589" spans="1:15" ht="30.75" thickBot="1" x14ac:dyDescent="0.3">
      <c r="A589" s="6">
        <v>588</v>
      </c>
      <c r="B589" s="5" t="s">
        <v>111</v>
      </c>
      <c r="C589" s="5" t="s">
        <v>76</v>
      </c>
      <c r="D589" s="5" t="s">
        <v>51</v>
      </c>
      <c r="E589" s="7">
        <v>3.3</v>
      </c>
      <c r="F589" s="7">
        <v>160</v>
      </c>
      <c r="G589" s="8">
        <v>44719</v>
      </c>
      <c r="H589" s="5" t="s">
        <v>52</v>
      </c>
      <c r="I589" s="5" t="s">
        <v>66</v>
      </c>
      <c r="J589" s="7">
        <v>32.200000000000003</v>
      </c>
      <c r="K589" s="7">
        <v>32</v>
      </c>
      <c r="L589" s="5" t="s">
        <v>67</v>
      </c>
      <c r="M589" s="5" t="s">
        <v>39</v>
      </c>
      <c r="N589" s="5" t="s">
        <v>40</v>
      </c>
      <c r="O589" s="16" t="str">
        <f>INDEX(Sheet1!$I$4:$J$15,MATCH(I589,Sheet1!$I$4:$I$15,0),2)</f>
        <v>Yellow</v>
      </c>
    </row>
    <row r="590" spans="1:15" ht="30.75" thickBot="1" x14ac:dyDescent="0.3">
      <c r="A590" s="6">
        <v>589</v>
      </c>
      <c r="B590" s="5" t="s">
        <v>112</v>
      </c>
      <c r="C590" s="5" t="s">
        <v>76</v>
      </c>
      <c r="D590" s="5" t="s">
        <v>35</v>
      </c>
      <c r="E590" s="7">
        <v>3.3</v>
      </c>
      <c r="F590" s="7">
        <v>160</v>
      </c>
      <c r="G590" s="8">
        <v>44623</v>
      </c>
      <c r="H590" s="5" t="s">
        <v>59</v>
      </c>
      <c r="I590" s="5" t="s">
        <v>77</v>
      </c>
      <c r="J590" s="7">
        <v>20.399999999999999</v>
      </c>
      <c r="K590" s="7">
        <v>31</v>
      </c>
      <c r="L590" s="5" t="s">
        <v>67</v>
      </c>
      <c r="M590" s="5" t="s">
        <v>39</v>
      </c>
      <c r="N590" s="5" t="s">
        <v>40</v>
      </c>
      <c r="O590" s="16" t="str">
        <f>INDEX(Sheet1!$I$4:$J$15,MATCH(I590,Sheet1!$I$4:$I$15,0),2)</f>
        <v>Green</v>
      </c>
    </row>
    <row r="591" spans="1:15" ht="30.75" thickBot="1" x14ac:dyDescent="0.3">
      <c r="A591" s="6">
        <v>590</v>
      </c>
      <c r="B591" s="5" t="s">
        <v>113</v>
      </c>
      <c r="C591" s="5" t="s">
        <v>76</v>
      </c>
      <c r="D591" s="5" t="s">
        <v>43</v>
      </c>
      <c r="E591" s="7">
        <v>3.2</v>
      </c>
      <c r="F591" s="7">
        <v>195</v>
      </c>
      <c r="G591" s="8">
        <v>44628</v>
      </c>
      <c r="H591" s="5" t="s">
        <v>65</v>
      </c>
      <c r="I591" s="5" t="s">
        <v>77</v>
      </c>
      <c r="J591" s="7">
        <v>21.3</v>
      </c>
      <c r="K591" s="7">
        <v>25</v>
      </c>
      <c r="L591" s="5" t="s">
        <v>67</v>
      </c>
      <c r="M591" s="5" t="s">
        <v>39</v>
      </c>
      <c r="N591" s="5" t="s">
        <v>40</v>
      </c>
      <c r="O591" s="16" t="str">
        <f>INDEX(Sheet1!$I$4:$J$15,MATCH(I591,Sheet1!$I$4:$I$15,0),2)</f>
        <v>Green</v>
      </c>
    </row>
    <row r="592" spans="1:15" ht="30.75" thickBot="1" x14ac:dyDescent="0.3">
      <c r="A592" s="6">
        <v>591</v>
      </c>
      <c r="B592" s="5" t="s">
        <v>114</v>
      </c>
      <c r="C592" s="5" t="s">
        <v>76</v>
      </c>
      <c r="D592" s="5" t="s">
        <v>51</v>
      </c>
      <c r="E592" s="7">
        <v>5</v>
      </c>
      <c r="F592" s="7">
        <v>265</v>
      </c>
      <c r="G592" s="8">
        <v>44473</v>
      </c>
      <c r="H592" s="5" t="s">
        <v>71</v>
      </c>
      <c r="I592" s="5" t="s">
        <v>77</v>
      </c>
      <c r="J592" s="7">
        <v>32.9</v>
      </c>
      <c r="K592" s="7">
        <v>36</v>
      </c>
      <c r="L592" s="5" t="s">
        <v>67</v>
      </c>
      <c r="M592" s="5" t="s">
        <v>39</v>
      </c>
      <c r="N592" s="5" t="s">
        <v>40</v>
      </c>
      <c r="O592" s="16" t="str">
        <f>INDEX(Sheet1!$I$4:$J$15,MATCH(I592,Sheet1!$I$4:$I$15,0),2)</f>
        <v>Green</v>
      </c>
    </row>
    <row r="593" spans="1:15" ht="30.75" thickBot="1" x14ac:dyDescent="0.3">
      <c r="A593" s="6">
        <v>592</v>
      </c>
      <c r="B593" s="5" t="s">
        <v>115</v>
      </c>
      <c r="C593" s="5" t="s">
        <v>76</v>
      </c>
      <c r="D593" s="5" t="s">
        <v>35</v>
      </c>
      <c r="E593" s="7">
        <v>4.7</v>
      </c>
      <c r="F593" s="7">
        <v>150</v>
      </c>
      <c r="G593" s="8">
        <v>44423</v>
      </c>
      <c r="H593" s="5" t="s">
        <v>36</v>
      </c>
      <c r="I593" s="5" t="s">
        <v>77</v>
      </c>
      <c r="J593" s="7">
        <v>31.5</v>
      </c>
      <c r="K593" s="7">
        <v>35</v>
      </c>
      <c r="L593" s="5" t="s">
        <v>67</v>
      </c>
      <c r="M593" s="5" t="s">
        <v>39</v>
      </c>
      <c r="N593" s="5" t="s">
        <v>40</v>
      </c>
      <c r="O593" s="16" t="str">
        <f>INDEX(Sheet1!$I$4:$J$15,MATCH(I593,Sheet1!$I$4:$I$15,0),2)</f>
        <v>Green</v>
      </c>
    </row>
    <row r="594" spans="1:15" ht="30.75" thickBot="1" x14ac:dyDescent="0.3">
      <c r="A594" s="6">
        <v>593</v>
      </c>
      <c r="B594" s="5" t="s">
        <v>116</v>
      </c>
      <c r="C594" s="5" t="s">
        <v>76</v>
      </c>
      <c r="D594" s="5" t="s">
        <v>43</v>
      </c>
      <c r="E594" s="7">
        <v>3.5</v>
      </c>
      <c r="F594" s="7">
        <v>130</v>
      </c>
      <c r="G594" s="8">
        <v>44495</v>
      </c>
      <c r="H594" s="5" t="s">
        <v>44</v>
      </c>
      <c r="I594" s="5" t="s">
        <v>77</v>
      </c>
      <c r="J594" s="7">
        <v>30.2</v>
      </c>
      <c r="K594" s="7">
        <v>22</v>
      </c>
      <c r="L594" s="5" t="s">
        <v>67</v>
      </c>
      <c r="M594" s="5" t="s">
        <v>39</v>
      </c>
      <c r="N594" s="5" t="s">
        <v>40</v>
      </c>
      <c r="O594" s="16" t="str">
        <f>INDEX(Sheet1!$I$4:$J$15,MATCH(I594,Sheet1!$I$4:$I$15,0),2)</f>
        <v>Green</v>
      </c>
    </row>
    <row r="595" spans="1:15" ht="30.75" thickBot="1" x14ac:dyDescent="0.3">
      <c r="A595" s="6">
        <v>594</v>
      </c>
      <c r="B595" s="5" t="s">
        <v>117</v>
      </c>
      <c r="C595" s="5" t="s">
        <v>76</v>
      </c>
      <c r="D595" s="5" t="s">
        <v>51</v>
      </c>
      <c r="E595" s="7">
        <v>5</v>
      </c>
      <c r="F595" s="7">
        <v>345</v>
      </c>
      <c r="G595" s="8">
        <v>44587</v>
      </c>
      <c r="H595" s="5" t="s">
        <v>52</v>
      </c>
      <c r="I595" s="5" t="s">
        <v>77</v>
      </c>
      <c r="J595" s="7">
        <v>15.2</v>
      </c>
      <c r="K595" s="7">
        <v>34</v>
      </c>
      <c r="L595" s="5" t="s">
        <v>67</v>
      </c>
      <c r="M595" s="5" t="s">
        <v>39</v>
      </c>
      <c r="N595" s="5" t="s">
        <v>40</v>
      </c>
      <c r="O595" s="16" t="str">
        <f>INDEX(Sheet1!$I$4:$J$15,MATCH(I595,Sheet1!$I$4:$I$15,0),2)</f>
        <v>Green</v>
      </c>
    </row>
    <row r="596" spans="1:15" ht="30.75" thickBot="1" x14ac:dyDescent="0.3">
      <c r="A596" s="6">
        <v>595</v>
      </c>
      <c r="B596" s="5" t="s">
        <v>118</v>
      </c>
      <c r="C596" s="5" t="s">
        <v>76</v>
      </c>
      <c r="D596" s="5" t="s">
        <v>35</v>
      </c>
      <c r="E596" s="7">
        <v>5</v>
      </c>
      <c r="F596" s="7">
        <v>175</v>
      </c>
      <c r="G596" s="8">
        <v>44524</v>
      </c>
      <c r="H596" s="5" t="s">
        <v>59</v>
      </c>
      <c r="I596" s="5" t="s">
        <v>37</v>
      </c>
      <c r="J596" s="7">
        <v>23.6</v>
      </c>
      <c r="K596" s="7">
        <v>64</v>
      </c>
      <c r="L596" s="5" t="s">
        <v>67</v>
      </c>
      <c r="M596" s="5" t="s">
        <v>39</v>
      </c>
      <c r="N596" s="5" t="s">
        <v>40</v>
      </c>
      <c r="O596" s="16" t="str">
        <f>INDEX(Sheet1!$I$4:$J$15,MATCH(I596,Sheet1!$I$4:$I$15,0),2)</f>
        <v>Blue</v>
      </c>
    </row>
    <row r="597" spans="1:15" ht="30.75" thickBot="1" x14ac:dyDescent="0.3">
      <c r="A597" s="6">
        <v>596</v>
      </c>
      <c r="B597" s="5" t="s">
        <v>119</v>
      </c>
      <c r="C597" s="5" t="s">
        <v>76</v>
      </c>
      <c r="D597" s="5" t="s">
        <v>43</v>
      </c>
      <c r="E597" s="7">
        <v>2.2000000000000002</v>
      </c>
      <c r="F597" s="7">
        <v>225</v>
      </c>
      <c r="G597" s="8">
        <v>44114</v>
      </c>
      <c r="H597" s="5" t="s">
        <v>65</v>
      </c>
      <c r="I597" s="5" t="s">
        <v>45</v>
      </c>
      <c r="J597" s="7">
        <v>27.1</v>
      </c>
      <c r="K597" s="7">
        <v>28</v>
      </c>
      <c r="L597" s="5" t="s">
        <v>67</v>
      </c>
      <c r="M597" s="5" t="s">
        <v>39</v>
      </c>
      <c r="N597" s="5" t="s">
        <v>40</v>
      </c>
      <c r="O597" s="16" t="str">
        <f>INDEX(Sheet1!$I$4:$J$15,MATCH(I597,Sheet1!$I$4:$I$15,0),2)</f>
        <v>Yellow</v>
      </c>
    </row>
    <row r="598" spans="1:15" ht="30.75" thickBot="1" x14ac:dyDescent="0.3">
      <c r="A598" s="6">
        <v>597</v>
      </c>
      <c r="B598" s="5" t="s">
        <v>120</v>
      </c>
      <c r="C598" s="5" t="s">
        <v>34</v>
      </c>
      <c r="D598" s="5" t="s">
        <v>51</v>
      </c>
      <c r="E598" s="7">
        <v>5</v>
      </c>
      <c r="F598" s="7">
        <v>135</v>
      </c>
      <c r="G598" s="8">
        <v>44589</v>
      </c>
      <c r="H598" s="5" t="s">
        <v>71</v>
      </c>
      <c r="I598" s="5" t="s">
        <v>53</v>
      </c>
      <c r="J598" s="7">
        <v>21.4</v>
      </c>
      <c r="K598" s="7">
        <v>38</v>
      </c>
      <c r="L598" s="5" t="s">
        <v>67</v>
      </c>
      <c r="M598" s="5" t="s">
        <v>39</v>
      </c>
      <c r="N598" s="5" t="s">
        <v>40</v>
      </c>
      <c r="O598" s="16" t="str">
        <f>INDEX(Sheet1!$I$4:$J$15,MATCH(I598,Sheet1!$I$4:$I$15,0),2)</f>
        <v>Pink</v>
      </c>
    </row>
    <row r="599" spans="1:15" ht="30.75" thickBot="1" x14ac:dyDescent="0.3">
      <c r="A599" s="6">
        <v>598</v>
      </c>
      <c r="B599" s="5" t="s">
        <v>121</v>
      </c>
      <c r="C599" s="5" t="s">
        <v>34</v>
      </c>
      <c r="D599" s="5" t="s">
        <v>35</v>
      </c>
      <c r="E599" s="7">
        <v>3.7</v>
      </c>
      <c r="F599" s="7">
        <v>290</v>
      </c>
      <c r="G599" s="8">
        <v>44678</v>
      </c>
      <c r="H599" s="5" t="s">
        <v>36</v>
      </c>
      <c r="I599" s="5" t="s">
        <v>60</v>
      </c>
      <c r="J599" s="7">
        <v>26.2</v>
      </c>
      <c r="K599" s="7">
        <v>24</v>
      </c>
      <c r="L599" s="5" t="s">
        <v>67</v>
      </c>
      <c r="M599" s="5" t="s">
        <v>39</v>
      </c>
      <c r="N599" s="5" t="s">
        <v>40</v>
      </c>
      <c r="O599" s="16" t="str">
        <f>INDEX(Sheet1!$I$4:$J$15,MATCH(I599,Sheet1!$I$4:$I$15,0),2)</f>
        <v>Red</v>
      </c>
    </row>
    <row r="600" spans="1:15" ht="30.75" thickBot="1" x14ac:dyDescent="0.3">
      <c r="A600" s="6">
        <v>599</v>
      </c>
      <c r="B600" s="5" t="s">
        <v>122</v>
      </c>
      <c r="C600" s="5" t="s">
        <v>34</v>
      </c>
      <c r="D600" s="5" t="s">
        <v>43</v>
      </c>
      <c r="E600" s="7">
        <v>5</v>
      </c>
      <c r="F600" s="7">
        <v>345</v>
      </c>
      <c r="G600" s="8">
        <v>44682</v>
      </c>
      <c r="H600" s="5" t="s">
        <v>44</v>
      </c>
      <c r="I600" s="5" t="s">
        <v>66</v>
      </c>
      <c r="J600" s="7">
        <v>22.6</v>
      </c>
      <c r="K600" s="7">
        <v>53</v>
      </c>
      <c r="L600" s="5" t="s">
        <v>67</v>
      </c>
      <c r="M600" s="5" t="s">
        <v>39</v>
      </c>
      <c r="N600" s="5" t="s">
        <v>40</v>
      </c>
      <c r="O600" s="16" t="str">
        <f>INDEX(Sheet1!$I$4:$J$15,MATCH(I600,Sheet1!$I$4:$I$15,0),2)</f>
        <v>Yellow</v>
      </c>
    </row>
    <row r="601" spans="1:15" ht="30.75" thickBot="1" x14ac:dyDescent="0.3">
      <c r="A601" s="6">
        <v>600</v>
      </c>
      <c r="B601" s="5" t="s">
        <v>123</v>
      </c>
      <c r="C601" s="5" t="s">
        <v>34</v>
      </c>
      <c r="D601" s="5" t="s">
        <v>51</v>
      </c>
      <c r="E601" s="7">
        <v>5</v>
      </c>
      <c r="F601" s="7">
        <v>135</v>
      </c>
      <c r="G601" s="8">
        <v>44742</v>
      </c>
      <c r="H601" s="5" t="s">
        <v>52</v>
      </c>
      <c r="I601" s="5" t="s">
        <v>72</v>
      </c>
      <c r="J601" s="7">
        <v>21.9</v>
      </c>
      <c r="K601" s="7">
        <v>6</v>
      </c>
      <c r="L601" s="5" t="s">
        <v>67</v>
      </c>
      <c r="M601" s="5" t="s">
        <v>39</v>
      </c>
      <c r="N601" s="5" t="s">
        <v>40</v>
      </c>
      <c r="O601" s="16" t="str">
        <f>INDEX(Sheet1!$I$4:$J$15,MATCH(I601,Sheet1!$I$4:$I$15,0),2)</f>
        <v>Red</v>
      </c>
    </row>
    <row r="602" spans="1:15" ht="30.75" thickBot="1" x14ac:dyDescent="0.3">
      <c r="A602" s="6">
        <v>601</v>
      </c>
      <c r="B602" s="5" t="s">
        <v>124</v>
      </c>
      <c r="C602" s="5" t="s">
        <v>34</v>
      </c>
      <c r="D602" s="5" t="s">
        <v>35</v>
      </c>
      <c r="E602" s="7">
        <v>5</v>
      </c>
      <c r="F602" s="7">
        <v>135</v>
      </c>
      <c r="G602" s="8">
        <v>44033</v>
      </c>
      <c r="H602" s="5" t="s">
        <v>59</v>
      </c>
      <c r="I602" s="5" t="s">
        <v>77</v>
      </c>
      <c r="J602" s="7">
        <v>19.399999999999999</v>
      </c>
      <c r="K602" s="7">
        <v>43</v>
      </c>
      <c r="L602" s="5" t="s">
        <v>67</v>
      </c>
      <c r="M602" s="5" t="s">
        <v>39</v>
      </c>
      <c r="N602" s="5" t="s">
        <v>40</v>
      </c>
      <c r="O602" s="16" t="str">
        <f>INDEX(Sheet1!$I$4:$J$15,MATCH(I602,Sheet1!$I$4:$I$15,0),2)</f>
        <v>Green</v>
      </c>
    </row>
    <row r="603" spans="1:15" ht="30.75" thickBot="1" x14ac:dyDescent="0.3">
      <c r="A603" s="6">
        <v>602</v>
      </c>
      <c r="B603" s="5" t="s">
        <v>125</v>
      </c>
      <c r="C603" s="5" t="s">
        <v>34</v>
      </c>
      <c r="D603" s="5" t="s">
        <v>43</v>
      </c>
      <c r="E603" s="7">
        <v>5</v>
      </c>
      <c r="F603" s="7">
        <v>190</v>
      </c>
      <c r="G603" s="8">
        <v>44585</v>
      </c>
      <c r="H603" s="5" t="s">
        <v>65</v>
      </c>
      <c r="I603" s="5" t="s">
        <v>82</v>
      </c>
      <c r="J603" s="7">
        <v>23.6</v>
      </c>
      <c r="K603" s="7">
        <v>8</v>
      </c>
      <c r="L603" s="5" t="s">
        <v>67</v>
      </c>
      <c r="M603" s="5" t="s">
        <v>47</v>
      </c>
      <c r="N603" s="5" t="s">
        <v>40</v>
      </c>
      <c r="O603" s="16" t="str">
        <f>INDEX(Sheet1!$I$4:$J$15,MATCH(I603,Sheet1!$I$4:$I$15,0),2)</f>
        <v>Green</v>
      </c>
    </row>
    <row r="604" spans="1:15" ht="30.75" thickBot="1" x14ac:dyDescent="0.3">
      <c r="A604" s="6">
        <v>603</v>
      </c>
      <c r="B604" s="5" t="s">
        <v>33</v>
      </c>
      <c r="C604" s="5" t="s">
        <v>34</v>
      </c>
      <c r="D604" s="5" t="s">
        <v>51</v>
      </c>
      <c r="E604" s="7">
        <v>4.0999999999999996</v>
      </c>
      <c r="F604" s="7">
        <v>350</v>
      </c>
      <c r="G604" s="8">
        <v>44019</v>
      </c>
      <c r="H604" s="5" t="s">
        <v>71</v>
      </c>
      <c r="I604" s="5" t="s">
        <v>85</v>
      </c>
      <c r="J604" s="7">
        <v>26.2</v>
      </c>
      <c r="K604" s="7">
        <v>34</v>
      </c>
      <c r="L604" s="5" t="s">
        <v>67</v>
      </c>
      <c r="M604" s="5" t="s">
        <v>55</v>
      </c>
      <c r="N604" s="5" t="s">
        <v>40</v>
      </c>
      <c r="O604" s="16" t="str">
        <f>INDEX(Sheet1!$I$4:$J$15,MATCH(I604,Sheet1!$I$4:$I$15,0),2)</f>
        <v>Red</v>
      </c>
    </row>
    <row r="605" spans="1:15" ht="30.75" thickBot="1" x14ac:dyDescent="0.3">
      <c r="A605" s="6">
        <v>604</v>
      </c>
      <c r="B605" s="5" t="s">
        <v>41</v>
      </c>
      <c r="C605" s="5" t="s">
        <v>34</v>
      </c>
      <c r="D605" s="5" t="s">
        <v>35</v>
      </c>
      <c r="E605" s="7">
        <v>4.2</v>
      </c>
      <c r="F605" s="7">
        <v>270</v>
      </c>
      <c r="G605" s="8">
        <v>44557</v>
      </c>
      <c r="H605" s="5" t="s">
        <v>36</v>
      </c>
      <c r="I605" s="5" t="s">
        <v>88</v>
      </c>
      <c r="J605" s="7">
        <v>31.1</v>
      </c>
      <c r="K605" s="7">
        <v>64</v>
      </c>
      <c r="L605" s="5" t="s">
        <v>67</v>
      </c>
      <c r="M605" s="5" t="s">
        <v>62</v>
      </c>
      <c r="N605" s="5" t="s">
        <v>48</v>
      </c>
      <c r="O605" s="16" t="str">
        <f>INDEX(Sheet1!$I$4:$J$15,MATCH(I605,Sheet1!$I$4:$I$15,0),2)</f>
        <v>Green</v>
      </c>
    </row>
    <row r="606" spans="1:15" ht="30.75" thickBot="1" x14ac:dyDescent="0.3">
      <c r="A606" s="6">
        <v>605</v>
      </c>
      <c r="B606" s="5" t="s">
        <v>49</v>
      </c>
      <c r="C606" s="5" t="s">
        <v>34</v>
      </c>
      <c r="D606" s="5" t="s">
        <v>43</v>
      </c>
      <c r="E606" s="7">
        <v>5</v>
      </c>
      <c r="F606" s="7">
        <v>155</v>
      </c>
      <c r="G606" s="8">
        <v>44419</v>
      </c>
      <c r="H606" s="5" t="s">
        <v>44</v>
      </c>
      <c r="I606" s="5" t="s">
        <v>91</v>
      </c>
      <c r="J606" s="7">
        <v>18.899999999999999</v>
      </c>
      <c r="K606" s="7">
        <v>5</v>
      </c>
      <c r="L606" s="5" t="s">
        <v>67</v>
      </c>
      <c r="M606" s="5" t="s">
        <v>68</v>
      </c>
      <c r="N606" s="5" t="s">
        <v>48</v>
      </c>
      <c r="O606" s="16" t="str">
        <f>INDEX(Sheet1!$I$4:$J$15,MATCH(I606,Sheet1!$I$4:$I$15,0),2)</f>
        <v>Blue</v>
      </c>
    </row>
    <row r="607" spans="1:15" ht="30.75" thickBot="1" x14ac:dyDescent="0.3">
      <c r="A607" s="6">
        <v>606</v>
      </c>
      <c r="B607" s="5" t="s">
        <v>57</v>
      </c>
      <c r="C607" s="5" t="s">
        <v>34</v>
      </c>
      <c r="D607" s="5" t="s">
        <v>51</v>
      </c>
      <c r="E607" s="7">
        <v>2.4</v>
      </c>
      <c r="F607" s="7">
        <v>220</v>
      </c>
      <c r="G607" s="8">
        <v>44183</v>
      </c>
      <c r="H607" s="5" t="s">
        <v>52</v>
      </c>
      <c r="I607" s="5" t="s">
        <v>94</v>
      </c>
      <c r="J607" s="7">
        <v>29.2</v>
      </c>
      <c r="K607" s="7">
        <v>32</v>
      </c>
      <c r="L607" s="5" t="s">
        <v>67</v>
      </c>
      <c r="M607" s="5" t="s">
        <v>74</v>
      </c>
      <c r="N607" s="5" t="s">
        <v>48</v>
      </c>
      <c r="O607" s="16" t="str">
        <f>INDEX(Sheet1!$I$4:$J$15,MATCH(I607,Sheet1!$I$4:$I$15,0),2)</f>
        <v>Blue</v>
      </c>
    </row>
    <row r="608" spans="1:15" ht="30.75" thickBot="1" x14ac:dyDescent="0.3">
      <c r="A608" s="6">
        <v>607</v>
      </c>
      <c r="B608" s="5" t="s">
        <v>63</v>
      </c>
      <c r="C608" s="5" t="s">
        <v>34</v>
      </c>
      <c r="D608" s="5" t="s">
        <v>35</v>
      </c>
      <c r="E608" s="7">
        <v>3.1</v>
      </c>
      <c r="F608" s="7">
        <v>190</v>
      </c>
      <c r="G608" s="8">
        <v>44424</v>
      </c>
      <c r="H608" s="5" t="s">
        <v>59</v>
      </c>
      <c r="I608" s="5" t="s">
        <v>37</v>
      </c>
      <c r="J608" s="7">
        <v>24.9</v>
      </c>
      <c r="K608" s="7">
        <v>38</v>
      </c>
      <c r="L608" s="5" t="s">
        <v>67</v>
      </c>
      <c r="M608" s="5" t="s">
        <v>79</v>
      </c>
      <c r="N608" s="5" t="s">
        <v>48</v>
      </c>
      <c r="O608" s="16" t="str">
        <f>INDEX(Sheet1!$I$4:$J$15,MATCH(I608,Sheet1!$I$4:$I$15,0),2)</f>
        <v>Blue</v>
      </c>
    </row>
    <row r="609" spans="1:15" ht="30.75" thickBot="1" x14ac:dyDescent="0.3">
      <c r="A609" s="6">
        <v>608</v>
      </c>
      <c r="B609" s="5" t="s">
        <v>69</v>
      </c>
      <c r="C609" s="5" t="s">
        <v>34</v>
      </c>
      <c r="D609" s="5" t="s">
        <v>43</v>
      </c>
      <c r="E609" s="7">
        <v>5</v>
      </c>
      <c r="F609" s="7">
        <v>225</v>
      </c>
      <c r="G609" s="8">
        <v>44621</v>
      </c>
      <c r="H609" s="5" t="s">
        <v>65</v>
      </c>
      <c r="I609" s="5" t="s">
        <v>45</v>
      </c>
      <c r="J609" s="7">
        <v>20.6</v>
      </c>
      <c r="K609" s="7">
        <v>36</v>
      </c>
      <c r="L609" s="5" t="s">
        <v>46</v>
      </c>
      <c r="M609" s="5" t="s">
        <v>39</v>
      </c>
      <c r="N609" s="5" t="s">
        <v>48</v>
      </c>
      <c r="O609" s="16" t="str">
        <f>INDEX(Sheet1!$I$4:$J$15,MATCH(I609,Sheet1!$I$4:$I$15,0),2)</f>
        <v>Yellow</v>
      </c>
    </row>
    <row r="610" spans="1:15" ht="30.75" thickBot="1" x14ac:dyDescent="0.3">
      <c r="A610" s="6">
        <v>609</v>
      </c>
      <c r="B610" s="5" t="s">
        <v>75</v>
      </c>
      <c r="C610" s="5" t="s">
        <v>34</v>
      </c>
      <c r="D610" s="5" t="s">
        <v>51</v>
      </c>
      <c r="E610" s="7">
        <v>5</v>
      </c>
      <c r="F610" s="7">
        <v>290</v>
      </c>
      <c r="G610" s="8">
        <v>44677</v>
      </c>
      <c r="H610" s="5" t="s">
        <v>71</v>
      </c>
      <c r="I610" s="5" t="s">
        <v>53</v>
      </c>
      <c r="J610" s="7">
        <v>24.6</v>
      </c>
      <c r="K610" s="7">
        <v>27</v>
      </c>
      <c r="L610" s="5" t="s">
        <v>46</v>
      </c>
      <c r="M610" s="5" t="s">
        <v>47</v>
      </c>
      <c r="N610" s="5" t="s">
        <v>48</v>
      </c>
      <c r="O610" s="16" t="str">
        <f>INDEX(Sheet1!$I$4:$J$15,MATCH(I610,Sheet1!$I$4:$I$15,0),2)</f>
        <v>Pink</v>
      </c>
    </row>
    <row r="611" spans="1:15" ht="30.75" thickBot="1" x14ac:dyDescent="0.3">
      <c r="A611" s="6">
        <v>610</v>
      </c>
      <c r="B611" s="5" t="s">
        <v>80</v>
      </c>
      <c r="C611" s="5" t="s">
        <v>34</v>
      </c>
      <c r="D611" s="5" t="s">
        <v>35</v>
      </c>
      <c r="E611" s="7">
        <v>5</v>
      </c>
      <c r="F611" s="7">
        <v>245</v>
      </c>
      <c r="G611" s="8">
        <v>44508</v>
      </c>
      <c r="H611" s="5" t="s">
        <v>36</v>
      </c>
      <c r="I611" s="5" t="s">
        <v>60</v>
      </c>
      <c r="J611" s="7">
        <v>32.6</v>
      </c>
      <c r="K611" s="7">
        <v>40</v>
      </c>
      <c r="L611" s="5" t="s">
        <v>46</v>
      </c>
      <c r="M611" s="5" t="s">
        <v>55</v>
      </c>
      <c r="N611" s="5" t="s">
        <v>48</v>
      </c>
      <c r="O611" s="16" t="str">
        <f>INDEX(Sheet1!$I$4:$J$15,MATCH(I611,Sheet1!$I$4:$I$15,0),2)</f>
        <v>Red</v>
      </c>
    </row>
    <row r="612" spans="1:15" ht="30.75" thickBot="1" x14ac:dyDescent="0.3">
      <c r="A612" s="6">
        <v>611</v>
      </c>
      <c r="B612" s="5" t="s">
        <v>84</v>
      </c>
      <c r="C612" s="5" t="s">
        <v>34</v>
      </c>
      <c r="D612" s="5" t="s">
        <v>43</v>
      </c>
      <c r="E612" s="7">
        <v>2.2000000000000002</v>
      </c>
      <c r="F612" s="7">
        <v>185</v>
      </c>
      <c r="G612" s="8">
        <v>44753</v>
      </c>
      <c r="H612" s="5" t="s">
        <v>44</v>
      </c>
      <c r="I612" s="5" t="s">
        <v>66</v>
      </c>
      <c r="J612" s="7">
        <v>20.9</v>
      </c>
      <c r="K612" s="7">
        <v>4</v>
      </c>
      <c r="L612" s="5" t="s">
        <v>46</v>
      </c>
      <c r="M612" s="5" t="s">
        <v>62</v>
      </c>
      <c r="N612" s="5" t="s">
        <v>48</v>
      </c>
      <c r="O612" s="16" t="str">
        <f>INDEX(Sheet1!$I$4:$J$15,MATCH(I612,Sheet1!$I$4:$I$15,0),2)</f>
        <v>Yellow</v>
      </c>
    </row>
    <row r="613" spans="1:15" ht="30.75" thickBot="1" x14ac:dyDescent="0.3">
      <c r="A613" s="6">
        <v>612</v>
      </c>
      <c r="B613" s="5" t="s">
        <v>87</v>
      </c>
      <c r="C613" s="5" t="s">
        <v>34</v>
      </c>
      <c r="D613" s="5" t="s">
        <v>51</v>
      </c>
      <c r="E613" s="7">
        <v>5</v>
      </c>
      <c r="F613" s="7">
        <v>215</v>
      </c>
      <c r="G613" s="8">
        <v>44461</v>
      </c>
      <c r="H613" s="5" t="s">
        <v>52</v>
      </c>
      <c r="I613" s="5" t="s">
        <v>72</v>
      </c>
      <c r="J613" s="7">
        <v>30.6</v>
      </c>
      <c r="K613" s="7">
        <v>52</v>
      </c>
      <c r="L613" s="5" t="s">
        <v>46</v>
      </c>
      <c r="M613" s="5" t="s">
        <v>68</v>
      </c>
      <c r="N613" s="5" t="s">
        <v>48</v>
      </c>
      <c r="O613" s="16" t="str">
        <f>INDEX(Sheet1!$I$4:$J$15,MATCH(I613,Sheet1!$I$4:$I$15,0),2)</f>
        <v>Red</v>
      </c>
    </row>
    <row r="614" spans="1:15" ht="30.75" thickBot="1" x14ac:dyDescent="0.3">
      <c r="A614" s="6">
        <v>613</v>
      </c>
      <c r="B614" s="5" t="s">
        <v>90</v>
      </c>
      <c r="C614" s="5" t="s">
        <v>42</v>
      </c>
      <c r="D614" s="5" t="s">
        <v>35</v>
      </c>
      <c r="E614" s="7">
        <v>2.9</v>
      </c>
      <c r="F614" s="7">
        <v>205</v>
      </c>
      <c r="G614" s="8">
        <v>44087</v>
      </c>
      <c r="H614" s="5" t="s">
        <v>59</v>
      </c>
      <c r="I614" s="5" t="s">
        <v>77</v>
      </c>
      <c r="J614" s="7">
        <v>30.6</v>
      </c>
      <c r="K614" s="7">
        <v>12</v>
      </c>
      <c r="L614" s="5" t="s">
        <v>46</v>
      </c>
      <c r="M614" s="5" t="s">
        <v>74</v>
      </c>
      <c r="N614" s="5" t="s">
        <v>48</v>
      </c>
      <c r="O614" s="16" t="str">
        <f>INDEX(Sheet1!$I$4:$J$15,MATCH(I614,Sheet1!$I$4:$I$15,0),2)</f>
        <v>Green</v>
      </c>
    </row>
    <row r="615" spans="1:15" ht="15.75" thickBot="1" x14ac:dyDescent="0.3">
      <c r="A615" s="6">
        <v>614</v>
      </c>
      <c r="B615" s="5" t="s">
        <v>93</v>
      </c>
      <c r="C615" s="5" t="s">
        <v>42</v>
      </c>
      <c r="D615" s="5" t="s">
        <v>43</v>
      </c>
      <c r="E615" s="7">
        <v>4</v>
      </c>
      <c r="F615" s="7">
        <v>350</v>
      </c>
      <c r="G615" s="8">
        <v>44711</v>
      </c>
      <c r="H615" s="5" t="s">
        <v>65</v>
      </c>
      <c r="I615" s="5" t="s">
        <v>82</v>
      </c>
      <c r="J615" s="7">
        <v>21</v>
      </c>
      <c r="K615" s="7">
        <v>51</v>
      </c>
      <c r="L615" s="5" t="s">
        <v>46</v>
      </c>
      <c r="M615" s="5" t="s">
        <v>79</v>
      </c>
      <c r="N615" s="5" t="s">
        <v>48</v>
      </c>
      <c r="O615" s="16" t="str">
        <f>INDEX(Sheet1!$I$4:$J$15,MATCH(I615,Sheet1!$I$4:$I$15,0),2)</f>
        <v>Green</v>
      </c>
    </row>
    <row r="616" spans="1:15" ht="15.75" thickBot="1" x14ac:dyDescent="0.3">
      <c r="A616" s="6">
        <v>615</v>
      </c>
      <c r="B616" s="5" t="s">
        <v>95</v>
      </c>
      <c r="C616" s="5" t="s">
        <v>42</v>
      </c>
      <c r="D616" s="5" t="s">
        <v>51</v>
      </c>
      <c r="E616" s="7">
        <v>3.3</v>
      </c>
      <c r="F616" s="7">
        <v>220</v>
      </c>
      <c r="G616" s="8">
        <v>44094</v>
      </c>
      <c r="H616" s="5" t="s">
        <v>71</v>
      </c>
      <c r="I616" s="5" t="s">
        <v>85</v>
      </c>
      <c r="J616" s="7">
        <v>26.5</v>
      </c>
      <c r="K616" s="7">
        <v>19</v>
      </c>
      <c r="L616" s="5" t="s">
        <v>46</v>
      </c>
      <c r="M616" s="5" t="s">
        <v>39</v>
      </c>
      <c r="N616" s="5" t="s">
        <v>48</v>
      </c>
      <c r="O616" s="16" t="str">
        <f>INDEX(Sheet1!$I$4:$J$15,MATCH(I616,Sheet1!$I$4:$I$15,0),2)</f>
        <v>Red</v>
      </c>
    </row>
    <row r="617" spans="1:15" ht="30.75" thickBot="1" x14ac:dyDescent="0.3">
      <c r="A617" s="6">
        <v>616</v>
      </c>
      <c r="B617" s="5" t="s">
        <v>96</v>
      </c>
      <c r="C617" s="5" t="s">
        <v>42</v>
      </c>
      <c r="D617" s="5" t="s">
        <v>35</v>
      </c>
      <c r="E617" s="7">
        <v>4.7</v>
      </c>
      <c r="F617" s="7">
        <v>280</v>
      </c>
      <c r="G617" s="8">
        <v>44476</v>
      </c>
      <c r="H617" s="5" t="s">
        <v>36</v>
      </c>
      <c r="I617" s="5" t="s">
        <v>88</v>
      </c>
      <c r="J617" s="7">
        <v>19.899999999999999</v>
      </c>
      <c r="K617" s="7">
        <v>6</v>
      </c>
      <c r="L617" s="5" t="s">
        <v>46</v>
      </c>
      <c r="M617" s="5" t="s">
        <v>47</v>
      </c>
      <c r="N617" s="5" t="s">
        <v>48</v>
      </c>
      <c r="O617" s="16" t="str">
        <f>INDEX(Sheet1!$I$4:$J$15,MATCH(I617,Sheet1!$I$4:$I$15,0),2)</f>
        <v>Green</v>
      </c>
    </row>
    <row r="618" spans="1:15" ht="30.75" thickBot="1" x14ac:dyDescent="0.3">
      <c r="A618" s="6">
        <v>617</v>
      </c>
      <c r="B618" s="5" t="s">
        <v>97</v>
      </c>
      <c r="C618" s="5" t="s">
        <v>42</v>
      </c>
      <c r="D618" s="5" t="s">
        <v>43</v>
      </c>
      <c r="E618" s="7">
        <v>4.7</v>
      </c>
      <c r="F618" s="7">
        <v>235</v>
      </c>
      <c r="G618" s="8">
        <v>44449</v>
      </c>
      <c r="H618" s="5" t="s">
        <v>44</v>
      </c>
      <c r="I618" s="5" t="s">
        <v>91</v>
      </c>
      <c r="J618" s="7">
        <v>15.5</v>
      </c>
      <c r="K618" s="7">
        <v>11</v>
      </c>
      <c r="L618" s="5" t="s">
        <v>46</v>
      </c>
      <c r="M618" s="5" t="s">
        <v>55</v>
      </c>
      <c r="N618" s="5" t="s">
        <v>48</v>
      </c>
      <c r="O618" s="16" t="str">
        <f>INDEX(Sheet1!$I$4:$J$15,MATCH(I618,Sheet1!$I$4:$I$15,0),2)</f>
        <v>Blue</v>
      </c>
    </row>
    <row r="619" spans="1:15" ht="30.75" thickBot="1" x14ac:dyDescent="0.3">
      <c r="A619" s="6">
        <v>618</v>
      </c>
      <c r="B619" s="5" t="s">
        <v>98</v>
      </c>
      <c r="C619" s="5" t="s">
        <v>42</v>
      </c>
      <c r="D619" s="5" t="s">
        <v>51</v>
      </c>
      <c r="E619" s="7">
        <v>4.5999999999999996</v>
      </c>
      <c r="F619" s="7">
        <v>130</v>
      </c>
      <c r="G619" s="8">
        <v>44496</v>
      </c>
      <c r="H619" s="5" t="s">
        <v>52</v>
      </c>
      <c r="I619" s="5" t="s">
        <v>94</v>
      </c>
      <c r="J619" s="7">
        <v>15.2</v>
      </c>
      <c r="K619" s="7">
        <v>8</v>
      </c>
      <c r="L619" s="5" t="s">
        <v>46</v>
      </c>
      <c r="M619" s="5" t="s">
        <v>62</v>
      </c>
      <c r="N619" s="5" t="s">
        <v>56</v>
      </c>
      <c r="O619" s="16" t="str">
        <f>INDEX(Sheet1!$I$4:$J$15,MATCH(I619,Sheet1!$I$4:$I$15,0),2)</f>
        <v>Blue</v>
      </c>
    </row>
    <row r="620" spans="1:15" ht="15.75" thickBot="1" x14ac:dyDescent="0.3">
      <c r="A620" s="6">
        <v>619</v>
      </c>
      <c r="B620" s="5" t="s">
        <v>99</v>
      </c>
      <c r="C620" s="5" t="s">
        <v>42</v>
      </c>
      <c r="D620" s="5" t="s">
        <v>35</v>
      </c>
      <c r="E620" s="7">
        <v>2.5</v>
      </c>
      <c r="F620" s="7">
        <v>335</v>
      </c>
      <c r="G620" s="8">
        <v>44670</v>
      </c>
      <c r="H620" s="5" t="s">
        <v>59</v>
      </c>
      <c r="I620" s="5" t="s">
        <v>37</v>
      </c>
      <c r="J620" s="7">
        <v>27.9</v>
      </c>
      <c r="K620" s="7">
        <v>16</v>
      </c>
      <c r="L620" s="5" t="s">
        <v>46</v>
      </c>
      <c r="M620" s="5" t="s">
        <v>68</v>
      </c>
      <c r="N620" s="5" t="s">
        <v>56</v>
      </c>
      <c r="O620" s="16" t="str">
        <f>INDEX(Sheet1!$I$4:$J$15,MATCH(I620,Sheet1!$I$4:$I$15,0),2)</f>
        <v>Blue</v>
      </c>
    </row>
    <row r="621" spans="1:15" ht="30.75" thickBot="1" x14ac:dyDescent="0.3">
      <c r="A621" s="6">
        <v>620</v>
      </c>
      <c r="B621" s="5" t="s">
        <v>100</v>
      </c>
      <c r="C621" s="5" t="s">
        <v>42</v>
      </c>
      <c r="D621" s="5" t="s">
        <v>43</v>
      </c>
      <c r="E621" s="7">
        <v>5</v>
      </c>
      <c r="F621" s="7">
        <v>235</v>
      </c>
      <c r="G621" s="8">
        <v>44265</v>
      </c>
      <c r="H621" s="5" t="s">
        <v>65</v>
      </c>
      <c r="I621" s="5" t="s">
        <v>45</v>
      </c>
      <c r="J621" s="7">
        <v>28</v>
      </c>
      <c r="K621" s="7">
        <v>41</v>
      </c>
      <c r="L621" s="5" t="s">
        <v>46</v>
      </c>
      <c r="M621" s="5" t="s">
        <v>74</v>
      </c>
      <c r="N621" s="5" t="s">
        <v>56</v>
      </c>
      <c r="O621" s="16" t="str">
        <f>INDEX(Sheet1!$I$4:$J$15,MATCH(I621,Sheet1!$I$4:$I$15,0),2)</f>
        <v>Yellow</v>
      </c>
    </row>
    <row r="622" spans="1:15" ht="15.75" thickBot="1" x14ac:dyDescent="0.3">
      <c r="A622" s="6">
        <v>621</v>
      </c>
      <c r="B622" s="5" t="s">
        <v>101</v>
      </c>
      <c r="C622" s="5" t="s">
        <v>42</v>
      </c>
      <c r="D622" s="5" t="s">
        <v>51</v>
      </c>
      <c r="E622" s="7">
        <v>2.8</v>
      </c>
      <c r="F622" s="7">
        <v>340</v>
      </c>
      <c r="G622" s="8">
        <v>44507</v>
      </c>
      <c r="H622" s="5" t="s">
        <v>71</v>
      </c>
      <c r="I622" s="5" t="s">
        <v>53</v>
      </c>
      <c r="J622" s="7">
        <v>25.1</v>
      </c>
      <c r="K622" s="7">
        <v>36</v>
      </c>
      <c r="L622" s="5" t="s">
        <v>46</v>
      </c>
      <c r="M622" s="5" t="s">
        <v>79</v>
      </c>
      <c r="N622" s="5" t="s">
        <v>56</v>
      </c>
      <c r="O622" s="16" t="str">
        <f>INDEX(Sheet1!$I$4:$J$15,MATCH(I622,Sheet1!$I$4:$I$15,0),2)</f>
        <v>Pink</v>
      </c>
    </row>
    <row r="623" spans="1:15" ht="15.75" thickBot="1" x14ac:dyDescent="0.3">
      <c r="A623" s="6">
        <v>622</v>
      </c>
      <c r="B623" s="5" t="s">
        <v>102</v>
      </c>
      <c r="C623" s="5" t="s">
        <v>42</v>
      </c>
      <c r="D623" s="5" t="s">
        <v>35</v>
      </c>
      <c r="E623" s="7">
        <v>2.4</v>
      </c>
      <c r="F623" s="7">
        <v>240</v>
      </c>
      <c r="G623" s="8">
        <v>44485</v>
      </c>
      <c r="H623" s="5" t="s">
        <v>36</v>
      </c>
      <c r="I623" s="5" t="s">
        <v>60</v>
      </c>
      <c r="J623" s="7">
        <v>25.6</v>
      </c>
      <c r="K623" s="7">
        <v>15</v>
      </c>
      <c r="L623" s="5" t="s">
        <v>46</v>
      </c>
      <c r="M623" s="5" t="s">
        <v>39</v>
      </c>
      <c r="N623" s="5" t="s">
        <v>56</v>
      </c>
      <c r="O623" s="16" t="str">
        <f>INDEX(Sheet1!$I$4:$J$15,MATCH(I623,Sheet1!$I$4:$I$15,0),2)</f>
        <v>Red</v>
      </c>
    </row>
    <row r="624" spans="1:15" ht="30.75" thickBot="1" x14ac:dyDescent="0.3">
      <c r="A624" s="6">
        <v>623</v>
      </c>
      <c r="B624" s="5" t="s">
        <v>103</v>
      </c>
      <c r="C624" s="5" t="s">
        <v>42</v>
      </c>
      <c r="D624" s="5" t="s">
        <v>43</v>
      </c>
      <c r="E624" s="7">
        <v>5</v>
      </c>
      <c r="F624" s="7">
        <v>275</v>
      </c>
      <c r="G624" s="8">
        <v>44540</v>
      </c>
      <c r="H624" s="5" t="s">
        <v>44</v>
      </c>
      <c r="I624" s="5" t="s">
        <v>66</v>
      </c>
      <c r="J624" s="7">
        <v>15.2</v>
      </c>
      <c r="K624" s="7">
        <v>24</v>
      </c>
      <c r="L624" s="5" t="s">
        <v>46</v>
      </c>
      <c r="M624" s="5" t="s">
        <v>47</v>
      </c>
      <c r="N624" s="5" t="s">
        <v>40</v>
      </c>
      <c r="O624" s="16" t="str">
        <f>INDEX(Sheet1!$I$4:$J$15,MATCH(I624,Sheet1!$I$4:$I$15,0),2)</f>
        <v>Yellow</v>
      </c>
    </row>
    <row r="625" spans="1:15" ht="30.75" thickBot="1" x14ac:dyDescent="0.3">
      <c r="A625" s="6">
        <v>624</v>
      </c>
      <c r="B625" s="5" t="s">
        <v>104</v>
      </c>
      <c r="C625" s="5" t="s">
        <v>42</v>
      </c>
      <c r="D625" s="5" t="s">
        <v>51</v>
      </c>
      <c r="E625" s="7">
        <v>3.8</v>
      </c>
      <c r="F625" s="7">
        <v>230</v>
      </c>
      <c r="G625" s="8">
        <v>44036</v>
      </c>
      <c r="H625" s="5" t="s">
        <v>52</v>
      </c>
      <c r="I625" s="5" t="s">
        <v>72</v>
      </c>
      <c r="J625" s="7">
        <v>19.3</v>
      </c>
      <c r="K625" s="7">
        <v>30</v>
      </c>
      <c r="L625" s="5" t="s">
        <v>46</v>
      </c>
      <c r="M625" s="5" t="s">
        <v>55</v>
      </c>
      <c r="N625" s="5" t="s">
        <v>48</v>
      </c>
      <c r="O625" s="16" t="str">
        <f>INDEX(Sheet1!$I$4:$J$15,MATCH(I625,Sheet1!$I$4:$I$15,0),2)</f>
        <v>Red</v>
      </c>
    </row>
    <row r="626" spans="1:15" ht="30.75" thickBot="1" x14ac:dyDescent="0.3">
      <c r="A626" s="6">
        <v>625</v>
      </c>
      <c r="B626" s="5" t="s">
        <v>105</v>
      </c>
      <c r="C626" s="5" t="s">
        <v>42</v>
      </c>
      <c r="D626" s="5" t="s">
        <v>35</v>
      </c>
      <c r="E626" s="7">
        <v>2.7</v>
      </c>
      <c r="F626" s="7">
        <v>295</v>
      </c>
      <c r="G626" s="8">
        <v>44719</v>
      </c>
      <c r="H626" s="5" t="s">
        <v>59</v>
      </c>
      <c r="I626" s="5" t="s">
        <v>77</v>
      </c>
      <c r="J626" s="7">
        <v>23</v>
      </c>
      <c r="K626" s="7">
        <v>52</v>
      </c>
      <c r="L626" s="5" t="s">
        <v>73</v>
      </c>
      <c r="M626" s="5" t="s">
        <v>62</v>
      </c>
      <c r="N626" s="5" t="s">
        <v>56</v>
      </c>
      <c r="O626" s="16" t="str">
        <f>INDEX(Sheet1!$I$4:$J$15,MATCH(I626,Sheet1!$I$4:$I$15,0),2)</f>
        <v>Green</v>
      </c>
    </row>
    <row r="627" spans="1:15" ht="15.75" thickBot="1" x14ac:dyDescent="0.3">
      <c r="A627" s="6">
        <v>626</v>
      </c>
      <c r="B627" s="5" t="s">
        <v>106</v>
      </c>
      <c r="C627" s="5" t="s">
        <v>42</v>
      </c>
      <c r="D627" s="5" t="s">
        <v>43</v>
      </c>
      <c r="E627" s="7">
        <v>2.9</v>
      </c>
      <c r="F627" s="7">
        <v>160</v>
      </c>
      <c r="G627" s="8">
        <v>44550</v>
      </c>
      <c r="H627" s="5" t="s">
        <v>65</v>
      </c>
      <c r="I627" s="5" t="s">
        <v>82</v>
      </c>
      <c r="J627" s="7">
        <v>27.9</v>
      </c>
      <c r="K627" s="7">
        <v>22</v>
      </c>
      <c r="L627" s="5" t="s">
        <v>73</v>
      </c>
      <c r="M627" s="5" t="s">
        <v>68</v>
      </c>
      <c r="N627" s="5" t="s">
        <v>40</v>
      </c>
      <c r="O627" s="16" t="str">
        <f>INDEX(Sheet1!$I$4:$J$15,MATCH(I627,Sheet1!$I$4:$I$15,0),2)</f>
        <v>Green</v>
      </c>
    </row>
    <row r="628" spans="1:15" ht="30.75" thickBot="1" x14ac:dyDescent="0.3">
      <c r="A628" s="6">
        <v>627</v>
      </c>
      <c r="B628" s="5" t="s">
        <v>107</v>
      </c>
      <c r="C628" s="5" t="s">
        <v>42</v>
      </c>
      <c r="D628" s="5" t="s">
        <v>51</v>
      </c>
      <c r="E628" s="7">
        <v>5</v>
      </c>
      <c r="F628" s="7">
        <v>285</v>
      </c>
      <c r="G628" s="8">
        <v>44677</v>
      </c>
      <c r="H628" s="5" t="s">
        <v>71</v>
      </c>
      <c r="I628" s="5" t="s">
        <v>85</v>
      </c>
      <c r="J628" s="7">
        <v>24.7</v>
      </c>
      <c r="K628" s="7">
        <v>14</v>
      </c>
      <c r="L628" s="5" t="s">
        <v>73</v>
      </c>
      <c r="M628" s="5" t="s">
        <v>74</v>
      </c>
      <c r="N628" s="5" t="s">
        <v>48</v>
      </c>
      <c r="O628" s="16" t="str">
        <f>INDEX(Sheet1!$I$4:$J$15,MATCH(I628,Sheet1!$I$4:$I$15,0),2)</f>
        <v>Red</v>
      </c>
    </row>
    <row r="629" spans="1:15" ht="30.75" thickBot="1" x14ac:dyDescent="0.3">
      <c r="A629" s="6">
        <v>628</v>
      </c>
      <c r="B629" s="5" t="s">
        <v>108</v>
      </c>
      <c r="C629" s="5" t="s">
        <v>42</v>
      </c>
      <c r="D629" s="5" t="s">
        <v>35</v>
      </c>
      <c r="E629" s="7">
        <v>5</v>
      </c>
      <c r="F629" s="7">
        <v>145</v>
      </c>
      <c r="G629" s="8">
        <v>44689</v>
      </c>
      <c r="H629" s="5" t="s">
        <v>52</v>
      </c>
      <c r="I629" s="5" t="s">
        <v>88</v>
      </c>
      <c r="J629" s="7">
        <v>22.6</v>
      </c>
      <c r="K629" s="7">
        <v>49</v>
      </c>
      <c r="L629" s="5" t="s">
        <v>86</v>
      </c>
      <c r="M629" s="5" t="s">
        <v>79</v>
      </c>
      <c r="N629" s="5" t="s">
        <v>56</v>
      </c>
      <c r="O629" s="16" t="str">
        <f>INDEX(Sheet1!$I$4:$J$15,MATCH(I629,Sheet1!$I$4:$I$15,0),2)</f>
        <v>Green</v>
      </c>
    </row>
    <row r="630" spans="1:15" ht="30.75" thickBot="1" x14ac:dyDescent="0.3">
      <c r="A630" s="6">
        <v>629</v>
      </c>
      <c r="B630" s="5" t="s">
        <v>109</v>
      </c>
      <c r="C630" s="5" t="s">
        <v>42</v>
      </c>
      <c r="D630" s="5" t="s">
        <v>43</v>
      </c>
      <c r="E630" s="7">
        <v>4.0999999999999996</v>
      </c>
      <c r="F630" s="7">
        <v>140</v>
      </c>
      <c r="G630" s="8">
        <v>44356</v>
      </c>
      <c r="H630" s="5" t="s">
        <v>52</v>
      </c>
      <c r="I630" s="5" t="s">
        <v>91</v>
      </c>
      <c r="J630" s="7">
        <v>16.600000000000001</v>
      </c>
      <c r="K630" s="7">
        <v>14</v>
      </c>
      <c r="L630" s="5" t="s">
        <v>86</v>
      </c>
      <c r="M630" s="5" t="s">
        <v>39</v>
      </c>
      <c r="N630" s="5" t="s">
        <v>40</v>
      </c>
      <c r="O630" s="16" t="str">
        <f>INDEX(Sheet1!$I$4:$J$15,MATCH(I630,Sheet1!$I$4:$I$15,0),2)</f>
        <v>Blue</v>
      </c>
    </row>
    <row r="631" spans="1:15" ht="30.75" thickBot="1" x14ac:dyDescent="0.3">
      <c r="A631" s="6">
        <v>630</v>
      </c>
      <c r="B631" s="5" t="s">
        <v>110</v>
      </c>
      <c r="C631" s="5" t="s">
        <v>58</v>
      </c>
      <c r="D631" s="5" t="s">
        <v>51</v>
      </c>
      <c r="E631" s="7">
        <v>5</v>
      </c>
      <c r="F631" s="7">
        <v>135</v>
      </c>
      <c r="G631" s="8">
        <v>44715</v>
      </c>
      <c r="H631" s="5" t="s">
        <v>52</v>
      </c>
      <c r="I631" s="5" t="s">
        <v>94</v>
      </c>
      <c r="J631" s="7">
        <v>28.6</v>
      </c>
      <c r="K631" s="7">
        <v>46</v>
      </c>
      <c r="L631" s="5" t="s">
        <v>86</v>
      </c>
      <c r="M631" s="5" t="s">
        <v>47</v>
      </c>
      <c r="N631" s="5" t="s">
        <v>40</v>
      </c>
      <c r="O631" s="16" t="str">
        <f>INDEX(Sheet1!$I$4:$J$15,MATCH(I631,Sheet1!$I$4:$I$15,0),2)</f>
        <v>Blue</v>
      </c>
    </row>
    <row r="632" spans="1:15" ht="30.75" thickBot="1" x14ac:dyDescent="0.3">
      <c r="A632" s="6">
        <v>631</v>
      </c>
      <c r="B632" s="5" t="s">
        <v>111</v>
      </c>
      <c r="C632" s="5" t="s">
        <v>58</v>
      </c>
      <c r="D632" s="5" t="s">
        <v>35</v>
      </c>
      <c r="E632" s="7">
        <v>3</v>
      </c>
      <c r="F632" s="7">
        <v>260</v>
      </c>
      <c r="G632" s="8">
        <v>44514</v>
      </c>
      <c r="H632" s="5" t="s">
        <v>52</v>
      </c>
      <c r="I632" s="5" t="s">
        <v>37</v>
      </c>
      <c r="J632" s="7">
        <v>26.7</v>
      </c>
      <c r="K632" s="7">
        <v>57</v>
      </c>
      <c r="L632" s="5" t="s">
        <v>86</v>
      </c>
      <c r="M632" s="5" t="s">
        <v>55</v>
      </c>
      <c r="N632" s="5" t="s">
        <v>40</v>
      </c>
      <c r="O632" s="16" t="str">
        <f>INDEX(Sheet1!$I$4:$J$15,MATCH(I632,Sheet1!$I$4:$I$15,0),2)</f>
        <v>Blue</v>
      </c>
    </row>
    <row r="633" spans="1:15" ht="30.75" thickBot="1" x14ac:dyDescent="0.3">
      <c r="A633" s="6">
        <v>632</v>
      </c>
      <c r="B633" s="5" t="s">
        <v>112</v>
      </c>
      <c r="C633" s="5" t="s">
        <v>58</v>
      </c>
      <c r="D633" s="5" t="s">
        <v>43</v>
      </c>
      <c r="E633" s="7">
        <v>4.5999999999999996</v>
      </c>
      <c r="F633" s="7">
        <v>225</v>
      </c>
      <c r="G633" s="8">
        <v>44219</v>
      </c>
      <c r="H633" s="5" t="s">
        <v>52</v>
      </c>
      <c r="I633" s="5" t="s">
        <v>45</v>
      </c>
      <c r="J633" s="7">
        <v>17.899999999999999</v>
      </c>
      <c r="K633" s="7">
        <v>41</v>
      </c>
      <c r="L633" s="5" t="s">
        <v>86</v>
      </c>
      <c r="M633" s="5" t="s">
        <v>62</v>
      </c>
      <c r="N633" s="5" t="s">
        <v>40</v>
      </c>
      <c r="O633" s="16" t="str">
        <f>INDEX(Sheet1!$I$4:$J$15,MATCH(I633,Sheet1!$I$4:$I$15,0),2)</f>
        <v>Yellow</v>
      </c>
    </row>
    <row r="634" spans="1:15" ht="30.75" thickBot="1" x14ac:dyDescent="0.3">
      <c r="A634" s="6">
        <v>633</v>
      </c>
      <c r="B634" s="5" t="s">
        <v>113</v>
      </c>
      <c r="C634" s="5" t="s">
        <v>58</v>
      </c>
      <c r="D634" s="5" t="s">
        <v>51</v>
      </c>
      <c r="E634" s="7">
        <v>5</v>
      </c>
      <c r="F634" s="7">
        <v>290</v>
      </c>
      <c r="G634" s="8">
        <v>44372</v>
      </c>
      <c r="H634" s="5" t="s">
        <v>52</v>
      </c>
      <c r="I634" s="5" t="s">
        <v>53</v>
      </c>
      <c r="J634" s="7">
        <v>29.1</v>
      </c>
      <c r="K634" s="7">
        <v>4</v>
      </c>
      <c r="L634" s="5" t="s">
        <v>86</v>
      </c>
      <c r="M634" s="5" t="s">
        <v>68</v>
      </c>
      <c r="N634" s="5" t="s">
        <v>40</v>
      </c>
      <c r="O634" s="16" t="str">
        <f>INDEX(Sheet1!$I$4:$J$15,MATCH(I634,Sheet1!$I$4:$I$15,0),2)</f>
        <v>Pink</v>
      </c>
    </row>
    <row r="635" spans="1:15" ht="30.75" thickBot="1" x14ac:dyDescent="0.3">
      <c r="A635" s="6">
        <v>634</v>
      </c>
      <c r="B635" s="5" t="s">
        <v>114</v>
      </c>
      <c r="C635" s="5" t="s">
        <v>58</v>
      </c>
      <c r="D635" s="5" t="s">
        <v>35</v>
      </c>
      <c r="E635" s="7">
        <v>5</v>
      </c>
      <c r="F635" s="7">
        <v>205</v>
      </c>
      <c r="G635" s="8">
        <v>44412</v>
      </c>
      <c r="H635" s="5" t="s">
        <v>52</v>
      </c>
      <c r="I635" s="5" t="s">
        <v>60</v>
      </c>
      <c r="J635" s="7">
        <v>19.600000000000001</v>
      </c>
      <c r="K635" s="7">
        <v>28</v>
      </c>
      <c r="L635" s="5" t="s">
        <v>86</v>
      </c>
      <c r="M635" s="5" t="s">
        <v>74</v>
      </c>
      <c r="N635" s="5" t="s">
        <v>40</v>
      </c>
      <c r="O635" s="16" t="str">
        <f>INDEX(Sheet1!$I$4:$J$15,MATCH(I635,Sheet1!$I$4:$I$15,0),2)</f>
        <v>Red</v>
      </c>
    </row>
    <row r="636" spans="1:15" ht="30.75" thickBot="1" x14ac:dyDescent="0.3">
      <c r="A636" s="6">
        <v>635</v>
      </c>
      <c r="B636" s="5" t="s">
        <v>115</v>
      </c>
      <c r="C636" s="5" t="s">
        <v>34</v>
      </c>
      <c r="D636" s="5" t="s">
        <v>43</v>
      </c>
      <c r="E636" s="7">
        <v>3.1</v>
      </c>
      <c r="F636" s="7">
        <v>160</v>
      </c>
      <c r="G636" s="8">
        <v>44614</v>
      </c>
      <c r="H636" s="5" t="s">
        <v>52</v>
      </c>
      <c r="I636" s="5" t="s">
        <v>66</v>
      </c>
      <c r="J636" s="7">
        <v>18.2</v>
      </c>
      <c r="K636" s="7">
        <v>8</v>
      </c>
      <c r="L636" s="5" t="s">
        <v>86</v>
      </c>
      <c r="M636" s="5" t="s">
        <v>79</v>
      </c>
      <c r="N636" s="5" t="s">
        <v>40</v>
      </c>
      <c r="O636" s="16" t="str">
        <f>INDEX(Sheet1!$I$4:$J$15,MATCH(I636,Sheet1!$I$4:$I$15,0),2)</f>
        <v>Yellow</v>
      </c>
    </row>
    <row r="637" spans="1:15" ht="30.75" thickBot="1" x14ac:dyDescent="0.3">
      <c r="A637" s="6">
        <v>636</v>
      </c>
      <c r="B637" s="5" t="s">
        <v>116</v>
      </c>
      <c r="C637" s="5" t="s">
        <v>42</v>
      </c>
      <c r="D637" s="5" t="s">
        <v>51</v>
      </c>
      <c r="E637" s="7">
        <v>5</v>
      </c>
      <c r="F637" s="7">
        <v>135</v>
      </c>
      <c r="G637" s="8">
        <v>44696</v>
      </c>
      <c r="H637" s="5" t="s">
        <v>52</v>
      </c>
      <c r="I637" s="5" t="s">
        <v>72</v>
      </c>
      <c r="J637" s="7">
        <v>29.9</v>
      </c>
      <c r="K637" s="7">
        <v>42</v>
      </c>
      <c r="L637" s="5" t="s">
        <v>86</v>
      </c>
      <c r="M637" s="5" t="s">
        <v>39</v>
      </c>
      <c r="N637" s="5" t="s">
        <v>40</v>
      </c>
      <c r="O637" s="16" t="str">
        <f>INDEX(Sheet1!$I$4:$J$15,MATCH(I637,Sheet1!$I$4:$I$15,0),2)</f>
        <v>Red</v>
      </c>
    </row>
    <row r="638" spans="1:15" ht="30.75" thickBot="1" x14ac:dyDescent="0.3">
      <c r="A638" s="6">
        <v>637</v>
      </c>
      <c r="B638" s="5" t="s">
        <v>117</v>
      </c>
      <c r="C638" s="5" t="s">
        <v>50</v>
      </c>
      <c r="D638" s="5" t="s">
        <v>35</v>
      </c>
      <c r="E638" s="7">
        <v>4.3</v>
      </c>
      <c r="F638" s="7">
        <v>320</v>
      </c>
      <c r="G638" s="8">
        <v>44608</v>
      </c>
      <c r="H638" s="5" t="s">
        <v>52</v>
      </c>
      <c r="I638" s="5" t="s">
        <v>77</v>
      </c>
      <c r="J638" s="7">
        <v>16.600000000000001</v>
      </c>
      <c r="K638" s="7">
        <v>28</v>
      </c>
      <c r="L638" s="5" t="s">
        <v>38</v>
      </c>
      <c r="M638" s="5" t="s">
        <v>47</v>
      </c>
      <c r="N638" s="5" t="s">
        <v>40</v>
      </c>
      <c r="O638" s="16" t="str">
        <f>INDEX(Sheet1!$I$4:$J$15,MATCH(I638,Sheet1!$I$4:$I$15,0),2)</f>
        <v>Green</v>
      </c>
    </row>
    <row r="639" spans="1:15" ht="30.75" thickBot="1" x14ac:dyDescent="0.3">
      <c r="A639" s="6">
        <v>638</v>
      </c>
      <c r="B639" s="5" t="s">
        <v>118</v>
      </c>
      <c r="C639" s="5" t="s">
        <v>58</v>
      </c>
      <c r="D639" s="5" t="s">
        <v>43</v>
      </c>
      <c r="E639" s="7">
        <v>2.2000000000000002</v>
      </c>
      <c r="F639" s="7">
        <v>125</v>
      </c>
      <c r="G639" s="8">
        <v>44536</v>
      </c>
      <c r="H639" s="5" t="s">
        <v>52</v>
      </c>
      <c r="I639" s="5" t="s">
        <v>82</v>
      </c>
      <c r="J639" s="7">
        <v>28.9</v>
      </c>
      <c r="K639" s="7">
        <v>60</v>
      </c>
      <c r="L639" s="5" t="s">
        <v>46</v>
      </c>
      <c r="M639" s="5" t="s">
        <v>55</v>
      </c>
      <c r="N639" s="5" t="s">
        <v>40</v>
      </c>
      <c r="O639" s="16" t="str">
        <f>INDEX(Sheet1!$I$4:$J$15,MATCH(I639,Sheet1!$I$4:$I$15,0),2)</f>
        <v>Green</v>
      </c>
    </row>
    <row r="640" spans="1:15" ht="30.75" thickBot="1" x14ac:dyDescent="0.3">
      <c r="A640" s="6">
        <v>639</v>
      </c>
      <c r="B640" s="5" t="s">
        <v>119</v>
      </c>
      <c r="C640" s="5" t="s">
        <v>64</v>
      </c>
      <c r="D640" s="5" t="s">
        <v>51</v>
      </c>
      <c r="E640" s="7">
        <v>3.9</v>
      </c>
      <c r="F640" s="7">
        <v>220</v>
      </c>
      <c r="G640" s="8">
        <v>44711</v>
      </c>
      <c r="H640" s="5" t="s">
        <v>52</v>
      </c>
      <c r="I640" s="5" t="s">
        <v>85</v>
      </c>
      <c r="J640" s="7">
        <v>32.299999999999997</v>
      </c>
      <c r="K640" s="7">
        <v>13</v>
      </c>
      <c r="L640" s="5" t="s">
        <v>54</v>
      </c>
      <c r="M640" s="5" t="s">
        <v>62</v>
      </c>
      <c r="N640" s="5" t="s">
        <v>40</v>
      </c>
      <c r="O640" s="16" t="str">
        <f>INDEX(Sheet1!$I$4:$J$15,MATCH(I640,Sheet1!$I$4:$I$15,0),2)</f>
        <v>Red</v>
      </c>
    </row>
    <row r="641" spans="1:15" ht="30.75" thickBot="1" x14ac:dyDescent="0.3">
      <c r="A641" s="6">
        <v>640</v>
      </c>
      <c r="B641" s="5" t="s">
        <v>120</v>
      </c>
      <c r="C641" s="5" t="s">
        <v>70</v>
      </c>
      <c r="D641" s="5" t="s">
        <v>35</v>
      </c>
      <c r="E641" s="7">
        <v>2.9</v>
      </c>
      <c r="F641" s="7">
        <v>275</v>
      </c>
      <c r="G641" s="8">
        <v>44658</v>
      </c>
      <c r="H641" s="5" t="s">
        <v>52</v>
      </c>
      <c r="I641" s="5" t="s">
        <v>88</v>
      </c>
      <c r="J641" s="7">
        <v>19.8</v>
      </c>
      <c r="K641" s="7">
        <v>39</v>
      </c>
      <c r="L641" s="5" t="s">
        <v>61</v>
      </c>
      <c r="M641" s="5" t="s">
        <v>68</v>
      </c>
      <c r="N641" s="5" t="s">
        <v>40</v>
      </c>
      <c r="O641" s="16" t="str">
        <f>INDEX(Sheet1!$I$4:$J$15,MATCH(I641,Sheet1!$I$4:$I$15,0),2)</f>
        <v>Green</v>
      </c>
    </row>
    <row r="642" spans="1:15" ht="30.75" thickBot="1" x14ac:dyDescent="0.3">
      <c r="A642" s="6">
        <v>641</v>
      </c>
      <c r="B642" s="5" t="s">
        <v>121</v>
      </c>
      <c r="C642" s="5" t="s">
        <v>76</v>
      </c>
      <c r="D642" s="5" t="s">
        <v>43</v>
      </c>
      <c r="E642" s="7">
        <v>5</v>
      </c>
      <c r="F642" s="7">
        <v>290</v>
      </c>
      <c r="G642" s="8">
        <v>44351</v>
      </c>
      <c r="H642" s="5" t="s">
        <v>52</v>
      </c>
      <c r="I642" s="5" t="s">
        <v>91</v>
      </c>
      <c r="J642" s="7">
        <v>26.5</v>
      </c>
      <c r="K642" s="7">
        <v>42</v>
      </c>
      <c r="L642" s="5" t="s">
        <v>67</v>
      </c>
      <c r="M642" s="5" t="s">
        <v>74</v>
      </c>
      <c r="N642" s="5" t="s">
        <v>40</v>
      </c>
      <c r="O642" s="16" t="str">
        <f>INDEX(Sheet1!$I$4:$J$15,MATCH(I642,Sheet1!$I$4:$I$15,0),2)</f>
        <v>Blue</v>
      </c>
    </row>
    <row r="643" spans="1:15" ht="30.75" thickBot="1" x14ac:dyDescent="0.3">
      <c r="A643" s="6">
        <v>642</v>
      </c>
      <c r="B643" s="5" t="s">
        <v>122</v>
      </c>
      <c r="C643" s="5" t="s">
        <v>81</v>
      </c>
      <c r="D643" s="5" t="s">
        <v>51</v>
      </c>
      <c r="E643" s="7">
        <v>4.0999999999999996</v>
      </c>
      <c r="F643" s="7">
        <v>285</v>
      </c>
      <c r="G643" s="8">
        <v>44350</v>
      </c>
      <c r="H643" s="5" t="s">
        <v>52</v>
      </c>
      <c r="I643" s="5" t="s">
        <v>94</v>
      </c>
      <c r="J643" s="7">
        <v>20.399999999999999</v>
      </c>
      <c r="K643" s="7">
        <v>5</v>
      </c>
      <c r="L643" s="5" t="s">
        <v>73</v>
      </c>
      <c r="M643" s="5" t="s">
        <v>79</v>
      </c>
      <c r="N643" s="5" t="s">
        <v>40</v>
      </c>
      <c r="O643" s="16" t="str">
        <f>INDEX(Sheet1!$I$4:$J$15,MATCH(I643,Sheet1!$I$4:$I$15,0),2)</f>
        <v>Blue</v>
      </c>
    </row>
    <row r="644" spans="1:15" ht="30.75" thickBot="1" x14ac:dyDescent="0.3">
      <c r="A644" s="6">
        <v>643</v>
      </c>
      <c r="B644" s="5" t="s">
        <v>123</v>
      </c>
      <c r="C644" s="5" t="s">
        <v>34</v>
      </c>
      <c r="D644" s="5" t="s">
        <v>35</v>
      </c>
      <c r="E644" s="7">
        <v>5</v>
      </c>
      <c r="F644" s="7">
        <v>125</v>
      </c>
      <c r="G644" s="8">
        <v>44140</v>
      </c>
      <c r="H644" s="5" t="s">
        <v>52</v>
      </c>
      <c r="I644" s="5" t="s">
        <v>37</v>
      </c>
      <c r="J644" s="7">
        <v>17.399999999999999</v>
      </c>
      <c r="K644" s="7">
        <v>39</v>
      </c>
      <c r="L644" s="5" t="s">
        <v>78</v>
      </c>
      <c r="M644" s="5" t="s">
        <v>39</v>
      </c>
      <c r="N644" s="5" t="s">
        <v>40</v>
      </c>
      <c r="O644" s="16" t="str">
        <f>INDEX(Sheet1!$I$4:$J$15,MATCH(I644,Sheet1!$I$4:$I$15,0),2)</f>
        <v>Blue</v>
      </c>
    </row>
    <row r="645" spans="1:15" ht="30.75" thickBot="1" x14ac:dyDescent="0.3">
      <c r="A645" s="6">
        <v>644</v>
      </c>
      <c r="B645" s="5" t="s">
        <v>124</v>
      </c>
      <c r="C645" s="5" t="s">
        <v>42</v>
      </c>
      <c r="D645" s="5" t="s">
        <v>43</v>
      </c>
      <c r="E645" s="7">
        <v>5</v>
      </c>
      <c r="F645" s="7">
        <v>105</v>
      </c>
      <c r="G645" s="8">
        <v>44329</v>
      </c>
      <c r="H645" s="5" t="s">
        <v>52</v>
      </c>
      <c r="I645" s="5" t="s">
        <v>37</v>
      </c>
      <c r="J645" s="7">
        <v>21.9</v>
      </c>
      <c r="K645" s="7">
        <v>8</v>
      </c>
      <c r="L645" s="5" t="s">
        <v>83</v>
      </c>
      <c r="M645" s="5" t="s">
        <v>47</v>
      </c>
      <c r="N645" s="5" t="s">
        <v>40</v>
      </c>
      <c r="O645" s="16" t="str">
        <f>INDEX(Sheet1!$I$4:$J$15,MATCH(I645,Sheet1!$I$4:$I$15,0),2)</f>
        <v>Blue</v>
      </c>
    </row>
    <row r="646" spans="1:15" ht="30.75" thickBot="1" x14ac:dyDescent="0.3">
      <c r="A646" s="6">
        <v>645</v>
      </c>
      <c r="B646" s="5" t="s">
        <v>125</v>
      </c>
      <c r="C646" s="5" t="s">
        <v>50</v>
      </c>
      <c r="D646" s="5" t="s">
        <v>51</v>
      </c>
      <c r="E646" s="7">
        <v>3.7</v>
      </c>
      <c r="F646" s="7">
        <v>125</v>
      </c>
      <c r="G646" s="8">
        <v>44154</v>
      </c>
      <c r="H646" s="5" t="s">
        <v>52</v>
      </c>
      <c r="I646" s="5" t="s">
        <v>37</v>
      </c>
      <c r="J646" s="7">
        <v>27.5</v>
      </c>
      <c r="K646" s="7">
        <v>65</v>
      </c>
      <c r="L646" s="5" t="s">
        <v>86</v>
      </c>
      <c r="M646" s="5" t="s">
        <v>55</v>
      </c>
      <c r="N646" s="5" t="s">
        <v>48</v>
      </c>
      <c r="O646" s="16" t="str">
        <f>INDEX(Sheet1!$I$4:$J$15,MATCH(I646,Sheet1!$I$4:$I$15,0),2)</f>
        <v>Blue</v>
      </c>
    </row>
    <row r="647" spans="1:15" ht="30.75" thickBot="1" x14ac:dyDescent="0.3">
      <c r="A647" s="6">
        <v>646</v>
      </c>
      <c r="B647" s="5" t="s">
        <v>33</v>
      </c>
      <c r="C647" s="5" t="s">
        <v>58</v>
      </c>
      <c r="D647" s="5" t="s">
        <v>35</v>
      </c>
      <c r="E647" s="7">
        <v>3.4</v>
      </c>
      <c r="F647" s="7">
        <v>150</v>
      </c>
      <c r="G647" s="8">
        <v>44037</v>
      </c>
      <c r="H647" s="5" t="s">
        <v>52</v>
      </c>
      <c r="I647" s="5" t="s">
        <v>37</v>
      </c>
      <c r="J647" s="7">
        <v>22.9</v>
      </c>
      <c r="K647" s="7">
        <v>64</v>
      </c>
      <c r="L647" s="5" t="s">
        <v>89</v>
      </c>
      <c r="M647" s="5" t="s">
        <v>62</v>
      </c>
      <c r="N647" s="5" t="s">
        <v>48</v>
      </c>
      <c r="O647" s="16" t="str">
        <f>INDEX(Sheet1!$I$4:$J$15,MATCH(I647,Sheet1!$I$4:$I$15,0),2)</f>
        <v>Blue</v>
      </c>
    </row>
    <row r="648" spans="1:15" ht="30.75" thickBot="1" x14ac:dyDescent="0.3">
      <c r="A648" s="6">
        <v>647</v>
      </c>
      <c r="B648" s="5" t="s">
        <v>41</v>
      </c>
      <c r="C648" s="5" t="s">
        <v>64</v>
      </c>
      <c r="D648" s="5" t="s">
        <v>43</v>
      </c>
      <c r="E648" s="7">
        <v>2.2000000000000002</v>
      </c>
      <c r="F648" s="7">
        <v>100</v>
      </c>
      <c r="G648" s="8">
        <v>44061</v>
      </c>
      <c r="H648" s="5" t="s">
        <v>52</v>
      </c>
      <c r="I648" s="5" t="s">
        <v>37</v>
      </c>
      <c r="J648" s="7">
        <v>21.3</v>
      </c>
      <c r="K648" s="7">
        <v>58</v>
      </c>
      <c r="L648" s="5" t="s">
        <v>92</v>
      </c>
      <c r="M648" s="5" t="s">
        <v>68</v>
      </c>
      <c r="N648" s="5" t="s">
        <v>48</v>
      </c>
      <c r="O648" s="16" t="str">
        <f>INDEX(Sheet1!$I$4:$J$15,MATCH(I648,Sheet1!$I$4:$I$15,0),2)</f>
        <v>Blue</v>
      </c>
    </row>
    <row r="649" spans="1:15" ht="30.75" thickBot="1" x14ac:dyDescent="0.3">
      <c r="A649" s="6">
        <v>648</v>
      </c>
      <c r="B649" s="5" t="s">
        <v>49</v>
      </c>
      <c r="C649" s="5" t="s">
        <v>70</v>
      </c>
      <c r="D649" s="5" t="s">
        <v>51</v>
      </c>
      <c r="E649" s="7">
        <v>5</v>
      </c>
      <c r="F649" s="7">
        <v>320</v>
      </c>
      <c r="G649" s="8">
        <v>44310</v>
      </c>
      <c r="H649" s="5" t="s">
        <v>52</v>
      </c>
      <c r="I649" s="5" t="s">
        <v>37</v>
      </c>
      <c r="J649" s="7">
        <v>15.8</v>
      </c>
      <c r="K649" s="7">
        <v>43</v>
      </c>
      <c r="L649" s="5" t="s">
        <v>38</v>
      </c>
      <c r="M649" s="5" t="s">
        <v>74</v>
      </c>
      <c r="N649" s="5" t="s">
        <v>48</v>
      </c>
      <c r="O649" s="16" t="str">
        <f>INDEX(Sheet1!$I$4:$J$15,MATCH(I649,Sheet1!$I$4:$I$15,0),2)</f>
        <v>Blue</v>
      </c>
    </row>
    <row r="650" spans="1:15" ht="30.75" thickBot="1" x14ac:dyDescent="0.3">
      <c r="A650" s="6">
        <v>649</v>
      </c>
      <c r="B650" s="5" t="s">
        <v>57</v>
      </c>
      <c r="C650" s="5" t="s">
        <v>76</v>
      </c>
      <c r="D650" s="5" t="s">
        <v>35</v>
      </c>
      <c r="E650" s="7">
        <v>2.8</v>
      </c>
      <c r="F650" s="7">
        <v>300</v>
      </c>
      <c r="G650" s="8">
        <v>44412</v>
      </c>
      <c r="H650" s="5" t="s">
        <v>36</v>
      </c>
      <c r="I650" s="5" t="s">
        <v>37</v>
      </c>
      <c r="J650" s="7">
        <v>23.3</v>
      </c>
      <c r="K650" s="7">
        <v>18</v>
      </c>
      <c r="L650" s="5" t="s">
        <v>46</v>
      </c>
      <c r="M650" s="5" t="s">
        <v>79</v>
      </c>
      <c r="N650" s="5" t="s">
        <v>48</v>
      </c>
      <c r="O650" s="16" t="str">
        <f>INDEX(Sheet1!$I$4:$J$15,MATCH(I650,Sheet1!$I$4:$I$15,0),2)</f>
        <v>Blue</v>
      </c>
    </row>
    <row r="651" spans="1:15" ht="30.75" thickBot="1" x14ac:dyDescent="0.3">
      <c r="A651" s="6">
        <v>650</v>
      </c>
      <c r="B651" s="5" t="s">
        <v>63</v>
      </c>
      <c r="C651" s="5" t="s">
        <v>81</v>
      </c>
      <c r="D651" s="5" t="s">
        <v>43</v>
      </c>
      <c r="E651" s="7">
        <v>5</v>
      </c>
      <c r="F651" s="7">
        <v>290</v>
      </c>
      <c r="G651" s="8">
        <v>44346</v>
      </c>
      <c r="H651" s="5" t="s">
        <v>36</v>
      </c>
      <c r="I651" s="5" t="s">
        <v>37</v>
      </c>
      <c r="J651" s="7">
        <v>24.8</v>
      </c>
      <c r="K651" s="7">
        <v>20</v>
      </c>
      <c r="L651" s="5" t="s">
        <v>54</v>
      </c>
      <c r="M651" s="5" t="s">
        <v>39</v>
      </c>
      <c r="N651" s="5" t="s">
        <v>48</v>
      </c>
      <c r="O651" s="16" t="str">
        <f>INDEX(Sheet1!$I$4:$J$15,MATCH(I651,Sheet1!$I$4:$I$15,0),2)</f>
        <v>Blue</v>
      </c>
    </row>
    <row r="652" spans="1:15" ht="30.75" thickBot="1" x14ac:dyDescent="0.3">
      <c r="A652" s="6">
        <v>651</v>
      </c>
      <c r="B652" s="5" t="s">
        <v>69</v>
      </c>
      <c r="C652" s="5" t="s">
        <v>34</v>
      </c>
      <c r="D652" s="5" t="s">
        <v>51</v>
      </c>
      <c r="E652" s="7">
        <v>5</v>
      </c>
      <c r="F652" s="7">
        <v>320</v>
      </c>
      <c r="G652" s="8">
        <v>44645</v>
      </c>
      <c r="H652" s="5" t="s">
        <v>36</v>
      </c>
      <c r="I652" s="5" t="s">
        <v>37</v>
      </c>
      <c r="J652" s="7">
        <v>26.3</v>
      </c>
      <c r="K652" s="7">
        <v>23</v>
      </c>
      <c r="L652" s="5" t="s">
        <v>61</v>
      </c>
      <c r="M652" s="5" t="s">
        <v>47</v>
      </c>
      <c r="N652" s="5" t="s">
        <v>48</v>
      </c>
      <c r="O652" s="16" t="str">
        <f>INDEX(Sheet1!$I$4:$J$15,MATCH(I652,Sheet1!$I$4:$I$15,0),2)</f>
        <v>Blue</v>
      </c>
    </row>
    <row r="653" spans="1:15" ht="30.75" thickBot="1" x14ac:dyDescent="0.3">
      <c r="A653" s="6">
        <v>652</v>
      </c>
      <c r="B653" s="5" t="s">
        <v>75</v>
      </c>
      <c r="C653" s="5" t="s">
        <v>42</v>
      </c>
      <c r="D653" s="5" t="s">
        <v>35</v>
      </c>
      <c r="E653" s="7">
        <v>4.9000000000000004</v>
      </c>
      <c r="F653" s="7">
        <v>115</v>
      </c>
      <c r="G653" s="8">
        <v>44624</v>
      </c>
      <c r="H653" s="5" t="s">
        <v>36</v>
      </c>
      <c r="I653" s="5" t="s">
        <v>37</v>
      </c>
      <c r="J653" s="7">
        <v>15.5</v>
      </c>
      <c r="K653" s="7">
        <v>14</v>
      </c>
      <c r="L653" s="5" t="s">
        <v>67</v>
      </c>
      <c r="M653" s="5" t="s">
        <v>55</v>
      </c>
      <c r="N653" s="5" t="s">
        <v>48</v>
      </c>
      <c r="O653" s="16" t="str">
        <f>INDEX(Sheet1!$I$4:$J$15,MATCH(I653,Sheet1!$I$4:$I$15,0),2)</f>
        <v>Blue</v>
      </c>
    </row>
    <row r="654" spans="1:15" ht="30.75" thickBot="1" x14ac:dyDescent="0.3">
      <c r="A654" s="6">
        <v>653</v>
      </c>
      <c r="B654" s="5" t="s">
        <v>80</v>
      </c>
      <c r="C654" s="5" t="s">
        <v>50</v>
      </c>
      <c r="D654" s="5" t="s">
        <v>43</v>
      </c>
      <c r="E654" s="7">
        <v>3</v>
      </c>
      <c r="F654" s="7">
        <v>175</v>
      </c>
      <c r="G654" s="8">
        <v>44640</v>
      </c>
      <c r="H654" s="5" t="s">
        <v>36</v>
      </c>
      <c r="I654" s="5" t="s">
        <v>37</v>
      </c>
      <c r="J654" s="7">
        <v>18</v>
      </c>
      <c r="K654" s="7">
        <v>16</v>
      </c>
      <c r="L654" s="5" t="s">
        <v>73</v>
      </c>
      <c r="M654" s="5" t="s">
        <v>62</v>
      </c>
      <c r="N654" s="5" t="s">
        <v>48</v>
      </c>
      <c r="O654" s="16" t="str">
        <f>INDEX(Sheet1!$I$4:$J$15,MATCH(I654,Sheet1!$I$4:$I$15,0),2)</f>
        <v>Blue</v>
      </c>
    </row>
    <row r="655" spans="1:15" ht="30.75" thickBot="1" x14ac:dyDescent="0.3">
      <c r="A655" s="6">
        <v>654</v>
      </c>
      <c r="B655" s="5" t="s">
        <v>84</v>
      </c>
      <c r="C655" s="5" t="s">
        <v>58</v>
      </c>
      <c r="D655" s="5" t="s">
        <v>51</v>
      </c>
      <c r="E655" s="7">
        <v>3.8</v>
      </c>
      <c r="F655" s="7">
        <v>270</v>
      </c>
      <c r="G655" s="8">
        <v>44530</v>
      </c>
      <c r="H655" s="5" t="s">
        <v>36</v>
      </c>
      <c r="I655" s="5" t="s">
        <v>45</v>
      </c>
      <c r="J655" s="7">
        <v>22.4</v>
      </c>
      <c r="K655" s="7">
        <v>55</v>
      </c>
      <c r="L655" s="5" t="s">
        <v>78</v>
      </c>
      <c r="M655" s="5" t="s">
        <v>68</v>
      </c>
      <c r="N655" s="5" t="s">
        <v>48</v>
      </c>
      <c r="O655" s="16" t="str">
        <f>INDEX(Sheet1!$I$4:$J$15,MATCH(I655,Sheet1!$I$4:$I$15,0),2)</f>
        <v>Yellow</v>
      </c>
    </row>
    <row r="656" spans="1:15" ht="30.75" thickBot="1" x14ac:dyDescent="0.3">
      <c r="A656" s="6">
        <v>655</v>
      </c>
      <c r="B656" s="5" t="s">
        <v>87</v>
      </c>
      <c r="C656" s="5" t="s">
        <v>64</v>
      </c>
      <c r="D656" s="5" t="s">
        <v>35</v>
      </c>
      <c r="E656" s="7">
        <v>5</v>
      </c>
      <c r="F656" s="7">
        <v>120</v>
      </c>
      <c r="G656" s="8">
        <v>44094</v>
      </c>
      <c r="H656" s="5" t="s">
        <v>36</v>
      </c>
      <c r="I656" s="5" t="s">
        <v>45</v>
      </c>
      <c r="J656" s="7">
        <v>21</v>
      </c>
      <c r="K656" s="7">
        <v>37</v>
      </c>
      <c r="L656" s="5" t="s">
        <v>83</v>
      </c>
      <c r="M656" s="5" t="s">
        <v>74</v>
      </c>
      <c r="N656" s="5" t="s">
        <v>48</v>
      </c>
      <c r="O656" s="16" t="str">
        <f>INDEX(Sheet1!$I$4:$J$15,MATCH(I656,Sheet1!$I$4:$I$15,0),2)</f>
        <v>Yellow</v>
      </c>
    </row>
    <row r="657" spans="1:15" ht="30.75" thickBot="1" x14ac:dyDescent="0.3">
      <c r="A657" s="6">
        <v>656</v>
      </c>
      <c r="B657" s="5" t="s">
        <v>90</v>
      </c>
      <c r="C657" s="5" t="s">
        <v>70</v>
      </c>
      <c r="D657" s="5" t="s">
        <v>43</v>
      </c>
      <c r="E657" s="7">
        <v>4.4000000000000004</v>
      </c>
      <c r="F657" s="7">
        <v>225</v>
      </c>
      <c r="G657" s="8">
        <v>44717</v>
      </c>
      <c r="H657" s="5" t="s">
        <v>36</v>
      </c>
      <c r="I657" s="5" t="s">
        <v>45</v>
      </c>
      <c r="J657" s="7">
        <v>22.3</v>
      </c>
      <c r="K657" s="7">
        <v>64</v>
      </c>
      <c r="L657" s="5" t="s">
        <v>86</v>
      </c>
      <c r="M657" s="5" t="s">
        <v>79</v>
      </c>
      <c r="N657" s="5" t="s">
        <v>48</v>
      </c>
      <c r="O657" s="16" t="str">
        <f>INDEX(Sheet1!$I$4:$J$15,MATCH(I657,Sheet1!$I$4:$I$15,0),2)</f>
        <v>Yellow</v>
      </c>
    </row>
    <row r="658" spans="1:15" ht="30.75" thickBot="1" x14ac:dyDescent="0.3">
      <c r="A658" s="6">
        <v>657</v>
      </c>
      <c r="B658" s="5" t="s">
        <v>93</v>
      </c>
      <c r="C658" s="5" t="s">
        <v>76</v>
      </c>
      <c r="D658" s="5" t="s">
        <v>51</v>
      </c>
      <c r="E658" s="7">
        <v>5</v>
      </c>
      <c r="F658" s="7">
        <v>220</v>
      </c>
      <c r="G658" s="8">
        <v>44266</v>
      </c>
      <c r="H658" s="5" t="s">
        <v>36</v>
      </c>
      <c r="I658" s="5" t="s">
        <v>45</v>
      </c>
      <c r="J658" s="7">
        <v>24.7</v>
      </c>
      <c r="K658" s="7">
        <v>20</v>
      </c>
      <c r="L658" s="5" t="s">
        <v>89</v>
      </c>
      <c r="M658" s="5" t="s">
        <v>74</v>
      </c>
      <c r="N658" s="5" t="s">
        <v>48</v>
      </c>
      <c r="O658" s="16" t="str">
        <f>INDEX(Sheet1!$I$4:$J$15,MATCH(I658,Sheet1!$I$4:$I$15,0),2)</f>
        <v>Yellow</v>
      </c>
    </row>
    <row r="659" spans="1:15" ht="30.75" thickBot="1" x14ac:dyDescent="0.3">
      <c r="A659" s="6">
        <v>658</v>
      </c>
      <c r="B659" s="5" t="s">
        <v>95</v>
      </c>
      <c r="C659" s="5" t="s">
        <v>81</v>
      </c>
      <c r="D659" s="5" t="s">
        <v>35</v>
      </c>
      <c r="E659" s="7">
        <v>5</v>
      </c>
      <c r="F659" s="7">
        <v>220</v>
      </c>
      <c r="G659" s="8">
        <v>44195</v>
      </c>
      <c r="H659" s="5" t="s">
        <v>36</v>
      </c>
      <c r="I659" s="5" t="s">
        <v>45</v>
      </c>
      <c r="J659" s="7">
        <v>25.2</v>
      </c>
      <c r="K659" s="7">
        <v>11</v>
      </c>
      <c r="L659" s="5" t="s">
        <v>92</v>
      </c>
      <c r="M659" s="5" t="s">
        <v>74</v>
      </c>
      <c r="N659" s="5" t="s">
        <v>48</v>
      </c>
      <c r="O659" s="16" t="str">
        <f>INDEX(Sheet1!$I$4:$J$15,MATCH(I659,Sheet1!$I$4:$I$15,0),2)</f>
        <v>Yellow</v>
      </c>
    </row>
    <row r="660" spans="1:15" ht="30.75" thickBot="1" x14ac:dyDescent="0.3">
      <c r="A660" s="6">
        <v>659</v>
      </c>
      <c r="B660" s="5" t="s">
        <v>96</v>
      </c>
      <c r="C660" s="5" t="s">
        <v>34</v>
      </c>
      <c r="D660" s="5" t="s">
        <v>43</v>
      </c>
      <c r="E660" s="7">
        <v>3</v>
      </c>
      <c r="F660" s="7">
        <v>195</v>
      </c>
      <c r="G660" s="8">
        <v>44219</v>
      </c>
      <c r="H660" s="5" t="s">
        <v>36</v>
      </c>
      <c r="I660" s="5" t="s">
        <v>45</v>
      </c>
      <c r="J660" s="7">
        <v>22.5</v>
      </c>
      <c r="K660" s="7">
        <v>58</v>
      </c>
      <c r="L660" s="5" t="s">
        <v>38</v>
      </c>
      <c r="M660" s="5" t="s">
        <v>74</v>
      </c>
      <c r="N660" s="5" t="s">
        <v>56</v>
      </c>
      <c r="O660" s="16" t="str">
        <f>INDEX(Sheet1!$I$4:$J$15,MATCH(I660,Sheet1!$I$4:$I$15,0),2)</f>
        <v>Yellow</v>
      </c>
    </row>
    <row r="661" spans="1:15" ht="30.75" thickBot="1" x14ac:dyDescent="0.3">
      <c r="A661" s="6">
        <v>660</v>
      </c>
      <c r="B661" s="5" t="s">
        <v>97</v>
      </c>
      <c r="C661" s="5" t="s">
        <v>42</v>
      </c>
      <c r="D661" s="5" t="s">
        <v>51</v>
      </c>
      <c r="E661" s="7">
        <v>3.3</v>
      </c>
      <c r="F661" s="7">
        <v>165</v>
      </c>
      <c r="G661" s="8">
        <v>44211</v>
      </c>
      <c r="H661" s="5" t="s">
        <v>36</v>
      </c>
      <c r="I661" s="5" t="s">
        <v>45</v>
      </c>
      <c r="J661" s="7">
        <v>23.7</v>
      </c>
      <c r="K661" s="7">
        <v>59</v>
      </c>
      <c r="L661" s="5" t="s">
        <v>46</v>
      </c>
      <c r="M661" s="5" t="s">
        <v>74</v>
      </c>
      <c r="N661" s="5" t="s">
        <v>56</v>
      </c>
      <c r="O661" s="16" t="str">
        <f>INDEX(Sheet1!$I$4:$J$15,MATCH(I661,Sheet1!$I$4:$I$15,0),2)</f>
        <v>Yellow</v>
      </c>
    </row>
    <row r="662" spans="1:15" ht="30.75" thickBot="1" x14ac:dyDescent="0.3">
      <c r="A662" s="6">
        <v>661</v>
      </c>
      <c r="B662" s="5" t="s">
        <v>98</v>
      </c>
      <c r="C662" s="5" t="s">
        <v>50</v>
      </c>
      <c r="D662" s="5" t="s">
        <v>35</v>
      </c>
      <c r="E662" s="7">
        <v>4.9000000000000004</v>
      </c>
      <c r="F662" s="7">
        <v>255</v>
      </c>
      <c r="G662" s="8">
        <v>44314</v>
      </c>
      <c r="H662" s="5" t="s">
        <v>36</v>
      </c>
      <c r="I662" s="5" t="s">
        <v>45</v>
      </c>
      <c r="J662" s="7">
        <v>15.4</v>
      </c>
      <c r="K662" s="7">
        <v>9</v>
      </c>
      <c r="L662" s="5" t="s">
        <v>54</v>
      </c>
      <c r="M662" s="5" t="s">
        <v>74</v>
      </c>
      <c r="N662" s="5" t="s">
        <v>56</v>
      </c>
      <c r="O662" s="16" t="str">
        <f>INDEX(Sheet1!$I$4:$J$15,MATCH(I662,Sheet1!$I$4:$I$15,0),2)</f>
        <v>Yellow</v>
      </c>
    </row>
    <row r="663" spans="1:15" ht="30.75" thickBot="1" x14ac:dyDescent="0.3">
      <c r="A663" s="6">
        <v>662</v>
      </c>
      <c r="B663" s="5" t="s">
        <v>99</v>
      </c>
      <c r="C663" s="5" t="s">
        <v>58</v>
      </c>
      <c r="D663" s="5" t="s">
        <v>43</v>
      </c>
      <c r="E663" s="7">
        <v>4.5</v>
      </c>
      <c r="F663" s="7">
        <v>190</v>
      </c>
      <c r="G663" s="8">
        <v>44085</v>
      </c>
      <c r="H663" s="5" t="s">
        <v>36</v>
      </c>
      <c r="I663" s="5" t="s">
        <v>45</v>
      </c>
      <c r="J663" s="7">
        <v>31.5</v>
      </c>
      <c r="K663" s="7">
        <v>55</v>
      </c>
      <c r="L663" s="5" t="s">
        <v>61</v>
      </c>
      <c r="M663" s="5" t="s">
        <v>74</v>
      </c>
      <c r="N663" s="5" t="s">
        <v>56</v>
      </c>
      <c r="O663" s="16" t="str">
        <f>INDEX(Sheet1!$I$4:$J$15,MATCH(I663,Sheet1!$I$4:$I$15,0),2)</f>
        <v>Yellow</v>
      </c>
    </row>
    <row r="664" spans="1:15" ht="30.75" thickBot="1" x14ac:dyDescent="0.3">
      <c r="A664" s="6">
        <v>663</v>
      </c>
      <c r="B664" s="5" t="s">
        <v>100</v>
      </c>
      <c r="C664" s="5" t="s">
        <v>64</v>
      </c>
      <c r="D664" s="5" t="s">
        <v>51</v>
      </c>
      <c r="E664" s="7">
        <v>5</v>
      </c>
      <c r="F664" s="7">
        <v>215</v>
      </c>
      <c r="G664" s="8">
        <v>44303</v>
      </c>
      <c r="H664" s="5" t="s">
        <v>36</v>
      </c>
      <c r="I664" s="5" t="s">
        <v>45</v>
      </c>
      <c r="J664" s="7">
        <v>29.9</v>
      </c>
      <c r="K664" s="7">
        <v>4</v>
      </c>
      <c r="L664" s="5" t="s">
        <v>67</v>
      </c>
      <c r="M664" s="5" t="s">
        <v>74</v>
      </c>
      <c r="N664" s="5" t="s">
        <v>56</v>
      </c>
      <c r="O664" s="16" t="str">
        <f>INDEX(Sheet1!$I$4:$J$15,MATCH(I664,Sheet1!$I$4:$I$15,0),2)</f>
        <v>Yellow</v>
      </c>
    </row>
    <row r="665" spans="1:15" ht="30.75" thickBot="1" x14ac:dyDescent="0.3">
      <c r="A665" s="6">
        <v>664</v>
      </c>
      <c r="B665" s="5" t="s">
        <v>101</v>
      </c>
      <c r="C665" s="5" t="s">
        <v>70</v>
      </c>
      <c r="D665" s="5" t="s">
        <v>35</v>
      </c>
      <c r="E665" s="7">
        <v>4.3</v>
      </c>
      <c r="F665" s="7">
        <v>205</v>
      </c>
      <c r="G665" s="8">
        <v>44570</v>
      </c>
      <c r="H665" s="5" t="s">
        <v>36</v>
      </c>
      <c r="I665" s="5" t="s">
        <v>60</v>
      </c>
      <c r="J665" s="7">
        <v>26.1</v>
      </c>
      <c r="K665" s="7">
        <v>55</v>
      </c>
      <c r="L665" s="5" t="s">
        <v>73</v>
      </c>
      <c r="M665" s="5" t="s">
        <v>74</v>
      </c>
      <c r="N665" s="5" t="s">
        <v>56</v>
      </c>
      <c r="O665" s="16" t="str">
        <f>INDEX(Sheet1!$I$4:$J$15,MATCH(I665,Sheet1!$I$4:$I$15,0),2)</f>
        <v>Red</v>
      </c>
    </row>
    <row r="666" spans="1:15" ht="30.75" thickBot="1" x14ac:dyDescent="0.3">
      <c r="A666" s="6">
        <v>665</v>
      </c>
      <c r="B666" s="5" t="s">
        <v>102</v>
      </c>
      <c r="C666" s="5" t="s">
        <v>76</v>
      </c>
      <c r="D666" s="5" t="s">
        <v>43</v>
      </c>
      <c r="E666" s="7">
        <v>3.9</v>
      </c>
      <c r="F666" s="7">
        <v>150</v>
      </c>
      <c r="G666" s="8">
        <v>44262</v>
      </c>
      <c r="H666" s="5" t="s">
        <v>36</v>
      </c>
      <c r="I666" s="5" t="s">
        <v>60</v>
      </c>
      <c r="J666" s="7">
        <v>20.5</v>
      </c>
      <c r="K666" s="7">
        <v>8</v>
      </c>
      <c r="L666" s="5" t="s">
        <v>78</v>
      </c>
      <c r="M666" s="5" t="s">
        <v>74</v>
      </c>
      <c r="N666" s="5" t="s">
        <v>40</v>
      </c>
      <c r="O666" s="16" t="str">
        <f>INDEX(Sheet1!$I$4:$J$15,MATCH(I666,Sheet1!$I$4:$I$15,0),2)</f>
        <v>Red</v>
      </c>
    </row>
    <row r="667" spans="1:15" ht="30.75" thickBot="1" x14ac:dyDescent="0.3">
      <c r="A667" s="6">
        <v>666</v>
      </c>
      <c r="B667" s="5" t="s">
        <v>103</v>
      </c>
      <c r="C667" s="5" t="s">
        <v>81</v>
      </c>
      <c r="D667" s="5" t="s">
        <v>51</v>
      </c>
      <c r="E667" s="7">
        <v>4.7</v>
      </c>
      <c r="F667" s="7">
        <v>185</v>
      </c>
      <c r="G667" s="8">
        <v>44161</v>
      </c>
      <c r="H667" s="5" t="s">
        <v>44</v>
      </c>
      <c r="I667" s="5" t="s">
        <v>60</v>
      </c>
      <c r="J667" s="7">
        <v>24.9</v>
      </c>
      <c r="K667" s="7">
        <v>41</v>
      </c>
      <c r="L667" s="5" t="s">
        <v>83</v>
      </c>
      <c r="M667" s="5" t="s">
        <v>74</v>
      </c>
      <c r="N667" s="5" t="s">
        <v>48</v>
      </c>
      <c r="O667" s="16" t="str">
        <f>INDEX(Sheet1!$I$4:$J$15,MATCH(I667,Sheet1!$I$4:$I$15,0),2)</f>
        <v>Red</v>
      </c>
    </row>
    <row r="668" spans="1:15" ht="30.75" thickBot="1" x14ac:dyDescent="0.3">
      <c r="A668" s="6">
        <v>667</v>
      </c>
      <c r="B668" s="5" t="s">
        <v>104</v>
      </c>
      <c r="C668" s="5" t="s">
        <v>34</v>
      </c>
      <c r="D668" s="5" t="s">
        <v>35</v>
      </c>
      <c r="E668" s="7">
        <v>2.9</v>
      </c>
      <c r="F668" s="7">
        <v>320</v>
      </c>
      <c r="G668" s="8">
        <v>44344</v>
      </c>
      <c r="H668" s="5" t="s">
        <v>44</v>
      </c>
      <c r="I668" s="5" t="s">
        <v>60</v>
      </c>
      <c r="J668" s="7">
        <v>22.4</v>
      </c>
      <c r="K668" s="7">
        <v>29</v>
      </c>
      <c r="L668" s="5" t="s">
        <v>86</v>
      </c>
      <c r="M668" s="5" t="s">
        <v>74</v>
      </c>
      <c r="N668" s="5" t="s">
        <v>56</v>
      </c>
      <c r="O668" s="16" t="str">
        <f>INDEX(Sheet1!$I$4:$J$15,MATCH(I668,Sheet1!$I$4:$I$15,0),2)</f>
        <v>Red</v>
      </c>
    </row>
    <row r="669" spans="1:15" ht="30.75" thickBot="1" x14ac:dyDescent="0.3">
      <c r="A669" s="6">
        <v>668</v>
      </c>
      <c r="B669" s="5" t="s">
        <v>105</v>
      </c>
      <c r="C669" s="5" t="s">
        <v>42</v>
      </c>
      <c r="D669" s="5" t="s">
        <v>43</v>
      </c>
      <c r="E669" s="7">
        <v>4.0999999999999996</v>
      </c>
      <c r="F669" s="7">
        <v>325</v>
      </c>
      <c r="G669" s="8">
        <v>44487</v>
      </c>
      <c r="H669" s="5" t="s">
        <v>44</v>
      </c>
      <c r="I669" s="5" t="s">
        <v>60</v>
      </c>
      <c r="J669" s="7">
        <v>17.600000000000001</v>
      </c>
      <c r="K669" s="7">
        <v>51</v>
      </c>
      <c r="L669" s="5" t="s">
        <v>89</v>
      </c>
      <c r="M669" s="5" t="s">
        <v>74</v>
      </c>
      <c r="N669" s="5" t="s">
        <v>40</v>
      </c>
      <c r="O669" s="16" t="str">
        <f>INDEX(Sheet1!$I$4:$J$15,MATCH(I669,Sheet1!$I$4:$I$15,0),2)</f>
        <v>Red</v>
      </c>
    </row>
    <row r="670" spans="1:15" ht="30.75" thickBot="1" x14ac:dyDescent="0.3">
      <c r="A670" s="6">
        <v>669</v>
      </c>
      <c r="B670" s="5" t="s">
        <v>106</v>
      </c>
      <c r="C670" s="5" t="s">
        <v>50</v>
      </c>
      <c r="D670" s="5" t="s">
        <v>51</v>
      </c>
      <c r="E670" s="7">
        <v>4.9000000000000004</v>
      </c>
      <c r="F670" s="7">
        <v>180</v>
      </c>
      <c r="G670" s="8">
        <v>44336</v>
      </c>
      <c r="H670" s="5" t="s">
        <v>44</v>
      </c>
      <c r="I670" s="5" t="s">
        <v>60</v>
      </c>
      <c r="J670" s="7">
        <v>30.9</v>
      </c>
      <c r="K670" s="7">
        <v>43</v>
      </c>
      <c r="L670" s="5" t="s">
        <v>92</v>
      </c>
      <c r="M670" s="5" t="s">
        <v>62</v>
      </c>
      <c r="N670" s="5" t="s">
        <v>48</v>
      </c>
      <c r="O670" s="16" t="str">
        <f>INDEX(Sheet1!$I$4:$J$15,MATCH(I670,Sheet1!$I$4:$I$15,0),2)</f>
        <v>Red</v>
      </c>
    </row>
    <row r="671" spans="1:15" ht="30.75" thickBot="1" x14ac:dyDescent="0.3">
      <c r="A671" s="6">
        <v>670</v>
      </c>
      <c r="B671" s="5" t="s">
        <v>107</v>
      </c>
      <c r="C671" s="5" t="s">
        <v>58</v>
      </c>
      <c r="D671" s="5" t="s">
        <v>35</v>
      </c>
      <c r="E671" s="7">
        <v>2.2999999999999998</v>
      </c>
      <c r="F671" s="7">
        <v>145</v>
      </c>
      <c r="G671" s="8">
        <v>44646</v>
      </c>
      <c r="H671" s="5" t="s">
        <v>44</v>
      </c>
      <c r="I671" s="5" t="s">
        <v>60</v>
      </c>
      <c r="J671" s="7">
        <v>22.6</v>
      </c>
      <c r="K671" s="7">
        <v>14</v>
      </c>
      <c r="L671" s="5" t="s">
        <v>38</v>
      </c>
      <c r="M671" s="5" t="s">
        <v>62</v>
      </c>
      <c r="N671" s="5" t="s">
        <v>56</v>
      </c>
      <c r="O671" s="16" t="str">
        <f>INDEX(Sheet1!$I$4:$J$15,MATCH(I671,Sheet1!$I$4:$I$15,0),2)</f>
        <v>Red</v>
      </c>
    </row>
    <row r="672" spans="1:15" ht="30.75" thickBot="1" x14ac:dyDescent="0.3">
      <c r="A672" s="6">
        <v>671</v>
      </c>
      <c r="B672" s="5" t="s">
        <v>108</v>
      </c>
      <c r="C672" s="5" t="s">
        <v>64</v>
      </c>
      <c r="D672" s="5" t="s">
        <v>43</v>
      </c>
      <c r="E672" s="7">
        <v>4.5</v>
      </c>
      <c r="F672" s="7">
        <v>335</v>
      </c>
      <c r="G672" s="8">
        <v>44551</v>
      </c>
      <c r="H672" s="5" t="s">
        <v>44</v>
      </c>
      <c r="I672" s="5" t="s">
        <v>60</v>
      </c>
      <c r="J672" s="7">
        <v>19.2</v>
      </c>
      <c r="K672" s="7">
        <v>37</v>
      </c>
      <c r="L672" s="5" t="s">
        <v>46</v>
      </c>
      <c r="M672" s="5" t="s">
        <v>62</v>
      </c>
      <c r="N672" s="5" t="s">
        <v>40</v>
      </c>
      <c r="O672" s="16" t="str">
        <f>INDEX(Sheet1!$I$4:$J$15,MATCH(I672,Sheet1!$I$4:$I$15,0),2)</f>
        <v>Red</v>
      </c>
    </row>
    <row r="673" spans="1:15" ht="30.75" thickBot="1" x14ac:dyDescent="0.3">
      <c r="A673" s="6">
        <v>672</v>
      </c>
      <c r="B673" s="5" t="s">
        <v>109</v>
      </c>
      <c r="C673" s="5" t="s">
        <v>70</v>
      </c>
      <c r="D673" s="5" t="s">
        <v>51</v>
      </c>
      <c r="E673" s="7">
        <v>5</v>
      </c>
      <c r="F673" s="7">
        <v>200</v>
      </c>
      <c r="G673" s="8">
        <v>44125</v>
      </c>
      <c r="H673" s="5" t="s">
        <v>44</v>
      </c>
      <c r="I673" s="5" t="s">
        <v>60</v>
      </c>
      <c r="J673" s="7">
        <v>31.9</v>
      </c>
      <c r="K673" s="7">
        <v>59</v>
      </c>
      <c r="L673" s="5" t="s">
        <v>54</v>
      </c>
      <c r="M673" s="5" t="s">
        <v>62</v>
      </c>
      <c r="N673" s="5" t="s">
        <v>40</v>
      </c>
      <c r="O673" s="16" t="str">
        <f>INDEX(Sheet1!$I$4:$J$15,MATCH(I673,Sheet1!$I$4:$I$15,0),2)</f>
        <v>Red</v>
      </c>
    </row>
    <row r="674" spans="1:15" ht="30.75" thickBot="1" x14ac:dyDescent="0.3">
      <c r="A674" s="6">
        <v>673</v>
      </c>
      <c r="B674" s="5" t="s">
        <v>110</v>
      </c>
      <c r="C674" s="5" t="s">
        <v>76</v>
      </c>
      <c r="D674" s="5" t="s">
        <v>35</v>
      </c>
      <c r="E674" s="7">
        <v>4.2</v>
      </c>
      <c r="F674" s="7">
        <v>260</v>
      </c>
      <c r="G674" s="8">
        <v>44083</v>
      </c>
      <c r="H674" s="5" t="s">
        <v>44</v>
      </c>
      <c r="I674" s="5" t="s">
        <v>60</v>
      </c>
      <c r="J674" s="7">
        <v>17.3</v>
      </c>
      <c r="K674" s="7">
        <v>48</v>
      </c>
      <c r="L674" s="5" t="s">
        <v>61</v>
      </c>
      <c r="M674" s="5" t="s">
        <v>62</v>
      </c>
      <c r="N674" s="5" t="s">
        <v>40</v>
      </c>
      <c r="O674" s="16" t="str">
        <f>INDEX(Sheet1!$I$4:$J$15,MATCH(I674,Sheet1!$I$4:$I$15,0),2)</f>
        <v>Red</v>
      </c>
    </row>
    <row r="675" spans="1:15" ht="30.75" thickBot="1" x14ac:dyDescent="0.3">
      <c r="A675" s="6">
        <v>674</v>
      </c>
      <c r="B675" s="5" t="s">
        <v>111</v>
      </c>
      <c r="C675" s="5" t="s">
        <v>81</v>
      </c>
      <c r="D675" s="5" t="s">
        <v>43</v>
      </c>
      <c r="E675" s="7">
        <v>2.6</v>
      </c>
      <c r="F675" s="7">
        <v>260</v>
      </c>
      <c r="G675" s="8">
        <v>44532</v>
      </c>
      <c r="H675" s="5" t="s">
        <v>44</v>
      </c>
      <c r="I675" s="5" t="s">
        <v>60</v>
      </c>
      <c r="J675" s="7">
        <v>30.8</v>
      </c>
      <c r="K675" s="7">
        <v>14</v>
      </c>
      <c r="L675" s="5" t="s">
        <v>67</v>
      </c>
      <c r="M675" s="5" t="s">
        <v>62</v>
      </c>
      <c r="N675" s="5" t="s">
        <v>40</v>
      </c>
      <c r="O675" s="16" t="str">
        <f>INDEX(Sheet1!$I$4:$J$15,MATCH(I675,Sheet1!$I$4:$I$15,0),2)</f>
        <v>Red</v>
      </c>
    </row>
    <row r="676" spans="1:15" ht="30.75" thickBot="1" x14ac:dyDescent="0.3">
      <c r="A676" s="6">
        <v>675</v>
      </c>
      <c r="B676" s="5" t="s">
        <v>112</v>
      </c>
      <c r="C676" s="5" t="s">
        <v>34</v>
      </c>
      <c r="D676" s="5" t="s">
        <v>51</v>
      </c>
      <c r="E676" s="7">
        <v>5</v>
      </c>
      <c r="F676" s="7">
        <v>205</v>
      </c>
      <c r="G676" s="8">
        <v>44407</v>
      </c>
      <c r="H676" s="5" t="s">
        <v>44</v>
      </c>
      <c r="I676" s="5" t="s">
        <v>60</v>
      </c>
      <c r="J676" s="7">
        <v>29.8</v>
      </c>
      <c r="K676" s="7">
        <v>16</v>
      </c>
      <c r="L676" s="5" t="s">
        <v>73</v>
      </c>
      <c r="M676" s="5" t="s">
        <v>62</v>
      </c>
      <c r="N676" s="5" t="s">
        <v>40</v>
      </c>
      <c r="O676" s="16" t="str">
        <f>INDEX(Sheet1!$I$4:$J$15,MATCH(I676,Sheet1!$I$4:$I$15,0),2)</f>
        <v>Red</v>
      </c>
    </row>
    <row r="677" spans="1:15" ht="30.75" thickBot="1" x14ac:dyDescent="0.3">
      <c r="A677" s="6">
        <v>676</v>
      </c>
      <c r="B677" s="5" t="s">
        <v>113</v>
      </c>
      <c r="C677" s="5" t="s">
        <v>42</v>
      </c>
      <c r="D677" s="5" t="s">
        <v>35</v>
      </c>
      <c r="E677" s="7">
        <v>2.2000000000000002</v>
      </c>
      <c r="F677" s="7">
        <v>345</v>
      </c>
      <c r="G677" s="8">
        <v>44582</v>
      </c>
      <c r="H677" s="5" t="s">
        <v>44</v>
      </c>
      <c r="I677" s="5" t="s">
        <v>60</v>
      </c>
      <c r="J677" s="7">
        <v>24.7</v>
      </c>
      <c r="K677" s="7">
        <v>46</v>
      </c>
      <c r="L677" s="5" t="s">
        <v>78</v>
      </c>
      <c r="M677" s="5" t="s">
        <v>47</v>
      </c>
      <c r="N677" s="5" t="s">
        <v>40</v>
      </c>
      <c r="O677" s="16" t="str">
        <f>INDEX(Sheet1!$I$4:$J$15,MATCH(I677,Sheet1!$I$4:$I$15,0),2)</f>
        <v>Red</v>
      </c>
    </row>
    <row r="678" spans="1:15" ht="30.75" thickBot="1" x14ac:dyDescent="0.3">
      <c r="A678" s="6">
        <v>677</v>
      </c>
      <c r="B678" s="5" t="s">
        <v>114</v>
      </c>
      <c r="C678" s="5" t="s">
        <v>50</v>
      </c>
      <c r="D678" s="5" t="s">
        <v>43</v>
      </c>
      <c r="E678" s="7">
        <v>3.3</v>
      </c>
      <c r="F678" s="7">
        <v>330</v>
      </c>
      <c r="G678" s="8">
        <v>44018</v>
      </c>
      <c r="H678" s="5" t="s">
        <v>44</v>
      </c>
      <c r="I678" s="5" t="s">
        <v>60</v>
      </c>
      <c r="J678" s="7">
        <v>32.200000000000003</v>
      </c>
      <c r="K678" s="7">
        <v>34</v>
      </c>
      <c r="L678" s="5" t="s">
        <v>83</v>
      </c>
      <c r="M678" s="5" t="s">
        <v>47</v>
      </c>
      <c r="N678" s="5" t="s">
        <v>40</v>
      </c>
      <c r="O678" s="16" t="str">
        <f>INDEX(Sheet1!$I$4:$J$15,MATCH(I678,Sheet1!$I$4:$I$15,0),2)</f>
        <v>Red</v>
      </c>
    </row>
    <row r="679" spans="1:15" ht="30.75" thickBot="1" x14ac:dyDescent="0.3">
      <c r="A679" s="6">
        <v>678</v>
      </c>
      <c r="B679" s="5" t="s">
        <v>115</v>
      </c>
      <c r="C679" s="5" t="s">
        <v>58</v>
      </c>
      <c r="D679" s="5" t="s">
        <v>51</v>
      </c>
      <c r="E679" s="7">
        <v>5</v>
      </c>
      <c r="F679" s="7">
        <v>105</v>
      </c>
      <c r="G679" s="8">
        <v>44476</v>
      </c>
      <c r="H679" s="5" t="s">
        <v>44</v>
      </c>
      <c r="I679" s="5" t="s">
        <v>60</v>
      </c>
      <c r="J679" s="7">
        <v>23.7</v>
      </c>
      <c r="K679" s="7">
        <v>22</v>
      </c>
      <c r="L679" s="5" t="s">
        <v>86</v>
      </c>
      <c r="M679" s="5" t="s">
        <v>47</v>
      </c>
      <c r="N679" s="5" t="s">
        <v>40</v>
      </c>
      <c r="O679" s="16" t="str">
        <f>INDEX(Sheet1!$I$4:$J$15,MATCH(I679,Sheet1!$I$4:$I$15,0),2)</f>
        <v>Red</v>
      </c>
    </row>
    <row r="680" spans="1:15" ht="30.75" thickBot="1" x14ac:dyDescent="0.3">
      <c r="A680" s="6">
        <v>679</v>
      </c>
      <c r="B680" s="5" t="s">
        <v>116</v>
      </c>
      <c r="C680" s="5" t="s">
        <v>64</v>
      </c>
      <c r="D680" s="5" t="s">
        <v>35</v>
      </c>
      <c r="E680" s="7">
        <v>2</v>
      </c>
      <c r="F680" s="7">
        <v>140</v>
      </c>
      <c r="G680" s="8">
        <v>44245</v>
      </c>
      <c r="H680" s="5" t="s">
        <v>44</v>
      </c>
      <c r="I680" s="5" t="s">
        <v>60</v>
      </c>
      <c r="J680" s="7">
        <v>25.9</v>
      </c>
      <c r="K680" s="7">
        <v>8</v>
      </c>
      <c r="L680" s="5" t="s">
        <v>89</v>
      </c>
      <c r="M680" s="5" t="s">
        <v>39</v>
      </c>
      <c r="N680" s="5" t="s">
        <v>40</v>
      </c>
      <c r="O680" s="16" t="str">
        <f>INDEX(Sheet1!$I$4:$J$15,MATCH(I680,Sheet1!$I$4:$I$15,0),2)</f>
        <v>Red</v>
      </c>
    </row>
    <row r="681" spans="1:15" ht="30.75" thickBot="1" x14ac:dyDescent="0.3">
      <c r="A681" s="6">
        <v>680</v>
      </c>
      <c r="B681" s="5" t="s">
        <v>117</v>
      </c>
      <c r="C681" s="5" t="s">
        <v>70</v>
      </c>
      <c r="D681" s="5" t="s">
        <v>43</v>
      </c>
      <c r="E681" s="7">
        <v>2.4</v>
      </c>
      <c r="F681" s="7">
        <v>300</v>
      </c>
      <c r="G681" s="8">
        <v>44348</v>
      </c>
      <c r="H681" s="5" t="s">
        <v>44</v>
      </c>
      <c r="I681" s="5" t="s">
        <v>60</v>
      </c>
      <c r="J681" s="7">
        <v>16.100000000000001</v>
      </c>
      <c r="K681" s="7">
        <v>10</v>
      </c>
      <c r="L681" s="5" t="s">
        <v>92</v>
      </c>
      <c r="M681" s="5" t="s">
        <v>39</v>
      </c>
      <c r="N681" s="5" t="s">
        <v>40</v>
      </c>
      <c r="O681" s="16" t="str">
        <f>INDEX(Sheet1!$I$4:$J$15,MATCH(I681,Sheet1!$I$4:$I$15,0),2)</f>
        <v>Red</v>
      </c>
    </row>
    <row r="682" spans="1:15" ht="30.75" thickBot="1" x14ac:dyDescent="0.3">
      <c r="A682" s="6">
        <v>681</v>
      </c>
      <c r="B682" s="5" t="s">
        <v>118</v>
      </c>
      <c r="C682" s="5" t="s">
        <v>76</v>
      </c>
      <c r="D682" s="5" t="s">
        <v>51</v>
      </c>
      <c r="E682" s="7">
        <v>2.2000000000000002</v>
      </c>
      <c r="F682" s="7">
        <v>145</v>
      </c>
      <c r="G682" s="8">
        <v>44366</v>
      </c>
      <c r="H682" s="5" t="s">
        <v>44</v>
      </c>
      <c r="I682" s="5" t="s">
        <v>60</v>
      </c>
      <c r="J682" s="7">
        <v>29.4</v>
      </c>
      <c r="K682" s="7">
        <v>61</v>
      </c>
      <c r="L682" s="5" t="s">
        <v>92</v>
      </c>
      <c r="M682" s="5" t="s">
        <v>39</v>
      </c>
      <c r="N682" s="5" t="s">
        <v>40</v>
      </c>
      <c r="O682" s="16" t="str">
        <f>INDEX(Sheet1!$I$4:$J$15,MATCH(I682,Sheet1!$I$4:$I$15,0),2)</f>
        <v>Red</v>
      </c>
    </row>
    <row r="683" spans="1:15" ht="30.75" thickBot="1" x14ac:dyDescent="0.3">
      <c r="A683" s="6">
        <v>682</v>
      </c>
      <c r="B683" s="5" t="s">
        <v>119</v>
      </c>
      <c r="C683" s="5" t="s">
        <v>81</v>
      </c>
      <c r="D683" s="5" t="s">
        <v>35</v>
      </c>
      <c r="E683" s="7">
        <v>3.2</v>
      </c>
      <c r="F683" s="7">
        <v>270</v>
      </c>
      <c r="G683" s="8">
        <v>44426</v>
      </c>
      <c r="H683" s="5" t="s">
        <v>44</v>
      </c>
      <c r="I683" s="5" t="s">
        <v>60</v>
      </c>
      <c r="J683" s="7">
        <v>17.600000000000001</v>
      </c>
      <c r="K683" s="7">
        <v>59</v>
      </c>
      <c r="L683" s="5" t="s">
        <v>92</v>
      </c>
      <c r="M683" s="5" t="s">
        <v>79</v>
      </c>
      <c r="N683" s="5" t="s">
        <v>40</v>
      </c>
      <c r="O683" s="16" t="str">
        <f>INDEX(Sheet1!$I$4:$J$15,MATCH(I683,Sheet1!$I$4:$I$15,0),2)</f>
        <v>Red</v>
      </c>
    </row>
    <row r="684" spans="1:15" ht="30.75" thickBot="1" x14ac:dyDescent="0.3">
      <c r="A684" s="6">
        <v>683</v>
      </c>
      <c r="B684" s="5" t="s">
        <v>120</v>
      </c>
      <c r="C684" s="5" t="s">
        <v>34</v>
      </c>
      <c r="D684" s="5" t="s">
        <v>43</v>
      </c>
      <c r="E684" s="7">
        <v>3.7</v>
      </c>
      <c r="F684" s="7">
        <v>340</v>
      </c>
      <c r="G684" s="8">
        <v>44049</v>
      </c>
      <c r="H684" s="5" t="s">
        <v>44</v>
      </c>
      <c r="I684" s="5" t="s">
        <v>66</v>
      </c>
      <c r="J684" s="7">
        <v>24.6</v>
      </c>
      <c r="K684" s="7">
        <v>29</v>
      </c>
      <c r="L684" s="5" t="s">
        <v>92</v>
      </c>
      <c r="M684" s="5" t="s">
        <v>79</v>
      </c>
      <c r="N684" s="5" t="s">
        <v>40</v>
      </c>
      <c r="O684" s="16" t="str">
        <f>INDEX(Sheet1!$I$4:$J$15,MATCH(I684,Sheet1!$I$4:$I$15,0),2)</f>
        <v>Yellow</v>
      </c>
    </row>
    <row r="685" spans="1:15" ht="30.75" thickBot="1" x14ac:dyDescent="0.3">
      <c r="A685" s="6">
        <v>684</v>
      </c>
      <c r="B685" s="5" t="s">
        <v>121</v>
      </c>
      <c r="C685" s="5" t="s">
        <v>42</v>
      </c>
      <c r="D685" s="5" t="s">
        <v>51</v>
      </c>
      <c r="E685" s="7">
        <v>2.1</v>
      </c>
      <c r="F685" s="7">
        <v>345</v>
      </c>
      <c r="G685" s="8">
        <v>44755</v>
      </c>
      <c r="H685" s="5" t="s">
        <v>44</v>
      </c>
      <c r="I685" s="5" t="s">
        <v>66</v>
      </c>
      <c r="J685" s="7">
        <v>31.9</v>
      </c>
      <c r="K685" s="7">
        <v>51</v>
      </c>
      <c r="L685" s="5" t="s">
        <v>92</v>
      </c>
      <c r="M685" s="5" t="s">
        <v>79</v>
      </c>
      <c r="N685" s="5" t="s">
        <v>40</v>
      </c>
      <c r="O685" s="16" t="str">
        <f>INDEX(Sheet1!$I$4:$J$15,MATCH(I685,Sheet1!$I$4:$I$15,0),2)</f>
        <v>Yellow</v>
      </c>
    </row>
    <row r="686" spans="1:15" ht="30.75" thickBot="1" x14ac:dyDescent="0.3">
      <c r="A686" s="6">
        <v>685</v>
      </c>
      <c r="B686" s="5" t="s">
        <v>122</v>
      </c>
      <c r="C686" s="5" t="s">
        <v>50</v>
      </c>
      <c r="D686" s="5" t="s">
        <v>35</v>
      </c>
      <c r="E686" s="7">
        <v>2</v>
      </c>
      <c r="F686" s="7">
        <v>125</v>
      </c>
      <c r="G686" s="8">
        <v>44266</v>
      </c>
      <c r="H686" s="5" t="s">
        <v>44</v>
      </c>
      <c r="I686" s="5" t="s">
        <v>66</v>
      </c>
      <c r="J686" s="7">
        <v>31.2</v>
      </c>
      <c r="K686" s="7">
        <v>13</v>
      </c>
      <c r="L686" s="5" t="s">
        <v>92</v>
      </c>
      <c r="M686" s="5" t="s">
        <v>79</v>
      </c>
      <c r="N686" s="5" t="s">
        <v>40</v>
      </c>
      <c r="O686" s="16" t="str">
        <f>INDEX(Sheet1!$I$4:$J$15,MATCH(I686,Sheet1!$I$4:$I$15,0),2)</f>
        <v>Yellow</v>
      </c>
    </row>
    <row r="687" spans="1:15" ht="30.75" thickBot="1" x14ac:dyDescent="0.3">
      <c r="A687" s="6">
        <v>686</v>
      </c>
      <c r="B687" s="5" t="s">
        <v>123</v>
      </c>
      <c r="C687" s="5" t="s">
        <v>58</v>
      </c>
      <c r="D687" s="5" t="s">
        <v>43</v>
      </c>
      <c r="E687" s="7">
        <v>3.6</v>
      </c>
      <c r="F687" s="7">
        <v>275</v>
      </c>
      <c r="G687" s="8">
        <v>44376</v>
      </c>
      <c r="H687" s="5" t="s">
        <v>44</v>
      </c>
      <c r="I687" s="5" t="s">
        <v>66</v>
      </c>
      <c r="J687" s="7">
        <v>22.5</v>
      </c>
      <c r="K687" s="7">
        <v>14</v>
      </c>
      <c r="L687" s="5" t="s">
        <v>92</v>
      </c>
      <c r="M687" s="5" t="s">
        <v>79</v>
      </c>
      <c r="N687" s="5" t="s">
        <v>40</v>
      </c>
      <c r="O687" s="16" t="str">
        <f>INDEX(Sheet1!$I$4:$J$15,MATCH(I687,Sheet1!$I$4:$I$15,0),2)</f>
        <v>Yellow</v>
      </c>
    </row>
    <row r="688" spans="1:15" ht="30.75" thickBot="1" x14ac:dyDescent="0.3">
      <c r="A688" s="6">
        <v>687</v>
      </c>
      <c r="B688" s="5" t="s">
        <v>124</v>
      </c>
      <c r="C688" s="5" t="s">
        <v>64</v>
      </c>
      <c r="D688" s="5" t="s">
        <v>51</v>
      </c>
      <c r="E688" s="7">
        <v>3.1</v>
      </c>
      <c r="F688" s="7">
        <v>255</v>
      </c>
      <c r="G688" s="8">
        <v>44021</v>
      </c>
      <c r="H688" s="5" t="s">
        <v>44</v>
      </c>
      <c r="I688" s="5" t="s">
        <v>66</v>
      </c>
      <c r="J688" s="7">
        <v>17.8</v>
      </c>
      <c r="K688" s="7">
        <v>38</v>
      </c>
      <c r="L688" s="5" t="s">
        <v>92</v>
      </c>
      <c r="M688" s="5" t="s">
        <v>79</v>
      </c>
      <c r="N688" s="5" t="s">
        <v>48</v>
      </c>
      <c r="O688" s="16" t="str">
        <f>INDEX(Sheet1!$I$4:$J$15,MATCH(I688,Sheet1!$I$4:$I$15,0),2)</f>
        <v>Yellow</v>
      </c>
    </row>
    <row r="689" spans="1:15" ht="30.75" thickBot="1" x14ac:dyDescent="0.3">
      <c r="A689" s="6">
        <v>688</v>
      </c>
      <c r="B689" s="5" t="s">
        <v>125</v>
      </c>
      <c r="C689" s="5" t="s">
        <v>70</v>
      </c>
      <c r="D689" s="5" t="s">
        <v>35</v>
      </c>
      <c r="E689" s="7">
        <v>4.5</v>
      </c>
      <c r="F689" s="7">
        <v>185</v>
      </c>
      <c r="G689" s="8">
        <v>44678</v>
      </c>
      <c r="H689" s="5" t="s">
        <v>44</v>
      </c>
      <c r="I689" s="5" t="s">
        <v>77</v>
      </c>
      <c r="J689" s="7">
        <v>28</v>
      </c>
      <c r="K689" s="7">
        <v>14</v>
      </c>
      <c r="L689" s="5" t="s">
        <v>92</v>
      </c>
      <c r="M689" s="5" t="s">
        <v>79</v>
      </c>
      <c r="N689" s="5" t="s">
        <v>48</v>
      </c>
      <c r="O689" s="16" t="str">
        <f>INDEX(Sheet1!$I$4:$J$15,MATCH(I689,Sheet1!$I$4:$I$15,0),2)</f>
        <v>Green</v>
      </c>
    </row>
    <row r="690" spans="1:15" ht="30.75" thickBot="1" x14ac:dyDescent="0.3">
      <c r="A690" s="6">
        <v>689</v>
      </c>
      <c r="B690" s="5" t="s">
        <v>33</v>
      </c>
      <c r="C690" s="5" t="s">
        <v>76</v>
      </c>
      <c r="D690" s="5" t="s">
        <v>43</v>
      </c>
      <c r="E690" s="7">
        <v>4.4000000000000004</v>
      </c>
      <c r="F690" s="7">
        <v>220</v>
      </c>
      <c r="G690" s="8">
        <v>44578</v>
      </c>
      <c r="H690" s="5" t="s">
        <v>44</v>
      </c>
      <c r="I690" s="5" t="s">
        <v>77</v>
      </c>
      <c r="J690" s="7">
        <v>17.3</v>
      </c>
      <c r="K690" s="7">
        <v>27</v>
      </c>
      <c r="L690" s="5" t="s">
        <v>92</v>
      </c>
      <c r="M690" s="5" t="s">
        <v>68</v>
      </c>
      <c r="N690" s="5" t="s">
        <v>48</v>
      </c>
      <c r="O690" s="16" t="str">
        <f>INDEX(Sheet1!$I$4:$J$15,MATCH(I690,Sheet1!$I$4:$I$15,0),2)</f>
        <v>Green</v>
      </c>
    </row>
    <row r="691" spans="1:15" ht="30.75" thickBot="1" x14ac:dyDescent="0.3">
      <c r="A691" s="6">
        <v>690</v>
      </c>
      <c r="B691" s="5" t="s">
        <v>41</v>
      </c>
      <c r="C691" s="5" t="s">
        <v>81</v>
      </c>
      <c r="D691" s="5" t="s">
        <v>51</v>
      </c>
      <c r="E691" s="7">
        <v>2.2999999999999998</v>
      </c>
      <c r="F691" s="7">
        <v>175</v>
      </c>
      <c r="G691" s="8">
        <v>44327</v>
      </c>
      <c r="H691" s="5" t="s">
        <v>44</v>
      </c>
      <c r="I691" s="5" t="s">
        <v>77</v>
      </c>
      <c r="J691" s="7">
        <v>25.2</v>
      </c>
      <c r="K691" s="7">
        <v>62</v>
      </c>
      <c r="L691" s="5" t="s">
        <v>92</v>
      </c>
      <c r="M691" s="5" t="s">
        <v>68</v>
      </c>
      <c r="N691" s="5" t="s">
        <v>48</v>
      </c>
      <c r="O691" s="16" t="str">
        <f>INDEX(Sheet1!$I$4:$J$15,MATCH(I691,Sheet1!$I$4:$I$15,0),2)</f>
        <v>Green</v>
      </c>
    </row>
    <row r="692" spans="1:15" ht="30.75" thickBot="1" x14ac:dyDescent="0.3">
      <c r="A692" s="6">
        <v>691</v>
      </c>
      <c r="B692" s="5" t="s">
        <v>49</v>
      </c>
      <c r="C692" s="5" t="s">
        <v>34</v>
      </c>
      <c r="D692" s="5" t="s">
        <v>35</v>
      </c>
      <c r="E692" s="7">
        <v>4.9000000000000004</v>
      </c>
      <c r="F692" s="7">
        <v>280</v>
      </c>
      <c r="G692" s="8">
        <v>44351</v>
      </c>
      <c r="H692" s="5" t="s">
        <v>44</v>
      </c>
      <c r="I692" s="5" t="s">
        <v>77</v>
      </c>
      <c r="J692" s="7">
        <v>19.899999999999999</v>
      </c>
      <c r="K692" s="7">
        <v>28</v>
      </c>
      <c r="L692" s="5" t="s">
        <v>92</v>
      </c>
      <c r="M692" s="5" t="s">
        <v>68</v>
      </c>
      <c r="N692" s="5" t="s">
        <v>48</v>
      </c>
      <c r="O692" s="16" t="str">
        <f>INDEX(Sheet1!$I$4:$J$15,MATCH(I692,Sheet1!$I$4:$I$15,0),2)</f>
        <v>Green</v>
      </c>
    </row>
    <row r="693" spans="1:15" ht="30.75" thickBot="1" x14ac:dyDescent="0.3">
      <c r="A693" s="6">
        <v>692</v>
      </c>
      <c r="B693" s="5" t="s">
        <v>57</v>
      </c>
      <c r="C693" s="5" t="s">
        <v>42</v>
      </c>
      <c r="D693" s="5" t="s">
        <v>43</v>
      </c>
      <c r="E693" s="7">
        <v>3.3</v>
      </c>
      <c r="F693" s="7">
        <v>225</v>
      </c>
      <c r="G693" s="8">
        <v>44479</v>
      </c>
      <c r="H693" s="5" t="s">
        <v>44</v>
      </c>
      <c r="I693" s="5" t="s">
        <v>77</v>
      </c>
      <c r="J693" s="7">
        <v>20.7</v>
      </c>
      <c r="K693" s="7">
        <v>65</v>
      </c>
      <c r="L693" s="5" t="s">
        <v>92</v>
      </c>
      <c r="M693" s="5" t="s">
        <v>68</v>
      </c>
      <c r="N693" s="5" t="s">
        <v>48</v>
      </c>
      <c r="O693" s="16" t="str">
        <f>INDEX(Sheet1!$I$4:$J$15,MATCH(I693,Sheet1!$I$4:$I$15,0),2)</f>
        <v>Green</v>
      </c>
    </row>
    <row r="694" spans="1:15" ht="30.75" thickBot="1" x14ac:dyDescent="0.3">
      <c r="A694" s="6">
        <v>693</v>
      </c>
      <c r="B694" s="5" t="s">
        <v>63</v>
      </c>
      <c r="C694" s="5" t="s">
        <v>50</v>
      </c>
      <c r="D694" s="5" t="s">
        <v>51</v>
      </c>
      <c r="E694" s="7">
        <v>4.3</v>
      </c>
      <c r="F694" s="7">
        <v>245</v>
      </c>
      <c r="G694" s="8">
        <v>44541</v>
      </c>
      <c r="H694" s="5" t="s">
        <v>44</v>
      </c>
      <c r="I694" s="5" t="s">
        <v>77</v>
      </c>
      <c r="J694" s="7">
        <v>20.5</v>
      </c>
      <c r="K694" s="7">
        <v>12</v>
      </c>
      <c r="L694" s="5" t="s">
        <v>92</v>
      </c>
      <c r="M694" s="5" t="s">
        <v>68</v>
      </c>
      <c r="N694" s="5" t="s">
        <v>48</v>
      </c>
      <c r="O694" s="16" t="str">
        <f>INDEX(Sheet1!$I$4:$J$15,MATCH(I694,Sheet1!$I$4:$I$15,0),2)</f>
        <v>Green</v>
      </c>
    </row>
    <row r="695" spans="1:15" ht="30.75" thickBot="1" x14ac:dyDescent="0.3">
      <c r="A695" s="6">
        <v>694</v>
      </c>
      <c r="B695" s="5" t="s">
        <v>69</v>
      </c>
      <c r="C695" s="5" t="s">
        <v>58</v>
      </c>
      <c r="D695" s="5" t="s">
        <v>35</v>
      </c>
      <c r="E695" s="7">
        <v>3.6</v>
      </c>
      <c r="F695" s="7">
        <v>350</v>
      </c>
      <c r="G695" s="8">
        <v>44075</v>
      </c>
      <c r="H695" s="5" t="s">
        <v>44</v>
      </c>
      <c r="I695" s="5" t="s">
        <v>37</v>
      </c>
      <c r="J695" s="7">
        <v>21.3</v>
      </c>
      <c r="K695" s="7">
        <v>30</v>
      </c>
      <c r="L695" s="5" t="s">
        <v>89</v>
      </c>
      <c r="M695" s="5" t="s">
        <v>68</v>
      </c>
      <c r="N695" s="5" t="s">
        <v>48</v>
      </c>
      <c r="O695" s="16" t="str">
        <f>INDEX(Sheet1!$I$4:$J$15,MATCH(I695,Sheet1!$I$4:$I$15,0),2)</f>
        <v>Blue</v>
      </c>
    </row>
    <row r="696" spans="1:15" ht="30.75" thickBot="1" x14ac:dyDescent="0.3">
      <c r="A696" s="6">
        <v>695</v>
      </c>
      <c r="B696" s="5" t="s">
        <v>75</v>
      </c>
      <c r="C696" s="5" t="s">
        <v>64</v>
      </c>
      <c r="D696" s="5" t="s">
        <v>43</v>
      </c>
      <c r="E696" s="7">
        <v>2.1</v>
      </c>
      <c r="F696" s="7">
        <v>275</v>
      </c>
      <c r="G696" s="8">
        <v>44612</v>
      </c>
      <c r="H696" s="5" t="s">
        <v>44</v>
      </c>
      <c r="I696" s="5" t="s">
        <v>45</v>
      </c>
      <c r="J696" s="7">
        <v>32.799999999999997</v>
      </c>
      <c r="K696" s="7">
        <v>20</v>
      </c>
      <c r="L696" s="5" t="s">
        <v>89</v>
      </c>
      <c r="M696" s="5" t="s">
        <v>68</v>
      </c>
      <c r="N696" s="5" t="s">
        <v>48</v>
      </c>
      <c r="O696" s="16" t="str">
        <f>INDEX(Sheet1!$I$4:$J$15,MATCH(I696,Sheet1!$I$4:$I$15,0),2)</f>
        <v>Yellow</v>
      </c>
    </row>
    <row r="697" spans="1:15" ht="30.75" thickBot="1" x14ac:dyDescent="0.3">
      <c r="A697" s="6">
        <v>696</v>
      </c>
      <c r="B697" s="5" t="s">
        <v>80</v>
      </c>
      <c r="C697" s="5" t="s">
        <v>70</v>
      </c>
      <c r="D697" s="5" t="s">
        <v>51</v>
      </c>
      <c r="E697" s="7">
        <v>5</v>
      </c>
      <c r="F697" s="7">
        <v>315</v>
      </c>
      <c r="G697" s="8">
        <v>44028</v>
      </c>
      <c r="H697" s="5" t="s">
        <v>44</v>
      </c>
      <c r="I697" s="5" t="s">
        <v>53</v>
      </c>
      <c r="J697" s="7">
        <v>17.2</v>
      </c>
      <c r="K697" s="7">
        <v>48</v>
      </c>
      <c r="L697" s="5" t="s">
        <v>89</v>
      </c>
      <c r="M697" s="5" t="s">
        <v>39</v>
      </c>
      <c r="N697" s="5" t="s">
        <v>48</v>
      </c>
      <c r="O697" s="16" t="str">
        <f>INDEX(Sheet1!$I$4:$J$15,MATCH(I697,Sheet1!$I$4:$I$15,0),2)</f>
        <v>Pink</v>
      </c>
    </row>
    <row r="698" spans="1:15" ht="30.75" thickBot="1" x14ac:dyDescent="0.3">
      <c r="A698" s="6">
        <v>697</v>
      </c>
      <c r="B698" s="5" t="s">
        <v>84</v>
      </c>
      <c r="C698" s="5" t="s">
        <v>76</v>
      </c>
      <c r="D698" s="5" t="s">
        <v>35</v>
      </c>
      <c r="E698" s="7">
        <v>3.9</v>
      </c>
      <c r="F698" s="7">
        <v>290</v>
      </c>
      <c r="G698" s="8">
        <v>44047</v>
      </c>
      <c r="H698" s="5" t="s">
        <v>44</v>
      </c>
      <c r="I698" s="5" t="s">
        <v>60</v>
      </c>
      <c r="J698" s="7">
        <v>25.5</v>
      </c>
      <c r="K698" s="7">
        <v>63</v>
      </c>
      <c r="L698" s="5" t="s">
        <v>89</v>
      </c>
      <c r="M698" s="5" t="s">
        <v>39</v>
      </c>
      <c r="N698" s="5" t="s">
        <v>48</v>
      </c>
      <c r="O698" s="16" t="str">
        <f>INDEX(Sheet1!$I$4:$J$15,MATCH(I698,Sheet1!$I$4:$I$15,0),2)</f>
        <v>Red</v>
      </c>
    </row>
    <row r="699" spans="1:15" ht="30.75" thickBot="1" x14ac:dyDescent="0.3">
      <c r="A699" s="6">
        <v>698</v>
      </c>
      <c r="B699" s="5" t="s">
        <v>87</v>
      </c>
      <c r="C699" s="5" t="s">
        <v>81</v>
      </c>
      <c r="D699" s="5" t="s">
        <v>43</v>
      </c>
      <c r="E699" s="7">
        <v>5</v>
      </c>
      <c r="F699" s="7">
        <v>130</v>
      </c>
      <c r="G699" s="8">
        <v>44220</v>
      </c>
      <c r="H699" s="5" t="s">
        <v>44</v>
      </c>
      <c r="I699" s="5" t="s">
        <v>66</v>
      </c>
      <c r="J699" s="7">
        <v>15.4</v>
      </c>
      <c r="K699" s="7">
        <v>57</v>
      </c>
      <c r="L699" s="5" t="s">
        <v>89</v>
      </c>
      <c r="M699" s="5" t="s">
        <v>39</v>
      </c>
      <c r="N699" s="5" t="s">
        <v>48</v>
      </c>
      <c r="O699" s="16" t="str">
        <f>INDEX(Sheet1!$I$4:$J$15,MATCH(I699,Sheet1!$I$4:$I$15,0),2)</f>
        <v>Yellow</v>
      </c>
    </row>
    <row r="700" spans="1:15" ht="30.75" thickBot="1" x14ac:dyDescent="0.3">
      <c r="A700" s="6">
        <v>699</v>
      </c>
      <c r="B700" s="5" t="s">
        <v>90</v>
      </c>
      <c r="C700" s="5" t="s">
        <v>34</v>
      </c>
      <c r="D700" s="5" t="s">
        <v>51</v>
      </c>
      <c r="E700" s="7">
        <v>3.5</v>
      </c>
      <c r="F700" s="7">
        <v>180</v>
      </c>
      <c r="G700" s="8">
        <v>44163</v>
      </c>
      <c r="H700" s="5" t="s">
        <v>44</v>
      </c>
      <c r="I700" s="5" t="s">
        <v>72</v>
      </c>
      <c r="J700" s="7">
        <v>22.8</v>
      </c>
      <c r="K700" s="7">
        <v>15</v>
      </c>
      <c r="L700" s="5" t="s">
        <v>89</v>
      </c>
      <c r="M700" s="5" t="s">
        <v>39</v>
      </c>
      <c r="N700" s="5" t="s">
        <v>48</v>
      </c>
      <c r="O700" s="16" t="str">
        <f>INDEX(Sheet1!$I$4:$J$15,MATCH(I700,Sheet1!$I$4:$I$15,0),2)</f>
        <v>Red</v>
      </c>
    </row>
    <row r="701" spans="1:15" ht="30.75" thickBot="1" x14ac:dyDescent="0.3">
      <c r="A701" s="6">
        <v>700</v>
      </c>
      <c r="B701" s="5" t="s">
        <v>93</v>
      </c>
      <c r="C701" s="5" t="s">
        <v>42</v>
      </c>
      <c r="D701" s="5" t="s">
        <v>35</v>
      </c>
      <c r="E701" s="7">
        <v>5</v>
      </c>
      <c r="F701" s="7">
        <v>235</v>
      </c>
      <c r="G701" s="8">
        <v>44522</v>
      </c>
      <c r="H701" s="5" t="s">
        <v>44</v>
      </c>
      <c r="I701" s="5" t="s">
        <v>77</v>
      </c>
      <c r="J701" s="7">
        <v>17.399999999999999</v>
      </c>
      <c r="K701" s="7">
        <v>58</v>
      </c>
      <c r="L701" s="5" t="s">
        <v>89</v>
      </c>
      <c r="M701" s="5" t="s">
        <v>39</v>
      </c>
      <c r="N701" s="5" t="s">
        <v>48</v>
      </c>
      <c r="O701" s="16" t="str">
        <f>INDEX(Sheet1!$I$4:$J$15,MATCH(I701,Sheet1!$I$4:$I$15,0),2)</f>
        <v>Green</v>
      </c>
    </row>
    <row r="702" spans="1:15" ht="30.75" thickBot="1" x14ac:dyDescent="0.3">
      <c r="A702" s="6">
        <v>701</v>
      </c>
      <c r="B702" s="5" t="s">
        <v>95</v>
      </c>
      <c r="C702" s="5" t="s">
        <v>50</v>
      </c>
      <c r="D702" s="5" t="s">
        <v>43</v>
      </c>
      <c r="E702" s="7">
        <v>5</v>
      </c>
      <c r="F702" s="7">
        <v>135</v>
      </c>
      <c r="G702" s="8">
        <v>44692</v>
      </c>
      <c r="H702" s="5" t="s">
        <v>65</v>
      </c>
      <c r="I702" s="5" t="s">
        <v>82</v>
      </c>
      <c r="J702" s="7">
        <v>24.2</v>
      </c>
      <c r="K702" s="7">
        <v>13</v>
      </c>
      <c r="L702" s="5" t="s">
        <v>89</v>
      </c>
      <c r="M702" s="5" t="s">
        <v>39</v>
      </c>
      <c r="N702" s="5" t="s">
        <v>56</v>
      </c>
      <c r="O702" s="16" t="str">
        <f>INDEX(Sheet1!$I$4:$J$15,MATCH(I702,Sheet1!$I$4:$I$15,0),2)</f>
        <v>Green</v>
      </c>
    </row>
    <row r="703" spans="1:15" ht="30.75" thickBot="1" x14ac:dyDescent="0.3">
      <c r="A703" s="6">
        <v>702</v>
      </c>
      <c r="B703" s="5" t="s">
        <v>96</v>
      </c>
      <c r="C703" s="5" t="s">
        <v>58</v>
      </c>
      <c r="D703" s="5" t="s">
        <v>51</v>
      </c>
      <c r="E703" s="7">
        <v>2.5</v>
      </c>
      <c r="F703" s="7">
        <v>100</v>
      </c>
      <c r="G703" s="8">
        <v>44044</v>
      </c>
      <c r="H703" s="5" t="s">
        <v>65</v>
      </c>
      <c r="I703" s="5" t="s">
        <v>85</v>
      </c>
      <c r="J703" s="7">
        <v>20.9</v>
      </c>
      <c r="K703" s="7">
        <v>51</v>
      </c>
      <c r="L703" s="5" t="s">
        <v>89</v>
      </c>
      <c r="M703" s="5" t="s">
        <v>39</v>
      </c>
      <c r="N703" s="5" t="s">
        <v>56</v>
      </c>
      <c r="O703" s="16" t="str">
        <f>INDEX(Sheet1!$I$4:$J$15,MATCH(I703,Sheet1!$I$4:$I$15,0),2)</f>
        <v>Red</v>
      </c>
    </row>
    <row r="704" spans="1:15" ht="30.75" thickBot="1" x14ac:dyDescent="0.3">
      <c r="A704" s="6">
        <v>703</v>
      </c>
      <c r="B704" s="5" t="s">
        <v>97</v>
      </c>
      <c r="C704" s="5" t="s">
        <v>64</v>
      </c>
      <c r="D704" s="5" t="s">
        <v>35</v>
      </c>
      <c r="E704" s="7">
        <v>2.8</v>
      </c>
      <c r="F704" s="7">
        <v>135</v>
      </c>
      <c r="G704" s="8">
        <v>44484</v>
      </c>
      <c r="H704" s="5" t="s">
        <v>65</v>
      </c>
      <c r="I704" s="5" t="s">
        <v>88</v>
      </c>
      <c r="J704" s="7">
        <v>28</v>
      </c>
      <c r="K704" s="7">
        <v>52</v>
      </c>
      <c r="L704" s="5" t="s">
        <v>89</v>
      </c>
      <c r="M704" s="5" t="s">
        <v>39</v>
      </c>
      <c r="N704" s="5" t="s">
        <v>56</v>
      </c>
      <c r="O704" s="16" t="str">
        <f>INDEX(Sheet1!$I$4:$J$15,MATCH(I704,Sheet1!$I$4:$I$15,0),2)</f>
        <v>Green</v>
      </c>
    </row>
    <row r="705" spans="1:15" ht="30.75" thickBot="1" x14ac:dyDescent="0.3">
      <c r="A705" s="6">
        <v>704</v>
      </c>
      <c r="B705" s="5" t="s">
        <v>98</v>
      </c>
      <c r="C705" s="5" t="s">
        <v>70</v>
      </c>
      <c r="D705" s="5" t="s">
        <v>43</v>
      </c>
      <c r="E705" s="7">
        <v>4.5999999999999996</v>
      </c>
      <c r="F705" s="7">
        <v>115</v>
      </c>
      <c r="G705" s="8">
        <v>44420</v>
      </c>
      <c r="H705" s="5" t="s">
        <v>65</v>
      </c>
      <c r="I705" s="5" t="s">
        <v>91</v>
      </c>
      <c r="J705" s="7">
        <v>25.6</v>
      </c>
      <c r="K705" s="7">
        <v>16</v>
      </c>
      <c r="L705" s="5" t="s">
        <v>89</v>
      </c>
      <c r="M705" s="5" t="s">
        <v>39</v>
      </c>
      <c r="N705" s="5" t="s">
        <v>56</v>
      </c>
      <c r="O705" s="16" t="str">
        <f>INDEX(Sheet1!$I$4:$J$15,MATCH(I705,Sheet1!$I$4:$I$15,0),2)</f>
        <v>Blue</v>
      </c>
    </row>
    <row r="706" spans="1:15" ht="30.75" thickBot="1" x14ac:dyDescent="0.3">
      <c r="A706" s="6">
        <v>705</v>
      </c>
      <c r="B706" s="5" t="s">
        <v>99</v>
      </c>
      <c r="C706" s="5" t="s">
        <v>76</v>
      </c>
      <c r="D706" s="5" t="s">
        <v>51</v>
      </c>
      <c r="E706" s="7">
        <v>2.8</v>
      </c>
      <c r="F706" s="7">
        <v>340</v>
      </c>
      <c r="G706" s="8">
        <v>44535</v>
      </c>
      <c r="H706" s="5" t="s">
        <v>65</v>
      </c>
      <c r="I706" s="5" t="s">
        <v>94</v>
      </c>
      <c r="J706" s="7">
        <v>30.7</v>
      </c>
      <c r="K706" s="7">
        <v>51</v>
      </c>
      <c r="L706" s="5" t="s">
        <v>78</v>
      </c>
      <c r="M706" s="5" t="s">
        <v>39</v>
      </c>
      <c r="N706" s="5" t="s">
        <v>56</v>
      </c>
      <c r="O706" s="16" t="str">
        <f>INDEX(Sheet1!$I$4:$J$15,MATCH(I706,Sheet1!$I$4:$I$15,0),2)</f>
        <v>Blue</v>
      </c>
    </row>
    <row r="707" spans="1:15" ht="30.75" thickBot="1" x14ac:dyDescent="0.3">
      <c r="A707" s="6">
        <v>706</v>
      </c>
      <c r="B707" s="5" t="s">
        <v>100</v>
      </c>
      <c r="C707" s="5" t="s">
        <v>81</v>
      </c>
      <c r="D707" s="5" t="s">
        <v>35</v>
      </c>
      <c r="E707" s="7">
        <v>3.2</v>
      </c>
      <c r="F707" s="7">
        <v>295</v>
      </c>
      <c r="G707" s="8">
        <v>44661</v>
      </c>
      <c r="H707" s="5" t="s">
        <v>65</v>
      </c>
      <c r="I707" s="5" t="s">
        <v>37</v>
      </c>
      <c r="J707" s="7">
        <v>31.6</v>
      </c>
      <c r="K707" s="7">
        <v>61</v>
      </c>
      <c r="L707" s="5" t="s">
        <v>78</v>
      </c>
      <c r="M707" s="5" t="s">
        <v>39</v>
      </c>
      <c r="N707" s="5" t="s">
        <v>40</v>
      </c>
      <c r="O707" s="16" t="str">
        <f>INDEX(Sheet1!$I$4:$J$15,MATCH(I707,Sheet1!$I$4:$I$15,0),2)</f>
        <v>Blue</v>
      </c>
    </row>
    <row r="708" spans="1:15" ht="30.75" thickBot="1" x14ac:dyDescent="0.3">
      <c r="A708" s="6">
        <v>707</v>
      </c>
      <c r="B708" s="5" t="s">
        <v>101</v>
      </c>
      <c r="C708" s="5" t="s">
        <v>34</v>
      </c>
      <c r="D708" s="5" t="s">
        <v>43</v>
      </c>
      <c r="E708" s="7">
        <v>5</v>
      </c>
      <c r="F708" s="7">
        <v>185</v>
      </c>
      <c r="G708" s="8">
        <v>44451</v>
      </c>
      <c r="H708" s="5" t="s">
        <v>65</v>
      </c>
      <c r="I708" s="5" t="s">
        <v>45</v>
      </c>
      <c r="J708" s="7">
        <v>15.2</v>
      </c>
      <c r="K708" s="7">
        <v>5</v>
      </c>
      <c r="L708" s="5" t="s">
        <v>78</v>
      </c>
      <c r="M708" s="5" t="s">
        <v>47</v>
      </c>
      <c r="N708" s="5" t="s">
        <v>48</v>
      </c>
      <c r="O708" s="16" t="str">
        <f>INDEX(Sheet1!$I$4:$J$15,MATCH(I708,Sheet1!$I$4:$I$15,0),2)</f>
        <v>Yellow</v>
      </c>
    </row>
    <row r="709" spans="1:15" ht="30.75" thickBot="1" x14ac:dyDescent="0.3">
      <c r="A709" s="6">
        <v>708</v>
      </c>
      <c r="B709" s="5" t="s">
        <v>102</v>
      </c>
      <c r="C709" s="5" t="s">
        <v>42</v>
      </c>
      <c r="D709" s="5" t="s">
        <v>51</v>
      </c>
      <c r="E709" s="7">
        <v>4.4000000000000004</v>
      </c>
      <c r="F709" s="7">
        <v>175</v>
      </c>
      <c r="G709" s="8">
        <v>44276</v>
      </c>
      <c r="H709" s="5" t="s">
        <v>65</v>
      </c>
      <c r="I709" s="5" t="s">
        <v>53</v>
      </c>
      <c r="J709" s="7">
        <v>22.5</v>
      </c>
      <c r="K709" s="7">
        <v>62</v>
      </c>
      <c r="L709" s="5" t="s">
        <v>78</v>
      </c>
      <c r="M709" s="5" t="s">
        <v>55</v>
      </c>
      <c r="N709" s="5" t="s">
        <v>56</v>
      </c>
      <c r="O709" s="16" t="str">
        <f>INDEX(Sheet1!$I$4:$J$15,MATCH(I709,Sheet1!$I$4:$I$15,0),2)</f>
        <v>Pink</v>
      </c>
    </row>
    <row r="710" spans="1:15" ht="30.75" thickBot="1" x14ac:dyDescent="0.3">
      <c r="A710" s="6">
        <v>709</v>
      </c>
      <c r="B710" s="5" t="s">
        <v>103</v>
      </c>
      <c r="C710" s="5" t="s">
        <v>50</v>
      </c>
      <c r="D710" s="5" t="s">
        <v>35</v>
      </c>
      <c r="E710" s="7">
        <v>3.9</v>
      </c>
      <c r="F710" s="7">
        <v>235</v>
      </c>
      <c r="G710" s="8">
        <v>44144</v>
      </c>
      <c r="H710" s="5" t="s">
        <v>65</v>
      </c>
      <c r="I710" s="5" t="s">
        <v>60</v>
      </c>
      <c r="J710" s="7">
        <v>23.4</v>
      </c>
      <c r="K710" s="7">
        <v>10</v>
      </c>
      <c r="L710" s="5" t="s">
        <v>78</v>
      </c>
      <c r="M710" s="5" t="s">
        <v>62</v>
      </c>
      <c r="N710" s="5" t="s">
        <v>40</v>
      </c>
      <c r="O710" s="16" t="str">
        <f>INDEX(Sheet1!$I$4:$J$15,MATCH(I710,Sheet1!$I$4:$I$15,0),2)</f>
        <v>Red</v>
      </c>
    </row>
    <row r="711" spans="1:15" ht="30.75" thickBot="1" x14ac:dyDescent="0.3">
      <c r="A711" s="6">
        <v>710</v>
      </c>
      <c r="B711" s="5" t="s">
        <v>104</v>
      </c>
      <c r="C711" s="5" t="s">
        <v>58</v>
      </c>
      <c r="D711" s="5" t="s">
        <v>43</v>
      </c>
      <c r="E711" s="7">
        <v>4.4000000000000004</v>
      </c>
      <c r="F711" s="7">
        <v>305</v>
      </c>
      <c r="G711" s="8">
        <v>44573</v>
      </c>
      <c r="H711" s="5" t="s">
        <v>65</v>
      </c>
      <c r="I711" s="5" t="s">
        <v>66</v>
      </c>
      <c r="J711" s="7">
        <v>20.100000000000001</v>
      </c>
      <c r="K711" s="7">
        <v>7</v>
      </c>
      <c r="L711" s="5" t="s">
        <v>78</v>
      </c>
      <c r="M711" s="5" t="s">
        <v>68</v>
      </c>
      <c r="N711" s="5" t="s">
        <v>48</v>
      </c>
      <c r="O711" s="16" t="str">
        <f>INDEX(Sheet1!$I$4:$J$15,MATCH(I711,Sheet1!$I$4:$I$15,0),2)</f>
        <v>Yellow</v>
      </c>
    </row>
    <row r="712" spans="1:15" ht="30.75" thickBot="1" x14ac:dyDescent="0.3">
      <c r="A712" s="6">
        <v>711</v>
      </c>
      <c r="B712" s="5" t="s">
        <v>105</v>
      </c>
      <c r="C712" s="5" t="s">
        <v>64</v>
      </c>
      <c r="D712" s="5" t="s">
        <v>51</v>
      </c>
      <c r="E712" s="7">
        <v>2</v>
      </c>
      <c r="F712" s="7">
        <v>180</v>
      </c>
      <c r="G712" s="8">
        <v>44492</v>
      </c>
      <c r="H712" s="5" t="s">
        <v>65</v>
      </c>
      <c r="I712" s="5" t="s">
        <v>72</v>
      </c>
      <c r="J712" s="7">
        <v>31.4</v>
      </c>
      <c r="K712" s="7">
        <v>18</v>
      </c>
      <c r="L712" s="5" t="s">
        <v>78</v>
      </c>
      <c r="M712" s="5" t="s">
        <v>74</v>
      </c>
      <c r="N712" s="5" t="s">
        <v>56</v>
      </c>
      <c r="O712" s="16" t="str">
        <f>INDEX(Sheet1!$I$4:$J$15,MATCH(I712,Sheet1!$I$4:$I$15,0),2)</f>
        <v>Red</v>
      </c>
    </row>
    <row r="713" spans="1:15" ht="30.75" thickBot="1" x14ac:dyDescent="0.3">
      <c r="A713" s="6">
        <v>712</v>
      </c>
      <c r="B713" s="5" t="s">
        <v>106</v>
      </c>
      <c r="C713" s="5" t="s">
        <v>70</v>
      </c>
      <c r="D713" s="5" t="s">
        <v>35</v>
      </c>
      <c r="E713" s="7">
        <v>5</v>
      </c>
      <c r="F713" s="7">
        <v>140</v>
      </c>
      <c r="G713" s="8">
        <v>44640</v>
      </c>
      <c r="H713" s="5" t="s">
        <v>65</v>
      </c>
      <c r="I713" s="5" t="s">
        <v>77</v>
      </c>
      <c r="J713" s="7">
        <v>17.5</v>
      </c>
      <c r="K713" s="7">
        <v>31</v>
      </c>
      <c r="L713" s="5" t="s">
        <v>78</v>
      </c>
      <c r="M713" s="5" t="s">
        <v>79</v>
      </c>
      <c r="N713" s="5" t="s">
        <v>40</v>
      </c>
      <c r="O713" s="16" t="str">
        <f>INDEX(Sheet1!$I$4:$J$15,MATCH(I713,Sheet1!$I$4:$I$15,0),2)</f>
        <v>Green</v>
      </c>
    </row>
    <row r="714" spans="1:15" ht="30.75" thickBot="1" x14ac:dyDescent="0.3">
      <c r="A714" s="6">
        <v>713</v>
      </c>
      <c r="B714" s="5" t="s">
        <v>107</v>
      </c>
      <c r="C714" s="5" t="s">
        <v>76</v>
      </c>
      <c r="D714" s="5" t="s">
        <v>43</v>
      </c>
      <c r="E714" s="7">
        <v>2.2000000000000002</v>
      </c>
      <c r="F714" s="7">
        <v>105</v>
      </c>
      <c r="G714" s="8">
        <v>44347</v>
      </c>
      <c r="H714" s="5" t="s">
        <v>71</v>
      </c>
      <c r="I714" s="5" t="s">
        <v>82</v>
      </c>
      <c r="J714" s="7">
        <v>30.8</v>
      </c>
      <c r="K714" s="7">
        <v>31</v>
      </c>
      <c r="L714" s="5" t="s">
        <v>78</v>
      </c>
      <c r="M714" s="5" t="s">
        <v>39</v>
      </c>
      <c r="N714" s="5" t="s">
        <v>40</v>
      </c>
      <c r="O714" s="16" t="str">
        <f>INDEX(Sheet1!$I$4:$J$15,MATCH(I714,Sheet1!$I$4:$I$15,0),2)</f>
        <v>Green</v>
      </c>
    </row>
    <row r="715" spans="1:15" ht="30.75" thickBot="1" x14ac:dyDescent="0.3">
      <c r="A715" s="6">
        <v>714</v>
      </c>
      <c r="B715" s="5" t="s">
        <v>108</v>
      </c>
      <c r="C715" s="5" t="s">
        <v>81</v>
      </c>
      <c r="D715" s="5" t="s">
        <v>51</v>
      </c>
      <c r="E715" s="7">
        <v>3.2</v>
      </c>
      <c r="F715" s="7">
        <v>290</v>
      </c>
      <c r="G715" s="8">
        <v>44472</v>
      </c>
      <c r="H715" s="5" t="s">
        <v>71</v>
      </c>
      <c r="I715" s="5" t="s">
        <v>85</v>
      </c>
      <c r="J715" s="7">
        <v>17.5</v>
      </c>
      <c r="K715" s="7">
        <v>53</v>
      </c>
      <c r="L715" s="5" t="s">
        <v>78</v>
      </c>
      <c r="M715" s="5" t="s">
        <v>47</v>
      </c>
      <c r="N715" s="5" t="s">
        <v>40</v>
      </c>
      <c r="O715" s="16" t="str">
        <f>INDEX(Sheet1!$I$4:$J$15,MATCH(I715,Sheet1!$I$4:$I$15,0),2)</f>
        <v>Red</v>
      </c>
    </row>
    <row r="716" spans="1:15" ht="30.75" thickBot="1" x14ac:dyDescent="0.3">
      <c r="A716" s="6">
        <v>715</v>
      </c>
      <c r="B716" s="5" t="s">
        <v>109</v>
      </c>
      <c r="C716" s="5" t="s">
        <v>34</v>
      </c>
      <c r="D716" s="5" t="s">
        <v>35</v>
      </c>
      <c r="E716" s="7">
        <v>3.5</v>
      </c>
      <c r="F716" s="7">
        <v>265</v>
      </c>
      <c r="G716" s="8">
        <v>44430</v>
      </c>
      <c r="H716" s="5" t="s">
        <v>59</v>
      </c>
      <c r="I716" s="5" t="s">
        <v>88</v>
      </c>
      <c r="J716" s="7">
        <v>31.5</v>
      </c>
      <c r="K716" s="7">
        <v>10</v>
      </c>
      <c r="L716" s="5" t="s">
        <v>78</v>
      </c>
      <c r="M716" s="5" t="s">
        <v>55</v>
      </c>
      <c r="N716" s="5" t="s">
        <v>40</v>
      </c>
      <c r="O716" s="16" t="str">
        <f>INDEX(Sheet1!$I$4:$J$15,MATCH(I716,Sheet1!$I$4:$I$15,0),2)</f>
        <v>Green</v>
      </c>
    </row>
    <row r="717" spans="1:15" ht="30.75" thickBot="1" x14ac:dyDescent="0.3">
      <c r="A717" s="6">
        <v>716</v>
      </c>
      <c r="B717" s="5" t="s">
        <v>110</v>
      </c>
      <c r="C717" s="5" t="s">
        <v>42</v>
      </c>
      <c r="D717" s="5" t="s">
        <v>43</v>
      </c>
      <c r="E717" s="7">
        <v>3</v>
      </c>
      <c r="F717" s="7">
        <v>200</v>
      </c>
      <c r="G717" s="8">
        <v>44180</v>
      </c>
      <c r="H717" s="5" t="s">
        <v>59</v>
      </c>
      <c r="I717" s="5" t="s">
        <v>91</v>
      </c>
      <c r="J717" s="7">
        <v>22.2</v>
      </c>
      <c r="K717" s="7">
        <v>57</v>
      </c>
      <c r="L717" s="5" t="s">
        <v>78</v>
      </c>
      <c r="M717" s="5" t="s">
        <v>62</v>
      </c>
      <c r="N717" s="5" t="s">
        <v>40</v>
      </c>
      <c r="O717" s="16" t="str">
        <f>INDEX(Sheet1!$I$4:$J$15,MATCH(I717,Sheet1!$I$4:$I$15,0),2)</f>
        <v>Blue</v>
      </c>
    </row>
    <row r="718" spans="1:15" ht="30.75" thickBot="1" x14ac:dyDescent="0.3">
      <c r="A718" s="6">
        <v>717</v>
      </c>
      <c r="B718" s="5" t="s">
        <v>111</v>
      </c>
      <c r="C718" s="5" t="s">
        <v>50</v>
      </c>
      <c r="D718" s="5" t="s">
        <v>51</v>
      </c>
      <c r="E718" s="7">
        <v>4.5999999999999996</v>
      </c>
      <c r="F718" s="7">
        <v>210</v>
      </c>
      <c r="G718" s="8">
        <v>44176</v>
      </c>
      <c r="H718" s="5" t="s">
        <v>59</v>
      </c>
      <c r="I718" s="5" t="s">
        <v>94</v>
      </c>
      <c r="J718" s="7">
        <v>26.6</v>
      </c>
      <c r="K718" s="7">
        <v>43</v>
      </c>
      <c r="L718" s="5" t="s">
        <v>78</v>
      </c>
      <c r="M718" s="5" t="s">
        <v>68</v>
      </c>
      <c r="N718" s="5" t="s">
        <v>40</v>
      </c>
      <c r="O718" s="16" t="str">
        <f>INDEX(Sheet1!$I$4:$J$15,MATCH(I718,Sheet1!$I$4:$I$15,0),2)</f>
        <v>Blue</v>
      </c>
    </row>
    <row r="719" spans="1:15" ht="30.75" thickBot="1" x14ac:dyDescent="0.3">
      <c r="A719" s="6">
        <v>718</v>
      </c>
      <c r="B719" s="5" t="s">
        <v>112</v>
      </c>
      <c r="C719" s="5" t="s">
        <v>58</v>
      </c>
      <c r="D719" s="5" t="s">
        <v>35</v>
      </c>
      <c r="E719" s="7">
        <v>4.8</v>
      </c>
      <c r="F719" s="7">
        <v>230</v>
      </c>
      <c r="G719" s="8">
        <v>44632</v>
      </c>
      <c r="H719" s="5" t="s">
        <v>59</v>
      </c>
      <c r="I719" s="5" t="s">
        <v>37</v>
      </c>
      <c r="J719" s="7">
        <v>30.8</v>
      </c>
      <c r="K719" s="7">
        <v>52</v>
      </c>
      <c r="L719" s="5" t="s">
        <v>78</v>
      </c>
      <c r="M719" s="5" t="s">
        <v>74</v>
      </c>
      <c r="N719" s="5" t="s">
        <v>40</v>
      </c>
      <c r="O719" s="16" t="str">
        <f>INDEX(Sheet1!$I$4:$J$15,MATCH(I719,Sheet1!$I$4:$I$15,0),2)</f>
        <v>Blue</v>
      </c>
    </row>
    <row r="720" spans="1:15" ht="30.75" thickBot="1" x14ac:dyDescent="0.3">
      <c r="A720" s="6">
        <v>719</v>
      </c>
      <c r="B720" s="5" t="s">
        <v>113</v>
      </c>
      <c r="C720" s="5" t="s">
        <v>64</v>
      </c>
      <c r="D720" s="5" t="s">
        <v>43</v>
      </c>
      <c r="E720" s="7">
        <v>4.0999999999999996</v>
      </c>
      <c r="F720" s="7">
        <v>300</v>
      </c>
      <c r="G720" s="8">
        <v>44563</v>
      </c>
      <c r="H720" s="5" t="s">
        <v>59</v>
      </c>
      <c r="I720" s="5" t="s">
        <v>45</v>
      </c>
      <c r="J720" s="7">
        <v>32.4</v>
      </c>
      <c r="K720" s="7">
        <v>44</v>
      </c>
      <c r="L720" s="5" t="s">
        <v>78</v>
      </c>
      <c r="M720" s="5" t="s">
        <v>79</v>
      </c>
      <c r="N720" s="5" t="s">
        <v>40</v>
      </c>
      <c r="O720" s="16" t="str">
        <f>INDEX(Sheet1!$I$4:$J$15,MATCH(I720,Sheet1!$I$4:$I$15,0),2)</f>
        <v>Yellow</v>
      </c>
    </row>
    <row r="721" spans="1:15" ht="30.75" thickBot="1" x14ac:dyDescent="0.3">
      <c r="A721" s="6">
        <v>720</v>
      </c>
      <c r="B721" s="5" t="s">
        <v>114</v>
      </c>
      <c r="C721" s="5" t="s">
        <v>70</v>
      </c>
      <c r="D721" s="5" t="s">
        <v>51</v>
      </c>
      <c r="E721" s="7">
        <v>2.1</v>
      </c>
      <c r="F721" s="7">
        <v>230</v>
      </c>
      <c r="G721" s="8">
        <v>44377</v>
      </c>
      <c r="H721" s="5" t="s">
        <v>59</v>
      </c>
      <c r="I721" s="5" t="s">
        <v>53</v>
      </c>
      <c r="J721" s="7">
        <v>22.1</v>
      </c>
      <c r="K721" s="7">
        <v>31</v>
      </c>
      <c r="L721" s="5" t="s">
        <v>78</v>
      </c>
      <c r="M721" s="5" t="s">
        <v>39</v>
      </c>
      <c r="N721" s="5" t="s">
        <v>40</v>
      </c>
      <c r="O721" s="16" t="str">
        <f>INDEX(Sheet1!$I$4:$J$15,MATCH(I721,Sheet1!$I$4:$I$15,0),2)</f>
        <v>Pink</v>
      </c>
    </row>
    <row r="722" spans="1:15" ht="30.75" thickBot="1" x14ac:dyDescent="0.3">
      <c r="A722" s="6">
        <v>721</v>
      </c>
      <c r="B722" s="5" t="s">
        <v>115</v>
      </c>
      <c r="C722" s="5" t="s">
        <v>76</v>
      </c>
      <c r="D722" s="5" t="s">
        <v>35</v>
      </c>
      <c r="E722" s="7">
        <v>5</v>
      </c>
      <c r="F722" s="7">
        <v>105</v>
      </c>
      <c r="G722" s="8">
        <v>44052</v>
      </c>
      <c r="H722" s="5" t="s">
        <v>59</v>
      </c>
      <c r="I722" s="5" t="s">
        <v>60</v>
      </c>
      <c r="J722" s="7">
        <v>32</v>
      </c>
      <c r="K722" s="7">
        <v>56</v>
      </c>
      <c r="L722" s="5" t="s">
        <v>78</v>
      </c>
      <c r="M722" s="5" t="s">
        <v>47</v>
      </c>
      <c r="N722" s="5" t="s">
        <v>40</v>
      </c>
      <c r="O722" s="16" t="str">
        <f>INDEX(Sheet1!$I$4:$J$15,MATCH(I722,Sheet1!$I$4:$I$15,0),2)</f>
        <v>Red</v>
      </c>
    </row>
    <row r="723" spans="1:15" ht="30.75" thickBot="1" x14ac:dyDescent="0.3">
      <c r="A723" s="6">
        <v>722</v>
      </c>
      <c r="B723" s="5" t="s">
        <v>116</v>
      </c>
      <c r="C723" s="5" t="s">
        <v>81</v>
      </c>
      <c r="D723" s="5" t="s">
        <v>43</v>
      </c>
      <c r="E723" s="7">
        <v>4.7</v>
      </c>
      <c r="F723" s="7">
        <v>115</v>
      </c>
      <c r="G723" s="8">
        <v>44023</v>
      </c>
      <c r="H723" s="5" t="s">
        <v>59</v>
      </c>
      <c r="I723" s="5" t="s">
        <v>66</v>
      </c>
      <c r="J723" s="7">
        <v>24.3</v>
      </c>
      <c r="K723" s="7">
        <v>27</v>
      </c>
      <c r="L723" s="5" t="s">
        <v>78</v>
      </c>
      <c r="M723" s="5" t="s">
        <v>55</v>
      </c>
      <c r="N723" s="5" t="s">
        <v>40</v>
      </c>
      <c r="O723" s="16" t="str">
        <f>INDEX(Sheet1!$I$4:$J$15,MATCH(I723,Sheet1!$I$4:$I$15,0),2)</f>
        <v>Yellow</v>
      </c>
    </row>
    <row r="724" spans="1:15" ht="30.75" thickBot="1" x14ac:dyDescent="0.3">
      <c r="A724" s="6">
        <v>723</v>
      </c>
      <c r="B724" s="5" t="s">
        <v>117</v>
      </c>
      <c r="C724" s="5" t="s">
        <v>34</v>
      </c>
      <c r="D724" s="5" t="s">
        <v>51</v>
      </c>
      <c r="E724" s="7">
        <v>3.6</v>
      </c>
      <c r="F724" s="7">
        <v>145</v>
      </c>
      <c r="G724" s="8">
        <v>44558</v>
      </c>
      <c r="H724" s="5" t="s">
        <v>59</v>
      </c>
      <c r="I724" s="5" t="s">
        <v>72</v>
      </c>
      <c r="J724" s="7">
        <v>24.2</v>
      </c>
      <c r="K724" s="7">
        <v>38</v>
      </c>
      <c r="L724" s="5" t="s">
        <v>78</v>
      </c>
      <c r="M724" s="5" t="s">
        <v>62</v>
      </c>
      <c r="N724" s="5" t="s">
        <v>40</v>
      </c>
      <c r="O724" s="16" t="str">
        <f>INDEX(Sheet1!$I$4:$J$15,MATCH(I724,Sheet1!$I$4:$I$15,0),2)</f>
        <v>Red</v>
      </c>
    </row>
    <row r="725" spans="1:15" ht="30.75" thickBot="1" x14ac:dyDescent="0.3">
      <c r="A725" s="6">
        <v>724</v>
      </c>
      <c r="B725" s="5" t="s">
        <v>118</v>
      </c>
      <c r="C725" s="5" t="s">
        <v>42</v>
      </c>
      <c r="D725" s="5" t="s">
        <v>35</v>
      </c>
      <c r="E725" s="7">
        <v>2.2000000000000002</v>
      </c>
      <c r="F725" s="7">
        <v>215</v>
      </c>
      <c r="G725" s="8">
        <v>44174</v>
      </c>
      <c r="H725" s="5" t="s">
        <v>59</v>
      </c>
      <c r="I725" s="5" t="s">
        <v>77</v>
      </c>
      <c r="J725" s="7">
        <v>29.1</v>
      </c>
      <c r="K725" s="7">
        <v>31</v>
      </c>
      <c r="L725" s="5" t="s">
        <v>83</v>
      </c>
      <c r="M725" s="5" t="s">
        <v>68</v>
      </c>
      <c r="N725" s="5" t="s">
        <v>40</v>
      </c>
      <c r="O725" s="16" t="str">
        <f>INDEX(Sheet1!$I$4:$J$15,MATCH(I725,Sheet1!$I$4:$I$15,0),2)</f>
        <v>Green</v>
      </c>
    </row>
    <row r="726" spans="1:15" ht="30.75" thickBot="1" x14ac:dyDescent="0.3">
      <c r="A726" s="6">
        <v>725</v>
      </c>
      <c r="B726" s="5" t="s">
        <v>119</v>
      </c>
      <c r="C726" s="5" t="s">
        <v>50</v>
      </c>
      <c r="D726" s="5" t="s">
        <v>43</v>
      </c>
      <c r="E726" s="7">
        <v>4.9000000000000004</v>
      </c>
      <c r="F726" s="7">
        <v>155</v>
      </c>
      <c r="G726" s="8">
        <v>44589</v>
      </c>
      <c r="H726" s="5" t="s">
        <v>59</v>
      </c>
      <c r="I726" s="5" t="s">
        <v>82</v>
      </c>
      <c r="J726" s="7">
        <v>30.6</v>
      </c>
      <c r="K726" s="7">
        <v>61</v>
      </c>
      <c r="L726" s="5" t="s">
        <v>83</v>
      </c>
      <c r="M726" s="5" t="s">
        <v>74</v>
      </c>
      <c r="N726" s="5" t="s">
        <v>40</v>
      </c>
      <c r="O726" s="16" t="str">
        <f>INDEX(Sheet1!$I$4:$J$15,MATCH(I726,Sheet1!$I$4:$I$15,0),2)</f>
        <v>Green</v>
      </c>
    </row>
    <row r="727" spans="1:15" ht="30.75" thickBot="1" x14ac:dyDescent="0.3">
      <c r="A727" s="6">
        <v>726</v>
      </c>
      <c r="B727" s="5" t="s">
        <v>120</v>
      </c>
      <c r="C727" s="5" t="s">
        <v>58</v>
      </c>
      <c r="D727" s="5" t="s">
        <v>51</v>
      </c>
      <c r="E727" s="7">
        <v>5</v>
      </c>
      <c r="F727" s="7">
        <v>295</v>
      </c>
      <c r="G727" s="8">
        <v>44702</v>
      </c>
      <c r="H727" s="5" t="s">
        <v>59</v>
      </c>
      <c r="I727" s="5" t="s">
        <v>85</v>
      </c>
      <c r="J727" s="7">
        <v>31.2</v>
      </c>
      <c r="K727" s="7">
        <v>59</v>
      </c>
      <c r="L727" s="5" t="s">
        <v>83</v>
      </c>
      <c r="M727" s="5" t="s">
        <v>79</v>
      </c>
      <c r="N727" s="5" t="s">
        <v>40</v>
      </c>
      <c r="O727" s="16" t="str">
        <f>INDEX(Sheet1!$I$4:$J$15,MATCH(I727,Sheet1!$I$4:$I$15,0),2)</f>
        <v>Red</v>
      </c>
    </row>
    <row r="728" spans="1:15" ht="30.75" thickBot="1" x14ac:dyDescent="0.3">
      <c r="A728" s="6">
        <v>727</v>
      </c>
      <c r="B728" s="5" t="s">
        <v>121</v>
      </c>
      <c r="C728" s="5" t="s">
        <v>64</v>
      </c>
      <c r="D728" s="5" t="s">
        <v>35</v>
      </c>
      <c r="E728" s="7">
        <v>4</v>
      </c>
      <c r="F728" s="7">
        <v>135</v>
      </c>
      <c r="G728" s="8">
        <v>44018</v>
      </c>
      <c r="H728" s="5" t="s">
        <v>71</v>
      </c>
      <c r="I728" s="5" t="s">
        <v>88</v>
      </c>
      <c r="J728" s="7">
        <v>28.9</v>
      </c>
      <c r="K728" s="7">
        <v>40</v>
      </c>
      <c r="L728" s="5" t="s">
        <v>83</v>
      </c>
      <c r="M728" s="5" t="s">
        <v>39</v>
      </c>
      <c r="N728" s="5" t="s">
        <v>40</v>
      </c>
      <c r="O728" s="16" t="str">
        <f>INDEX(Sheet1!$I$4:$J$15,MATCH(I728,Sheet1!$I$4:$I$15,0),2)</f>
        <v>Green</v>
      </c>
    </row>
    <row r="729" spans="1:15" ht="30.75" thickBot="1" x14ac:dyDescent="0.3">
      <c r="A729" s="6">
        <v>728</v>
      </c>
      <c r="B729" s="5" t="s">
        <v>122</v>
      </c>
      <c r="C729" s="5" t="s">
        <v>70</v>
      </c>
      <c r="D729" s="5" t="s">
        <v>43</v>
      </c>
      <c r="E729" s="7">
        <v>2.5</v>
      </c>
      <c r="F729" s="7">
        <v>185</v>
      </c>
      <c r="G729" s="8">
        <v>44070</v>
      </c>
      <c r="H729" s="5" t="s">
        <v>71</v>
      </c>
      <c r="I729" s="5" t="s">
        <v>91</v>
      </c>
      <c r="J729" s="7">
        <v>27.9</v>
      </c>
      <c r="K729" s="7">
        <v>6</v>
      </c>
      <c r="L729" s="5" t="s">
        <v>83</v>
      </c>
      <c r="M729" s="5" t="s">
        <v>47</v>
      </c>
      <c r="N729" s="5" t="s">
        <v>48</v>
      </c>
      <c r="O729" s="16" t="str">
        <f>INDEX(Sheet1!$I$4:$J$15,MATCH(I729,Sheet1!$I$4:$I$15,0),2)</f>
        <v>Blue</v>
      </c>
    </row>
    <row r="730" spans="1:15" ht="30.75" thickBot="1" x14ac:dyDescent="0.3">
      <c r="A730" s="6">
        <v>729</v>
      </c>
      <c r="B730" s="5" t="s">
        <v>123</v>
      </c>
      <c r="C730" s="5" t="s">
        <v>76</v>
      </c>
      <c r="D730" s="5" t="s">
        <v>51</v>
      </c>
      <c r="E730" s="7">
        <v>4.4000000000000004</v>
      </c>
      <c r="F730" s="7">
        <v>305</v>
      </c>
      <c r="G730" s="8">
        <v>44474</v>
      </c>
      <c r="H730" s="5" t="s">
        <v>71</v>
      </c>
      <c r="I730" s="5" t="s">
        <v>94</v>
      </c>
      <c r="J730" s="7">
        <v>31.7</v>
      </c>
      <c r="K730" s="7">
        <v>54</v>
      </c>
      <c r="L730" s="5" t="s">
        <v>83</v>
      </c>
      <c r="M730" s="5" t="s">
        <v>55</v>
      </c>
      <c r="N730" s="5" t="s">
        <v>48</v>
      </c>
      <c r="O730" s="16" t="str">
        <f>INDEX(Sheet1!$I$4:$J$15,MATCH(I730,Sheet1!$I$4:$I$15,0),2)</f>
        <v>Blue</v>
      </c>
    </row>
    <row r="731" spans="1:15" ht="30.75" thickBot="1" x14ac:dyDescent="0.3">
      <c r="A731" s="6">
        <v>730</v>
      </c>
      <c r="B731" s="5" t="s">
        <v>124</v>
      </c>
      <c r="C731" s="5" t="s">
        <v>81</v>
      </c>
      <c r="D731" s="5" t="s">
        <v>35</v>
      </c>
      <c r="E731" s="7">
        <v>3.5</v>
      </c>
      <c r="F731" s="7">
        <v>140</v>
      </c>
      <c r="G731" s="8">
        <v>44130</v>
      </c>
      <c r="H731" s="5" t="s">
        <v>71</v>
      </c>
      <c r="I731" s="5" t="s">
        <v>37</v>
      </c>
      <c r="J731" s="7">
        <v>18.8</v>
      </c>
      <c r="K731" s="7">
        <v>37</v>
      </c>
      <c r="L731" s="5" t="s">
        <v>83</v>
      </c>
      <c r="M731" s="5" t="s">
        <v>62</v>
      </c>
      <c r="N731" s="5" t="s">
        <v>48</v>
      </c>
      <c r="O731" s="16" t="str">
        <f>INDEX(Sheet1!$I$4:$J$15,MATCH(I731,Sheet1!$I$4:$I$15,0),2)</f>
        <v>Blue</v>
      </c>
    </row>
    <row r="732" spans="1:15" ht="30.75" thickBot="1" x14ac:dyDescent="0.3">
      <c r="A732" s="6">
        <v>731</v>
      </c>
      <c r="B732" s="5" t="s">
        <v>125</v>
      </c>
      <c r="C732" s="5" t="s">
        <v>34</v>
      </c>
      <c r="D732" s="5" t="s">
        <v>43</v>
      </c>
      <c r="E732" s="7">
        <v>3.5</v>
      </c>
      <c r="F732" s="7">
        <v>165</v>
      </c>
      <c r="G732" s="8">
        <v>44235</v>
      </c>
      <c r="H732" s="5" t="s">
        <v>71</v>
      </c>
      <c r="I732" s="5" t="s">
        <v>45</v>
      </c>
      <c r="J732" s="7">
        <v>23.5</v>
      </c>
      <c r="K732" s="7">
        <v>55</v>
      </c>
      <c r="L732" s="5" t="s">
        <v>83</v>
      </c>
      <c r="M732" s="5" t="s">
        <v>68</v>
      </c>
      <c r="N732" s="5" t="s">
        <v>48</v>
      </c>
      <c r="O732" s="16" t="str">
        <f>INDEX(Sheet1!$I$4:$J$15,MATCH(I732,Sheet1!$I$4:$I$15,0),2)</f>
        <v>Yellow</v>
      </c>
    </row>
    <row r="733" spans="1:15" ht="30.75" thickBot="1" x14ac:dyDescent="0.3">
      <c r="A733" s="6">
        <v>732</v>
      </c>
      <c r="B733" s="5" t="s">
        <v>33</v>
      </c>
      <c r="C733" s="5" t="s">
        <v>42</v>
      </c>
      <c r="D733" s="5" t="s">
        <v>51</v>
      </c>
      <c r="E733" s="7">
        <v>5</v>
      </c>
      <c r="F733" s="7">
        <v>245</v>
      </c>
      <c r="G733" s="8">
        <v>44343</v>
      </c>
      <c r="H733" s="5" t="s">
        <v>71</v>
      </c>
      <c r="I733" s="5" t="s">
        <v>53</v>
      </c>
      <c r="J733" s="7">
        <v>27.7</v>
      </c>
      <c r="K733" s="7">
        <v>27</v>
      </c>
      <c r="L733" s="5" t="s">
        <v>83</v>
      </c>
      <c r="M733" s="5" t="s">
        <v>74</v>
      </c>
      <c r="N733" s="5" t="s">
        <v>48</v>
      </c>
      <c r="O733" s="16" t="str">
        <f>INDEX(Sheet1!$I$4:$J$15,MATCH(I733,Sheet1!$I$4:$I$15,0),2)</f>
        <v>Pink</v>
      </c>
    </row>
    <row r="734" spans="1:15" ht="30.75" thickBot="1" x14ac:dyDescent="0.3">
      <c r="A734" s="6">
        <v>733</v>
      </c>
      <c r="B734" s="5" t="s">
        <v>41</v>
      </c>
      <c r="C734" s="5" t="s">
        <v>50</v>
      </c>
      <c r="D734" s="5" t="s">
        <v>35</v>
      </c>
      <c r="E734" s="7">
        <v>3.1</v>
      </c>
      <c r="F734" s="7">
        <v>265</v>
      </c>
      <c r="G734" s="8">
        <v>44285</v>
      </c>
      <c r="H734" s="5" t="s">
        <v>71</v>
      </c>
      <c r="I734" s="5" t="s">
        <v>60</v>
      </c>
      <c r="J734" s="7">
        <v>28.9</v>
      </c>
      <c r="K734" s="7">
        <v>51</v>
      </c>
      <c r="L734" s="5" t="s">
        <v>83</v>
      </c>
      <c r="M734" s="5" t="s">
        <v>79</v>
      </c>
      <c r="N734" s="5" t="s">
        <v>48</v>
      </c>
      <c r="O734" s="16" t="str">
        <f>INDEX(Sheet1!$I$4:$J$15,MATCH(I734,Sheet1!$I$4:$I$15,0),2)</f>
        <v>Red</v>
      </c>
    </row>
    <row r="735" spans="1:15" ht="30.75" thickBot="1" x14ac:dyDescent="0.3">
      <c r="A735" s="6">
        <v>734</v>
      </c>
      <c r="B735" s="5" t="s">
        <v>49</v>
      </c>
      <c r="C735" s="5" t="s">
        <v>58</v>
      </c>
      <c r="D735" s="5" t="s">
        <v>43</v>
      </c>
      <c r="E735" s="7">
        <v>5</v>
      </c>
      <c r="F735" s="7">
        <v>305</v>
      </c>
      <c r="G735" s="8">
        <v>44180</v>
      </c>
      <c r="H735" s="5" t="s">
        <v>71</v>
      </c>
      <c r="I735" s="5" t="s">
        <v>66</v>
      </c>
      <c r="J735" s="7">
        <v>17.899999999999999</v>
      </c>
      <c r="K735" s="7">
        <v>40</v>
      </c>
      <c r="L735" s="5" t="s">
        <v>83</v>
      </c>
      <c r="M735" s="5" t="s">
        <v>39</v>
      </c>
      <c r="N735" s="5" t="s">
        <v>48</v>
      </c>
      <c r="O735" s="16" t="str">
        <f>INDEX(Sheet1!$I$4:$J$15,MATCH(I735,Sheet1!$I$4:$I$15,0),2)</f>
        <v>Yellow</v>
      </c>
    </row>
    <row r="736" spans="1:15" ht="30.75" thickBot="1" x14ac:dyDescent="0.3">
      <c r="A736" s="6">
        <v>735</v>
      </c>
      <c r="B736" s="5" t="s">
        <v>57</v>
      </c>
      <c r="C736" s="5" t="s">
        <v>64</v>
      </c>
      <c r="D736" s="5" t="s">
        <v>51</v>
      </c>
      <c r="E736" s="7">
        <v>3.2</v>
      </c>
      <c r="F736" s="7">
        <v>190</v>
      </c>
      <c r="G736" s="8">
        <v>44068</v>
      </c>
      <c r="H736" s="5" t="s">
        <v>71</v>
      </c>
      <c r="I736" s="5" t="s">
        <v>72</v>
      </c>
      <c r="J736" s="7">
        <v>17.8</v>
      </c>
      <c r="K736" s="7">
        <v>12</v>
      </c>
      <c r="L736" s="5" t="s">
        <v>83</v>
      </c>
      <c r="M736" s="5" t="s">
        <v>47</v>
      </c>
      <c r="N736" s="5" t="s">
        <v>48</v>
      </c>
      <c r="O736" s="16" t="str">
        <f>INDEX(Sheet1!$I$4:$J$15,MATCH(I736,Sheet1!$I$4:$I$15,0),2)</f>
        <v>Red</v>
      </c>
    </row>
    <row r="737" spans="1:15" ht="30.75" thickBot="1" x14ac:dyDescent="0.3">
      <c r="A737" s="6">
        <v>736</v>
      </c>
      <c r="B737" s="5" t="s">
        <v>63</v>
      </c>
      <c r="C737" s="5" t="s">
        <v>70</v>
      </c>
      <c r="D737" s="5" t="s">
        <v>35</v>
      </c>
      <c r="E737" s="7">
        <v>3.8</v>
      </c>
      <c r="F737" s="7">
        <v>150</v>
      </c>
      <c r="G737" s="8">
        <v>44737</v>
      </c>
      <c r="H737" s="5" t="s">
        <v>71</v>
      </c>
      <c r="I737" s="5" t="s">
        <v>77</v>
      </c>
      <c r="J737" s="7">
        <v>16.5</v>
      </c>
      <c r="K737" s="7">
        <v>31</v>
      </c>
      <c r="L737" s="5" t="s">
        <v>83</v>
      </c>
      <c r="M737" s="5" t="s">
        <v>55</v>
      </c>
      <c r="N737" s="5" t="s">
        <v>48</v>
      </c>
      <c r="O737" s="16" t="str">
        <f>INDEX(Sheet1!$I$4:$J$15,MATCH(I737,Sheet1!$I$4:$I$15,0),2)</f>
        <v>Green</v>
      </c>
    </row>
    <row r="738" spans="1:15" ht="30.75" thickBot="1" x14ac:dyDescent="0.3">
      <c r="A738" s="6">
        <v>737</v>
      </c>
      <c r="B738" s="5" t="s">
        <v>69</v>
      </c>
      <c r="C738" s="5" t="s">
        <v>76</v>
      </c>
      <c r="D738" s="5" t="s">
        <v>43</v>
      </c>
      <c r="E738" s="7">
        <v>2.2999999999999998</v>
      </c>
      <c r="F738" s="7">
        <v>215</v>
      </c>
      <c r="G738" s="8">
        <v>44599</v>
      </c>
      <c r="H738" s="5" t="s">
        <v>36</v>
      </c>
      <c r="I738" s="5" t="s">
        <v>82</v>
      </c>
      <c r="J738" s="7">
        <v>22</v>
      </c>
      <c r="K738" s="7">
        <v>31</v>
      </c>
      <c r="L738" s="5" t="s">
        <v>83</v>
      </c>
      <c r="M738" s="5" t="s">
        <v>62</v>
      </c>
      <c r="N738" s="5" t="s">
        <v>48</v>
      </c>
      <c r="O738" s="16" t="str">
        <f>INDEX(Sheet1!$I$4:$J$15,MATCH(I738,Sheet1!$I$4:$I$15,0),2)</f>
        <v>Green</v>
      </c>
    </row>
    <row r="739" spans="1:15" ht="30.75" thickBot="1" x14ac:dyDescent="0.3">
      <c r="A739" s="6">
        <v>738</v>
      </c>
      <c r="B739" s="5" t="s">
        <v>75</v>
      </c>
      <c r="C739" s="5" t="s">
        <v>81</v>
      </c>
      <c r="D739" s="5" t="s">
        <v>51</v>
      </c>
      <c r="E739" s="7">
        <v>4.4000000000000004</v>
      </c>
      <c r="F739" s="7">
        <v>200</v>
      </c>
      <c r="G739" s="8">
        <v>44636</v>
      </c>
      <c r="H739" s="5" t="s">
        <v>36</v>
      </c>
      <c r="I739" s="5" t="s">
        <v>85</v>
      </c>
      <c r="J739" s="7">
        <v>29.6</v>
      </c>
      <c r="K739" s="7">
        <v>46</v>
      </c>
      <c r="L739" s="5" t="s">
        <v>83</v>
      </c>
      <c r="M739" s="5" t="s">
        <v>68</v>
      </c>
      <c r="N739" s="5" t="s">
        <v>48</v>
      </c>
      <c r="O739" s="16" t="str">
        <f>INDEX(Sheet1!$I$4:$J$15,MATCH(I739,Sheet1!$I$4:$I$15,0),2)</f>
        <v>Red</v>
      </c>
    </row>
    <row r="740" spans="1:15" ht="30.75" thickBot="1" x14ac:dyDescent="0.3">
      <c r="A740" s="6">
        <v>739</v>
      </c>
      <c r="B740" s="5" t="s">
        <v>80</v>
      </c>
      <c r="C740" s="5" t="s">
        <v>34</v>
      </c>
      <c r="D740" s="5" t="s">
        <v>35</v>
      </c>
      <c r="E740" s="7">
        <v>5</v>
      </c>
      <c r="F740" s="7">
        <v>350</v>
      </c>
      <c r="G740" s="8">
        <v>44366</v>
      </c>
      <c r="H740" s="5" t="s">
        <v>36</v>
      </c>
      <c r="I740" s="5" t="s">
        <v>88</v>
      </c>
      <c r="J740" s="7">
        <v>22.1</v>
      </c>
      <c r="K740" s="7">
        <v>12</v>
      </c>
      <c r="L740" s="5" t="s">
        <v>83</v>
      </c>
      <c r="M740" s="5" t="s">
        <v>74</v>
      </c>
      <c r="N740" s="5" t="s">
        <v>48</v>
      </c>
      <c r="O740" s="16" t="str">
        <f>INDEX(Sheet1!$I$4:$J$15,MATCH(I740,Sheet1!$I$4:$I$15,0),2)</f>
        <v>Green</v>
      </c>
    </row>
    <row r="741" spans="1:15" ht="30.75" thickBot="1" x14ac:dyDescent="0.3">
      <c r="A741" s="6">
        <v>740</v>
      </c>
      <c r="B741" s="5" t="s">
        <v>84</v>
      </c>
      <c r="C741" s="5" t="s">
        <v>42</v>
      </c>
      <c r="D741" s="5" t="s">
        <v>43</v>
      </c>
      <c r="E741" s="7">
        <v>5</v>
      </c>
      <c r="F741" s="7">
        <v>270</v>
      </c>
      <c r="G741" s="8">
        <v>44400</v>
      </c>
      <c r="H741" s="5" t="s">
        <v>36</v>
      </c>
      <c r="I741" s="5" t="s">
        <v>91</v>
      </c>
      <c r="J741" s="7">
        <v>26.4</v>
      </c>
      <c r="K741" s="7">
        <v>50</v>
      </c>
      <c r="L741" s="5" t="s">
        <v>83</v>
      </c>
      <c r="M741" s="5" t="s">
        <v>79</v>
      </c>
      <c r="N741" s="5" t="s">
        <v>48</v>
      </c>
      <c r="O741" s="16" t="str">
        <f>INDEX(Sheet1!$I$4:$J$15,MATCH(I741,Sheet1!$I$4:$I$15,0),2)</f>
        <v>Blue</v>
      </c>
    </row>
    <row r="742" spans="1:15" ht="30.75" thickBot="1" x14ac:dyDescent="0.3">
      <c r="A742" s="6">
        <v>741</v>
      </c>
      <c r="B742" s="5" t="s">
        <v>87</v>
      </c>
      <c r="C742" s="5" t="s">
        <v>50</v>
      </c>
      <c r="D742" s="5" t="s">
        <v>51</v>
      </c>
      <c r="E742" s="7">
        <v>3.4</v>
      </c>
      <c r="F742" s="7">
        <v>125</v>
      </c>
      <c r="G742" s="8">
        <v>44596</v>
      </c>
      <c r="H742" s="5" t="s">
        <v>36</v>
      </c>
      <c r="I742" s="5" t="s">
        <v>94</v>
      </c>
      <c r="J742" s="7">
        <v>27.4</v>
      </c>
      <c r="K742" s="7">
        <v>47</v>
      </c>
      <c r="L742" s="5" t="s">
        <v>83</v>
      </c>
      <c r="M742" s="5" t="s">
        <v>39</v>
      </c>
      <c r="N742" s="5" t="s">
        <v>48</v>
      </c>
      <c r="O742" s="16" t="str">
        <f>INDEX(Sheet1!$I$4:$J$15,MATCH(I742,Sheet1!$I$4:$I$15,0),2)</f>
        <v>Blue</v>
      </c>
    </row>
    <row r="743" spans="1:15" ht="30.75" thickBot="1" x14ac:dyDescent="0.3">
      <c r="A743" s="6">
        <v>742</v>
      </c>
      <c r="B743" s="5" t="s">
        <v>90</v>
      </c>
      <c r="C743" s="5" t="s">
        <v>58</v>
      </c>
      <c r="D743" s="5" t="s">
        <v>35</v>
      </c>
      <c r="E743" s="7">
        <v>2.7</v>
      </c>
      <c r="F743" s="7">
        <v>135</v>
      </c>
      <c r="G743" s="8">
        <v>44752</v>
      </c>
      <c r="H743" s="5" t="s">
        <v>36</v>
      </c>
      <c r="I743" s="5" t="s">
        <v>37</v>
      </c>
      <c r="J743" s="7">
        <v>22.3</v>
      </c>
      <c r="K743" s="7">
        <v>41</v>
      </c>
      <c r="L743" s="5" t="s">
        <v>83</v>
      </c>
      <c r="M743" s="5" t="s">
        <v>47</v>
      </c>
      <c r="N743" s="5" t="s">
        <v>56</v>
      </c>
      <c r="O743" s="16" t="str">
        <f>INDEX(Sheet1!$I$4:$J$15,MATCH(I743,Sheet1!$I$4:$I$15,0),2)</f>
        <v>Blue</v>
      </c>
    </row>
    <row r="744" spans="1:15" ht="30.75" thickBot="1" x14ac:dyDescent="0.3">
      <c r="A744" s="6">
        <v>743</v>
      </c>
      <c r="B744" s="5" t="s">
        <v>93</v>
      </c>
      <c r="C744" s="5" t="s">
        <v>64</v>
      </c>
      <c r="D744" s="5" t="s">
        <v>43</v>
      </c>
      <c r="E744" s="7">
        <v>5</v>
      </c>
      <c r="F744" s="7">
        <v>320</v>
      </c>
      <c r="G744" s="8">
        <v>44189</v>
      </c>
      <c r="H744" s="5" t="s">
        <v>36</v>
      </c>
      <c r="I744" s="5" t="s">
        <v>37</v>
      </c>
      <c r="J744" s="7">
        <v>30.4</v>
      </c>
      <c r="K744" s="7">
        <v>52</v>
      </c>
      <c r="L744" s="5" t="s">
        <v>83</v>
      </c>
      <c r="M744" s="5" t="s">
        <v>55</v>
      </c>
      <c r="N744" s="5" t="s">
        <v>56</v>
      </c>
      <c r="O744" s="16" t="str">
        <f>INDEX(Sheet1!$I$4:$J$15,MATCH(I744,Sheet1!$I$4:$I$15,0),2)</f>
        <v>Blue</v>
      </c>
    </row>
    <row r="745" spans="1:15" ht="30.75" thickBot="1" x14ac:dyDescent="0.3">
      <c r="A745" s="6">
        <v>744</v>
      </c>
      <c r="B745" s="5" t="s">
        <v>95</v>
      </c>
      <c r="C745" s="5" t="s">
        <v>70</v>
      </c>
      <c r="D745" s="5" t="s">
        <v>51</v>
      </c>
      <c r="E745" s="7">
        <v>5</v>
      </c>
      <c r="F745" s="7">
        <v>345</v>
      </c>
      <c r="G745" s="8">
        <v>44450</v>
      </c>
      <c r="H745" s="5" t="s">
        <v>36</v>
      </c>
      <c r="I745" s="5" t="s">
        <v>37</v>
      </c>
      <c r="J745" s="7">
        <v>33</v>
      </c>
      <c r="K745" s="7">
        <v>24</v>
      </c>
      <c r="L745" s="5" t="s">
        <v>83</v>
      </c>
      <c r="M745" s="5" t="s">
        <v>62</v>
      </c>
      <c r="N745" s="5" t="s">
        <v>56</v>
      </c>
      <c r="O745" s="16" t="str">
        <f>INDEX(Sheet1!$I$4:$J$15,MATCH(I745,Sheet1!$I$4:$I$15,0),2)</f>
        <v>Blue</v>
      </c>
    </row>
    <row r="746" spans="1:15" ht="30.75" thickBot="1" x14ac:dyDescent="0.3">
      <c r="A746" s="6">
        <v>745</v>
      </c>
      <c r="B746" s="5" t="s">
        <v>96</v>
      </c>
      <c r="C746" s="5" t="s">
        <v>76</v>
      </c>
      <c r="D746" s="5" t="s">
        <v>35</v>
      </c>
      <c r="E746" s="7">
        <v>3.6</v>
      </c>
      <c r="F746" s="7">
        <v>190</v>
      </c>
      <c r="G746" s="8">
        <v>44359</v>
      </c>
      <c r="H746" s="5" t="s">
        <v>36</v>
      </c>
      <c r="I746" s="5" t="s">
        <v>37</v>
      </c>
      <c r="J746" s="7">
        <v>26</v>
      </c>
      <c r="K746" s="7">
        <v>7</v>
      </c>
      <c r="L746" s="5" t="s">
        <v>83</v>
      </c>
      <c r="M746" s="5" t="s">
        <v>68</v>
      </c>
      <c r="N746" s="5" t="s">
        <v>56</v>
      </c>
      <c r="O746" s="16" t="str">
        <f>INDEX(Sheet1!$I$4:$J$15,MATCH(I746,Sheet1!$I$4:$I$15,0),2)</f>
        <v>Blue</v>
      </c>
    </row>
    <row r="747" spans="1:15" ht="30.75" thickBot="1" x14ac:dyDescent="0.3">
      <c r="A747" s="6">
        <v>746</v>
      </c>
      <c r="B747" s="5" t="s">
        <v>97</v>
      </c>
      <c r="C747" s="5" t="s">
        <v>81</v>
      </c>
      <c r="D747" s="5" t="s">
        <v>43</v>
      </c>
      <c r="E747" s="7">
        <v>4.2</v>
      </c>
      <c r="F747" s="7">
        <v>140</v>
      </c>
      <c r="G747" s="8">
        <v>44419</v>
      </c>
      <c r="H747" s="5" t="s">
        <v>36</v>
      </c>
      <c r="I747" s="5" t="s">
        <v>37</v>
      </c>
      <c r="J747" s="7">
        <v>24.4</v>
      </c>
      <c r="K747" s="7">
        <v>59</v>
      </c>
      <c r="L747" s="5" t="s">
        <v>83</v>
      </c>
      <c r="M747" s="5" t="s">
        <v>74</v>
      </c>
      <c r="N747" s="5" t="s">
        <v>56</v>
      </c>
      <c r="O747" s="16" t="str">
        <f>INDEX(Sheet1!$I$4:$J$15,MATCH(I747,Sheet1!$I$4:$I$15,0),2)</f>
        <v>Blue</v>
      </c>
    </row>
    <row r="748" spans="1:15" ht="30.75" thickBot="1" x14ac:dyDescent="0.3">
      <c r="A748" s="6">
        <v>747</v>
      </c>
      <c r="B748" s="5" t="s">
        <v>98</v>
      </c>
      <c r="C748" s="5" t="s">
        <v>34</v>
      </c>
      <c r="D748" s="5" t="s">
        <v>51</v>
      </c>
      <c r="E748" s="7">
        <v>5</v>
      </c>
      <c r="F748" s="7">
        <v>230</v>
      </c>
      <c r="G748" s="8">
        <v>44634</v>
      </c>
      <c r="H748" s="5" t="s">
        <v>36</v>
      </c>
      <c r="I748" s="5" t="s">
        <v>37</v>
      </c>
      <c r="J748" s="7">
        <v>23.9</v>
      </c>
      <c r="K748" s="7">
        <v>6</v>
      </c>
      <c r="L748" s="5" t="s">
        <v>67</v>
      </c>
      <c r="M748" s="5" t="s">
        <v>79</v>
      </c>
      <c r="N748" s="5" t="s">
        <v>56</v>
      </c>
      <c r="O748" s="16" t="str">
        <f>INDEX(Sheet1!$I$4:$J$15,MATCH(I748,Sheet1!$I$4:$I$15,0),2)</f>
        <v>Blue</v>
      </c>
    </row>
    <row r="749" spans="1:15" ht="30.75" thickBot="1" x14ac:dyDescent="0.3">
      <c r="A749" s="6">
        <v>748</v>
      </c>
      <c r="B749" s="5" t="s">
        <v>99</v>
      </c>
      <c r="C749" s="5" t="s">
        <v>42</v>
      </c>
      <c r="D749" s="5" t="s">
        <v>35</v>
      </c>
      <c r="E749" s="7">
        <v>4.9000000000000004</v>
      </c>
      <c r="F749" s="7">
        <v>270</v>
      </c>
      <c r="G749" s="8">
        <v>44518</v>
      </c>
      <c r="H749" s="5" t="s">
        <v>44</v>
      </c>
      <c r="I749" s="5" t="s">
        <v>37</v>
      </c>
      <c r="J749" s="7">
        <v>27.2</v>
      </c>
      <c r="K749" s="7">
        <v>4</v>
      </c>
      <c r="L749" s="5" t="s">
        <v>67</v>
      </c>
      <c r="M749" s="5" t="s">
        <v>39</v>
      </c>
      <c r="N749" s="5" t="s">
        <v>40</v>
      </c>
      <c r="O749" s="16" t="str">
        <f>INDEX(Sheet1!$I$4:$J$15,MATCH(I749,Sheet1!$I$4:$I$15,0),2)</f>
        <v>Blue</v>
      </c>
    </row>
    <row r="750" spans="1:15" ht="30.75" thickBot="1" x14ac:dyDescent="0.3">
      <c r="A750" s="6">
        <v>749</v>
      </c>
      <c r="B750" s="5" t="s">
        <v>100</v>
      </c>
      <c r="C750" s="5" t="s">
        <v>50</v>
      </c>
      <c r="D750" s="5" t="s">
        <v>43</v>
      </c>
      <c r="E750" s="7">
        <v>4.4000000000000004</v>
      </c>
      <c r="F750" s="7">
        <v>185</v>
      </c>
      <c r="G750" s="8">
        <v>44657</v>
      </c>
      <c r="H750" s="5" t="s">
        <v>44</v>
      </c>
      <c r="I750" s="5" t="s">
        <v>37</v>
      </c>
      <c r="J750" s="7">
        <v>18.2</v>
      </c>
      <c r="K750" s="7">
        <v>41</v>
      </c>
      <c r="L750" s="5" t="s">
        <v>67</v>
      </c>
      <c r="M750" s="5" t="s">
        <v>47</v>
      </c>
      <c r="N750" s="5" t="s">
        <v>48</v>
      </c>
      <c r="O750" s="16" t="str">
        <f>INDEX(Sheet1!$I$4:$J$15,MATCH(I750,Sheet1!$I$4:$I$15,0),2)</f>
        <v>Blue</v>
      </c>
    </row>
    <row r="751" spans="1:15" ht="30.75" thickBot="1" x14ac:dyDescent="0.3">
      <c r="A751" s="6">
        <v>750</v>
      </c>
      <c r="B751" s="5" t="s">
        <v>101</v>
      </c>
      <c r="C751" s="5" t="s">
        <v>58</v>
      </c>
      <c r="D751" s="5" t="s">
        <v>51</v>
      </c>
      <c r="E751" s="7">
        <v>4.7</v>
      </c>
      <c r="F751" s="7">
        <v>105</v>
      </c>
      <c r="G751" s="8">
        <v>44495</v>
      </c>
      <c r="H751" s="5" t="s">
        <v>44</v>
      </c>
      <c r="I751" s="5" t="s">
        <v>37</v>
      </c>
      <c r="J751" s="7">
        <v>22</v>
      </c>
      <c r="K751" s="7">
        <v>61</v>
      </c>
      <c r="L751" s="5" t="s">
        <v>67</v>
      </c>
      <c r="M751" s="5" t="s">
        <v>55</v>
      </c>
      <c r="N751" s="5" t="s">
        <v>56</v>
      </c>
      <c r="O751" s="16" t="str">
        <f>INDEX(Sheet1!$I$4:$J$15,MATCH(I751,Sheet1!$I$4:$I$15,0),2)</f>
        <v>Blue</v>
      </c>
    </row>
    <row r="752" spans="1:15" ht="30.75" thickBot="1" x14ac:dyDescent="0.3">
      <c r="A752" s="6">
        <v>751</v>
      </c>
      <c r="B752" s="5" t="s">
        <v>102</v>
      </c>
      <c r="C752" s="5" t="s">
        <v>64</v>
      </c>
      <c r="D752" s="5" t="s">
        <v>35</v>
      </c>
      <c r="E752" s="7">
        <v>4.8</v>
      </c>
      <c r="F752" s="7">
        <v>170</v>
      </c>
      <c r="G752" s="8">
        <v>44157</v>
      </c>
      <c r="H752" s="5" t="s">
        <v>44</v>
      </c>
      <c r="I752" s="5" t="s">
        <v>37</v>
      </c>
      <c r="J752" s="7">
        <v>15.3</v>
      </c>
      <c r="K752" s="7">
        <v>46</v>
      </c>
      <c r="L752" s="5" t="s">
        <v>67</v>
      </c>
      <c r="M752" s="5" t="s">
        <v>62</v>
      </c>
      <c r="N752" s="5" t="s">
        <v>40</v>
      </c>
      <c r="O752" s="16" t="str">
        <f>INDEX(Sheet1!$I$4:$J$15,MATCH(I752,Sheet1!$I$4:$I$15,0),2)</f>
        <v>Blue</v>
      </c>
    </row>
    <row r="753" spans="1:15" ht="30.75" thickBot="1" x14ac:dyDescent="0.3">
      <c r="A753" s="6">
        <v>752</v>
      </c>
      <c r="B753" s="5" t="s">
        <v>103</v>
      </c>
      <c r="C753" s="5" t="s">
        <v>70</v>
      </c>
      <c r="D753" s="5" t="s">
        <v>43</v>
      </c>
      <c r="E753" s="7">
        <v>3.4</v>
      </c>
      <c r="F753" s="7">
        <v>200</v>
      </c>
      <c r="G753" s="8">
        <v>44497</v>
      </c>
      <c r="H753" s="5" t="s">
        <v>44</v>
      </c>
      <c r="I753" s="5" t="s">
        <v>37</v>
      </c>
      <c r="J753" s="7">
        <v>18.5</v>
      </c>
      <c r="K753" s="7">
        <v>4</v>
      </c>
      <c r="L753" s="5" t="s">
        <v>67</v>
      </c>
      <c r="M753" s="5" t="s">
        <v>68</v>
      </c>
      <c r="N753" s="5" t="s">
        <v>48</v>
      </c>
      <c r="O753" s="16" t="str">
        <f>INDEX(Sheet1!$I$4:$J$15,MATCH(I753,Sheet1!$I$4:$I$15,0),2)</f>
        <v>Blue</v>
      </c>
    </row>
    <row r="754" spans="1:15" ht="30.75" thickBot="1" x14ac:dyDescent="0.3">
      <c r="A754" s="6">
        <v>753</v>
      </c>
      <c r="B754" s="5" t="s">
        <v>104</v>
      </c>
      <c r="C754" s="5" t="s">
        <v>76</v>
      </c>
      <c r="D754" s="5" t="s">
        <v>51</v>
      </c>
      <c r="E754" s="7">
        <v>3.5</v>
      </c>
      <c r="F754" s="7">
        <v>285</v>
      </c>
      <c r="G754" s="8">
        <v>44019</v>
      </c>
      <c r="H754" s="5" t="s">
        <v>44</v>
      </c>
      <c r="I754" s="5" t="s">
        <v>45</v>
      </c>
      <c r="J754" s="7">
        <v>18.7</v>
      </c>
      <c r="K754" s="7">
        <v>30</v>
      </c>
      <c r="L754" s="5" t="s">
        <v>67</v>
      </c>
      <c r="M754" s="5" t="s">
        <v>74</v>
      </c>
      <c r="N754" s="5" t="s">
        <v>56</v>
      </c>
      <c r="O754" s="16" t="str">
        <f>INDEX(Sheet1!$I$4:$J$15,MATCH(I754,Sheet1!$I$4:$I$15,0),2)</f>
        <v>Yellow</v>
      </c>
    </row>
    <row r="755" spans="1:15" ht="30.75" thickBot="1" x14ac:dyDescent="0.3">
      <c r="A755" s="6">
        <v>754</v>
      </c>
      <c r="B755" s="5" t="s">
        <v>105</v>
      </c>
      <c r="C755" s="5" t="s">
        <v>81</v>
      </c>
      <c r="D755" s="5" t="s">
        <v>35</v>
      </c>
      <c r="E755" s="7">
        <v>3.3</v>
      </c>
      <c r="F755" s="7">
        <v>215</v>
      </c>
      <c r="G755" s="8">
        <v>44332</v>
      </c>
      <c r="H755" s="5" t="s">
        <v>44</v>
      </c>
      <c r="I755" s="5" t="s">
        <v>45</v>
      </c>
      <c r="J755" s="7">
        <v>25.6</v>
      </c>
      <c r="K755" s="7">
        <v>20</v>
      </c>
      <c r="L755" s="5" t="s">
        <v>67</v>
      </c>
      <c r="M755" s="5" t="s">
        <v>79</v>
      </c>
      <c r="N755" s="5" t="s">
        <v>40</v>
      </c>
      <c r="O755" s="16" t="str">
        <f>INDEX(Sheet1!$I$4:$J$15,MATCH(I755,Sheet1!$I$4:$I$15,0),2)</f>
        <v>Yellow</v>
      </c>
    </row>
    <row r="756" spans="1:15" ht="30.75" thickBot="1" x14ac:dyDescent="0.3">
      <c r="A756" s="6">
        <v>755</v>
      </c>
      <c r="B756" s="5" t="s">
        <v>106</v>
      </c>
      <c r="C756" s="5" t="s">
        <v>34</v>
      </c>
      <c r="D756" s="5" t="s">
        <v>43</v>
      </c>
      <c r="E756" s="7">
        <v>2.8</v>
      </c>
      <c r="F756" s="7">
        <v>305</v>
      </c>
      <c r="G756" s="8">
        <v>44478</v>
      </c>
      <c r="H756" s="5" t="s">
        <v>44</v>
      </c>
      <c r="I756" s="5" t="s">
        <v>45</v>
      </c>
      <c r="J756" s="7">
        <v>15.9</v>
      </c>
      <c r="K756" s="7">
        <v>52</v>
      </c>
      <c r="L756" s="5" t="s">
        <v>67</v>
      </c>
      <c r="M756" s="5" t="s">
        <v>39</v>
      </c>
      <c r="N756" s="5" t="s">
        <v>40</v>
      </c>
      <c r="O756" s="16" t="str">
        <f>INDEX(Sheet1!$I$4:$J$15,MATCH(I756,Sheet1!$I$4:$I$15,0),2)</f>
        <v>Yellow</v>
      </c>
    </row>
    <row r="757" spans="1:15" ht="30.75" thickBot="1" x14ac:dyDescent="0.3">
      <c r="A757" s="6">
        <v>756</v>
      </c>
      <c r="B757" s="5" t="s">
        <v>107</v>
      </c>
      <c r="C757" s="5" t="s">
        <v>42</v>
      </c>
      <c r="D757" s="5" t="s">
        <v>51</v>
      </c>
      <c r="E757" s="7">
        <v>5</v>
      </c>
      <c r="F757" s="7">
        <v>280</v>
      </c>
      <c r="G757" s="8">
        <v>44124</v>
      </c>
      <c r="H757" s="5" t="s">
        <v>44</v>
      </c>
      <c r="I757" s="5" t="s">
        <v>45</v>
      </c>
      <c r="J757" s="7">
        <v>22</v>
      </c>
      <c r="K757" s="7">
        <v>12</v>
      </c>
      <c r="L757" s="5" t="s">
        <v>67</v>
      </c>
      <c r="M757" s="5" t="s">
        <v>47</v>
      </c>
      <c r="N757" s="5" t="s">
        <v>40</v>
      </c>
      <c r="O757" s="16" t="str">
        <f>INDEX(Sheet1!$I$4:$J$15,MATCH(I757,Sheet1!$I$4:$I$15,0),2)</f>
        <v>Yellow</v>
      </c>
    </row>
    <row r="758" spans="1:15" ht="30.75" thickBot="1" x14ac:dyDescent="0.3">
      <c r="A758" s="6">
        <v>757</v>
      </c>
      <c r="B758" s="5" t="s">
        <v>108</v>
      </c>
      <c r="C758" s="5" t="s">
        <v>50</v>
      </c>
      <c r="D758" s="5" t="s">
        <v>35</v>
      </c>
      <c r="E758" s="7">
        <v>5</v>
      </c>
      <c r="F758" s="7">
        <v>175</v>
      </c>
      <c r="G758" s="8">
        <v>44693</v>
      </c>
      <c r="H758" s="5" t="s">
        <v>44</v>
      </c>
      <c r="I758" s="5" t="s">
        <v>45</v>
      </c>
      <c r="J758" s="7">
        <v>23.3</v>
      </c>
      <c r="K758" s="7">
        <v>20</v>
      </c>
      <c r="L758" s="5" t="s">
        <v>67</v>
      </c>
      <c r="M758" s="5" t="s">
        <v>55</v>
      </c>
      <c r="N758" s="5" t="s">
        <v>40</v>
      </c>
      <c r="O758" s="16" t="str">
        <f>INDEX(Sheet1!$I$4:$J$15,MATCH(I758,Sheet1!$I$4:$I$15,0),2)</f>
        <v>Yellow</v>
      </c>
    </row>
    <row r="759" spans="1:15" ht="30.75" thickBot="1" x14ac:dyDescent="0.3">
      <c r="A759" s="6">
        <v>758</v>
      </c>
      <c r="B759" s="5" t="s">
        <v>109</v>
      </c>
      <c r="C759" s="5" t="s">
        <v>58</v>
      </c>
      <c r="D759" s="5" t="s">
        <v>43</v>
      </c>
      <c r="E759" s="7">
        <v>5</v>
      </c>
      <c r="F759" s="7">
        <v>325</v>
      </c>
      <c r="G759" s="8">
        <v>44645</v>
      </c>
      <c r="H759" s="5" t="s">
        <v>44</v>
      </c>
      <c r="I759" s="5" t="s">
        <v>45</v>
      </c>
      <c r="J759" s="7">
        <v>31.5</v>
      </c>
      <c r="K759" s="7">
        <v>45</v>
      </c>
      <c r="L759" s="5" t="s">
        <v>67</v>
      </c>
      <c r="M759" s="5" t="s">
        <v>62</v>
      </c>
      <c r="N759" s="5" t="s">
        <v>40</v>
      </c>
      <c r="O759" s="16" t="str">
        <f>INDEX(Sheet1!$I$4:$J$15,MATCH(I759,Sheet1!$I$4:$I$15,0),2)</f>
        <v>Yellow</v>
      </c>
    </row>
    <row r="760" spans="1:15" ht="30.75" thickBot="1" x14ac:dyDescent="0.3">
      <c r="A760" s="6">
        <v>759</v>
      </c>
      <c r="B760" s="5" t="s">
        <v>110</v>
      </c>
      <c r="C760" s="5" t="s">
        <v>64</v>
      </c>
      <c r="D760" s="5" t="s">
        <v>51</v>
      </c>
      <c r="E760" s="7">
        <v>3.8</v>
      </c>
      <c r="F760" s="7">
        <v>190</v>
      </c>
      <c r="G760" s="8">
        <v>44033</v>
      </c>
      <c r="H760" s="5" t="s">
        <v>44</v>
      </c>
      <c r="I760" s="5" t="s">
        <v>45</v>
      </c>
      <c r="J760" s="7">
        <v>18.7</v>
      </c>
      <c r="K760" s="7">
        <v>44</v>
      </c>
      <c r="L760" s="5" t="s">
        <v>67</v>
      </c>
      <c r="M760" s="5" t="s">
        <v>68</v>
      </c>
      <c r="N760" s="5" t="s">
        <v>40</v>
      </c>
      <c r="O760" s="16" t="str">
        <f>INDEX(Sheet1!$I$4:$J$15,MATCH(I760,Sheet1!$I$4:$I$15,0),2)</f>
        <v>Yellow</v>
      </c>
    </row>
    <row r="761" spans="1:15" ht="30.75" thickBot="1" x14ac:dyDescent="0.3">
      <c r="A761" s="6">
        <v>760</v>
      </c>
      <c r="B761" s="5" t="s">
        <v>111</v>
      </c>
      <c r="C761" s="5" t="s">
        <v>70</v>
      </c>
      <c r="D761" s="5" t="s">
        <v>35</v>
      </c>
      <c r="E761" s="7">
        <v>4.2</v>
      </c>
      <c r="F761" s="7">
        <v>225</v>
      </c>
      <c r="G761" s="8">
        <v>44368</v>
      </c>
      <c r="H761" s="5" t="s">
        <v>44</v>
      </c>
      <c r="I761" s="5" t="s">
        <v>45</v>
      </c>
      <c r="J761" s="7">
        <v>22.3</v>
      </c>
      <c r="K761" s="7">
        <v>32</v>
      </c>
      <c r="L761" s="5" t="s">
        <v>67</v>
      </c>
      <c r="M761" s="5" t="s">
        <v>74</v>
      </c>
      <c r="N761" s="5" t="s">
        <v>40</v>
      </c>
      <c r="O761" s="16" t="str">
        <f>INDEX(Sheet1!$I$4:$J$15,MATCH(I761,Sheet1!$I$4:$I$15,0),2)</f>
        <v>Yellow</v>
      </c>
    </row>
    <row r="762" spans="1:15" ht="30.75" thickBot="1" x14ac:dyDescent="0.3">
      <c r="A762" s="6">
        <v>761</v>
      </c>
      <c r="B762" s="5" t="s">
        <v>112</v>
      </c>
      <c r="C762" s="5" t="s">
        <v>76</v>
      </c>
      <c r="D762" s="5" t="s">
        <v>43</v>
      </c>
      <c r="E762" s="7">
        <v>4.9000000000000004</v>
      </c>
      <c r="F762" s="7">
        <v>200</v>
      </c>
      <c r="G762" s="8">
        <v>44061</v>
      </c>
      <c r="H762" s="5" t="s">
        <v>44</v>
      </c>
      <c r="I762" s="5" t="s">
        <v>45</v>
      </c>
      <c r="J762" s="7">
        <v>27</v>
      </c>
      <c r="K762" s="7">
        <v>50</v>
      </c>
      <c r="L762" s="5" t="s">
        <v>67</v>
      </c>
      <c r="M762" s="5" t="s">
        <v>79</v>
      </c>
      <c r="N762" s="5" t="s">
        <v>40</v>
      </c>
      <c r="O762" s="16" t="str">
        <f>INDEX(Sheet1!$I$4:$J$15,MATCH(I762,Sheet1!$I$4:$I$15,0),2)</f>
        <v>Yellow</v>
      </c>
    </row>
    <row r="763" spans="1:15" ht="30.75" thickBot="1" x14ac:dyDescent="0.3">
      <c r="A763" s="6">
        <v>762</v>
      </c>
      <c r="B763" s="5" t="s">
        <v>113</v>
      </c>
      <c r="C763" s="5" t="s">
        <v>81</v>
      </c>
      <c r="D763" s="5" t="s">
        <v>51</v>
      </c>
      <c r="E763" s="7">
        <v>5</v>
      </c>
      <c r="F763" s="7">
        <v>275</v>
      </c>
      <c r="G763" s="8">
        <v>44001</v>
      </c>
      <c r="H763" s="5" t="s">
        <v>44</v>
      </c>
      <c r="I763" s="5" t="s">
        <v>45</v>
      </c>
      <c r="J763" s="7">
        <v>29</v>
      </c>
      <c r="K763" s="7">
        <v>33</v>
      </c>
      <c r="L763" s="5" t="s">
        <v>67</v>
      </c>
      <c r="M763" s="5" t="s">
        <v>74</v>
      </c>
      <c r="N763" s="5" t="s">
        <v>40</v>
      </c>
      <c r="O763" s="16" t="str">
        <f>INDEX(Sheet1!$I$4:$J$15,MATCH(I763,Sheet1!$I$4:$I$15,0),2)</f>
        <v>Yellow</v>
      </c>
    </row>
    <row r="764" spans="1:15" ht="30.75" thickBot="1" x14ac:dyDescent="0.3">
      <c r="A764" s="6">
        <v>763</v>
      </c>
      <c r="B764" s="5" t="s">
        <v>114</v>
      </c>
      <c r="C764" s="5" t="s">
        <v>42</v>
      </c>
      <c r="D764" s="5" t="s">
        <v>35</v>
      </c>
      <c r="E764" s="7">
        <v>3.9</v>
      </c>
      <c r="F764" s="7">
        <v>345</v>
      </c>
      <c r="G764" s="8">
        <v>44469</v>
      </c>
      <c r="H764" s="5" t="s">
        <v>44</v>
      </c>
      <c r="I764" s="5" t="s">
        <v>60</v>
      </c>
      <c r="J764" s="7">
        <v>18.7</v>
      </c>
      <c r="K764" s="7">
        <v>43</v>
      </c>
      <c r="L764" s="5" t="s">
        <v>67</v>
      </c>
      <c r="M764" s="5" t="s">
        <v>74</v>
      </c>
      <c r="N764" s="5" t="s">
        <v>40</v>
      </c>
      <c r="O764" s="16" t="str">
        <f>INDEX(Sheet1!$I$4:$J$15,MATCH(I764,Sheet1!$I$4:$I$15,0),2)</f>
        <v>Red</v>
      </c>
    </row>
    <row r="765" spans="1:15" ht="30.75" thickBot="1" x14ac:dyDescent="0.3">
      <c r="A765" s="6">
        <v>764</v>
      </c>
      <c r="B765" s="5" t="s">
        <v>115</v>
      </c>
      <c r="C765" s="5" t="s">
        <v>42</v>
      </c>
      <c r="D765" s="5" t="s">
        <v>43</v>
      </c>
      <c r="E765" s="7">
        <v>5</v>
      </c>
      <c r="F765" s="7">
        <v>195</v>
      </c>
      <c r="G765" s="8">
        <v>44559</v>
      </c>
      <c r="H765" s="5" t="s">
        <v>44</v>
      </c>
      <c r="I765" s="5" t="s">
        <v>60</v>
      </c>
      <c r="J765" s="7">
        <v>23.3</v>
      </c>
      <c r="K765" s="7">
        <v>24</v>
      </c>
      <c r="L765" s="5" t="s">
        <v>67</v>
      </c>
      <c r="M765" s="5" t="s">
        <v>74</v>
      </c>
      <c r="N765" s="5" t="s">
        <v>40</v>
      </c>
      <c r="O765" s="16" t="str">
        <f>INDEX(Sheet1!$I$4:$J$15,MATCH(I765,Sheet1!$I$4:$I$15,0),2)</f>
        <v>Red</v>
      </c>
    </row>
    <row r="766" spans="1:15" ht="30.75" thickBot="1" x14ac:dyDescent="0.3">
      <c r="A766" s="6">
        <v>765</v>
      </c>
      <c r="B766" s="5" t="s">
        <v>116</v>
      </c>
      <c r="C766" s="5" t="s">
        <v>42</v>
      </c>
      <c r="D766" s="5" t="s">
        <v>51</v>
      </c>
      <c r="E766" s="7">
        <v>5</v>
      </c>
      <c r="F766" s="7">
        <v>140</v>
      </c>
      <c r="G766" s="8">
        <v>44649</v>
      </c>
      <c r="H766" s="5" t="s">
        <v>44</v>
      </c>
      <c r="I766" s="5" t="s">
        <v>60</v>
      </c>
      <c r="J766" s="7">
        <v>30.4</v>
      </c>
      <c r="K766" s="7">
        <v>14</v>
      </c>
      <c r="L766" s="5" t="s">
        <v>67</v>
      </c>
      <c r="M766" s="5" t="s">
        <v>74</v>
      </c>
      <c r="N766" s="5" t="s">
        <v>40</v>
      </c>
      <c r="O766" s="16" t="str">
        <f>INDEX(Sheet1!$I$4:$J$15,MATCH(I766,Sheet1!$I$4:$I$15,0),2)</f>
        <v>Red</v>
      </c>
    </row>
    <row r="767" spans="1:15" ht="30.75" thickBot="1" x14ac:dyDescent="0.3">
      <c r="A767" s="6">
        <v>766</v>
      </c>
      <c r="B767" s="5" t="s">
        <v>117</v>
      </c>
      <c r="C767" s="5" t="s">
        <v>42</v>
      </c>
      <c r="D767" s="5" t="s">
        <v>35</v>
      </c>
      <c r="E767" s="7">
        <v>2.7</v>
      </c>
      <c r="F767" s="7">
        <v>205</v>
      </c>
      <c r="G767" s="8">
        <v>44614</v>
      </c>
      <c r="H767" s="5" t="s">
        <v>44</v>
      </c>
      <c r="I767" s="5" t="s">
        <v>60</v>
      </c>
      <c r="J767" s="7">
        <v>21.6</v>
      </c>
      <c r="K767" s="7">
        <v>13</v>
      </c>
      <c r="L767" s="5" t="s">
        <v>67</v>
      </c>
      <c r="M767" s="5" t="s">
        <v>74</v>
      </c>
      <c r="N767" s="5" t="s">
        <v>40</v>
      </c>
      <c r="O767" s="16" t="str">
        <f>INDEX(Sheet1!$I$4:$J$15,MATCH(I767,Sheet1!$I$4:$I$15,0),2)</f>
        <v>Red</v>
      </c>
    </row>
    <row r="768" spans="1:15" ht="30.75" thickBot="1" x14ac:dyDescent="0.3">
      <c r="A768" s="6">
        <v>767</v>
      </c>
      <c r="B768" s="5" t="s">
        <v>118</v>
      </c>
      <c r="C768" s="5" t="s">
        <v>42</v>
      </c>
      <c r="D768" s="5" t="s">
        <v>43</v>
      </c>
      <c r="E768" s="7">
        <v>5</v>
      </c>
      <c r="F768" s="7">
        <v>295</v>
      </c>
      <c r="G768" s="8">
        <v>44699</v>
      </c>
      <c r="H768" s="5" t="s">
        <v>44</v>
      </c>
      <c r="I768" s="5" t="s">
        <v>60</v>
      </c>
      <c r="J768" s="7">
        <v>26.6</v>
      </c>
      <c r="K768" s="7">
        <v>44</v>
      </c>
      <c r="L768" s="5" t="s">
        <v>46</v>
      </c>
      <c r="M768" s="5" t="s">
        <v>74</v>
      </c>
      <c r="N768" s="5" t="s">
        <v>40</v>
      </c>
      <c r="O768" s="16" t="str">
        <f>INDEX(Sheet1!$I$4:$J$15,MATCH(I768,Sheet1!$I$4:$I$15,0),2)</f>
        <v>Red</v>
      </c>
    </row>
    <row r="769" spans="1:15" ht="30.75" thickBot="1" x14ac:dyDescent="0.3">
      <c r="A769" s="6">
        <v>768</v>
      </c>
      <c r="B769" s="5" t="s">
        <v>119</v>
      </c>
      <c r="C769" s="5" t="s">
        <v>50</v>
      </c>
      <c r="D769" s="5" t="s">
        <v>51</v>
      </c>
      <c r="E769" s="7">
        <v>5</v>
      </c>
      <c r="F769" s="7">
        <v>330</v>
      </c>
      <c r="G769" s="8">
        <v>44562</v>
      </c>
      <c r="H769" s="5" t="s">
        <v>44</v>
      </c>
      <c r="I769" s="5" t="s">
        <v>60</v>
      </c>
      <c r="J769" s="7">
        <v>21.8</v>
      </c>
      <c r="K769" s="7">
        <v>17</v>
      </c>
      <c r="L769" s="5" t="s">
        <v>46</v>
      </c>
      <c r="M769" s="5" t="s">
        <v>74</v>
      </c>
      <c r="N769" s="5" t="s">
        <v>40</v>
      </c>
      <c r="O769" s="16" t="str">
        <f>INDEX(Sheet1!$I$4:$J$15,MATCH(I769,Sheet1!$I$4:$I$15,0),2)</f>
        <v>Red</v>
      </c>
    </row>
  </sheetData>
  <conditionalFormatting sqref="O1:O769">
    <cfRule type="containsText" dxfId="381" priority="1" operator="containsText" text="Colour">
      <formula>NOT(ISERROR(SEARCH("Colour",O1)))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5"/>
  <sheetViews>
    <sheetView showGridLines="0" tabSelected="1" zoomScale="60" zoomScaleNormal="60" workbookViewId="0">
      <selection activeCell="AB24" sqref="AB24"/>
    </sheetView>
  </sheetViews>
  <sheetFormatPr defaultRowHeight="15" x14ac:dyDescent="0.25"/>
  <sheetData>
    <row r="1" spans="1:25" ht="15" customHeight="1" x14ac:dyDescent="0.25">
      <c r="A1" s="37" t="s">
        <v>192</v>
      </c>
      <c r="B1" s="37"/>
      <c r="C1" s="37"/>
      <c r="D1" s="37"/>
      <c r="E1" s="37"/>
      <c r="F1" s="37"/>
      <c r="G1" s="37"/>
      <c r="H1" s="37"/>
      <c r="I1" s="37"/>
      <c r="J1" s="37"/>
      <c r="K1" s="37"/>
      <c r="L1" s="37"/>
      <c r="M1" s="37"/>
      <c r="N1" s="37"/>
      <c r="O1" s="37"/>
      <c r="P1" s="37"/>
      <c r="Q1" s="37"/>
      <c r="R1" s="37"/>
      <c r="S1" s="37"/>
      <c r="T1" s="37"/>
      <c r="U1" s="37"/>
      <c r="V1" s="37"/>
      <c r="W1" s="37"/>
      <c r="X1" s="37"/>
      <c r="Y1" s="37"/>
    </row>
    <row r="2" spans="1:25" ht="15" customHeight="1" x14ac:dyDescent="0.25">
      <c r="A2" s="37"/>
      <c r="B2" s="37"/>
      <c r="C2" s="37"/>
      <c r="D2" s="37"/>
      <c r="E2" s="37"/>
      <c r="F2" s="37"/>
      <c r="G2" s="37"/>
      <c r="H2" s="37"/>
      <c r="I2" s="37"/>
      <c r="J2" s="37"/>
      <c r="K2" s="37"/>
      <c r="L2" s="37"/>
      <c r="M2" s="37"/>
      <c r="N2" s="37"/>
      <c r="O2" s="37"/>
      <c r="P2" s="37"/>
      <c r="Q2" s="37"/>
      <c r="R2" s="37"/>
      <c r="S2" s="37"/>
      <c r="T2" s="37"/>
      <c r="U2" s="37"/>
      <c r="V2" s="37"/>
      <c r="W2" s="37"/>
      <c r="X2" s="37"/>
      <c r="Y2" s="37"/>
    </row>
    <row r="3" spans="1:25" ht="15" customHeight="1" x14ac:dyDescent="0.25">
      <c r="A3" s="37"/>
      <c r="B3" s="37"/>
      <c r="C3" s="37"/>
      <c r="D3" s="37"/>
      <c r="E3" s="37"/>
      <c r="F3" s="37"/>
      <c r="G3" s="37"/>
      <c r="H3" s="37"/>
      <c r="I3" s="37"/>
      <c r="J3" s="37"/>
      <c r="K3" s="37"/>
      <c r="L3" s="37"/>
      <c r="M3" s="37"/>
      <c r="N3" s="37"/>
      <c r="O3" s="37"/>
      <c r="P3" s="37"/>
      <c r="Q3" s="37"/>
      <c r="R3" s="37"/>
      <c r="S3" s="37"/>
      <c r="T3" s="37"/>
      <c r="U3" s="37"/>
      <c r="V3" s="37"/>
      <c r="W3" s="37"/>
      <c r="X3" s="37"/>
      <c r="Y3" s="37"/>
    </row>
    <row r="4" spans="1:25" ht="15" customHeight="1" x14ac:dyDescent="0.25">
      <c r="A4" s="37"/>
      <c r="B4" s="37"/>
      <c r="C4" s="37"/>
      <c r="D4" s="37"/>
      <c r="E4" s="37"/>
      <c r="F4" s="37"/>
      <c r="G4" s="37"/>
      <c r="H4" s="37"/>
      <c r="I4" s="37"/>
      <c r="J4" s="37"/>
      <c r="K4" s="37"/>
      <c r="L4" s="37"/>
      <c r="M4" s="37"/>
      <c r="N4" s="37"/>
      <c r="O4" s="37"/>
      <c r="P4" s="37"/>
      <c r="Q4" s="37"/>
      <c r="R4" s="37"/>
      <c r="S4" s="37"/>
      <c r="T4" s="37"/>
      <c r="U4" s="37"/>
      <c r="V4" s="37"/>
      <c r="W4" s="37"/>
      <c r="X4" s="37"/>
      <c r="Y4" s="37"/>
    </row>
    <row r="5" spans="1:25" x14ac:dyDescent="0.25">
      <c r="A5" s="27"/>
      <c r="B5" s="27"/>
      <c r="C5" s="27"/>
      <c r="D5" s="27"/>
      <c r="E5" s="27"/>
      <c r="F5" s="27"/>
      <c r="G5" s="27"/>
      <c r="H5" s="27"/>
      <c r="I5" s="27"/>
      <c r="J5" s="27"/>
      <c r="K5" s="27"/>
      <c r="L5" s="27"/>
      <c r="M5" s="27"/>
      <c r="N5" s="27"/>
      <c r="O5" s="27"/>
      <c r="P5" s="27"/>
      <c r="Q5" s="27"/>
      <c r="R5" s="27"/>
      <c r="S5" s="27"/>
      <c r="T5" s="27"/>
      <c r="U5" s="27"/>
    </row>
    <row r="6" spans="1:25" ht="15.75" x14ac:dyDescent="0.3">
      <c r="A6" s="27"/>
      <c r="B6" s="27"/>
      <c r="C6" s="27"/>
      <c r="D6" s="27"/>
      <c r="E6" s="29"/>
      <c r="F6" s="29"/>
      <c r="G6" s="29"/>
      <c r="H6" s="29"/>
      <c r="I6" s="29"/>
      <c r="J6" s="29"/>
      <c r="K6" s="29"/>
      <c r="L6" s="27"/>
      <c r="M6" s="27"/>
      <c r="N6" s="27"/>
      <c r="O6" s="27"/>
      <c r="P6" s="27"/>
      <c r="Q6" s="27"/>
      <c r="R6" s="27"/>
      <c r="S6" s="27"/>
      <c r="T6" s="27"/>
      <c r="U6" s="27"/>
    </row>
    <row r="7" spans="1:25" ht="15.75" x14ac:dyDescent="0.3">
      <c r="A7" s="27"/>
      <c r="B7" s="27"/>
      <c r="C7" s="27"/>
      <c r="D7" s="27"/>
      <c r="E7" s="29"/>
      <c r="F7" s="29"/>
      <c r="G7" s="29"/>
      <c r="H7" s="29"/>
      <c r="I7" s="29"/>
      <c r="J7" s="29"/>
      <c r="K7" s="29"/>
      <c r="L7" s="27"/>
      <c r="M7" s="27"/>
      <c r="N7" s="27"/>
      <c r="O7" s="27"/>
      <c r="P7" s="27"/>
      <c r="Q7" s="27"/>
      <c r="R7" s="27"/>
      <c r="S7" s="27"/>
      <c r="T7" s="27"/>
      <c r="U7" s="27"/>
    </row>
    <row r="8" spans="1:25" ht="15.75" x14ac:dyDescent="0.3">
      <c r="A8" s="27"/>
      <c r="B8" s="27"/>
      <c r="C8" s="27"/>
      <c r="D8" s="27"/>
      <c r="E8" s="29"/>
      <c r="F8" s="29"/>
      <c r="G8" s="29"/>
      <c r="H8" s="29"/>
      <c r="I8" s="29"/>
      <c r="J8" s="29"/>
      <c r="K8" s="29"/>
      <c r="L8" s="27"/>
      <c r="M8" s="27"/>
      <c r="N8" s="27"/>
      <c r="O8" s="27"/>
      <c r="P8" s="27"/>
      <c r="Q8" s="27"/>
      <c r="R8" s="27"/>
      <c r="S8" s="27"/>
      <c r="T8" s="27"/>
      <c r="U8" s="27"/>
    </row>
    <row r="9" spans="1:25" ht="15.75" x14ac:dyDescent="0.3">
      <c r="A9" s="27"/>
      <c r="B9" s="27"/>
      <c r="C9" s="27"/>
      <c r="D9" s="27"/>
      <c r="E9" s="29"/>
      <c r="F9" s="29"/>
      <c r="G9" s="29"/>
      <c r="H9" s="29"/>
      <c r="I9" s="29"/>
      <c r="J9" s="29"/>
      <c r="K9" s="29"/>
      <c r="L9" s="27"/>
      <c r="M9" s="27"/>
      <c r="N9" s="27"/>
      <c r="O9" s="27"/>
      <c r="P9" s="27"/>
      <c r="Q9" s="27"/>
      <c r="R9" s="27"/>
      <c r="S9" s="27"/>
      <c r="T9" s="27"/>
      <c r="U9" s="27"/>
    </row>
    <row r="10" spans="1:25" ht="15.75" x14ac:dyDescent="0.3">
      <c r="A10" s="27"/>
      <c r="B10" s="27"/>
      <c r="C10" s="27"/>
      <c r="D10" s="27"/>
      <c r="E10" s="29"/>
      <c r="F10" s="29"/>
      <c r="G10" s="29"/>
      <c r="H10" s="29"/>
      <c r="I10" s="29"/>
      <c r="J10" s="29"/>
      <c r="K10" s="29"/>
      <c r="L10" s="27"/>
      <c r="M10" s="27"/>
      <c r="N10" s="27"/>
      <c r="O10" s="27"/>
      <c r="P10" s="27"/>
      <c r="Q10" s="27"/>
      <c r="R10" s="27"/>
      <c r="S10" s="27"/>
      <c r="T10" s="27"/>
      <c r="U10" s="27"/>
    </row>
    <row r="11" spans="1:25" ht="15.75" x14ac:dyDescent="0.3">
      <c r="A11" s="27"/>
      <c r="B11" s="27"/>
      <c r="C11" s="27"/>
      <c r="D11" s="27"/>
      <c r="E11" s="29"/>
      <c r="F11" s="29"/>
      <c r="G11" s="29"/>
      <c r="H11" s="29"/>
      <c r="I11" s="29"/>
      <c r="J11" s="29"/>
      <c r="K11" s="29"/>
      <c r="L11" s="27"/>
      <c r="M11" s="27"/>
      <c r="N11" s="27"/>
      <c r="O11" s="27"/>
      <c r="P11" s="27"/>
      <c r="Q11" s="27"/>
      <c r="R11" s="27"/>
      <c r="S11" s="27"/>
      <c r="T11" s="27"/>
      <c r="U11" s="27"/>
    </row>
    <row r="12" spans="1:25" ht="15.75" x14ac:dyDescent="0.3">
      <c r="A12" s="27"/>
      <c r="B12" s="27"/>
      <c r="C12" s="27"/>
      <c r="D12" s="27"/>
      <c r="E12" s="29"/>
      <c r="F12" s="29"/>
      <c r="G12" s="29"/>
      <c r="H12" s="29"/>
      <c r="I12" s="29"/>
      <c r="J12" s="29"/>
      <c r="K12" s="29"/>
      <c r="L12" s="27"/>
      <c r="M12" s="27"/>
      <c r="N12" s="27"/>
      <c r="O12" s="27"/>
      <c r="P12" s="27"/>
      <c r="Q12" s="27"/>
      <c r="R12" s="27"/>
      <c r="S12" s="27"/>
      <c r="T12" s="27"/>
      <c r="U12" s="27"/>
    </row>
    <row r="13" spans="1:25" ht="15.75" x14ac:dyDescent="0.3">
      <c r="A13" s="27"/>
      <c r="B13" s="27"/>
      <c r="C13" s="27"/>
      <c r="D13" s="27"/>
      <c r="E13" s="29"/>
      <c r="F13" s="29"/>
      <c r="G13" s="29"/>
      <c r="H13" s="29"/>
      <c r="I13" s="29"/>
      <c r="J13" s="29"/>
      <c r="K13" s="29"/>
      <c r="L13" s="27"/>
      <c r="M13" s="27"/>
      <c r="N13" s="27"/>
      <c r="O13" s="27"/>
      <c r="P13" s="27"/>
      <c r="Q13" s="27"/>
      <c r="R13" s="27"/>
      <c r="S13" s="27"/>
      <c r="T13" s="27"/>
      <c r="U13" s="27"/>
    </row>
    <row r="14" spans="1:25" ht="15.75" x14ac:dyDescent="0.3">
      <c r="A14" s="27"/>
      <c r="B14" s="27"/>
      <c r="C14" s="27"/>
      <c r="D14" s="27"/>
      <c r="E14" s="29"/>
      <c r="F14" s="29"/>
      <c r="G14" s="29"/>
      <c r="H14" s="29"/>
      <c r="I14" s="29"/>
      <c r="J14" s="29"/>
      <c r="K14" s="29"/>
      <c r="L14" s="27"/>
      <c r="M14" s="27"/>
      <c r="N14" s="27"/>
      <c r="O14" s="27"/>
      <c r="P14" s="27"/>
      <c r="Q14" s="27"/>
      <c r="R14" s="27"/>
      <c r="S14" s="27"/>
      <c r="T14" s="27"/>
      <c r="U14" s="27"/>
    </row>
    <row r="15" spans="1:25" ht="15.75" x14ac:dyDescent="0.3">
      <c r="A15" s="27"/>
      <c r="B15" s="27"/>
      <c r="C15" s="27"/>
      <c r="D15" s="27"/>
      <c r="E15" s="29"/>
      <c r="F15" s="29"/>
      <c r="G15" s="29"/>
      <c r="H15" s="29"/>
      <c r="I15" s="29"/>
      <c r="J15" s="29"/>
      <c r="K15" s="29"/>
      <c r="L15" s="27"/>
      <c r="M15" s="27"/>
      <c r="N15" s="27"/>
      <c r="O15" s="27"/>
      <c r="P15" s="27"/>
      <c r="Q15" s="27"/>
      <c r="R15" s="27"/>
      <c r="S15" s="27"/>
      <c r="T15" s="27"/>
      <c r="U15" s="27"/>
    </row>
    <row r="16" spans="1:25" ht="15.75" x14ac:dyDescent="0.3">
      <c r="A16" s="27"/>
      <c r="B16" s="27"/>
      <c r="C16" s="27"/>
      <c r="D16" s="27"/>
      <c r="E16" s="29"/>
      <c r="F16" s="29"/>
      <c r="G16" s="29"/>
      <c r="H16" s="29"/>
      <c r="I16" s="29"/>
      <c r="J16" s="29"/>
      <c r="K16" s="29"/>
      <c r="L16" s="27"/>
      <c r="M16" s="27"/>
      <c r="N16" s="27"/>
      <c r="O16" s="27"/>
      <c r="P16" s="27"/>
      <c r="Q16" s="27"/>
      <c r="R16" s="27"/>
      <c r="S16" s="27"/>
      <c r="T16" s="27"/>
      <c r="U16" s="27"/>
    </row>
    <row r="17" spans="1:21" ht="15.75" x14ac:dyDescent="0.3">
      <c r="A17" s="27"/>
      <c r="B17" s="27"/>
      <c r="C17" s="27"/>
      <c r="D17" s="27"/>
      <c r="E17" s="29"/>
      <c r="F17" s="29"/>
      <c r="G17" s="29"/>
      <c r="H17" s="29"/>
      <c r="I17" s="29"/>
      <c r="J17" s="29"/>
      <c r="K17" s="29"/>
      <c r="L17" s="27"/>
      <c r="M17" s="27"/>
      <c r="N17" s="27"/>
      <c r="O17" s="27"/>
      <c r="P17" s="27"/>
      <c r="Q17" s="27"/>
      <c r="R17" s="27"/>
      <c r="S17" s="27"/>
      <c r="T17" s="27"/>
      <c r="U17" s="27"/>
    </row>
    <row r="18" spans="1:21" ht="15.75" x14ac:dyDescent="0.3">
      <c r="A18" s="27"/>
      <c r="B18" s="27"/>
      <c r="C18" s="27"/>
      <c r="D18" s="27"/>
      <c r="E18" s="29"/>
      <c r="F18" s="29"/>
      <c r="G18" s="29"/>
      <c r="H18" s="29"/>
      <c r="I18" s="29"/>
      <c r="J18" s="29"/>
      <c r="K18" s="29"/>
      <c r="L18" s="27"/>
      <c r="M18" s="27"/>
      <c r="N18" s="27"/>
      <c r="O18" s="27"/>
      <c r="P18" s="27"/>
      <c r="Q18" s="27"/>
      <c r="R18" s="27"/>
      <c r="S18" s="27"/>
      <c r="T18" s="27"/>
      <c r="U18" s="27"/>
    </row>
    <row r="19" spans="1:21" ht="15.75" x14ac:dyDescent="0.3">
      <c r="A19" s="27"/>
      <c r="B19" s="27"/>
      <c r="C19" s="27"/>
      <c r="D19" s="27"/>
      <c r="E19" s="29"/>
      <c r="F19" s="29"/>
      <c r="G19" s="29"/>
      <c r="H19" s="29"/>
      <c r="I19" s="29"/>
      <c r="J19" s="29"/>
      <c r="K19" s="29"/>
      <c r="L19" s="27"/>
      <c r="M19" s="27"/>
      <c r="N19" s="27"/>
      <c r="O19" s="27"/>
      <c r="P19" s="27"/>
      <c r="Q19" s="27"/>
      <c r="R19" s="27"/>
      <c r="S19" s="27"/>
      <c r="T19" s="27"/>
      <c r="U19" s="27"/>
    </row>
    <row r="20" spans="1:21" ht="15.75" x14ac:dyDescent="0.3">
      <c r="A20" s="27"/>
      <c r="B20" s="27"/>
      <c r="C20" s="27"/>
      <c r="D20" s="27"/>
      <c r="E20" s="29"/>
      <c r="F20" s="29"/>
      <c r="G20" s="29"/>
      <c r="H20" s="29"/>
      <c r="I20" s="29"/>
      <c r="J20" s="29"/>
      <c r="K20" s="29"/>
      <c r="L20" s="27"/>
      <c r="M20" s="27"/>
      <c r="N20" s="27"/>
      <c r="O20" s="27"/>
      <c r="P20" s="27"/>
      <c r="Q20" s="27"/>
      <c r="R20" s="27"/>
      <c r="S20" s="27"/>
      <c r="T20" s="27"/>
      <c r="U20" s="27"/>
    </row>
    <row r="21" spans="1:21" ht="15.75" x14ac:dyDescent="0.3">
      <c r="A21" s="27"/>
      <c r="B21" s="27"/>
      <c r="C21" s="27"/>
      <c r="D21" s="27"/>
      <c r="E21" s="29"/>
      <c r="F21" s="29"/>
      <c r="G21" s="29"/>
      <c r="H21" s="29"/>
      <c r="I21" s="29"/>
      <c r="J21" s="29"/>
      <c r="K21" s="29"/>
      <c r="L21" s="27"/>
      <c r="M21" s="27"/>
      <c r="N21" s="27"/>
      <c r="O21" s="27"/>
      <c r="P21" s="27"/>
      <c r="Q21" s="27"/>
      <c r="R21" s="27"/>
      <c r="S21" s="27"/>
      <c r="T21" s="27"/>
      <c r="U21" s="27"/>
    </row>
    <row r="22" spans="1:21" x14ac:dyDescent="0.25">
      <c r="A22" s="27"/>
      <c r="B22" s="27"/>
      <c r="C22" s="27"/>
      <c r="D22" s="27"/>
      <c r="E22" s="27"/>
      <c r="F22" s="27"/>
      <c r="G22" s="27"/>
      <c r="H22" s="27"/>
      <c r="I22" s="27"/>
      <c r="J22" s="27"/>
      <c r="K22" s="27"/>
      <c r="L22" s="27"/>
      <c r="M22" s="27"/>
      <c r="N22" s="27"/>
      <c r="O22" s="27"/>
      <c r="P22" s="27"/>
      <c r="Q22" s="27"/>
      <c r="R22" s="27"/>
      <c r="S22" s="27"/>
      <c r="T22" s="27"/>
      <c r="U22" s="27"/>
    </row>
    <row r="23" spans="1:21" x14ac:dyDescent="0.25">
      <c r="A23" s="27"/>
      <c r="B23" s="27"/>
      <c r="C23" s="27"/>
      <c r="D23" s="27"/>
      <c r="E23" s="27"/>
      <c r="F23" s="27"/>
      <c r="G23" s="27"/>
      <c r="H23" s="27"/>
      <c r="I23" s="27"/>
      <c r="J23" s="27"/>
      <c r="K23" s="27"/>
      <c r="L23" s="27"/>
      <c r="M23" s="27"/>
      <c r="N23" s="27"/>
      <c r="O23" s="27"/>
      <c r="P23" s="27"/>
      <c r="Q23" s="27"/>
      <c r="R23" s="27"/>
      <c r="S23" s="27"/>
      <c r="T23" s="27"/>
      <c r="U23" s="27"/>
    </row>
    <row r="24" spans="1:21" x14ac:dyDescent="0.25">
      <c r="A24" s="27"/>
      <c r="B24" s="27"/>
      <c r="C24" s="27"/>
      <c r="D24" s="27"/>
      <c r="E24" s="27"/>
      <c r="F24" s="27"/>
      <c r="G24" s="27"/>
      <c r="H24" s="27"/>
      <c r="I24" s="27"/>
      <c r="J24" s="27"/>
      <c r="K24" s="27"/>
      <c r="L24" s="27"/>
      <c r="M24" s="27"/>
      <c r="N24" s="27"/>
      <c r="O24" s="27"/>
      <c r="P24" s="27"/>
      <c r="Q24" s="27"/>
      <c r="R24" s="27"/>
      <c r="S24" s="27"/>
      <c r="T24" s="27"/>
      <c r="U24" s="27"/>
    </row>
    <row r="25" spans="1:21" x14ac:dyDescent="0.25">
      <c r="A25" s="27"/>
      <c r="B25" s="27"/>
      <c r="C25" s="27"/>
      <c r="D25" s="27"/>
      <c r="E25" s="27"/>
      <c r="F25" s="27"/>
      <c r="G25" s="27"/>
      <c r="H25" s="27"/>
      <c r="I25" s="27"/>
      <c r="J25" s="27"/>
      <c r="K25" s="27"/>
      <c r="L25" s="27"/>
      <c r="M25" s="27"/>
      <c r="N25" s="27"/>
      <c r="O25" s="27"/>
      <c r="P25" s="27"/>
      <c r="Q25" s="27"/>
      <c r="R25" s="27"/>
      <c r="S25" s="27"/>
      <c r="T25" s="27"/>
      <c r="U25" s="27"/>
    </row>
    <row r="26" spans="1:21" x14ac:dyDescent="0.25">
      <c r="A26" s="27"/>
      <c r="B26" s="27"/>
      <c r="C26" s="27"/>
      <c r="D26" s="27"/>
      <c r="E26" s="27"/>
      <c r="F26" s="27"/>
      <c r="G26" s="27"/>
      <c r="H26" s="27"/>
      <c r="I26" s="27"/>
      <c r="J26" s="27"/>
      <c r="K26" s="27"/>
      <c r="L26" s="27"/>
      <c r="M26" s="27"/>
      <c r="N26" s="27"/>
      <c r="O26" s="27"/>
      <c r="P26" s="27"/>
      <c r="Q26" s="27"/>
      <c r="R26" s="27"/>
      <c r="T26" s="27"/>
      <c r="U26" s="27"/>
    </row>
    <row r="27" spans="1:21" x14ac:dyDescent="0.25">
      <c r="A27" s="27"/>
      <c r="B27" s="27"/>
      <c r="C27" s="27"/>
      <c r="D27" s="27"/>
      <c r="E27" s="27"/>
      <c r="F27" s="27"/>
      <c r="G27" s="27"/>
      <c r="H27" s="27"/>
      <c r="I27" s="27"/>
      <c r="J27" s="27"/>
      <c r="K27" s="27"/>
      <c r="L27" s="27"/>
      <c r="M27" s="27"/>
      <c r="N27" s="27"/>
      <c r="O27" s="27"/>
      <c r="P27" s="27"/>
      <c r="Q27" s="27"/>
      <c r="R27" s="27"/>
      <c r="S27" s="27"/>
      <c r="T27" s="27"/>
      <c r="U27" s="27"/>
    </row>
    <row r="28" spans="1:21" x14ac:dyDescent="0.25">
      <c r="A28" s="27"/>
      <c r="B28" s="27"/>
      <c r="C28" s="27"/>
      <c r="D28" s="27"/>
      <c r="E28" s="27"/>
      <c r="F28" s="27"/>
      <c r="G28" s="27"/>
      <c r="H28" s="27"/>
      <c r="I28" s="27"/>
      <c r="J28" s="27"/>
      <c r="K28" s="27"/>
      <c r="L28" s="27"/>
      <c r="M28" s="27"/>
      <c r="N28" s="27"/>
      <c r="O28" s="27"/>
      <c r="P28" s="27"/>
      <c r="Q28" s="27"/>
      <c r="R28" s="27"/>
      <c r="S28" s="27"/>
      <c r="T28" s="27"/>
      <c r="U28" s="27"/>
    </row>
    <row r="29" spans="1:21" x14ac:dyDescent="0.25">
      <c r="A29" s="27"/>
      <c r="B29" s="27"/>
      <c r="C29" s="27"/>
      <c r="D29" s="27"/>
      <c r="E29" s="27"/>
      <c r="F29" s="27"/>
      <c r="G29" s="27"/>
      <c r="H29" s="27"/>
      <c r="I29" s="27"/>
      <c r="J29" s="27"/>
      <c r="K29" s="27"/>
      <c r="L29" s="27"/>
      <c r="M29" s="27"/>
      <c r="N29" s="27"/>
      <c r="O29" s="27"/>
      <c r="P29" s="27"/>
      <c r="Q29" s="27"/>
      <c r="R29" s="27"/>
      <c r="S29" s="27"/>
      <c r="T29" s="27"/>
      <c r="U29" s="27"/>
    </row>
    <row r="30" spans="1:21" x14ac:dyDescent="0.25">
      <c r="A30" s="27"/>
      <c r="B30" s="27"/>
      <c r="C30" s="27"/>
      <c r="D30" s="27"/>
      <c r="E30" s="27"/>
      <c r="F30" s="27"/>
      <c r="G30" s="27"/>
      <c r="H30" s="27"/>
      <c r="I30" s="27"/>
      <c r="J30" s="27"/>
      <c r="K30" s="27"/>
      <c r="L30" s="27"/>
      <c r="M30" s="27"/>
      <c r="N30" s="27"/>
      <c r="O30" s="27"/>
      <c r="P30" s="27"/>
      <c r="Q30" s="27"/>
      <c r="R30" s="27"/>
      <c r="S30" s="27"/>
      <c r="T30" s="27"/>
      <c r="U30" s="27"/>
    </row>
    <row r="31" spans="1:21" x14ac:dyDescent="0.25">
      <c r="A31" s="27"/>
      <c r="B31" s="27"/>
      <c r="C31" s="27"/>
      <c r="D31" s="27"/>
      <c r="E31" s="27"/>
      <c r="F31" s="27"/>
      <c r="G31" s="27"/>
      <c r="H31" s="27"/>
      <c r="I31" s="27"/>
      <c r="J31" s="27"/>
      <c r="K31" s="27"/>
      <c r="L31" s="27"/>
      <c r="M31" s="27"/>
      <c r="N31" s="27"/>
      <c r="O31" s="27"/>
      <c r="P31" s="27"/>
      <c r="Q31" s="27"/>
      <c r="R31" s="27"/>
      <c r="S31" s="27"/>
      <c r="T31" s="27"/>
      <c r="U31" s="27"/>
    </row>
    <row r="32" spans="1:21" x14ac:dyDescent="0.25">
      <c r="A32" s="27"/>
      <c r="B32" s="27"/>
      <c r="C32" s="27"/>
      <c r="D32" s="27"/>
      <c r="E32" s="27"/>
      <c r="F32" s="27"/>
      <c r="G32" s="27"/>
      <c r="H32" s="27"/>
      <c r="I32" s="27"/>
      <c r="J32" s="27"/>
      <c r="K32" s="27"/>
      <c r="L32" s="27"/>
      <c r="M32" s="27"/>
      <c r="N32" s="27"/>
      <c r="O32" s="27"/>
      <c r="P32" s="27"/>
      <c r="Q32" s="27"/>
      <c r="R32" s="27"/>
      <c r="S32" s="27"/>
      <c r="T32" s="27"/>
      <c r="U32" s="27"/>
    </row>
    <row r="33" spans="1:21" x14ac:dyDescent="0.25">
      <c r="A33" s="27"/>
      <c r="B33" s="27"/>
      <c r="C33" s="27"/>
      <c r="D33" s="27"/>
      <c r="E33" s="27"/>
      <c r="F33" s="27"/>
      <c r="G33" s="27"/>
      <c r="H33" s="27"/>
      <c r="I33" s="27"/>
      <c r="J33" s="27"/>
      <c r="K33" s="27"/>
      <c r="L33" s="27"/>
      <c r="M33" s="27"/>
      <c r="N33" s="27"/>
      <c r="O33" s="27"/>
      <c r="P33" s="27"/>
      <c r="Q33" s="27"/>
      <c r="R33" s="27"/>
      <c r="S33" s="27"/>
      <c r="T33" s="27"/>
      <c r="U33" s="27"/>
    </row>
    <row r="34" spans="1:21" x14ac:dyDescent="0.25">
      <c r="A34" s="27"/>
      <c r="B34" s="27"/>
      <c r="C34" s="27"/>
      <c r="D34" s="27"/>
      <c r="E34" s="27"/>
      <c r="F34" s="27"/>
      <c r="G34" s="27"/>
      <c r="H34" s="27"/>
      <c r="I34" s="27"/>
      <c r="J34" s="27"/>
      <c r="K34" s="27"/>
      <c r="L34" s="27"/>
      <c r="M34" s="27"/>
      <c r="N34" s="27"/>
      <c r="O34" s="27"/>
      <c r="P34" s="27"/>
      <c r="Q34" s="27"/>
      <c r="R34" s="27"/>
      <c r="S34" s="27"/>
      <c r="T34" s="27"/>
      <c r="U34" s="27"/>
    </row>
    <row r="35" spans="1:21" x14ac:dyDescent="0.25">
      <c r="A35" s="27"/>
      <c r="B35" s="27"/>
      <c r="C35" s="27"/>
      <c r="D35" s="27"/>
      <c r="E35" s="27"/>
      <c r="F35" s="27"/>
      <c r="G35" s="27"/>
      <c r="H35" s="27"/>
      <c r="I35" s="27"/>
      <c r="J35" s="27"/>
      <c r="K35" s="27"/>
      <c r="L35" s="27"/>
      <c r="M35" s="27"/>
      <c r="N35" s="27"/>
      <c r="O35" s="27"/>
      <c r="P35" s="27"/>
      <c r="Q35" s="27"/>
      <c r="R35" s="27"/>
      <c r="S35" s="27"/>
      <c r="T35" s="27"/>
      <c r="U35" s="27"/>
    </row>
    <row r="36" spans="1:21" x14ac:dyDescent="0.25">
      <c r="A36" s="27"/>
      <c r="B36" s="27"/>
      <c r="C36" s="27"/>
      <c r="D36" s="27"/>
      <c r="E36" s="27"/>
      <c r="F36" s="27"/>
      <c r="G36" s="27"/>
      <c r="H36" s="27"/>
      <c r="I36" s="27"/>
      <c r="J36" s="27"/>
      <c r="K36" s="27"/>
      <c r="L36" s="27"/>
      <c r="M36" s="27"/>
      <c r="N36" s="27"/>
      <c r="O36" s="27"/>
      <c r="P36" s="27"/>
      <c r="Q36" s="27"/>
      <c r="R36" s="27"/>
      <c r="S36" s="27"/>
      <c r="T36" s="27"/>
      <c r="U36" s="27"/>
    </row>
    <row r="37" spans="1:21" x14ac:dyDescent="0.25">
      <c r="A37" s="27"/>
      <c r="B37" s="27"/>
      <c r="C37" s="27"/>
      <c r="D37" s="27"/>
      <c r="E37" s="27"/>
      <c r="F37" s="27"/>
      <c r="G37" s="27"/>
      <c r="H37" s="27"/>
      <c r="I37" s="27"/>
      <c r="J37" s="27"/>
      <c r="K37" s="27"/>
      <c r="L37" s="27"/>
      <c r="M37" s="27"/>
      <c r="N37" s="27"/>
      <c r="O37" s="27"/>
      <c r="P37" s="27"/>
      <c r="Q37" s="27"/>
      <c r="R37" s="27"/>
      <c r="S37" s="27"/>
      <c r="T37" s="27"/>
      <c r="U37" s="27"/>
    </row>
    <row r="38" spans="1:21" x14ac:dyDescent="0.25">
      <c r="A38" s="27"/>
      <c r="B38" s="27"/>
      <c r="C38" s="27"/>
      <c r="D38" s="27"/>
      <c r="E38" s="27"/>
      <c r="F38" s="27"/>
      <c r="G38" s="27"/>
      <c r="H38" s="27"/>
      <c r="I38" s="27"/>
      <c r="J38" s="27"/>
      <c r="K38" s="27"/>
      <c r="L38" s="27"/>
      <c r="M38" s="27"/>
      <c r="N38" s="27"/>
      <c r="O38" s="27"/>
      <c r="P38" s="27"/>
      <c r="Q38" s="27"/>
      <c r="R38" s="27"/>
      <c r="S38" s="27"/>
      <c r="T38" s="27"/>
      <c r="U38" s="27"/>
    </row>
    <row r="39" spans="1:21" x14ac:dyDescent="0.25">
      <c r="A39" s="27"/>
      <c r="B39" s="27"/>
      <c r="C39" s="27"/>
      <c r="D39" s="27"/>
      <c r="E39" s="27"/>
      <c r="F39" s="27"/>
      <c r="G39" s="27"/>
      <c r="H39" s="27"/>
      <c r="I39" s="27"/>
      <c r="J39" s="27"/>
      <c r="K39" s="27"/>
      <c r="L39" s="27"/>
      <c r="M39" s="27"/>
      <c r="N39" s="27"/>
      <c r="O39" s="27"/>
      <c r="P39" s="27"/>
      <c r="Q39" s="27"/>
      <c r="R39" s="27"/>
      <c r="S39" s="27"/>
      <c r="T39" s="27"/>
      <c r="U39" s="27"/>
    </row>
    <row r="40" spans="1:21" x14ac:dyDescent="0.25">
      <c r="A40" s="27"/>
      <c r="B40" s="27"/>
      <c r="C40" s="27"/>
      <c r="D40" s="27"/>
      <c r="E40" s="27"/>
      <c r="F40" s="27"/>
      <c r="G40" s="27"/>
      <c r="H40" s="27"/>
      <c r="I40" s="27"/>
      <c r="J40" s="27"/>
      <c r="K40" s="27"/>
      <c r="L40" s="27"/>
      <c r="M40" s="27"/>
      <c r="N40" s="27"/>
      <c r="O40" s="27"/>
      <c r="P40" s="27"/>
      <c r="Q40" s="27"/>
      <c r="R40" s="27"/>
      <c r="S40" s="27"/>
      <c r="T40" s="27"/>
      <c r="U40" s="27"/>
    </row>
    <row r="41" spans="1:21" x14ac:dyDescent="0.25">
      <c r="A41" s="27"/>
      <c r="B41" s="27"/>
      <c r="C41" s="27"/>
      <c r="D41" s="27"/>
      <c r="E41" s="27"/>
      <c r="F41" s="27"/>
      <c r="G41" s="27"/>
      <c r="H41" s="27"/>
      <c r="I41" s="27"/>
      <c r="J41" s="27"/>
      <c r="K41" s="27"/>
      <c r="L41" s="27"/>
      <c r="M41" s="27"/>
      <c r="N41" s="27"/>
      <c r="O41" s="27"/>
      <c r="P41" s="27"/>
      <c r="Q41" s="27"/>
      <c r="R41" s="27"/>
      <c r="S41" s="27"/>
      <c r="T41" s="27"/>
      <c r="U41" s="27"/>
    </row>
    <row r="42" spans="1:21" x14ac:dyDescent="0.25">
      <c r="A42" s="27"/>
      <c r="B42" s="27"/>
      <c r="C42" s="27"/>
      <c r="D42" s="27"/>
      <c r="E42" s="27"/>
      <c r="F42" s="27"/>
      <c r="G42" s="27"/>
      <c r="H42" s="27"/>
      <c r="I42" s="27"/>
      <c r="J42" s="27"/>
      <c r="K42" s="27"/>
      <c r="L42" s="27"/>
      <c r="M42" s="27"/>
      <c r="N42" s="27"/>
      <c r="O42" s="27"/>
      <c r="P42" s="27"/>
      <c r="Q42" s="27"/>
      <c r="R42" s="27"/>
      <c r="S42" s="27"/>
      <c r="T42" s="27"/>
      <c r="U42" s="27"/>
    </row>
    <row r="43" spans="1:21" x14ac:dyDescent="0.25">
      <c r="A43" s="27"/>
      <c r="B43" s="27"/>
      <c r="C43" s="27"/>
      <c r="D43" s="27"/>
      <c r="E43" s="27"/>
      <c r="F43" s="27"/>
      <c r="G43" s="27"/>
      <c r="H43" s="27"/>
      <c r="I43" s="27"/>
      <c r="J43" s="27"/>
      <c r="K43" s="27"/>
      <c r="L43" s="27"/>
      <c r="M43" s="27"/>
      <c r="N43" s="27"/>
      <c r="O43" s="27"/>
      <c r="P43" s="27"/>
      <c r="Q43" s="27"/>
      <c r="R43" s="27"/>
      <c r="S43" s="27"/>
      <c r="T43" s="27"/>
      <c r="U43" s="27"/>
    </row>
    <row r="44" spans="1:21" x14ac:dyDescent="0.25">
      <c r="A44" s="27"/>
      <c r="B44" s="27"/>
      <c r="C44" s="27"/>
      <c r="D44" s="27"/>
      <c r="E44" s="27"/>
      <c r="F44" s="27"/>
      <c r="G44" s="27"/>
      <c r="H44" s="27"/>
      <c r="I44" s="27"/>
      <c r="J44" s="27"/>
      <c r="K44" s="27"/>
      <c r="L44" s="27"/>
      <c r="M44" s="27"/>
      <c r="N44" s="27"/>
      <c r="O44" s="27"/>
      <c r="P44" s="27"/>
      <c r="Q44" s="27"/>
      <c r="R44" s="27"/>
      <c r="S44" s="27"/>
      <c r="T44" s="27"/>
      <c r="U44" s="27"/>
    </row>
    <row r="45" spans="1:21" x14ac:dyDescent="0.25">
      <c r="A45" s="27"/>
      <c r="B45" s="27"/>
      <c r="C45" s="27"/>
      <c r="D45" s="27"/>
      <c r="E45" s="27"/>
      <c r="F45" s="27"/>
      <c r="G45" s="27"/>
      <c r="H45" s="27"/>
      <c r="I45" s="27"/>
      <c r="J45" s="27"/>
      <c r="K45" s="27"/>
      <c r="L45" s="27"/>
      <c r="M45" s="27"/>
      <c r="N45" s="27"/>
      <c r="O45" s="27"/>
      <c r="P45" s="27"/>
      <c r="Q45" s="27"/>
      <c r="R45" s="27"/>
      <c r="S45" s="27"/>
      <c r="T45" s="27"/>
      <c r="U45" s="27"/>
    </row>
    <row r="46" spans="1:21" x14ac:dyDescent="0.25">
      <c r="A46" s="27"/>
      <c r="B46" s="27"/>
      <c r="C46" s="27"/>
      <c r="D46" s="27"/>
      <c r="E46" s="27"/>
      <c r="F46" s="27"/>
      <c r="G46" s="27"/>
      <c r="H46" s="27"/>
      <c r="I46" s="27"/>
      <c r="J46" s="27"/>
      <c r="K46" s="27"/>
      <c r="L46" s="27"/>
      <c r="M46" s="27"/>
      <c r="N46" s="27"/>
      <c r="O46" s="27"/>
      <c r="P46" s="27"/>
      <c r="Q46" s="27"/>
      <c r="R46" s="27"/>
      <c r="S46" s="27"/>
      <c r="T46" s="27"/>
      <c r="U46" s="27"/>
    </row>
    <row r="47" spans="1:21" x14ac:dyDescent="0.25">
      <c r="A47" s="27"/>
      <c r="B47" s="27"/>
      <c r="C47" s="27"/>
      <c r="D47" s="27"/>
      <c r="E47" s="27"/>
      <c r="F47" s="27"/>
      <c r="G47" s="27"/>
      <c r="H47" s="27"/>
      <c r="I47" s="27"/>
      <c r="J47" s="27"/>
      <c r="K47" s="27"/>
      <c r="L47" s="27"/>
      <c r="M47" s="27"/>
      <c r="N47" s="27"/>
      <c r="O47" s="27"/>
      <c r="P47" s="27"/>
      <c r="Q47" s="27"/>
      <c r="R47" s="27"/>
      <c r="S47" s="27"/>
      <c r="T47" s="27"/>
      <c r="U47" s="27"/>
    </row>
    <row r="48" spans="1:21" x14ac:dyDescent="0.25">
      <c r="A48" s="27"/>
      <c r="B48" s="27"/>
      <c r="C48" s="27"/>
      <c r="D48" s="27"/>
      <c r="E48" s="27"/>
      <c r="F48" s="27"/>
      <c r="G48" s="27"/>
      <c r="H48" s="27"/>
      <c r="I48" s="27"/>
      <c r="J48" s="27"/>
      <c r="K48" s="27"/>
      <c r="L48" s="27"/>
      <c r="M48" s="27"/>
      <c r="N48" s="27"/>
      <c r="O48" s="27"/>
      <c r="P48" s="27"/>
      <c r="Q48" s="27"/>
      <c r="R48" s="27"/>
      <c r="S48" s="27"/>
      <c r="T48" s="27"/>
      <c r="U48" s="27"/>
    </row>
    <row r="49" spans="1:21" x14ac:dyDescent="0.25">
      <c r="A49" s="27"/>
      <c r="B49" s="27"/>
      <c r="C49" s="27"/>
      <c r="D49" s="27"/>
      <c r="E49" s="27"/>
      <c r="F49" s="27"/>
      <c r="G49" s="27"/>
      <c r="H49" s="27"/>
      <c r="I49" s="27"/>
      <c r="J49" s="27"/>
      <c r="K49" s="27"/>
      <c r="L49" s="27"/>
      <c r="M49" s="27"/>
      <c r="N49" s="27"/>
      <c r="O49" s="27"/>
      <c r="P49" s="27"/>
      <c r="Q49" s="27"/>
      <c r="R49" s="27"/>
      <c r="S49" s="27"/>
      <c r="T49" s="27"/>
      <c r="U49" s="27"/>
    </row>
    <row r="50" spans="1:21" x14ac:dyDescent="0.25">
      <c r="A50" s="27"/>
      <c r="B50" s="27"/>
      <c r="C50" s="27"/>
      <c r="D50" s="27"/>
      <c r="E50" s="27"/>
      <c r="F50" s="27"/>
      <c r="G50" s="27"/>
      <c r="H50" s="27"/>
      <c r="I50" s="27"/>
      <c r="J50" s="27"/>
      <c r="K50" s="27"/>
      <c r="L50" s="27"/>
      <c r="M50" s="27"/>
      <c r="N50" s="27"/>
      <c r="O50" s="27"/>
      <c r="P50" s="27"/>
      <c r="Q50" s="27"/>
      <c r="R50" s="27"/>
      <c r="S50" s="27"/>
      <c r="T50" s="27"/>
      <c r="U50" s="27"/>
    </row>
    <row r="51" spans="1:21" x14ac:dyDescent="0.25">
      <c r="A51" s="27"/>
      <c r="B51" s="27"/>
      <c r="C51" s="27"/>
      <c r="D51" s="27"/>
      <c r="E51" s="27"/>
      <c r="F51" s="27"/>
      <c r="G51" s="27"/>
      <c r="H51" s="27"/>
      <c r="I51" s="27"/>
      <c r="J51" s="27"/>
      <c r="K51" s="27"/>
      <c r="L51" s="27"/>
      <c r="M51" s="27"/>
      <c r="N51" s="27"/>
      <c r="O51" s="27"/>
      <c r="P51" s="27"/>
      <c r="Q51" s="27"/>
      <c r="R51" s="27"/>
      <c r="S51" s="27"/>
      <c r="T51" s="27"/>
      <c r="U51" s="27"/>
    </row>
    <row r="52" spans="1:21" x14ac:dyDescent="0.25">
      <c r="A52" s="27"/>
      <c r="B52" s="27"/>
      <c r="C52" s="27"/>
      <c r="D52" s="27"/>
      <c r="E52" s="27"/>
      <c r="F52" s="27"/>
      <c r="G52" s="27"/>
      <c r="H52" s="27"/>
      <c r="I52" s="27"/>
      <c r="J52" s="27"/>
      <c r="K52" s="27"/>
      <c r="L52" s="27"/>
      <c r="M52" s="27"/>
      <c r="N52" s="27"/>
      <c r="O52" s="27"/>
      <c r="P52" s="27"/>
      <c r="Q52" s="27"/>
      <c r="R52" s="27"/>
      <c r="S52" s="27"/>
      <c r="T52" s="27"/>
      <c r="U52" s="27"/>
    </row>
    <row r="53" spans="1:21" x14ac:dyDescent="0.25">
      <c r="A53" s="27"/>
      <c r="B53" s="27"/>
      <c r="C53" s="27"/>
      <c r="D53" s="27"/>
      <c r="E53" s="27"/>
      <c r="F53" s="27"/>
      <c r="G53" s="27"/>
      <c r="H53" s="27"/>
      <c r="I53" s="27"/>
      <c r="J53" s="27"/>
      <c r="K53" s="27"/>
      <c r="L53" s="27"/>
      <c r="M53" s="27"/>
      <c r="N53" s="27"/>
      <c r="O53" s="27"/>
      <c r="P53" s="27"/>
      <c r="Q53" s="27"/>
      <c r="R53" s="27"/>
      <c r="S53" s="27"/>
      <c r="T53" s="27"/>
      <c r="U53" s="27"/>
    </row>
    <row r="54" spans="1:21" x14ac:dyDescent="0.25">
      <c r="A54" s="27"/>
      <c r="B54" s="27"/>
      <c r="C54" s="27"/>
      <c r="D54" s="27"/>
      <c r="E54" s="27"/>
      <c r="F54" s="27"/>
      <c r="G54" s="27"/>
      <c r="H54" s="27"/>
      <c r="I54" s="27"/>
      <c r="J54" s="27"/>
      <c r="K54" s="27"/>
      <c r="L54" s="27"/>
      <c r="M54" s="27"/>
      <c r="N54" s="27"/>
      <c r="O54" s="27"/>
      <c r="P54" s="27"/>
      <c r="Q54" s="27"/>
      <c r="R54" s="27"/>
      <c r="S54" s="27"/>
      <c r="T54" s="27"/>
      <c r="U54" s="27"/>
    </row>
    <row r="55" spans="1:21" x14ac:dyDescent="0.25">
      <c r="A55" s="27"/>
      <c r="B55" s="27"/>
      <c r="C55" s="27"/>
      <c r="D55" s="27"/>
      <c r="E55" s="27"/>
      <c r="F55" s="27"/>
      <c r="G55" s="27"/>
      <c r="H55" s="27"/>
      <c r="I55" s="27"/>
      <c r="J55" s="27"/>
      <c r="K55" s="27"/>
      <c r="L55" s="27"/>
      <c r="M55" s="27"/>
      <c r="N55" s="27"/>
      <c r="O55" s="27"/>
      <c r="P55" s="27"/>
      <c r="Q55" s="27"/>
      <c r="R55" s="27"/>
      <c r="S55" s="27"/>
      <c r="T55" s="27"/>
      <c r="U55" s="27"/>
    </row>
    <row r="56" spans="1:21" x14ac:dyDescent="0.25">
      <c r="A56" s="27"/>
      <c r="B56" s="27"/>
      <c r="C56" s="27"/>
      <c r="D56" s="27"/>
      <c r="E56" s="27"/>
      <c r="F56" s="27"/>
      <c r="G56" s="27"/>
      <c r="H56" s="27"/>
      <c r="I56" s="27"/>
      <c r="J56" s="27"/>
      <c r="K56" s="27"/>
      <c r="L56" s="27"/>
      <c r="M56" s="27"/>
      <c r="N56" s="27"/>
      <c r="O56" s="27"/>
      <c r="P56" s="27"/>
      <c r="Q56" s="27"/>
      <c r="R56" s="27"/>
      <c r="S56" s="27"/>
      <c r="T56" s="27"/>
      <c r="U56" s="27"/>
    </row>
    <row r="57" spans="1:21" x14ac:dyDescent="0.25">
      <c r="A57" s="27"/>
      <c r="B57" s="27"/>
      <c r="C57" s="27"/>
      <c r="D57" s="27"/>
      <c r="E57" s="27"/>
      <c r="F57" s="27"/>
      <c r="G57" s="27"/>
      <c r="H57" s="27"/>
      <c r="I57" s="27"/>
      <c r="J57" s="27"/>
      <c r="K57" s="27"/>
      <c r="L57" s="27"/>
      <c r="M57" s="27"/>
      <c r="N57" s="27"/>
      <c r="O57" s="27"/>
      <c r="P57" s="27"/>
      <c r="Q57" s="27"/>
      <c r="R57" s="27"/>
      <c r="S57" s="27"/>
      <c r="T57" s="27"/>
      <c r="U57" s="27"/>
    </row>
    <row r="58" spans="1:21" x14ac:dyDescent="0.25">
      <c r="A58" s="27"/>
      <c r="B58" s="27"/>
      <c r="C58" s="27"/>
      <c r="D58" s="27"/>
      <c r="E58" s="27"/>
      <c r="F58" s="27"/>
      <c r="G58" s="27"/>
      <c r="H58" s="27"/>
      <c r="I58" s="27"/>
      <c r="J58" s="27"/>
      <c r="K58" s="27"/>
      <c r="L58" s="27"/>
      <c r="M58" s="27"/>
      <c r="N58" s="27"/>
      <c r="O58" s="27"/>
      <c r="P58" s="27"/>
      <c r="Q58" s="27"/>
      <c r="R58" s="27"/>
      <c r="S58" s="27"/>
      <c r="T58" s="27"/>
      <c r="U58" s="27"/>
    </row>
    <row r="59" spans="1:21" x14ac:dyDescent="0.25">
      <c r="A59" s="27"/>
      <c r="B59" s="27"/>
      <c r="C59" s="27"/>
      <c r="D59" s="27"/>
      <c r="E59" s="27"/>
      <c r="F59" s="27"/>
      <c r="G59" s="27"/>
      <c r="H59" s="27"/>
      <c r="I59" s="27"/>
      <c r="J59" s="27"/>
      <c r="K59" s="27"/>
      <c r="L59" s="27"/>
      <c r="M59" s="27"/>
      <c r="N59" s="27"/>
      <c r="O59" s="27"/>
      <c r="P59" s="27"/>
      <c r="Q59" s="27"/>
      <c r="R59" s="27"/>
      <c r="S59" s="27"/>
      <c r="T59" s="27"/>
      <c r="U59" s="27"/>
    </row>
    <row r="60" spans="1:21" x14ac:dyDescent="0.25">
      <c r="A60" s="27"/>
      <c r="B60" s="27"/>
      <c r="C60" s="27"/>
      <c r="D60" s="27"/>
      <c r="E60" s="27"/>
      <c r="F60" s="27"/>
      <c r="G60" s="27"/>
      <c r="H60" s="27"/>
      <c r="I60" s="27"/>
      <c r="J60" s="27"/>
      <c r="K60" s="27"/>
      <c r="L60" s="27"/>
      <c r="M60" s="27"/>
      <c r="N60" s="27"/>
      <c r="O60" s="27"/>
      <c r="P60" s="27"/>
      <c r="Q60" s="27"/>
      <c r="R60" s="27"/>
      <c r="S60" s="27"/>
      <c r="T60" s="27"/>
      <c r="U60" s="27"/>
    </row>
    <row r="61" spans="1:21" x14ac:dyDescent="0.25">
      <c r="A61" s="27"/>
      <c r="B61" s="27"/>
      <c r="C61" s="27"/>
      <c r="D61" s="27"/>
      <c r="E61" s="27"/>
      <c r="F61" s="27"/>
      <c r="G61" s="27"/>
      <c r="H61" s="27"/>
      <c r="I61" s="27"/>
      <c r="J61" s="27"/>
      <c r="K61" s="27"/>
      <c r="L61" s="27"/>
      <c r="M61" s="27"/>
      <c r="N61" s="27"/>
      <c r="O61" s="27"/>
      <c r="P61" s="27"/>
      <c r="Q61" s="27"/>
      <c r="R61" s="27"/>
      <c r="S61" s="27"/>
      <c r="T61" s="27"/>
      <c r="U61" s="27"/>
    </row>
    <row r="62" spans="1:21" x14ac:dyDescent="0.25">
      <c r="A62" s="27"/>
      <c r="B62" s="27"/>
      <c r="C62" s="27"/>
      <c r="D62" s="27"/>
      <c r="E62" s="27"/>
      <c r="F62" s="27"/>
      <c r="G62" s="27"/>
      <c r="H62" s="27"/>
      <c r="I62" s="27"/>
      <c r="J62" s="27"/>
      <c r="K62" s="27"/>
      <c r="L62" s="27"/>
      <c r="M62" s="27"/>
      <c r="N62" s="27"/>
      <c r="O62" s="27"/>
      <c r="P62" s="27"/>
      <c r="Q62" s="27"/>
      <c r="R62" s="27"/>
      <c r="S62" s="27"/>
      <c r="T62" s="27"/>
      <c r="U62" s="27"/>
    </row>
    <row r="63" spans="1:21" x14ac:dyDescent="0.25">
      <c r="A63" s="27"/>
      <c r="B63" s="27"/>
      <c r="C63" s="27"/>
      <c r="D63" s="27"/>
      <c r="E63" s="27"/>
      <c r="F63" s="27"/>
      <c r="G63" s="27"/>
      <c r="H63" s="27"/>
      <c r="I63" s="27"/>
      <c r="J63" s="27"/>
      <c r="K63" s="27"/>
      <c r="L63" s="27"/>
      <c r="M63" s="27"/>
      <c r="N63" s="27"/>
      <c r="O63" s="27"/>
      <c r="P63" s="27"/>
      <c r="Q63" s="27"/>
      <c r="R63" s="27"/>
      <c r="S63" s="27"/>
      <c r="T63" s="27"/>
      <c r="U63" s="27"/>
    </row>
    <row r="64" spans="1:21" x14ac:dyDescent="0.25">
      <c r="A64" s="27"/>
      <c r="B64" s="27"/>
      <c r="C64" s="27"/>
      <c r="D64" s="27"/>
      <c r="E64" s="27"/>
      <c r="F64" s="27"/>
      <c r="G64" s="27"/>
      <c r="H64" s="27"/>
      <c r="I64" s="27"/>
      <c r="J64" s="27"/>
      <c r="K64" s="27"/>
      <c r="L64" s="27"/>
      <c r="M64" s="27"/>
      <c r="N64" s="27"/>
      <c r="O64" s="27"/>
      <c r="P64" s="27"/>
      <c r="Q64" s="27"/>
      <c r="R64" s="27"/>
      <c r="S64" s="27"/>
      <c r="T64" s="27"/>
      <c r="U64" s="27"/>
    </row>
    <row r="65" spans="1:21" x14ac:dyDescent="0.25">
      <c r="A65" s="27"/>
      <c r="B65" s="27"/>
      <c r="C65" s="27"/>
      <c r="D65" s="27"/>
      <c r="E65" s="27"/>
      <c r="F65" s="27"/>
      <c r="G65" s="27"/>
      <c r="H65" s="27"/>
      <c r="I65" s="27"/>
      <c r="J65" s="27"/>
      <c r="K65" s="27"/>
      <c r="L65" s="27"/>
      <c r="M65" s="27"/>
      <c r="N65" s="27"/>
      <c r="O65" s="27"/>
      <c r="P65" s="27"/>
      <c r="Q65" s="27"/>
      <c r="R65" s="27"/>
      <c r="S65" s="27"/>
      <c r="T65" s="27"/>
      <c r="U65" s="27"/>
    </row>
    <row r="66" spans="1:21" x14ac:dyDescent="0.25">
      <c r="A66" s="27"/>
      <c r="B66" s="27"/>
      <c r="C66" s="27"/>
      <c r="D66" s="27"/>
      <c r="E66" s="27"/>
      <c r="F66" s="27"/>
      <c r="G66" s="27"/>
      <c r="H66" s="27"/>
      <c r="I66" s="27"/>
      <c r="J66" s="27"/>
      <c r="K66" s="27"/>
      <c r="L66" s="27"/>
      <c r="M66" s="27"/>
      <c r="N66" s="27"/>
      <c r="O66" s="27"/>
      <c r="P66" s="27"/>
      <c r="Q66" s="27"/>
      <c r="R66" s="27"/>
      <c r="S66" s="27"/>
      <c r="T66" s="27"/>
      <c r="U66" s="27"/>
    </row>
    <row r="67" spans="1:21" x14ac:dyDescent="0.25">
      <c r="A67" s="27"/>
      <c r="B67" s="27"/>
      <c r="C67" s="27"/>
      <c r="D67" s="27"/>
      <c r="E67" s="27"/>
      <c r="F67" s="27"/>
      <c r="G67" s="27"/>
      <c r="H67" s="27"/>
      <c r="I67" s="27"/>
      <c r="J67" s="27"/>
      <c r="K67" s="27"/>
      <c r="L67" s="27"/>
      <c r="M67" s="27"/>
      <c r="N67" s="27"/>
      <c r="O67" s="27"/>
      <c r="P67" s="27"/>
      <c r="Q67" s="27"/>
      <c r="R67" s="27"/>
      <c r="S67" s="27"/>
      <c r="T67" s="27"/>
      <c r="U67" s="27"/>
    </row>
    <row r="68" spans="1:21" x14ac:dyDescent="0.25">
      <c r="A68" s="27"/>
      <c r="B68" s="27"/>
      <c r="C68" s="27"/>
      <c r="D68" s="27"/>
      <c r="E68" s="27"/>
      <c r="F68" s="27"/>
      <c r="G68" s="27"/>
      <c r="H68" s="27"/>
      <c r="I68" s="27"/>
      <c r="J68" s="27"/>
      <c r="K68" s="27"/>
      <c r="L68" s="27"/>
      <c r="M68" s="27"/>
      <c r="N68" s="27"/>
      <c r="O68" s="27"/>
      <c r="P68" s="27"/>
      <c r="Q68" s="27"/>
      <c r="R68" s="27"/>
      <c r="S68" s="27"/>
      <c r="T68" s="27"/>
      <c r="U68" s="27"/>
    </row>
    <row r="69" spans="1:21" x14ac:dyDescent="0.25">
      <c r="A69" s="27"/>
      <c r="B69" s="27"/>
      <c r="C69" s="27"/>
      <c r="D69" s="27"/>
      <c r="E69" s="27"/>
      <c r="F69" s="27"/>
      <c r="G69" s="27"/>
      <c r="H69" s="27"/>
      <c r="I69" s="27"/>
      <c r="J69" s="27"/>
      <c r="K69" s="27"/>
      <c r="L69" s="27"/>
      <c r="M69" s="27"/>
      <c r="N69" s="27"/>
      <c r="O69" s="27"/>
      <c r="P69" s="27"/>
      <c r="Q69" s="27"/>
      <c r="R69" s="27"/>
      <c r="S69" s="27"/>
      <c r="T69" s="27"/>
      <c r="U69" s="27"/>
    </row>
    <row r="70" spans="1:21" x14ac:dyDescent="0.25">
      <c r="A70" s="27"/>
      <c r="B70" s="27"/>
      <c r="C70" s="27"/>
      <c r="D70" s="27"/>
      <c r="E70" s="27"/>
      <c r="F70" s="27"/>
      <c r="G70" s="27"/>
      <c r="H70" s="27"/>
      <c r="I70" s="27"/>
      <c r="J70" s="27"/>
      <c r="K70" s="27"/>
      <c r="L70" s="27"/>
      <c r="M70" s="27"/>
      <c r="N70" s="27"/>
      <c r="O70" s="27"/>
      <c r="P70" s="27"/>
      <c r="Q70" s="27"/>
      <c r="R70" s="27"/>
      <c r="S70" s="27"/>
      <c r="T70" s="27"/>
      <c r="U70" s="27"/>
    </row>
    <row r="71" spans="1:21" x14ac:dyDescent="0.25">
      <c r="A71" s="27"/>
      <c r="B71" s="27"/>
      <c r="C71" s="27"/>
      <c r="D71" s="27"/>
      <c r="E71" s="27"/>
      <c r="F71" s="27"/>
      <c r="G71" s="27"/>
      <c r="H71" s="27"/>
      <c r="I71" s="27"/>
      <c r="J71" s="27"/>
      <c r="K71" s="27"/>
      <c r="L71" s="27"/>
      <c r="M71" s="27"/>
      <c r="N71" s="27"/>
      <c r="O71" s="27"/>
      <c r="P71" s="27"/>
      <c r="Q71" s="27"/>
      <c r="R71" s="27"/>
      <c r="S71" s="27"/>
      <c r="T71" s="27"/>
      <c r="U71" s="27"/>
    </row>
    <row r="72" spans="1:21" x14ac:dyDescent="0.25">
      <c r="A72" s="27"/>
      <c r="B72" s="27"/>
      <c r="C72" s="27"/>
      <c r="D72" s="27"/>
      <c r="E72" s="27"/>
      <c r="F72" s="27"/>
      <c r="G72" s="27"/>
      <c r="H72" s="27"/>
      <c r="I72" s="27"/>
      <c r="J72" s="27"/>
      <c r="K72" s="27"/>
      <c r="L72" s="27"/>
      <c r="M72" s="27"/>
      <c r="N72" s="27"/>
      <c r="O72" s="27"/>
      <c r="P72" s="27"/>
      <c r="Q72" s="27"/>
      <c r="R72" s="27"/>
      <c r="S72" s="27"/>
      <c r="T72" s="27"/>
      <c r="U72" s="27"/>
    </row>
    <row r="73" spans="1:21" x14ac:dyDescent="0.25">
      <c r="A73" s="27"/>
      <c r="B73" s="27"/>
      <c r="C73" s="27"/>
      <c r="D73" s="27"/>
      <c r="E73" s="27"/>
      <c r="F73" s="27"/>
      <c r="G73" s="27"/>
      <c r="H73" s="27"/>
      <c r="I73" s="27"/>
      <c r="J73" s="27"/>
      <c r="K73" s="27"/>
      <c r="L73" s="27"/>
      <c r="M73" s="27"/>
      <c r="N73" s="27"/>
      <c r="O73" s="27"/>
      <c r="P73" s="27"/>
      <c r="Q73" s="27"/>
      <c r="R73" s="27"/>
      <c r="S73" s="27"/>
      <c r="T73" s="27"/>
      <c r="U73" s="27"/>
    </row>
    <row r="74" spans="1:21" x14ac:dyDescent="0.25">
      <c r="A74" s="27"/>
      <c r="B74" s="27"/>
      <c r="C74" s="27"/>
      <c r="D74" s="27"/>
      <c r="E74" s="27"/>
      <c r="F74" s="27"/>
      <c r="G74" s="27"/>
      <c r="H74" s="27"/>
      <c r="I74" s="27"/>
      <c r="J74" s="27"/>
      <c r="K74" s="27"/>
      <c r="L74" s="27"/>
      <c r="M74" s="27"/>
      <c r="N74" s="27"/>
      <c r="O74" s="27"/>
      <c r="P74" s="27"/>
      <c r="Q74" s="27"/>
      <c r="R74" s="27"/>
      <c r="S74" s="27"/>
      <c r="T74" s="27"/>
      <c r="U74" s="27"/>
    </row>
    <row r="75" spans="1:21" x14ac:dyDescent="0.25">
      <c r="A75" s="27"/>
      <c r="B75" s="27"/>
      <c r="C75" s="27"/>
      <c r="D75" s="27"/>
      <c r="E75" s="27"/>
      <c r="F75" s="27"/>
      <c r="G75" s="27"/>
      <c r="H75" s="27"/>
      <c r="I75" s="27"/>
      <c r="J75" s="27"/>
      <c r="K75" s="27"/>
      <c r="L75" s="27"/>
      <c r="M75" s="27"/>
      <c r="N75" s="27"/>
      <c r="O75" s="27"/>
      <c r="P75" s="27"/>
      <c r="Q75" s="27"/>
      <c r="R75" s="27"/>
      <c r="S75" s="27"/>
      <c r="T75" s="27"/>
      <c r="U75" s="27"/>
    </row>
  </sheetData>
  <mergeCells count="1">
    <mergeCell ref="A1:Y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topLeftCell="A9" workbookViewId="0">
      <selection activeCell="K4" sqref="K4:K15"/>
    </sheetView>
  </sheetViews>
  <sheetFormatPr defaultRowHeight="15" x14ac:dyDescent="0.25"/>
  <cols>
    <col min="2" max="2" width="15" customWidth="1"/>
    <col min="3" max="3" width="40.42578125" customWidth="1"/>
    <col min="4" max="4" width="15.85546875" customWidth="1"/>
    <col min="9" max="9" width="12.28515625" customWidth="1"/>
  </cols>
  <sheetData>
    <row r="2" spans="2:11" ht="15.75" thickBot="1" x14ac:dyDescent="0.3"/>
    <row r="3" spans="2:11" ht="32.25" thickBot="1" x14ac:dyDescent="0.3">
      <c r="B3" s="1" t="s">
        <v>0</v>
      </c>
      <c r="C3" s="2" t="s">
        <v>1</v>
      </c>
      <c r="D3" s="2" t="s">
        <v>2</v>
      </c>
      <c r="I3" s="5" t="s">
        <v>27</v>
      </c>
      <c r="J3" s="5" t="s">
        <v>138</v>
      </c>
    </row>
    <row r="4" spans="2:11" ht="57.75" customHeight="1" thickBot="1" x14ac:dyDescent="0.3">
      <c r="B4" s="3">
        <v>1</v>
      </c>
      <c r="C4" s="4" t="s">
        <v>3</v>
      </c>
      <c r="D4" s="4">
        <v>1</v>
      </c>
      <c r="I4" s="5" t="s">
        <v>37</v>
      </c>
      <c r="J4" s="5" t="s">
        <v>139</v>
      </c>
      <c r="K4" t="str">
        <f>INDEX(sales!$A$3:$N$769,MATCH(I4,sales!$I$2:$I$769,0),4)</f>
        <v>Cone</v>
      </c>
    </row>
    <row r="5" spans="2:11" ht="45" customHeight="1" thickBot="1" x14ac:dyDescent="0.3">
      <c r="B5" s="3">
        <v>2</v>
      </c>
      <c r="C5" s="4" t="s">
        <v>4</v>
      </c>
      <c r="D5" s="4">
        <v>1</v>
      </c>
      <c r="I5" s="5" t="s">
        <v>45</v>
      </c>
      <c r="J5" s="5" t="s">
        <v>140</v>
      </c>
      <c r="K5" t="str">
        <f>INDEX(sales!$A$3:$N$769,MATCH(I5,sales!$I$2:$I$769,0),4)</f>
        <v>Scoop</v>
      </c>
    </row>
    <row r="6" spans="2:11" ht="30" customHeight="1" thickBot="1" x14ac:dyDescent="0.3">
      <c r="B6" s="3">
        <v>3</v>
      </c>
      <c r="C6" s="4" t="s">
        <v>5</v>
      </c>
      <c r="D6" s="4">
        <v>1</v>
      </c>
      <c r="I6" s="5" t="s">
        <v>53</v>
      </c>
      <c r="J6" s="5" t="s">
        <v>141</v>
      </c>
      <c r="K6" t="str">
        <f>INDEX(sales!$A$3:$N$769,MATCH(I6,sales!$I$2:$I$769,0),4)</f>
        <v>Stick</v>
      </c>
    </row>
    <row r="7" spans="2:11" ht="51.75" customHeight="1" thickBot="1" x14ac:dyDescent="0.3">
      <c r="B7" s="3">
        <v>4</v>
      </c>
      <c r="C7" s="4" t="s">
        <v>6</v>
      </c>
      <c r="D7" s="4">
        <v>2</v>
      </c>
      <c r="I7" s="5" t="s">
        <v>60</v>
      </c>
      <c r="J7" s="5" t="s">
        <v>142</v>
      </c>
      <c r="K7" t="str">
        <f>INDEX(sales!$A$3:$N$769,MATCH(I7,sales!$I$2:$I$769,0),4)</f>
        <v>Cone</v>
      </c>
    </row>
    <row r="8" spans="2:11" ht="37.5" customHeight="1" thickBot="1" x14ac:dyDescent="0.3">
      <c r="B8" s="3">
        <v>5</v>
      </c>
      <c r="C8" s="4" t="s">
        <v>7</v>
      </c>
      <c r="D8" s="4">
        <v>2</v>
      </c>
      <c r="I8" s="5" t="s">
        <v>66</v>
      </c>
      <c r="J8" s="5" t="s">
        <v>140</v>
      </c>
      <c r="K8" t="str">
        <f>INDEX(sales!$A$3:$N$769,MATCH(I8,sales!$I$2:$I$769,0),4)</f>
        <v>Scoop</v>
      </c>
    </row>
    <row r="9" spans="2:11" ht="42.75" customHeight="1" thickBot="1" x14ac:dyDescent="0.3">
      <c r="B9" s="3">
        <v>6</v>
      </c>
      <c r="C9" s="4" t="s">
        <v>8</v>
      </c>
      <c r="D9" s="4">
        <v>2</v>
      </c>
      <c r="I9" s="5" t="s">
        <v>72</v>
      </c>
      <c r="J9" s="5" t="s">
        <v>142</v>
      </c>
      <c r="K9" t="str">
        <f>INDEX(sales!$A$3:$N$769,MATCH(I9,sales!$I$2:$I$769,0),4)</f>
        <v>Stick</v>
      </c>
    </row>
    <row r="10" spans="2:11" ht="32.25" customHeight="1" thickBot="1" x14ac:dyDescent="0.3">
      <c r="B10" s="3">
        <v>7</v>
      </c>
      <c r="C10" s="4" t="s">
        <v>9</v>
      </c>
      <c r="D10" s="4">
        <v>2</v>
      </c>
      <c r="I10" s="5" t="s">
        <v>77</v>
      </c>
      <c r="J10" s="5" t="s">
        <v>143</v>
      </c>
      <c r="K10" t="str">
        <f>INDEX(sales!$A$3:$N$769,MATCH(I10,sales!$I$2:$I$769,0),4)</f>
        <v>Cone</v>
      </c>
    </row>
    <row r="11" spans="2:11" ht="40.5" customHeight="1" thickBot="1" x14ac:dyDescent="0.3">
      <c r="B11" s="3">
        <v>8</v>
      </c>
      <c r="C11" s="4" t="s">
        <v>10</v>
      </c>
      <c r="D11" s="4">
        <v>3</v>
      </c>
      <c r="I11" s="5" t="s">
        <v>82</v>
      </c>
      <c r="J11" s="5" t="s">
        <v>143</v>
      </c>
      <c r="K11" t="str">
        <f>INDEX(sales!$A$3:$N$769,MATCH(I11,sales!$I$2:$I$769,0),4)</f>
        <v>Scoop</v>
      </c>
    </row>
    <row r="12" spans="2:11" ht="36.75" customHeight="1" thickBot="1" x14ac:dyDescent="0.3">
      <c r="B12" s="3">
        <v>9</v>
      </c>
      <c r="C12" s="4" t="s">
        <v>11</v>
      </c>
      <c r="D12" s="4">
        <v>3</v>
      </c>
      <c r="I12" s="5" t="s">
        <v>85</v>
      </c>
      <c r="J12" s="5" t="s">
        <v>142</v>
      </c>
      <c r="K12" t="str">
        <f>INDEX(sales!$A$3:$N$769,MATCH(I12,sales!$I$2:$I$769,0),4)</f>
        <v>Stick</v>
      </c>
    </row>
    <row r="13" spans="2:11" ht="15.75" thickBot="1" x14ac:dyDescent="0.3">
      <c r="B13" s="3">
        <v>10</v>
      </c>
      <c r="C13" s="4" t="s">
        <v>12</v>
      </c>
      <c r="D13" s="4">
        <v>3</v>
      </c>
      <c r="I13" s="5" t="s">
        <v>88</v>
      </c>
      <c r="J13" s="5" t="s">
        <v>143</v>
      </c>
      <c r="K13" t="str">
        <f>INDEX(sales!$A$3:$N$769,MATCH(I13,sales!$I$2:$I$769,0),4)</f>
        <v>Cone</v>
      </c>
    </row>
    <row r="14" spans="2:11" ht="26.25" thickBot="1" x14ac:dyDescent="0.3">
      <c r="B14" s="3">
        <v>11</v>
      </c>
      <c r="C14" s="4" t="s">
        <v>13</v>
      </c>
      <c r="D14" s="4">
        <v>3</v>
      </c>
      <c r="I14" s="5" t="s">
        <v>91</v>
      </c>
      <c r="J14" s="5" t="s">
        <v>139</v>
      </c>
      <c r="K14" t="str">
        <f>INDEX(sales!$A$3:$N$769,MATCH(I14,sales!$I$2:$I$769,0),4)</f>
        <v>Scoop</v>
      </c>
    </row>
    <row r="15" spans="2:11" ht="69" customHeight="1" thickBot="1" x14ac:dyDescent="0.3">
      <c r="B15" s="3">
        <v>12</v>
      </c>
      <c r="C15" s="4" t="s">
        <v>14</v>
      </c>
      <c r="D15" s="4">
        <v>4</v>
      </c>
      <c r="I15" s="5" t="s">
        <v>94</v>
      </c>
      <c r="J15" s="5" t="s">
        <v>139</v>
      </c>
      <c r="K15" t="str">
        <f>INDEX(sales!$A$3:$N$769,MATCH(I15,sales!$I$2:$I$769,0),4)</f>
        <v>Stick</v>
      </c>
    </row>
    <row r="16" spans="2:11" ht="26.25" thickBot="1" x14ac:dyDescent="0.3">
      <c r="B16" s="3">
        <v>13</v>
      </c>
      <c r="C16" s="4" t="s">
        <v>15</v>
      </c>
      <c r="D16" s="4">
        <v>4</v>
      </c>
    </row>
    <row r="17" spans="2:4" ht="26.25" thickBot="1" x14ac:dyDescent="0.3">
      <c r="B17" s="3">
        <v>14</v>
      </c>
      <c r="C17" s="4" t="s">
        <v>16</v>
      </c>
      <c r="D17" s="4">
        <v>4</v>
      </c>
    </row>
    <row r="18" spans="2:4" ht="26.25" thickBot="1" x14ac:dyDescent="0.3">
      <c r="B18" s="3">
        <v>15</v>
      </c>
      <c r="C18" s="4" t="s">
        <v>17</v>
      </c>
      <c r="D18" s="4">
        <v>4</v>
      </c>
    </row>
    <row r="19" spans="2:4" ht="15.75" thickBot="1" x14ac:dyDescent="0.3">
      <c r="B19" s="3">
        <v>16</v>
      </c>
      <c r="C19" s="4" t="s">
        <v>18</v>
      </c>
      <c r="D19" s="4">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22"/>
  <sheetViews>
    <sheetView topLeftCell="F2" workbookViewId="0">
      <selection activeCell="H24" sqref="H24"/>
    </sheetView>
  </sheetViews>
  <sheetFormatPr defaultRowHeight="15" x14ac:dyDescent="0.25"/>
  <cols>
    <col min="1" max="1" width="11.28515625" customWidth="1"/>
    <col min="2" max="2" width="16.85546875" bestFit="1" customWidth="1"/>
    <col min="3" max="3" width="29.85546875" bestFit="1" customWidth="1"/>
    <col min="7" max="7" width="12.85546875" customWidth="1"/>
    <col min="8" max="8" width="23" bestFit="1" customWidth="1"/>
    <col min="9" max="9" width="12" bestFit="1" customWidth="1"/>
    <col min="12" max="12" width="17.28515625" customWidth="1"/>
    <col min="13" max="13" width="29.85546875" bestFit="1" customWidth="1"/>
    <col min="14" max="14" width="22.85546875" bestFit="1" customWidth="1"/>
    <col min="16" max="16" width="12.85546875" customWidth="1"/>
    <col min="17" max="17" width="29.85546875" bestFit="1" customWidth="1"/>
  </cols>
  <sheetData>
    <row r="3" spans="1:17" x14ac:dyDescent="0.25">
      <c r="A3" s="11" t="s">
        <v>130</v>
      </c>
      <c r="B3" t="s">
        <v>131</v>
      </c>
      <c r="C3" t="s">
        <v>155</v>
      </c>
      <c r="G3" s="11" t="s">
        <v>21</v>
      </c>
      <c r="H3" t="s">
        <v>132</v>
      </c>
      <c r="I3" t="s">
        <v>153</v>
      </c>
      <c r="L3" s="11" t="s">
        <v>149</v>
      </c>
      <c r="M3" t="s">
        <v>155</v>
      </c>
      <c r="P3" s="11" t="s">
        <v>21</v>
      </c>
      <c r="Q3" t="s">
        <v>134</v>
      </c>
    </row>
    <row r="4" spans="1:17" x14ac:dyDescent="0.25">
      <c r="A4" s="12" t="s">
        <v>127</v>
      </c>
      <c r="B4" s="13">
        <v>42415</v>
      </c>
      <c r="C4" s="13">
        <v>189</v>
      </c>
      <c r="G4" s="12" t="s">
        <v>50</v>
      </c>
      <c r="H4" s="14">
        <v>219.26966292134833</v>
      </c>
      <c r="I4" s="14">
        <v>19515</v>
      </c>
      <c r="L4" s="12" t="s">
        <v>181</v>
      </c>
      <c r="M4" s="15">
        <v>11</v>
      </c>
      <c r="P4" s="12" t="s">
        <v>50</v>
      </c>
      <c r="Q4" s="15">
        <v>35.91011235955056</v>
      </c>
    </row>
    <row r="5" spans="1:17" x14ac:dyDescent="0.25">
      <c r="A5" s="12" t="s">
        <v>128</v>
      </c>
      <c r="B5" s="13">
        <v>83140</v>
      </c>
      <c r="C5" s="13">
        <v>371</v>
      </c>
      <c r="G5" s="12" t="s">
        <v>58</v>
      </c>
      <c r="H5" s="14">
        <v>214.68354430379748</v>
      </c>
      <c r="I5" s="14">
        <v>16960</v>
      </c>
      <c r="L5" s="12" t="s">
        <v>182</v>
      </c>
      <c r="M5" s="15">
        <v>63</v>
      </c>
      <c r="P5" s="12" t="s">
        <v>58</v>
      </c>
      <c r="Q5" s="15">
        <v>37.87341772151899</v>
      </c>
    </row>
    <row r="6" spans="1:17" x14ac:dyDescent="0.25">
      <c r="A6" s="12" t="s">
        <v>129</v>
      </c>
      <c r="B6" s="13">
        <v>45075</v>
      </c>
      <c r="C6" s="13">
        <v>208</v>
      </c>
      <c r="G6" s="12" t="s">
        <v>81</v>
      </c>
      <c r="H6" s="14">
        <v>226.875</v>
      </c>
      <c r="I6" s="14">
        <v>14520</v>
      </c>
      <c r="L6" s="12" t="s">
        <v>183</v>
      </c>
      <c r="M6" s="15">
        <v>48</v>
      </c>
      <c r="P6" s="12" t="s">
        <v>81</v>
      </c>
      <c r="Q6" s="15">
        <v>35.625</v>
      </c>
    </row>
    <row r="7" spans="1:17" x14ac:dyDescent="0.25">
      <c r="A7" s="12" t="s">
        <v>126</v>
      </c>
      <c r="B7" s="13">
        <v>170630</v>
      </c>
      <c r="C7" s="13">
        <v>768</v>
      </c>
      <c r="G7" s="12" t="s">
        <v>64</v>
      </c>
      <c r="H7" s="14">
        <v>224.27631578947367</v>
      </c>
      <c r="I7" s="14">
        <v>17045</v>
      </c>
      <c r="L7" s="12" t="s">
        <v>184</v>
      </c>
      <c r="M7" s="15">
        <v>47</v>
      </c>
      <c r="P7" s="12" t="s">
        <v>64</v>
      </c>
      <c r="Q7" s="15">
        <v>35.5</v>
      </c>
    </row>
    <row r="8" spans="1:17" x14ac:dyDescent="0.25">
      <c r="G8" s="12" t="s">
        <v>70</v>
      </c>
      <c r="H8" s="14">
        <v>220.20270270270271</v>
      </c>
      <c r="I8" s="14">
        <v>16295</v>
      </c>
      <c r="L8" s="12" t="s">
        <v>185</v>
      </c>
      <c r="M8" s="15">
        <v>53</v>
      </c>
      <c r="P8" s="12" t="s">
        <v>70</v>
      </c>
      <c r="Q8" s="15">
        <v>32.297297297297298</v>
      </c>
    </row>
    <row r="9" spans="1:17" x14ac:dyDescent="0.25">
      <c r="E9" s="14">
        <f>MAX(H4:H11)</f>
        <v>226.9485294117647</v>
      </c>
      <c r="G9" s="12" t="s">
        <v>42</v>
      </c>
      <c r="H9" s="14">
        <v>223.18518518518519</v>
      </c>
      <c r="I9" s="14">
        <v>30130</v>
      </c>
      <c r="L9" s="12" t="s">
        <v>186</v>
      </c>
      <c r="M9" s="15">
        <v>56</v>
      </c>
      <c r="P9" s="12" t="s">
        <v>42</v>
      </c>
      <c r="Q9" s="15">
        <v>34.940740740740743</v>
      </c>
    </row>
    <row r="10" spans="1:17" x14ac:dyDescent="0.25">
      <c r="A10" t="s">
        <v>130</v>
      </c>
      <c r="B10" t="s">
        <v>155</v>
      </c>
      <c r="G10" s="12" t="s">
        <v>76</v>
      </c>
      <c r="H10" s="14">
        <v>220</v>
      </c>
      <c r="I10" s="14">
        <v>25300</v>
      </c>
      <c r="L10" s="12" t="s">
        <v>187</v>
      </c>
      <c r="M10" s="15">
        <v>62</v>
      </c>
      <c r="P10" s="12" t="s">
        <v>76</v>
      </c>
      <c r="Q10" s="15">
        <v>34.234782608695653</v>
      </c>
    </row>
    <row r="11" spans="1:17" x14ac:dyDescent="0.25">
      <c r="A11" t="s">
        <v>127</v>
      </c>
      <c r="B11">
        <v>189</v>
      </c>
      <c r="G11" s="12" t="s">
        <v>34</v>
      </c>
      <c r="H11" s="14">
        <v>226.9485294117647</v>
      </c>
      <c r="I11" s="14">
        <v>30865</v>
      </c>
      <c r="L11" s="12" t="s">
        <v>188</v>
      </c>
      <c r="M11" s="15">
        <v>56</v>
      </c>
      <c r="P11" s="12" t="s">
        <v>34</v>
      </c>
      <c r="Q11" s="15">
        <v>31.044117647058822</v>
      </c>
    </row>
    <row r="12" spans="1:17" x14ac:dyDescent="0.25">
      <c r="A12" t="s">
        <v>128</v>
      </c>
      <c r="B12">
        <v>371</v>
      </c>
      <c r="G12" s="12" t="s">
        <v>126</v>
      </c>
      <c r="H12" s="14">
        <v>222.17447916666666</v>
      </c>
      <c r="I12" s="14">
        <v>170630</v>
      </c>
      <c r="L12" s="12" t="s">
        <v>189</v>
      </c>
      <c r="M12" s="15">
        <v>52</v>
      </c>
      <c r="P12" s="12" t="s">
        <v>126</v>
      </c>
      <c r="Q12" s="15">
        <v>34.416666666666664</v>
      </c>
    </row>
    <row r="13" spans="1:17" x14ac:dyDescent="0.25">
      <c r="A13" t="s">
        <v>129</v>
      </c>
      <c r="B13">
        <v>208</v>
      </c>
      <c r="L13" s="12" t="s">
        <v>190</v>
      </c>
      <c r="M13" s="15">
        <v>74</v>
      </c>
    </row>
    <row r="14" spans="1:17" x14ac:dyDescent="0.25">
      <c r="B14">
        <v>768</v>
      </c>
      <c r="L14" s="12" t="s">
        <v>191</v>
      </c>
      <c r="M14" s="15">
        <v>246</v>
      </c>
      <c r="Q14" s="14">
        <f>AVERAGE(Q4:Q11)</f>
        <v>34.67818354685776</v>
      </c>
    </row>
    <row r="15" spans="1:17" x14ac:dyDescent="0.25">
      <c r="L15" s="12" t="s">
        <v>126</v>
      </c>
      <c r="M15" s="15">
        <v>768</v>
      </c>
    </row>
    <row r="20" spans="12:13" x14ac:dyDescent="0.25">
      <c r="L20" s="26" t="s">
        <v>149</v>
      </c>
      <c r="M20" s="26" t="s">
        <v>155</v>
      </c>
    </row>
    <row r="21" spans="12:13" x14ac:dyDescent="0.25">
      <c r="L21" s="12" t="s">
        <v>191</v>
      </c>
      <c r="M21" s="15">
        <v>246</v>
      </c>
    </row>
    <row r="22" spans="12:13" x14ac:dyDescent="0.25">
      <c r="L22" t="s">
        <v>181</v>
      </c>
      <c r="M22" s="15">
        <f>MIN(M4:M14)</f>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32"/>
  <sheetViews>
    <sheetView workbookViewId="0">
      <selection activeCell="I5" sqref="I5:J5"/>
      <pivotSelection pane="bottomRight" showHeader="1" extendable="1" start="1" max="4" activeRow="4" activeCol="8" click="1" r:id="rId3">
        <pivotArea dataOnly="0" fieldPosition="0">
          <references count="1">
            <reference field="3" count="1">
              <x v="1"/>
            </reference>
          </references>
        </pivotArea>
      </pivotSelection>
    </sheetView>
  </sheetViews>
  <sheetFormatPr defaultRowHeight="15" x14ac:dyDescent="0.25"/>
  <cols>
    <col min="2" max="2" width="12.85546875" customWidth="1"/>
    <col min="3" max="3" width="23.42578125" bestFit="1" customWidth="1"/>
    <col min="5" max="5" width="12.85546875" bestFit="1" customWidth="1"/>
    <col min="6" max="6" width="23.42578125" bestFit="1" customWidth="1"/>
    <col min="9" max="9" width="16.140625" bestFit="1" customWidth="1"/>
    <col min="10" max="10" width="23.5703125" bestFit="1" customWidth="1"/>
  </cols>
  <sheetData>
    <row r="3" spans="2:10" x14ac:dyDescent="0.25">
      <c r="B3" s="11" t="s">
        <v>21</v>
      </c>
      <c r="C3" t="s">
        <v>135</v>
      </c>
      <c r="E3" s="11" t="s">
        <v>21</v>
      </c>
      <c r="F3" t="s">
        <v>135</v>
      </c>
      <c r="I3" s="11" t="s">
        <v>136</v>
      </c>
      <c r="J3" t="s">
        <v>137</v>
      </c>
    </row>
    <row r="4" spans="2:10" x14ac:dyDescent="0.25">
      <c r="B4" s="12" t="s">
        <v>34</v>
      </c>
      <c r="C4" s="13">
        <v>30865</v>
      </c>
      <c r="E4" s="12" t="s">
        <v>34</v>
      </c>
      <c r="F4" s="13">
        <v>30865</v>
      </c>
      <c r="I4" s="12" t="s">
        <v>43</v>
      </c>
      <c r="J4" s="13">
        <v>56045</v>
      </c>
    </row>
    <row r="5" spans="2:10" x14ac:dyDescent="0.25">
      <c r="B5" s="12" t="s">
        <v>42</v>
      </c>
      <c r="C5" s="13">
        <v>30130</v>
      </c>
      <c r="E5" s="12" t="s">
        <v>42</v>
      </c>
      <c r="F5" s="13">
        <v>30130</v>
      </c>
      <c r="I5" s="12" t="s">
        <v>51</v>
      </c>
      <c r="J5" s="13">
        <v>57215</v>
      </c>
    </row>
    <row r="6" spans="2:10" x14ac:dyDescent="0.25">
      <c r="B6" s="12" t="s">
        <v>76</v>
      </c>
      <c r="C6" s="13">
        <v>25300</v>
      </c>
      <c r="E6" s="12" t="s">
        <v>76</v>
      </c>
      <c r="F6" s="13">
        <v>25300</v>
      </c>
      <c r="I6" s="12" t="s">
        <v>35</v>
      </c>
      <c r="J6" s="13">
        <v>57370</v>
      </c>
    </row>
    <row r="7" spans="2:10" x14ac:dyDescent="0.25">
      <c r="B7" s="12" t="s">
        <v>50</v>
      </c>
      <c r="C7" s="13">
        <v>19515</v>
      </c>
      <c r="E7" s="12" t="s">
        <v>50</v>
      </c>
      <c r="F7" s="13">
        <v>19515</v>
      </c>
      <c r="I7" s="12" t="s">
        <v>126</v>
      </c>
      <c r="J7" s="13">
        <v>170630</v>
      </c>
    </row>
    <row r="8" spans="2:10" x14ac:dyDescent="0.25">
      <c r="B8" s="12" t="s">
        <v>64</v>
      </c>
      <c r="C8" s="13">
        <v>17045</v>
      </c>
      <c r="E8" s="12" t="s">
        <v>64</v>
      </c>
      <c r="F8" s="13">
        <v>17045</v>
      </c>
    </row>
    <row r="9" spans="2:10" x14ac:dyDescent="0.25">
      <c r="B9" s="12" t="s">
        <v>58</v>
      </c>
      <c r="C9" s="13">
        <v>16960</v>
      </c>
      <c r="E9" s="12" t="s">
        <v>58</v>
      </c>
      <c r="F9" s="13">
        <v>16960</v>
      </c>
      <c r="I9">
        <f>MAX(J4:J6)</f>
        <v>57370</v>
      </c>
    </row>
    <row r="10" spans="2:10" x14ac:dyDescent="0.25">
      <c r="B10" s="12" t="s">
        <v>70</v>
      </c>
      <c r="C10" s="13">
        <v>16295</v>
      </c>
      <c r="E10" s="12" t="s">
        <v>70</v>
      </c>
      <c r="F10" s="13">
        <v>16295</v>
      </c>
    </row>
    <row r="11" spans="2:10" x14ac:dyDescent="0.25">
      <c r="B11" s="12" t="s">
        <v>81</v>
      </c>
      <c r="C11" s="13">
        <v>14520</v>
      </c>
      <c r="E11" s="12" t="s">
        <v>81</v>
      </c>
      <c r="F11" s="13">
        <v>14520</v>
      </c>
    </row>
    <row r="12" spans="2:10" x14ac:dyDescent="0.25">
      <c r="B12" s="12" t="s">
        <v>126</v>
      </c>
      <c r="C12" s="13">
        <v>170630</v>
      </c>
      <c r="E12" s="12" t="s">
        <v>126</v>
      </c>
      <c r="F12" s="13">
        <v>170630</v>
      </c>
    </row>
    <row r="15" spans="2:10" x14ac:dyDescent="0.25">
      <c r="B15" s="12" t="s">
        <v>34</v>
      </c>
      <c r="C15" s="28">
        <v>30865</v>
      </c>
      <c r="E15" s="38"/>
      <c r="F15" s="39"/>
      <c r="G15" s="40"/>
    </row>
    <row r="16" spans="2:10" x14ac:dyDescent="0.25">
      <c r="B16" s="12" t="s">
        <v>42</v>
      </c>
      <c r="C16" s="28">
        <v>30130</v>
      </c>
      <c r="E16" s="41"/>
      <c r="F16" s="42"/>
      <c r="G16" s="43"/>
    </row>
    <row r="17" spans="2:7" x14ac:dyDescent="0.25">
      <c r="B17" s="12" t="s">
        <v>76</v>
      </c>
      <c r="C17" s="28">
        <v>25300</v>
      </c>
      <c r="E17" s="41"/>
      <c r="F17" s="42"/>
      <c r="G17" s="43"/>
    </row>
    <row r="18" spans="2:7" x14ac:dyDescent="0.25">
      <c r="B18" s="12" t="s">
        <v>50</v>
      </c>
      <c r="C18" s="13">
        <v>19515</v>
      </c>
      <c r="E18" s="41"/>
      <c r="F18" s="42"/>
      <c r="G18" s="43"/>
    </row>
    <row r="19" spans="2:7" x14ac:dyDescent="0.25">
      <c r="B19" s="12" t="s">
        <v>64</v>
      </c>
      <c r="C19" s="13">
        <v>17045</v>
      </c>
      <c r="E19" s="41"/>
      <c r="F19" s="42"/>
      <c r="G19" s="43"/>
    </row>
    <row r="20" spans="2:7" x14ac:dyDescent="0.25">
      <c r="E20" s="41"/>
      <c r="F20" s="42"/>
      <c r="G20" s="43"/>
    </row>
    <row r="21" spans="2:7" x14ac:dyDescent="0.25">
      <c r="E21" s="41"/>
      <c r="F21" s="42"/>
      <c r="G21" s="43"/>
    </row>
    <row r="22" spans="2:7" x14ac:dyDescent="0.25">
      <c r="E22" s="41"/>
      <c r="F22" s="42"/>
      <c r="G22" s="43"/>
    </row>
    <row r="23" spans="2:7" x14ac:dyDescent="0.25">
      <c r="E23" s="41"/>
      <c r="F23" s="42"/>
      <c r="G23" s="43"/>
    </row>
    <row r="24" spans="2:7" x14ac:dyDescent="0.25">
      <c r="E24" s="41"/>
      <c r="F24" s="42"/>
      <c r="G24" s="43"/>
    </row>
    <row r="25" spans="2:7" x14ac:dyDescent="0.25">
      <c r="E25" s="41"/>
      <c r="F25" s="42"/>
      <c r="G25" s="43"/>
    </row>
    <row r="26" spans="2:7" x14ac:dyDescent="0.25">
      <c r="E26" s="41"/>
      <c r="F26" s="42"/>
      <c r="G26" s="43"/>
    </row>
    <row r="27" spans="2:7" x14ac:dyDescent="0.25">
      <c r="E27" s="41"/>
      <c r="F27" s="42"/>
      <c r="G27" s="43"/>
    </row>
    <row r="28" spans="2:7" x14ac:dyDescent="0.25">
      <c r="E28" s="41"/>
      <c r="F28" s="42"/>
      <c r="G28" s="43"/>
    </row>
    <row r="29" spans="2:7" x14ac:dyDescent="0.25">
      <c r="E29" s="41"/>
      <c r="F29" s="42"/>
      <c r="G29" s="43"/>
    </row>
    <row r="30" spans="2:7" x14ac:dyDescent="0.25">
      <c r="E30" s="41"/>
      <c r="F30" s="42"/>
      <c r="G30" s="43"/>
    </row>
    <row r="31" spans="2:7" x14ac:dyDescent="0.25">
      <c r="E31" s="41"/>
      <c r="F31" s="42"/>
      <c r="G31" s="43"/>
    </row>
    <row r="32" spans="2:7" x14ac:dyDescent="0.25">
      <c r="E32" s="44"/>
      <c r="F32" s="45"/>
      <c r="G32" s="46"/>
    </row>
  </sheetData>
  <conditionalFormatting pivot="1" sqref="F4:F11">
    <cfRule type="top10" dxfId="362" priority="2" rank="3"/>
  </conditionalFormatting>
  <conditionalFormatting sqref="E4:E6">
    <cfRule type="top10" dxfId="361" priority="1" rank="3"/>
  </conditionalFormatting>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5" sqref="B5"/>
    </sheetView>
  </sheetViews>
  <sheetFormatPr defaultRowHeight="15" x14ac:dyDescent="0.25"/>
  <cols>
    <col min="1" max="1" width="11.28515625" customWidth="1"/>
    <col min="2" max="2" width="22.85546875" bestFit="1" customWidth="1"/>
  </cols>
  <sheetData>
    <row r="3" spans="1:2" x14ac:dyDescent="0.25">
      <c r="A3" s="11" t="s">
        <v>146</v>
      </c>
      <c r="B3" t="s">
        <v>145</v>
      </c>
    </row>
    <row r="4" spans="1:2" x14ac:dyDescent="0.25">
      <c r="A4" s="12" t="s">
        <v>139</v>
      </c>
      <c r="B4" s="13">
        <v>184</v>
      </c>
    </row>
    <row r="5" spans="1:2" x14ac:dyDescent="0.25">
      <c r="A5" s="12" t="s">
        <v>143</v>
      </c>
      <c r="B5" s="13">
        <v>138</v>
      </c>
    </row>
    <row r="6" spans="1:2" x14ac:dyDescent="0.25">
      <c r="A6" s="12" t="s">
        <v>141</v>
      </c>
      <c r="B6" s="13">
        <v>32</v>
      </c>
    </row>
    <row r="7" spans="1:2" x14ac:dyDescent="0.25">
      <c r="A7" s="12" t="s">
        <v>142</v>
      </c>
      <c r="B7" s="13">
        <v>235</v>
      </c>
    </row>
    <row r="8" spans="1:2" x14ac:dyDescent="0.25">
      <c r="A8" s="12" t="s">
        <v>140</v>
      </c>
      <c r="B8" s="13">
        <v>179</v>
      </c>
    </row>
    <row r="9" spans="1:2" x14ac:dyDescent="0.25">
      <c r="A9" s="12" t="s">
        <v>126</v>
      </c>
      <c r="B9" s="13">
        <v>768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10"/>
  <sheetViews>
    <sheetView topLeftCell="D1" workbookViewId="0">
      <selection activeCell="J5" sqref="J5"/>
    </sheetView>
  </sheetViews>
  <sheetFormatPr defaultRowHeight="15" x14ac:dyDescent="0.25"/>
  <cols>
    <col min="2" max="2" width="16.28515625" customWidth="1"/>
    <col min="3" max="3" width="32.42578125" bestFit="1" customWidth="1"/>
    <col min="4" max="4" width="22.85546875" bestFit="1" customWidth="1"/>
    <col min="6" max="6" width="11.28515625" customWidth="1"/>
    <col min="7" max="7" width="32.42578125" bestFit="1" customWidth="1"/>
    <col min="8" max="8" width="10" customWidth="1"/>
    <col min="10" max="10" width="34.140625" bestFit="1" customWidth="1"/>
    <col min="11" max="11" width="17.28515625" bestFit="1" customWidth="1"/>
    <col min="12" max="12" width="13.28515625" bestFit="1" customWidth="1"/>
  </cols>
  <sheetData>
    <row r="3" spans="2:12" x14ac:dyDescent="0.25">
      <c r="B3" s="11" t="s">
        <v>133</v>
      </c>
      <c r="C3" t="s">
        <v>148</v>
      </c>
      <c r="D3" t="s">
        <v>145</v>
      </c>
      <c r="F3" s="11" t="s">
        <v>144</v>
      </c>
      <c r="G3" t="s">
        <v>148</v>
      </c>
      <c r="H3" t="s">
        <v>151</v>
      </c>
      <c r="J3" s="11" t="s">
        <v>152</v>
      </c>
      <c r="K3" t="s">
        <v>150</v>
      </c>
      <c r="L3" t="s">
        <v>147</v>
      </c>
    </row>
    <row r="4" spans="2:12" x14ac:dyDescent="0.25">
      <c r="B4" s="12" t="s">
        <v>43</v>
      </c>
      <c r="C4" s="14">
        <v>3.9875000000000012</v>
      </c>
      <c r="D4" s="15">
        <v>256</v>
      </c>
      <c r="F4" s="12" t="s">
        <v>142</v>
      </c>
      <c r="G4" s="14">
        <v>3.8778723404255309</v>
      </c>
      <c r="H4" s="15">
        <v>235</v>
      </c>
      <c r="J4" s="12" t="s">
        <v>44</v>
      </c>
      <c r="K4" s="13">
        <v>268</v>
      </c>
      <c r="L4" s="13">
        <v>1032.6999999999998</v>
      </c>
    </row>
    <row r="5" spans="2:12" x14ac:dyDescent="0.25">
      <c r="B5" s="12" t="s">
        <v>51</v>
      </c>
      <c r="C5" s="14">
        <v>3.9687499999999982</v>
      </c>
      <c r="D5" s="15">
        <v>256</v>
      </c>
      <c r="F5" s="12" t="s">
        <v>139</v>
      </c>
      <c r="G5" s="14">
        <v>4.0152173913043478</v>
      </c>
      <c r="H5" s="15">
        <v>184</v>
      </c>
      <c r="J5" s="12" t="s">
        <v>36</v>
      </c>
      <c r="K5" s="13">
        <v>144</v>
      </c>
      <c r="L5" s="13">
        <v>583.19999999999982</v>
      </c>
    </row>
    <row r="6" spans="2:12" x14ac:dyDescent="0.25">
      <c r="B6" s="12" t="s">
        <v>35</v>
      </c>
      <c r="C6" s="14">
        <v>3.7882812499999994</v>
      </c>
      <c r="D6" s="15">
        <v>256</v>
      </c>
      <c r="F6" s="12" t="s">
        <v>140</v>
      </c>
      <c r="G6" s="14">
        <v>3.9139664804469274</v>
      </c>
      <c r="H6" s="15">
        <v>179</v>
      </c>
      <c r="J6" s="12" t="s">
        <v>52</v>
      </c>
      <c r="K6" s="13">
        <v>116</v>
      </c>
      <c r="L6" s="13">
        <v>457.40000000000003</v>
      </c>
    </row>
    <row r="7" spans="2:12" x14ac:dyDescent="0.25">
      <c r="B7" s="12" t="s">
        <v>126</v>
      </c>
      <c r="C7" s="14">
        <v>3.9148437500000006</v>
      </c>
      <c r="D7" s="15">
        <v>768</v>
      </c>
      <c r="F7" s="12" t="s">
        <v>143</v>
      </c>
      <c r="G7" s="14">
        <v>3.8594202898550702</v>
      </c>
      <c r="H7" s="15">
        <v>138</v>
      </c>
      <c r="J7" s="12" t="s">
        <v>65</v>
      </c>
      <c r="K7" s="13">
        <v>80</v>
      </c>
      <c r="L7" s="13">
        <v>316.39999999999992</v>
      </c>
    </row>
    <row r="8" spans="2:12" x14ac:dyDescent="0.25">
      <c r="F8" s="12" t="s">
        <v>141</v>
      </c>
      <c r="G8" s="14">
        <v>3.8531249999999999</v>
      </c>
      <c r="H8" s="15">
        <v>32</v>
      </c>
      <c r="J8" s="12" t="s">
        <v>59</v>
      </c>
      <c r="K8" s="13">
        <v>80</v>
      </c>
      <c r="L8" s="13">
        <v>307.10000000000014</v>
      </c>
    </row>
    <row r="9" spans="2:12" x14ac:dyDescent="0.25">
      <c r="F9" s="12" t="s">
        <v>126</v>
      </c>
      <c r="G9" s="13">
        <v>3.9148437499999962</v>
      </c>
      <c r="H9" s="15">
        <v>768</v>
      </c>
      <c r="J9" s="12" t="s">
        <v>71</v>
      </c>
      <c r="K9" s="13">
        <v>80</v>
      </c>
      <c r="L9" s="13">
        <v>309.8</v>
      </c>
    </row>
    <row r="10" spans="2:12" x14ac:dyDescent="0.25">
      <c r="J10" s="12" t="s">
        <v>126</v>
      </c>
      <c r="K10" s="13">
        <v>768</v>
      </c>
      <c r="L10" s="13">
        <v>3006.6000000000008</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31"/>
  <sheetViews>
    <sheetView topLeftCell="J1" workbookViewId="0">
      <selection activeCell="N5" sqref="N5"/>
    </sheetView>
  </sheetViews>
  <sheetFormatPr defaultRowHeight="15" x14ac:dyDescent="0.25"/>
  <cols>
    <col min="2" max="2" width="19.28515625" customWidth="1"/>
    <col min="3" max="3" width="15.5703125" customWidth="1"/>
    <col min="4" max="4" width="29.85546875" bestFit="1" customWidth="1"/>
    <col min="8" max="8" width="12.140625" customWidth="1"/>
    <col min="9" max="9" width="29.85546875" bestFit="1" customWidth="1"/>
    <col min="10" max="10" width="13.28515625" customWidth="1"/>
    <col min="11" max="11" width="7.42578125" customWidth="1"/>
    <col min="12" max="12" width="9.7109375" bestFit="1" customWidth="1"/>
    <col min="13" max="13" width="14.5703125" customWidth="1"/>
    <col min="14" max="14" width="14.85546875" customWidth="1"/>
    <col min="15" max="15" width="29.85546875" customWidth="1"/>
    <col min="16" max="16" width="7.42578125" customWidth="1"/>
    <col min="17" max="17" width="9.85546875" bestFit="1" customWidth="1"/>
    <col min="18" max="18" width="10.7109375" bestFit="1" customWidth="1"/>
    <col min="19" max="19" width="12.28515625" bestFit="1" customWidth="1"/>
    <col min="20" max="20" width="11.28515625" bestFit="1" customWidth="1"/>
  </cols>
  <sheetData>
    <row r="3" spans="2:15" x14ac:dyDescent="0.25">
      <c r="B3" s="11" t="s">
        <v>26</v>
      </c>
      <c r="C3" t="s">
        <v>154</v>
      </c>
      <c r="D3" t="s">
        <v>155</v>
      </c>
      <c r="H3" s="11" t="s">
        <v>157</v>
      </c>
      <c r="I3" t="s">
        <v>155</v>
      </c>
      <c r="J3" t="s">
        <v>147</v>
      </c>
      <c r="N3" s="11" t="s">
        <v>28</v>
      </c>
      <c r="O3" t="s">
        <v>155</v>
      </c>
    </row>
    <row r="4" spans="2:15" x14ac:dyDescent="0.25">
      <c r="B4" s="12" t="s">
        <v>71</v>
      </c>
      <c r="C4" s="13">
        <v>229.3125</v>
      </c>
      <c r="D4" s="13">
        <v>80</v>
      </c>
      <c r="H4" s="12" t="s">
        <v>38</v>
      </c>
      <c r="I4" s="13">
        <v>20</v>
      </c>
      <c r="J4" s="13">
        <v>79.100000000000009</v>
      </c>
      <c r="N4" s="12" t="s">
        <v>172</v>
      </c>
      <c r="O4" s="13">
        <v>220</v>
      </c>
    </row>
    <row r="5" spans="2:15" x14ac:dyDescent="0.25">
      <c r="B5" s="12" t="s">
        <v>65</v>
      </c>
      <c r="C5" s="13">
        <v>226.75</v>
      </c>
      <c r="D5" s="13">
        <v>80</v>
      </c>
      <c r="H5" s="12" t="s">
        <v>73</v>
      </c>
      <c r="I5" s="13">
        <v>32</v>
      </c>
      <c r="J5" s="13">
        <v>129.9</v>
      </c>
      <c r="N5" s="12" t="s">
        <v>173</v>
      </c>
      <c r="O5" s="13">
        <v>211</v>
      </c>
    </row>
    <row r="6" spans="2:15" x14ac:dyDescent="0.25">
      <c r="B6" s="12" t="s">
        <v>44</v>
      </c>
      <c r="C6" s="13">
        <v>223.61940298507463</v>
      </c>
      <c r="D6" s="13">
        <v>268</v>
      </c>
      <c r="H6" s="12" t="s">
        <v>61</v>
      </c>
      <c r="I6" s="13">
        <v>20</v>
      </c>
      <c r="J6" s="13">
        <v>82.5</v>
      </c>
      <c r="N6" s="12" t="s">
        <v>174</v>
      </c>
      <c r="O6" s="13">
        <v>201</v>
      </c>
    </row>
    <row r="7" spans="2:15" x14ac:dyDescent="0.25">
      <c r="B7" s="12" t="s">
        <v>59</v>
      </c>
      <c r="C7" s="13">
        <v>220.375</v>
      </c>
      <c r="D7" s="13">
        <v>80</v>
      </c>
      <c r="H7" s="12" t="s">
        <v>86</v>
      </c>
      <c r="I7" s="13">
        <v>56</v>
      </c>
      <c r="J7" s="13">
        <v>223.49999999999997</v>
      </c>
      <c r="N7" s="12" t="s">
        <v>175</v>
      </c>
      <c r="O7" s="13">
        <v>136</v>
      </c>
    </row>
    <row r="8" spans="2:15" x14ac:dyDescent="0.25">
      <c r="B8" s="12" t="s">
        <v>52</v>
      </c>
      <c r="C8" s="13">
        <v>218.40517241379311</v>
      </c>
      <c r="D8" s="13">
        <v>116</v>
      </c>
      <c r="H8" s="12" t="s">
        <v>67</v>
      </c>
      <c r="I8" s="13">
        <v>120</v>
      </c>
      <c r="J8" s="13">
        <v>470.19999999999982</v>
      </c>
      <c r="N8" s="12" t="s">
        <v>126</v>
      </c>
      <c r="O8" s="13">
        <v>768</v>
      </c>
    </row>
    <row r="9" spans="2:15" x14ac:dyDescent="0.25">
      <c r="B9" s="12" t="s">
        <v>36</v>
      </c>
      <c r="C9" s="13">
        <v>217.01388888888889</v>
      </c>
      <c r="D9" s="13">
        <v>144</v>
      </c>
      <c r="H9" s="12" t="s">
        <v>92</v>
      </c>
      <c r="I9" s="13">
        <v>85</v>
      </c>
      <c r="J9" s="13">
        <v>324.40000000000003</v>
      </c>
    </row>
    <row r="10" spans="2:15" x14ac:dyDescent="0.25">
      <c r="B10" s="12" t="s">
        <v>126</v>
      </c>
      <c r="C10" s="13">
        <v>222.17447916666666</v>
      </c>
      <c r="D10" s="13">
        <v>768</v>
      </c>
      <c r="H10" s="12" t="s">
        <v>54</v>
      </c>
      <c r="I10" s="13">
        <v>20</v>
      </c>
      <c r="J10" s="13">
        <v>80.800000000000011</v>
      </c>
    </row>
    <row r="11" spans="2:15" x14ac:dyDescent="0.25">
      <c r="H11" s="12" t="s">
        <v>46</v>
      </c>
      <c r="I11" s="13">
        <v>90</v>
      </c>
      <c r="J11" s="13">
        <v>349.29999999999995</v>
      </c>
    </row>
    <row r="12" spans="2:15" x14ac:dyDescent="0.25">
      <c r="H12" s="12" t="s">
        <v>83</v>
      </c>
      <c r="I12" s="13">
        <v>135</v>
      </c>
      <c r="J12" s="13">
        <v>540.80000000000018</v>
      </c>
    </row>
    <row r="13" spans="2:15" x14ac:dyDescent="0.25">
      <c r="B13" s="19" t="s">
        <v>26</v>
      </c>
      <c r="C13" s="19" t="s">
        <v>154</v>
      </c>
      <c r="D13" s="19" t="s">
        <v>155</v>
      </c>
      <c r="E13" s="19" t="s">
        <v>156</v>
      </c>
      <c r="H13" s="12" t="s">
        <v>78</v>
      </c>
      <c r="I13" s="13">
        <v>115</v>
      </c>
      <c r="J13" s="13">
        <v>445.09999999999985</v>
      </c>
    </row>
    <row r="14" spans="2:15" x14ac:dyDescent="0.25">
      <c r="B14" s="18" t="s">
        <v>71</v>
      </c>
      <c r="C14" s="18">
        <v>229.3125</v>
      </c>
      <c r="D14" s="18">
        <v>80</v>
      </c>
      <c r="E14" s="18">
        <f>C14*D14</f>
        <v>18345</v>
      </c>
      <c r="H14" s="12" t="s">
        <v>89</v>
      </c>
      <c r="I14" s="13">
        <v>75</v>
      </c>
      <c r="J14" s="13">
        <v>281.00000000000006</v>
      </c>
    </row>
    <row r="15" spans="2:15" ht="30" x14ac:dyDescent="0.25">
      <c r="B15" s="18" t="s">
        <v>65</v>
      </c>
      <c r="C15" s="18">
        <v>226.75</v>
      </c>
      <c r="D15" s="18">
        <v>80</v>
      </c>
      <c r="E15" s="18">
        <f t="shared" ref="E15:E20" si="0">C15*D15</f>
        <v>18140</v>
      </c>
      <c r="H15" s="12" t="s">
        <v>126</v>
      </c>
      <c r="I15" s="13">
        <v>768</v>
      </c>
      <c r="J15" s="13">
        <v>3006.5999999999976</v>
      </c>
      <c r="M15" s="26" t="s">
        <v>157</v>
      </c>
      <c r="N15" s="36" t="s">
        <v>155</v>
      </c>
      <c r="O15" s="26" t="s">
        <v>147</v>
      </c>
    </row>
    <row r="16" spans="2:15" x14ac:dyDescent="0.25">
      <c r="B16" s="18" t="s">
        <v>44</v>
      </c>
      <c r="C16" s="18">
        <v>223.61940298507463</v>
      </c>
      <c r="D16" s="18">
        <v>268</v>
      </c>
      <c r="E16" s="18">
        <f t="shared" si="0"/>
        <v>59930</v>
      </c>
      <c r="M16" s="12" t="s">
        <v>67</v>
      </c>
      <c r="N16" s="13">
        <v>120</v>
      </c>
      <c r="O16" s="13">
        <v>470.19999999999982</v>
      </c>
    </row>
    <row r="17" spans="2:15" x14ac:dyDescent="0.25">
      <c r="B17" s="18" t="s">
        <v>59</v>
      </c>
      <c r="C17" s="18">
        <v>220.375</v>
      </c>
      <c r="D17" s="18">
        <v>80</v>
      </c>
      <c r="E17" s="18">
        <f t="shared" si="0"/>
        <v>17630</v>
      </c>
      <c r="M17" s="12" t="s">
        <v>92</v>
      </c>
      <c r="N17" s="13">
        <v>85</v>
      </c>
      <c r="O17" s="13">
        <v>324.40000000000003</v>
      </c>
    </row>
    <row r="18" spans="2:15" x14ac:dyDescent="0.25">
      <c r="B18" s="18" t="s">
        <v>52</v>
      </c>
      <c r="C18" s="18">
        <v>218.40517241379311</v>
      </c>
      <c r="D18" s="18">
        <v>116</v>
      </c>
      <c r="E18" s="18">
        <f t="shared" si="0"/>
        <v>25335</v>
      </c>
      <c r="M18" s="12" t="s">
        <v>46</v>
      </c>
      <c r="N18" s="13">
        <v>90</v>
      </c>
      <c r="O18" s="13">
        <v>349.29999999999995</v>
      </c>
    </row>
    <row r="19" spans="2:15" x14ac:dyDescent="0.25">
      <c r="B19" s="18" t="s">
        <v>36</v>
      </c>
      <c r="C19" s="18">
        <v>217.01388888888889</v>
      </c>
      <c r="D19" s="18">
        <v>144</v>
      </c>
      <c r="E19" s="18">
        <f t="shared" si="0"/>
        <v>31250</v>
      </c>
      <c r="M19" s="12" t="s">
        <v>83</v>
      </c>
      <c r="N19" s="13">
        <v>135</v>
      </c>
      <c r="O19" s="13">
        <v>540.80000000000018</v>
      </c>
    </row>
    <row r="20" spans="2:15" x14ac:dyDescent="0.25">
      <c r="B20" s="18" t="s">
        <v>126</v>
      </c>
      <c r="C20" s="18">
        <v>222.17447916666666</v>
      </c>
      <c r="D20" s="18">
        <v>768</v>
      </c>
      <c r="E20" s="18">
        <f t="shared" si="0"/>
        <v>170630</v>
      </c>
      <c r="M20" s="12" t="s">
        <v>78</v>
      </c>
      <c r="N20" s="13">
        <v>115</v>
      </c>
      <c r="O20" s="13">
        <v>445.09999999999985</v>
      </c>
    </row>
    <row r="24" spans="2:15" x14ac:dyDescent="0.25">
      <c r="B24" s="32" t="s">
        <v>26</v>
      </c>
      <c r="C24" s="33" t="s">
        <v>156</v>
      </c>
    </row>
    <row r="25" spans="2:15" x14ac:dyDescent="0.25">
      <c r="B25" s="30" t="s">
        <v>71</v>
      </c>
      <c r="C25" s="31">
        <v>18345</v>
      </c>
    </row>
    <row r="26" spans="2:15" x14ac:dyDescent="0.25">
      <c r="B26" s="30" t="s">
        <v>65</v>
      </c>
      <c r="C26" s="31">
        <v>18140</v>
      </c>
    </row>
    <row r="27" spans="2:15" x14ac:dyDescent="0.25">
      <c r="B27" s="30" t="s">
        <v>44</v>
      </c>
      <c r="C27" s="31">
        <v>59930</v>
      </c>
    </row>
    <row r="28" spans="2:15" x14ac:dyDescent="0.25">
      <c r="B28" s="30" t="s">
        <v>59</v>
      </c>
      <c r="C28" s="31">
        <v>17630</v>
      </c>
    </row>
    <row r="29" spans="2:15" x14ac:dyDescent="0.25">
      <c r="B29" s="30" t="s">
        <v>52</v>
      </c>
      <c r="C29" s="31">
        <v>25335</v>
      </c>
    </row>
    <row r="30" spans="2:15" x14ac:dyDescent="0.25">
      <c r="B30" s="30" t="s">
        <v>36</v>
      </c>
      <c r="C30" s="31">
        <v>31250</v>
      </c>
    </row>
    <row r="31" spans="2:15" x14ac:dyDescent="0.25">
      <c r="B31" s="34"/>
      <c r="C31" s="35"/>
    </row>
  </sheetData>
  <conditionalFormatting pivot="1" sqref="I4:J14">
    <cfRule type="top10" dxfId="343" priority="6" rank="5"/>
  </conditionalFormatting>
  <conditionalFormatting pivot="1" sqref="I4:I14">
    <cfRule type="top10" dxfId="342" priority="5" rank="5"/>
  </conditionalFormatting>
  <conditionalFormatting sqref="N16:O17">
    <cfRule type="top10" dxfId="341" priority="4" rank="5"/>
  </conditionalFormatting>
  <conditionalFormatting sqref="N16:N17">
    <cfRule type="top10" dxfId="340" priority="3" rank="5"/>
  </conditionalFormatting>
  <conditionalFormatting sqref="N18:O20">
    <cfRule type="top10" dxfId="339" priority="2" rank="5"/>
  </conditionalFormatting>
  <conditionalFormatting sqref="N18:N20">
    <cfRule type="top10" dxfId="338" priority="1" rank="5"/>
  </conditionalFormatting>
  <pageMargins left="0.7" right="0.7" top="0.75" bottom="0.75" header="0.3" footer="0.3"/>
  <drawing r:id="rId4"/>
  <tableParts count="2">
    <tablePart r:id="rId5"/>
    <tablePart r:id="rId6"/>
  </tableParts>
  <extLst>
    <ext xmlns:x14="http://schemas.microsoft.com/office/spreadsheetml/2009/9/main" uri="{A8765BA9-456A-4dab-B4F3-ACF838C121DE}">
      <x14:slicerList>
        <x14:slicer r:id="rId7"/>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16"/>
  <sheetViews>
    <sheetView workbookViewId="0">
      <selection activeCell="C10" sqref="C4:C16"/>
      <pivotSelection pane="bottomRight" showHeader="1" activeRow="9" activeCol="2" click="1" r:id="rId1">
        <pivotArea dataOnly="0" labelOnly="1" fieldPosition="0">
          <references count="1">
            <reference field="10" count="0"/>
          </references>
        </pivotArea>
      </pivotSelection>
    </sheetView>
  </sheetViews>
  <sheetFormatPr defaultRowHeight="15" x14ac:dyDescent="0.25"/>
  <cols>
    <col min="3" max="3" width="6.7109375" customWidth="1"/>
    <col min="4" max="4" width="29.85546875" bestFit="1" customWidth="1"/>
    <col min="5" max="5" width="30.85546875" bestFit="1" customWidth="1"/>
  </cols>
  <sheetData>
    <row r="3" spans="3:5" x14ac:dyDescent="0.25">
      <c r="C3" s="11" t="s">
        <v>158</v>
      </c>
      <c r="D3" t="s">
        <v>155</v>
      </c>
      <c r="E3" t="s">
        <v>193</v>
      </c>
    </row>
    <row r="4" spans="3:5" x14ac:dyDescent="0.25">
      <c r="C4" s="12" t="s">
        <v>159</v>
      </c>
      <c r="D4" s="13">
        <v>60</v>
      </c>
      <c r="E4" s="13">
        <v>60</v>
      </c>
    </row>
    <row r="5" spans="3:5" x14ac:dyDescent="0.25">
      <c r="C5" s="12" t="s">
        <v>165</v>
      </c>
      <c r="D5" s="13">
        <v>63</v>
      </c>
      <c r="E5" s="13">
        <v>63</v>
      </c>
    </row>
    <row r="6" spans="3:5" x14ac:dyDescent="0.25">
      <c r="C6" s="12" t="s">
        <v>163</v>
      </c>
      <c r="D6" s="13">
        <v>67</v>
      </c>
      <c r="E6" s="13">
        <v>67</v>
      </c>
    </row>
    <row r="7" spans="3:5" x14ac:dyDescent="0.25">
      <c r="C7" s="12" t="s">
        <v>170</v>
      </c>
      <c r="D7" s="13">
        <v>49</v>
      </c>
      <c r="E7" s="13">
        <v>49</v>
      </c>
    </row>
    <row r="8" spans="3:5" x14ac:dyDescent="0.25">
      <c r="C8" s="12" t="s">
        <v>161</v>
      </c>
      <c r="D8" s="13">
        <v>69</v>
      </c>
      <c r="E8" s="13">
        <v>69</v>
      </c>
    </row>
    <row r="9" spans="3:5" x14ac:dyDescent="0.25">
      <c r="C9" s="12" t="s">
        <v>160</v>
      </c>
      <c r="D9" s="13">
        <v>70</v>
      </c>
      <c r="E9" s="13">
        <v>70</v>
      </c>
    </row>
    <row r="10" spans="3:5" x14ac:dyDescent="0.25">
      <c r="C10" s="12" t="s">
        <v>168</v>
      </c>
      <c r="D10" s="13">
        <v>57</v>
      </c>
      <c r="E10" s="13">
        <v>57</v>
      </c>
    </row>
    <row r="11" spans="3:5" x14ac:dyDescent="0.25">
      <c r="C11" s="12" t="s">
        <v>164</v>
      </c>
      <c r="D11" s="13">
        <v>66</v>
      </c>
      <c r="E11" s="13">
        <v>66</v>
      </c>
    </row>
    <row r="12" spans="3:5" x14ac:dyDescent="0.25">
      <c r="C12" s="12" t="s">
        <v>167</v>
      </c>
      <c r="D12" s="13">
        <v>62</v>
      </c>
      <c r="E12" s="13">
        <v>62</v>
      </c>
    </row>
    <row r="13" spans="3:5" x14ac:dyDescent="0.25">
      <c r="C13" s="12" t="s">
        <v>169</v>
      </c>
      <c r="D13" s="13">
        <v>55</v>
      </c>
      <c r="E13" s="13">
        <v>55</v>
      </c>
    </row>
    <row r="14" spans="3:5" x14ac:dyDescent="0.25">
      <c r="C14" s="12" t="s">
        <v>166</v>
      </c>
      <c r="D14" s="13">
        <v>63</v>
      </c>
      <c r="E14" s="13">
        <v>63</v>
      </c>
    </row>
    <row r="15" spans="3:5" x14ac:dyDescent="0.25">
      <c r="C15" s="12" t="s">
        <v>162</v>
      </c>
      <c r="D15" s="13">
        <v>68</v>
      </c>
      <c r="E15" s="13">
        <v>68</v>
      </c>
    </row>
    <row r="16" spans="3:5" x14ac:dyDescent="0.25">
      <c r="C16" s="12" t="s">
        <v>171</v>
      </c>
      <c r="D16" s="13">
        <v>19</v>
      </c>
      <c r="E16" s="13">
        <v>19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S17"/>
  <sheetViews>
    <sheetView topLeftCell="I1" workbookViewId="0">
      <selection activeCell="Q5" sqref="Q5:S17"/>
    </sheetView>
  </sheetViews>
  <sheetFormatPr defaultRowHeight="15" x14ac:dyDescent="0.25"/>
  <cols>
    <col min="3" max="3" width="12.28515625" bestFit="1" customWidth="1"/>
    <col min="4" max="4" width="13.28515625" bestFit="1" customWidth="1"/>
    <col min="5" max="5" width="15.5703125" bestFit="1" customWidth="1"/>
    <col min="6" max="6" width="29.85546875" bestFit="1" customWidth="1"/>
    <col min="12" max="12" width="14.28515625" customWidth="1"/>
    <col min="16" max="16" width="29.85546875" bestFit="1" customWidth="1"/>
    <col min="17" max="17" width="16.28515625" customWidth="1"/>
    <col min="18" max="18" width="5.85546875" customWidth="1"/>
    <col min="19" max="19" width="4.7109375" customWidth="1"/>
    <col min="20" max="20" width="11.28515625" bestFit="1" customWidth="1"/>
  </cols>
  <sheetData>
    <row r="3" spans="3:19" ht="45" x14ac:dyDescent="0.25">
      <c r="C3" s="11" t="s">
        <v>176</v>
      </c>
      <c r="D3" t="s">
        <v>147</v>
      </c>
      <c r="E3" t="s">
        <v>154</v>
      </c>
      <c r="F3" t="s">
        <v>155</v>
      </c>
      <c r="I3" s="20" t="s">
        <v>176</v>
      </c>
      <c r="J3" s="22" t="s">
        <v>147</v>
      </c>
      <c r="K3" s="22" t="s">
        <v>154</v>
      </c>
      <c r="L3" s="22" t="s">
        <v>155</v>
      </c>
      <c r="M3" s="20" t="s">
        <v>156</v>
      </c>
      <c r="P3" s="11" t="s">
        <v>155</v>
      </c>
      <c r="Q3" s="11" t="s">
        <v>194</v>
      </c>
    </row>
    <row r="4" spans="3:19" x14ac:dyDescent="0.25">
      <c r="C4" s="12" t="s">
        <v>159</v>
      </c>
      <c r="D4" s="13">
        <v>251.49999999999997</v>
      </c>
      <c r="E4" s="14">
        <v>203.91666666666666</v>
      </c>
      <c r="F4" s="13">
        <v>60</v>
      </c>
      <c r="I4" s="21"/>
      <c r="J4" s="21"/>
      <c r="K4" s="21"/>
      <c r="L4" s="21"/>
      <c r="M4" s="21"/>
      <c r="P4" s="11" t="s">
        <v>177</v>
      </c>
      <c r="Q4" t="s">
        <v>40</v>
      </c>
      <c r="R4" t="s">
        <v>48</v>
      </c>
      <c r="S4" t="s">
        <v>56</v>
      </c>
    </row>
    <row r="5" spans="3:19" x14ac:dyDescent="0.25">
      <c r="C5" s="12" t="s">
        <v>165</v>
      </c>
      <c r="D5" s="13">
        <v>254.70000000000002</v>
      </c>
      <c r="E5" s="14">
        <v>228.88888888888889</v>
      </c>
      <c r="F5" s="13">
        <v>63</v>
      </c>
      <c r="I5" s="23" t="s">
        <v>161</v>
      </c>
      <c r="J5" s="23">
        <v>280.20000000000005</v>
      </c>
      <c r="K5" s="23">
        <v>219.20289855072463</v>
      </c>
      <c r="L5" s="23">
        <v>69</v>
      </c>
      <c r="M5" s="23">
        <f t="shared" ref="M5:M17" si="0">K5*L5</f>
        <v>15125</v>
      </c>
      <c r="P5" s="12" t="s">
        <v>159</v>
      </c>
      <c r="Q5" s="13">
        <v>26</v>
      </c>
      <c r="R5" s="13">
        <v>22</v>
      </c>
      <c r="S5" s="13">
        <v>12</v>
      </c>
    </row>
    <row r="6" spans="3:19" x14ac:dyDescent="0.25">
      <c r="C6" s="12" t="s">
        <v>163</v>
      </c>
      <c r="D6" s="13">
        <v>259.70000000000005</v>
      </c>
      <c r="E6" s="14">
        <v>210.74626865671641</v>
      </c>
      <c r="F6" s="13">
        <v>67</v>
      </c>
      <c r="I6" s="23" t="s">
        <v>162</v>
      </c>
      <c r="J6" s="23">
        <v>263.59999999999997</v>
      </c>
      <c r="K6" s="23">
        <v>218.16176470588235</v>
      </c>
      <c r="L6" s="23">
        <v>68</v>
      </c>
      <c r="M6" s="23">
        <f t="shared" si="0"/>
        <v>14835</v>
      </c>
      <c r="P6" s="12" t="s">
        <v>165</v>
      </c>
      <c r="Q6" s="13">
        <v>31</v>
      </c>
      <c r="R6" s="13">
        <v>19</v>
      </c>
      <c r="S6" s="13">
        <v>13</v>
      </c>
    </row>
    <row r="7" spans="3:19" x14ac:dyDescent="0.25">
      <c r="C7" s="12" t="s">
        <v>170</v>
      </c>
      <c r="D7" s="13">
        <v>186.9</v>
      </c>
      <c r="E7" s="14">
        <v>224.79591836734693</v>
      </c>
      <c r="F7" s="13">
        <v>49</v>
      </c>
      <c r="I7" s="23" t="s">
        <v>163</v>
      </c>
      <c r="J7" s="23">
        <v>259.70000000000005</v>
      </c>
      <c r="K7" s="23">
        <v>210.74626865671641</v>
      </c>
      <c r="L7" s="23">
        <v>67</v>
      </c>
      <c r="M7" s="23">
        <f t="shared" si="0"/>
        <v>14120</v>
      </c>
      <c r="P7" s="12" t="s">
        <v>163</v>
      </c>
      <c r="Q7" s="13">
        <v>26</v>
      </c>
      <c r="R7" s="13">
        <v>26</v>
      </c>
      <c r="S7" s="13">
        <v>15</v>
      </c>
    </row>
    <row r="8" spans="3:19" x14ac:dyDescent="0.25">
      <c r="C8" s="12" t="s">
        <v>161</v>
      </c>
      <c r="D8" s="13">
        <v>280.20000000000005</v>
      </c>
      <c r="E8" s="14">
        <v>219.20289855072463</v>
      </c>
      <c r="F8" s="13">
        <v>69</v>
      </c>
      <c r="I8" s="23" t="s">
        <v>160</v>
      </c>
      <c r="J8" s="23">
        <v>258.3</v>
      </c>
      <c r="K8" s="23">
        <v>225.07142857142858</v>
      </c>
      <c r="L8" s="23">
        <v>70</v>
      </c>
      <c r="M8" s="23">
        <f t="shared" si="0"/>
        <v>15755</v>
      </c>
      <c r="P8" s="12" t="s">
        <v>170</v>
      </c>
      <c r="Q8" s="13">
        <v>21</v>
      </c>
      <c r="R8" s="13">
        <v>21</v>
      </c>
      <c r="S8" s="13">
        <v>7</v>
      </c>
    </row>
    <row r="9" spans="3:19" x14ac:dyDescent="0.25">
      <c r="C9" s="12" t="s">
        <v>160</v>
      </c>
      <c r="D9" s="13">
        <v>258.3</v>
      </c>
      <c r="E9" s="14">
        <v>225.07142857142858</v>
      </c>
      <c r="F9" s="13">
        <v>70</v>
      </c>
      <c r="I9" s="23" t="s">
        <v>165</v>
      </c>
      <c r="J9" s="23">
        <v>254.70000000000002</v>
      </c>
      <c r="K9" s="23">
        <v>228.88888888888889</v>
      </c>
      <c r="L9" s="23">
        <v>63</v>
      </c>
      <c r="M9" s="23">
        <f t="shared" si="0"/>
        <v>14420</v>
      </c>
      <c r="P9" s="12" t="s">
        <v>161</v>
      </c>
      <c r="Q9" s="13">
        <v>33</v>
      </c>
      <c r="R9" s="13">
        <v>28</v>
      </c>
      <c r="S9" s="13">
        <v>8</v>
      </c>
    </row>
    <row r="10" spans="3:19" x14ac:dyDescent="0.25">
      <c r="C10" s="12" t="s">
        <v>168</v>
      </c>
      <c r="D10" s="13">
        <v>226.09999999999997</v>
      </c>
      <c r="E10" s="14">
        <v>241.84210526315789</v>
      </c>
      <c r="F10" s="13">
        <v>57</v>
      </c>
      <c r="I10" s="23" t="s">
        <v>159</v>
      </c>
      <c r="J10" s="23">
        <v>251.49999999999997</v>
      </c>
      <c r="K10" s="23">
        <v>203.91666666666666</v>
      </c>
      <c r="L10" s="23">
        <v>60</v>
      </c>
      <c r="M10" s="23">
        <f t="shared" si="0"/>
        <v>12235</v>
      </c>
      <c r="P10" s="12" t="s">
        <v>160</v>
      </c>
      <c r="Q10" s="13">
        <v>37</v>
      </c>
      <c r="R10" s="13">
        <v>22</v>
      </c>
      <c r="S10" s="13">
        <v>11</v>
      </c>
    </row>
    <row r="11" spans="3:19" x14ac:dyDescent="0.25">
      <c r="C11" s="12" t="s">
        <v>164</v>
      </c>
      <c r="D11" s="13">
        <v>250.59999999999994</v>
      </c>
      <c r="E11" s="14">
        <v>208.03030303030303</v>
      </c>
      <c r="F11" s="13">
        <v>66</v>
      </c>
      <c r="I11" s="23" t="s">
        <v>164</v>
      </c>
      <c r="J11" s="23">
        <v>250.59999999999994</v>
      </c>
      <c r="K11" s="23">
        <v>208.03030303030303</v>
      </c>
      <c r="L11" s="23">
        <v>66</v>
      </c>
      <c r="M11" s="23">
        <f t="shared" si="0"/>
        <v>13730</v>
      </c>
      <c r="P11" s="12" t="s">
        <v>168</v>
      </c>
      <c r="Q11" s="13">
        <v>26</v>
      </c>
      <c r="R11" s="13">
        <v>24</v>
      </c>
      <c r="S11" s="13">
        <v>7</v>
      </c>
    </row>
    <row r="12" spans="3:19" x14ac:dyDescent="0.25">
      <c r="C12" s="12" t="s">
        <v>167</v>
      </c>
      <c r="D12" s="13">
        <v>232.6</v>
      </c>
      <c r="E12" s="14">
        <v>236.12903225806451</v>
      </c>
      <c r="F12" s="13">
        <v>62</v>
      </c>
      <c r="I12" s="23" t="s">
        <v>166</v>
      </c>
      <c r="J12" s="23">
        <v>249.10000000000002</v>
      </c>
      <c r="K12" s="23">
        <v>219.76190476190476</v>
      </c>
      <c r="L12" s="23">
        <v>63</v>
      </c>
      <c r="M12" s="23">
        <f t="shared" si="0"/>
        <v>13845</v>
      </c>
      <c r="P12" s="12" t="s">
        <v>164</v>
      </c>
      <c r="Q12" s="13">
        <v>25</v>
      </c>
      <c r="R12" s="13">
        <v>27</v>
      </c>
      <c r="S12" s="13">
        <v>14</v>
      </c>
    </row>
    <row r="13" spans="3:19" x14ac:dyDescent="0.25">
      <c r="C13" s="12" t="s">
        <v>169</v>
      </c>
      <c r="D13" s="13">
        <v>214.10000000000002</v>
      </c>
      <c r="E13" s="14">
        <v>238.18181818181819</v>
      </c>
      <c r="F13" s="13">
        <v>55</v>
      </c>
      <c r="I13" s="23" t="s">
        <v>167</v>
      </c>
      <c r="J13" s="23">
        <v>232.6</v>
      </c>
      <c r="K13" s="23">
        <v>236.12903225806451</v>
      </c>
      <c r="L13" s="23">
        <v>62</v>
      </c>
      <c r="M13" s="23">
        <f t="shared" si="0"/>
        <v>14640</v>
      </c>
      <c r="P13" s="12" t="s">
        <v>167</v>
      </c>
      <c r="Q13" s="13">
        <v>29</v>
      </c>
      <c r="R13" s="13">
        <v>22</v>
      </c>
      <c r="S13" s="13">
        <v>11</v>
      </c>
    </row>
    <row r="14" spans="3:19" x14ac:dyDescent="0.25">
      <c r="C14" s="12" t="s">
        <v>166</v>
      </c>
      <c r="D14" s="13">
        <v>249.10000000000002</v>
      </c>
      <c r="E14" s="14">
        <v>219.76190476190476</v>
      </c>
      <c r="F14" s="13">
        <v>63</v>
      </c>
      <c r="I14" s="23" t="s">
        <v>168</v>
      </c>
      <c r="J14" s="23">
        <v>226.09999999999997</v>
      </c>
      <c r="K14" s="23">
        <v>241.84210526315789</v>
      </c>
      <c r="L14" s="23">
        <v>57</v>
      </c>
      <c r="M14" s="23">
        <f t="shared" si="0"/>
        <v>13785</v>
      </c>
      <c r="P14" s="12" t="s">
        <v>169</v>
      </c>
      <c r="Q14" s="13">
        <v>27</v>
      </c>
      <c r="R14" s="13">
        <v>19</v>
      </c>
      <c r="S14" s="13">
        <v>9</v>
      </c>
    </row>
    <row r="15" spans="3:19" x14ac:dyDescent="0.25">
      <c r="C15" s="12" t="s">
        <v>162</v>
      </c>
      <c r="D15" s="13">
        <v>263.59999999999997</v>
      </c>
      <c r="E15" s="14">
        <v>218.16176470588235</v>
      </c>
      <c r="F15" s="13">
        <v>68</v>
      </c>
      <c r="I15" s="23" t="s">
        <v>169</v>
      </c>
      <c r="J15" s="23">
        <v>214.10000000000002</v>
      </c>
      <c r="K15" s="23">
        <v>238.18181818181819</v>
      </c>
      <c r="L15" s="23">
        <v>55</v>
      </c>
      <c r="M15" s="23">
        <f t="shared" si="0"/>
        <v>13100</v>
      </c>
      <c r="P15" s="12" t="s">
        <v>166</v>
      </c>
      <c r="Q15" s="13">
        <v>27</v>
      </c>
      <c r="R15" s="13">
        <v>23</v>
      </c>
      <c r="S15" s="13">
        <v>13</v>
      </c>
    </row>
    <row r="16" spans="3:19" x14ac:dyDescent="0.25">
      <c r="C16" s="12" t="s">
        <v>171</v>
      </c>
      <c r="D16" s="13">
        <v>79.2</v>
      </c>
      <c r="E16" s="14">
        <v>211.84210526315789</v>
      </c>
      <c r="F16" s="13">
        <v>19</v>
      </c>
      <c r="I16" s="23" t="s">
        <v>170</v>
      </c>
      <c r="J16" s="23">
        <v>186.9</v>
      </c>
      <c r="K16" s="23">
        <v>224.79591836734693</v>
      </c>
      <c r="L16" s="23">
        <v>49</v>
      </c>
      <c r="M16" s="23">
        <f t="shared" si="0"/>
        <v>11015</v>
      </c>
      <c r="P16" s="12" t="s">
        <v>162</v>
      </c>
      <c r="Q16" s="13">
        <v>27</v>
      </c>
      <c r="R16" s="13">
        <v>26</v>
      </c>
      <c r="S16" s="13">
        <v>15</v>
      </c>
    </row>
    <row r="17" spans="3:19" x14ac:dyDescent="0.25">
      <c r="C17" s="12" t="s">
        <v>126</v>
      </c>
      <c r="D17" s="13">
        <v>3006.5999999999976</v>
      </c>
      <c r="E17" s="14">
        <v>222.17447916666666</v>
      </c>
      <c r="F17" s="13">
        <v>768</v>
      </c>
      <c r="I17" s="23" t="s">
        <v>171</v>
      </c>
      <c r="J17" s="23">
        <v>79.2</v>
      </c>
      <c r="K17" s="23">
        <v>211.84210526315789</v>
      </c>
      <c r="L17" s="23">
        <v>19</v>
      </c>
      <c r="M17" s="23">
        <f t="shared" si="0"/>
        <v>4025</v>
      </c>
      <c r="P17" s="12" t="s">
        <v>171</v>
      </c>
      <c r="Q17" s="13">
        <v>6</v>
      </c>
      <c r="R17" s="13">
        <v>11</v>
      </c>
      <c r="S17" s="13">
        <v>2</v>
      </c>
    </row>
  </sheetData>
  <sortState ref="I4:M17">
    <sortCondition descending="1" ref="J4:J17"/>
    <sortCondition descending="1" ref="K4:K17"/>
    <sortCondition descending="1" ref="L4:L17"/>
    <sortCondition descending="1" ref="M4:M17"/>
  </sortState>
  <conditionalFormatting sqref="J4:J16">
    <cfRule type="top10" dxfId="327" priority="4" rank="3"/>
    <cfRule type="top10" dxfId="326" priority="5" percent="1" rank="10"/>
  </conditionalFormatting>
  <conditionalFormatting sqref="K4:K16">
    <cfRule type="top10" dxfId="325" priority="3" rank="3"/>
  </conditionalFormatting>
  <conditionalFormatting sqref="L4:L16">
    <cfRule type="top10" dxfId="324" priority="2" rank="3"/>
  </conditionalFormatting>
  <conditionalFormatting sqref="M5:M17">
    <cfRule type="top10" dxfId="323" priority="1" rank="3"/>
  </conditionalFormatting>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47"/>
  <sheetViews>
    <sheetView workbookViewId="0">
      <selection activeCell="Q52" sqref="Q52"/>
    </sheetView>
  </sheetViews>
  <sheetFormatPr defaultRowHeight="15" x14ac:dyDescent="0.25"/>
  <cols>
    <col min="1" max="1" width="34" customWidth="1"/>
    <col min="2" max="2" width="11.85546875" customWidth="1"/>
    <col min="3" max="3" width="5.5703125" customWidth="1"/>
    <col min="4" max="4" width="5" bestFit="1" customWidth="1"/>
    <col min="5" max="5" width="11.28515625" bestFit="1" customWidth="1"/>
    <col min="9" max="9" width="34" customWidth="1"/>
    <col min="10" max="10" width="16.28515625" bestFit="1" customWidth="1"/>
    <col min="11" max="11" width="6.28515625" customWidth="1"/>
    <col min="12" max="12" width="5.140625" customWidth="1"/>
    <col min="13" max="13" width="11.28515625" bestFit="1" customWidth="1"/>
    <col min="16" max="16" width="12.85546875" customWidth="1"/>
    <col min="17" max="17" width="12" bestFit="1" customWidth="1"/>
  </cols>
  <sheetData>
    <row r="3" spans="1:16" x14ac:dyDescent="0.25">
      <c r="A3" s="11" t="s">
        <v>153</v>
      </c>
      <c r="B3" s="11" t="s">
        <v>179</v>
      </c>
      <c r="F3" s="24"/>
      <c r="G3" s="24"/>
      <c r="H3" s="24"/>
      <c r="I3" s="11" t="s">
        <v>153</v>
      </c>
      <c r="J3" s="11" t="s">
        <v>133</v>
      </c>
      <c r="P3" s="11" t="s">
        <v>21</v>
      </c>
    </row>
    <row r="4" spans="1:16" x14ac:dyDescent="0.25">
      <c r="A4" s="11" t="s">
        <v>178</v>
      </c>
      <c r="B4" t="s">
        <v>48</v>
      </c>
      <c r="C4" t="s">
        <v>40</v>
      </c>
      <c r="D4" t="s">
        <v>56</v>
      </c>
      <c r="E4" t="s">
        <v>126</v>
      </c>
      <c r="F4" s="25"/>
      <c r="G4" s="25"/>
      <c r="H4" s="25"/>
      <c r="I4" s="11" t="s">
        <v>180</v>
      </c>
      <c r="J4" t="s">
        <v>43</v>
      </c>
      <c r="K4" t="s">
        <v>51</v>
      </c>
      <c r="L4" t="s">
        <v>35</v>
      </c>
      <c r="M4" t="s">
        <v>126</v>
      </c>
      <c r="P4" s="12" t="s">
        <v>50</v>
      </c>
    </row>
    <row r="5" spans="1:16" x14ac:dyDescent="0.25">
      <c r="A5" s="12" t="s">
        <v>104</v>
      </c>
      <c r="B5" s="13">
        <v>2995</v>
      </c>
      <c r="C5" s="13">
        <v>150</v>
      </c>
      <c r="D5" s="13">
        <v>1570</v>
      </c>
      <c r="E5" s="13">
        <v>4715</v>
      </c>
      <c r="F5" s="25"/>
      <c r="G5" s="25"/>
      <c r="H5" s="25"/>
      <c r="I5" s="12" t="s">
        <v>114</v>
      </c>
      <c r="J5" s="13">
        <v>1355</v>
      </c>
      <c r="K5" s="13">
        <v>1720</v>
      </c>
      <c r="L5" s="13">
        <v>1350</v>
      </c>
      <c r="M5" s="13">
        <v>4425</v>
      </c>
      <c r="P5" s="12" t="s">
        <v>58</v>
      </c>
    </row>
    <row r="6" spans="1:16" x14ac:dyDescent="0.25">
      <c r="A6" s="12" t="s">
        <v>103</v>
      </c>
      <c r="B6" s="13">
        <v>2765</v>
      </c>
      <c r="C6" s="13">
        <v>860</v>
      </c>
      <c r="D6" s="13">
        <v>540</v>
      </c>
      <c r="E6" s="13">
        <v>4165</v>
      </c>
      <c r="F6" s="25"/>
      <c r="G6" s="25"/>
      <c r="H6" s="25"/>
      <c r="I6" s="12" t="s">
        <v>101</v>
      </c>
      <c r="J6" s="13">
        <v>1085</v>
      </c>
      <c r="K6" s="13">
        <v>1630</v>
      </c>
      <c r="L6" s="13">
        <v>1285</v>
      </c>
      <c r="M6" s="13">
        <v>4000</v>
      </c>
      <c r="P6" s="12" t="s">
        <v>81</v>
      </c>
    </row>
    <row r="7" spans="1:16" x14ac:dyDescent="0.25">
      <c r="A7" s="12" t="s">
        <v>93</v>
      </c>
      <c r="B7" s="13">
        <v>2745</v>
      </c>
      <c r="C7" s="13">
        <v>1450</v>
      </c>
      <c r="D7" s="13">
        <v>320</v>
      </c>
      <c r="E7" s="13">
        <v>4515</v>
      </c>
      <c r="F7" s="25"/>
      <c r="G7" s="25"/>
      <c r="H7" s="25"/>
      <c r="I7" s="12" t="s">
        <v>84</v>
      </c>
      <c r="J7" s="13">
        <v>1310</v>
      </c>
      <c r="K7" s="13">
        <v>1590</v>
      </c>
      <c r="L7" s="13">
        <v>1440</v>
      </c>
      <c r="M7" s="13">
        <v>4340</v>
      </c>
      <c r="P7" s="12" t="s">
        <v>64</v>
      </c>
    </row>
    <row r="8" spans="1:16" x14ac:dyDescent="0.25">
      <c r="A8" s="12" t="s">
        <v>106</v>
      </c>
      <c r="B8" s="13">
        <v>2580</v>
      </c>
      <c r="C8" s="13">
        <v>900</v>
      </c>
      <c r="D8" s="13">
        <v>570</v>
      </c>
      <c r="E8" s="13">
        <v>4050</v>
      </c>
      <c r="F8" s="25"/>
      <c r="G8" s="25"/>
      <c r="H8" s="25"/>
      <c r="I8" s="12" t="s">
        <v>49</v>
      </c>
      <c r="J8" s="13">
        <v>1200</v>
      </c>
      <c r="K8" s="13">
        <v>1540</v>
      </c>
      <c r="L8" s="13">
        <v>1355</v>
      </c>
      <c r="M8" s="13">
        <v>4095</v>
      </c>
      <c r="P8" s="12" t="s">
        <v>70</v>
      </c>
    </row>
    <row r="9" spans="1:16" x14ac:dyDescent="0.25">
      <c r="A9" s="12" t="s">
        <v>84</v>
      </c>
      <c r="B9" s="13">
        <v>2495</v>
      </c>
      <c r="C9" s="13">
        <v>1845</v>
      </c>
      <c r="D9" s="13"/>
      <c r="E9" s="13">
        <v>4340</v>
      </c>
      <c r="F9" s="25"/>
      <c r="G9" s="25"/>
      <c r="H9" s="25"/>
      <c r="I9" s="12" t="s">
        <v>80</v>
      </c>
      <c r="J9" s="13">
        <v>1275</v>
      </c>
      <c r="K9" s="13">
        <v>1530</v>
      </c>
      <c r="L9" s="13">
        <v>1545</v>
      </c>
      <c r="M9" s="13">
        <v>4350</v>
      </c>
      <c r="P9" s="12" t="s">
        <v>42</v>
      </c>
    </row>
    <row r="10" spans="1:16" x14ac:dyDescent="0.25">
      <c r="A10" s="12" t="s">
        <v>99</v>
      </c>
      <c r="B10" s="13">
        <v>2420</v>
      </c>
      <c r="C10" s="13">
        <v>1145</v>
      </c>
      <c r="D10" s="13">
        <v>995</v>
      </c>
      <c r="E10" s="13">
        <v>4560</v>
      </c>
      <c r="F10" s="25"/>
      <c r="G10" s="25"/>
      <c r="H10" s="25"/>
      <c r="I10" s="12" t="s">
        <v>104</v>
      </c>
      <c r="J10" s="13">
        <v>1815</v>
      </c>
      <c r="K10" s="13">
        <v>1525</v>
      </c>
      <c r="L10" s="13">
        <v>1375</v>
      </c>
      <c r="M10" s="13">
        <v>4715</v>
      </c>
      <c r="P10" s="12" t="s">
        <v>76</v>
      </c>
    </row>
    <row r="11" spans="1:16" x14ac:dyDescent="0.25">
      <c r="A11" s="12" t="s">
        <v>97</v>
      </c>
      <c r="B11" s="13">
        <v>2370</v>
      </c>
      <c r="C11" s="13">
        <v>950</v>
      </c>
      <c r="D11" s="13">
        <v>440</v>
      </c>
      <c r="E11" s="13">
        <v>3760</v>
      </c>
      <c r="F11" s="25"/>
      <c r="G11" s="25"/>
      <c r="H11" s="25"/>
      <c r="I11" s="12" t="s">
        <v>99</v>
      </c>
      <c r="J11" s="13">
        <v>1395</v>
      </c>
      <c r="K11" s="13">
        <v>1500</v>
      </c>
      <c r="L11" s="13">
        <v>1665</v>
      </c>
      <c r="M11" s="13">
        <v>4560</v>
      </c>
      <c r="P11" s="12" t="s">
        <v>34</v>
      </c>
    </row>
    <row r="12" spans="1:16" x14ac:dyDescent="0.25">
      <c r="A12" s="12" t="s">
        <v>100</v>
      </c>
      <c r="B12" s="13">
        <v>2280</v>
      </c>
      <c r="C12" s="13">
        <v>905</v>
      </c>
      <c r="D12" s="13">
        <v>725</v>
      </c>
      <c r="E12" s="13">
        <v>3910</v>
      </c>
      <c r="F12" s="25"/>
      <c r="G12" s="25"/>
      <c r="H12" s="25"/>
      <c r="I12" s="12" t="s">
        <v>75</v>
      </c>
      <c r="J12" s="13">
        <v>1620</v>
      </c>
      <c r="K12" s="13">
        <v>1495</v>
      </c>
      <c r="L12" s="13">
        <v>1390</v>
      </c>
      <c r="M12" s="13">
        <v>4505</v>
      </c>
    </row>
    <row r="13" spans="1:16" x14ac:dyDescent="0.25">
      <c r="A13" s="12" t="s">
        <v>80</v>
      </c>
      <c r="B13" s="13">
        <v>2175</v>
      </c>
      <c r="C13" s="13">
        <v>2175</v>
      </c>
      <c r="D13" s="13"/>
      <c r="E13" s="13">
        <v>4350</v>
      </c>
      <c r="F13" s="25"/>
      <c r="G13" s="25"/>
      <c r="H13" s="25"/>
      <c r="I13" s="12" t="s">
        <v>95</v>
      </c>
      <c r="J13" s="13">
        <v>1160</v>
      </c>
      <c r="K13" s="13">
        <v>1495</v>
      </c>
      <c r="L13" s="13">
        <v>1020</v>
      </c>
      <c r="M13" s="13">
        <v>3675</v>
      </c>
    </row>
    <row r="14" spans="1:16" x14ac:dyDescent="0.25">
      <c r="A14" s="12" t="s">
        <v>101</v>
      </c>
      <c r="B14" s="13">
        <v>2155</v>
      </c>
      <c r="C14" s="13">
        <v>905</v>
      </c>
      <c r="D14" s="13">
        <v>940</v>
      </c>
      <c r="E14" s="13">
        <v>4000</v>
      </c>
      <c r="F14" s="25"/>
      <c r="G14" s="25"/>
      <c r="H14" s="25"/>
      <c r="I14" s="12" t="s">
        <v>105</v>
      </c>
      <c r="J14" s="13">
        <v>1475</v>
      </c>
      <c r="K14" s="13">
        <v>1475</v>
      </c>
      <c r="L14" s="13">
        <v>1395</v>
      </c>
      <c r="M14" s="13">
        <v>4345</v>
      </c>
    </row>
    <row r="15" spans="1:16" x14ac:dyDescent="0.25">
      <c r="A15" s="12" t="s">
        <v>107</v>
      </c>
      <c r="B15" s="13">
        <v>2110</v>
      </c>
      <c r="C15" s="13">
        <v>385</v>
      </c>
      <c r="D15" s="13">
        <v>1210</v>
      </c>
      <c r="E15" s="13">
        <v>3705</v>
      </c>
      <c r="F15" s="25"/>
      <c r="G15" s="25"/>
      <c r="H15" s="25"/>
      <c r="I15" s="12" t="s">
        <v>120</v>
      </c>
      <c r="J15" s="13">
        <v>1455</v>
      </c>
      <c r="K15" s="13">
        <v>1470</v>
      </c>
      <c r="L15" s="13">
        <v>1105</v>
      </c>
      <c r="M15" s="13">
        <v>4030</v>
      </c>
    </row>
    <row r="16" spans="1:16" x14ac:dyDescent="0.25">
      <c r="A16" s="12" t="s">
        <v>105</v>
      </c>
      <c r="B16" s="13">
        <v>2060</v>
      </c>
      <c r="C16" s="13">
        <v>835</v>
      </c>
      <c r="D16" s="13">
        <v>1450</v>
      </c>
      <c r="E16" s="13">
        <v>4345</v>
      </c>
      <c r="F16" s="25"/>
      <c r="G16" s="25"/>
      <c r="H16" s="25"/>
      <c r="I16" s="12" t="s">
        <v>113</v>
      </c>
      <c r="J16" s="13">
        <v>1230</v>
      </c>
      <c r="K16" s="13">
        <v>1430</v>
      </c>
      <c r="L16" s="13">
        <v>1425</v>
      </c>
      <c r="M16" s="13">
        <v>4085</v>
      </c>
    </row>
    <row r="17" spans="1:13" x14ac:dyDescent="0.25">
      <c r="A17" s="12" t="s">
        <v>102</v>
      </c>
      <c r="B17" s="13">
        <v>1920</v>
      </c>
      <c r="C17" s="13">
        <v>935</v>
      </c>
      <c r="D17" s="13">
        <v>910</v>
      </c>
      <c r="E17" s="13">
        <v>3765</v>
      </c>
      <c r="F17" s="25"/>
      <c r="G17" s="25"/>
      <c r="H17" s="25"/>
      <c r="I17" s="12" t="s">
        <v>107</v>
      </c>
      <c r="J17" s="13">
        <v>1265</v>
      </c>
      <c r="K17" s="13">
        <v>1430</v>
      </c>
      <c r="L17" s="13">
        <v>1010</v>
      </c>
      <c r="M17" s="13">
        <v>3705</v>
      </c>
    </row>
    <row r="18" spans="1:13" x14ac:dyDescent="0.25">
      <c r="A18" s="12" t="s">
        <v>96</v>
      </c>
      <c r="B18" s="13">
        <v>1880</v>
      </c>
      <c r="C18" s="13">
        <v>1075</v>
      </c>
      <c r="D18" s="13">
        <v>485</v>
      </c>
      <c r="E18" s="13">
        <v>3440</v>
      </c>
      <c r="F18" s="25"/>
      <c r="G18" s="25"/>
      <c r="H18" s="25"/>
      <c r="I18" s="12" t="s">
        <v>33</v>
      </c>
      <c r="J18" s="13">
        <v>1130</v>
      </c>
      <c r="K18" s="13">
        <v>1420</v>
      </c>
      <c r="L18" s="13">
        <v>1465</v>
      </c>
      <c r="M18" s="13">
        <v>4015</v>
      </c>
    </row>
    <row r="19" spans="1:13" x14ac:dyDescent="0.25">
      <c r="A19" s="12" t="s">
        <v>95</v>
      </c>
      <c r="B19" s="13">
        <v>1840</v>
      </c>
      <c r="C19" s="13">
        <v>1355</v>
      </c>
      <c r="D19" s="13">
        <v>480</v>
      </c>
      <c r="E19" s="13">
        <v>3675</v>
      </c>
      <c r="F19" s="25"/>
      <c r="G19" s="25"/>
      <c r="H19" s="25"/>
      <c r="I19" s="12" t="s">
        <v>117</v>
      </c>
      <c r="J19" s="13">
        <v>1405</v>
      </c>
      <c r="K19" s="13">
        <v>1420</v>
      </c>
      <c r="L19" s="13">
        <v>1340</v>
      </c>
      <c r="M19" s="13">
        <v>4165</v>
      </c>
    </row>
    <row r="20" spans="1:13" x14ac:dyDescent="0.25">
      <c r="A20" s="12" t="s">
        <v>98</v>
      </c>
      <c r="B20" s="13">
        <v>1795</v>
      </c>
      <c r="C20" s="13">
        <v>1120</v>
      </c>
      <c r="D20" s="13">
        <v>730</v>
      </c>
      <c r="E20" s="13">
        <v>3645</v>
      </c>
      <c r="F20" s="25"/>
      <c r="G20" s="25"/>
      <c r="H20" s="25"/>
      <c r="I20" s="12" t="s">
        <v>106</v>
      </c>
      <c r="J20" s="13">
        <v>1535</v>
      </c>
      <c r="K20" s="13">
        <v>1415</v>
      </c>
      <c r="L20" s="13">
        <v>1100</v>
      </c>
      <c r="M20" s="13">
        <v>4050</v>
      </c>
    </row>
    <row r="21" spans="1:13" x14ac:dyDescent="0.25">
      <c r="A21" s="12" t="s">
        <v>69</v>
      </c>
      <c r="B21" s="13">
        <v>1785</v>
      </c>
      <c r="C21" s="13">
        <v>2195</v>
      </c>
      <c r="D21" s="13">
        <v>285</v>
      </c>
      <c r="E21" s="13">
        <v>4265</v>
      </c>
      <c r="F21" s="25"/>
      <c r="G21" s="25"/>
      <c r="H21" s="25"/>
      <c r="I21" s="12" t="s">
        <v>93</v>
      </c>
      <c r="J21" s="13">
        <v>1475</v>
      </c>
      <c r="K21" s="13">
        <v>1385</v>
      </c>
      <c r="L21" s="13">
        <v>1655</v>
      </c>
      <c r="M21" s="13">
        <v>4515</v>
      </c>
    </row>
    <row r="22" spans="1:13" x14ac:dyDescent="0.25">
      <c r="A22" s="12" t="s">
        <v>109</v>
      </c>
      <c r="B22" s="13">
        <v>1765</v>
      </c>
      <c r="C22" s="13">
        <v>1540</v>
      </c>
      <c r="D22" s="13">
        <v>705</v>
      </c>
      <c r="E22" s="13">
        <v>4010</v>
      </c>
      <c r="F22" s="25"/>
      <c r="G22" s="25"/>
      <c r="H22" s="25"/>
      <c r="I22" s="12" t="s">
        <v>123</v>
      </c>
      <c r="J22" s="13">
        <v>1195</v>
      </c>
      <c r="K22" s="13">
        <v>1385</v>
      </c>
      <c r="L22" s="13">
        <v>935</v>
      </c>
      <c r="M22" s="13">
        <v>3515</v>
      </c>
    </row>
    <row r="23" spans="1:13" x14ac:dyDescent="0.25">
      <c r="A23" s="12" t="s">
        <v>87</v>
      </c>
      <c r="B23" s="13">
        <v>1735</v>
      </c>
      <c r="C23" s="13">
        <v>2300</v>
      </c>
      <c r="D23" s="13"/>
      <c r="E23" s="13">
        <v>4035</v>
      </c>
      <c r="F23" s="25"/>
      <c r="G23" s="25"/>
      <c r="H23" s="25"/>
      <c r="I23" s="12" t="s">
        <v>119</v>
      </c>
      <c r="J23" s="13">
        <v>1475</v>
      </c>
      <c r="K23" s="13">
        <v>1360</v>
      </c>
      <c r="L23" s="13">
        <v>1480</v>
      </c>
      <c r="M23" s="13">
        <v>4315</v>
      </c>
    </row>
    <row r="24" spans="1:13" x14ac:dyDescent="0.25">
      <c r="A24" s="12" t="s">
        <v>110</v>
      </c>
      <c r="B24" s="13">
        <v>1710</v>
      </c>
      <c r="C24" s="13">
        <v>785</v>
      </c>
      <c r="D24" s="13">
        <v>1355</v>
      </c>
      <c r="E24" s="13">
        <v>3850</v>
      </c>
      <c r="F24" s="25"/>
      <c r="G24" s="25"/>
      <c r="H24" s="25"/>
      <c r="I24" s="12" t="s">
        <v>41</v>
      </c>
      <c r="J24" s="13">
        <v>1160</v>
      </c>
      <c r="K24" s="13">
        <v>1355</v>
      </c>
      <c r="L24" s="13">
        <v>1225</v>
      </c>
      <c r="M24" s="13">
        <v>3740</v>
      </c>
    </row>
    <row r="25" spans="1:13" x14ac:dyDescent="0.25">
      <c r="A25" s="12" t="s">
        <v>63</v>
      </c>
      <c r="B25" s="13">
        <v>1695</v>
      </c>
      <c r="C25" s="13">
        <v>2230</v>
      </c>
      <c r="D25" s="13"/>
      <c r="E25" s="13">
        <v>3925</v>
      </c>
      <c r="F25" s="25"/>
      <c r="G25" s="25"/>
      <c r="H25" s="25"/>
      <c r="I25" s="12" t="s">
        <v>90</v>
      </c>
      <c r="J25" s="13">
        <v>1240</v>
      </c>
      <c r="K25" s="13">
        <v>1350</v>
      </c>
      <c r="L25" s="13">
        <v>1000</v>
      </c>
      <c r="M25" s="13">
        <v>3590</v>
      </c>
    </row>
    <row r="26" spans="1:13" x14ac:dyDescent="0.25">
      <c r="A26" s="12" t="s">
        <v>90</v>
      </c>
      <c r="B26" s="13">
        <v>1685</v>
      </c>
      <c r="C26" s="13">
        <v>1770</v>
      </c>
      <c r="D26" s="13">
        <v>135</v>
      </c>
      <c r="E26" s="13">
        <v>3590</v>
      </c>
      <c r="F26" s="25"/>
      <c r="G26" s="25"/>
      <c r="H26" s="25"/>
      <c r="I26" s="12" t="s">
        <v>110</v>
      </c>
      <c r="J26" s="13">
        <v>1025</v>
      </c>
      <c r="K26" s="13">
        <v>1345</v>
      </c>
      <c r="L26" s="13">
        <v>1480</v>
      </c>
      <c r="M26" s="13">
        <v>3850</v>
      </c>
    </row>
    <row r="27" spans="1:13" x14ac:dyDescent="0.25">
      <c r="A27" s="12" t="s">
        <v>108</v>
      </c>
      <c r="B27" s="13">
        <v>1525</v>
      </c>
      <c r="C27" s="13">
        <v>1380</v>
      </c>
      <c r="D27" s="13">
        <v>1235</v>
      </c>
      <c r="E27" s="13">
        <v>4140</v>
      </c>
      <c r="F27" s="25"/>
      <c r="G27" s="25"/>
      <c r="H27" s="25"/>
      <c r="I27" s="12" t="s">
        <v>115</v>
      </c>
      <c r="J27" s="13">
        <v>1075</v>
      </c>
      <c r="K27" s="13">
        <v>1345</v>
      </c>
      <c r="L27" s="13">
        <v>1305</v>
      </c>
      <c r="M27" s="13">
        <v>3725</v>
      </c>
    </row>
    <row r="28" spans="1:13" x14ac:dyDescent="0.25">
      <c r="A28" s="12" t="s">
        <v>75</v>
      </c>
      <c r="B28" s="13">
        <v>1515</v>
      </c>
      <c r="C28" s="13">
        <v>2990</v>
      </c>
      <c r="D28" s="13"/>
      <c r="E28" s="13">
        <v>4505</v>
      </c>
      <c r="F28" s="25"/>
      <c r="G28" s="25"/>
      <c r="H28" s="25"/>
      <c r="I28" s="12" t="s">
        <v>102</v>
      </c>
      <c r="J28" s="13">
        <v>1215</v>
      </c>
      <c r="K28" s="13">
        <v>1340</v>
      </c>
      <c r="L28" s="13">
        <v>1210</v>
      </c>
      <c r="M28" s="13">
        <v>3765</v>
      </c>
    </row>
    <row r="29" spans="1:13" x14ac:dyDescent="0.25">
      <c r="A29" s="12" t="s">
        <v>49</v>
      </c>
      <c r="B29" s="13">
        <v>1395</v>
      </c>
      <c r="C29" s="13">
        <v>2325</v>
      </c>
      <c r="D29" s="13">
        <v>375</v>
      </c>
      <c r="E29" s="13">
        <v>4095</v>
      </c>
      <c r="F29" s="25"/>
      <c r="G29" s="25"/>
      <c r="H29" s="25"/>
      <c r="I29" s="12" t="s">
        <v>69</v>
      </c>
      <c r="J29" s="13">
        <v>1530</v>
      </c>
      <c r="K29" s="13">
        <v>1325</v>
      </c>
      <c r="L29" s="13">
        <v>1410</v>
      </c>
      <c r="M29" s="13">
        <v>4265</v>
      </c>
    </row>
    <row r="30" spans="1:13" x14ac:dyDescent="0.25">
      <c r="A30" s="12" t="s">
        <v>112</v>
      </c>
      <c r="B30" s="13">
        <v>1315</v>
      </c>
      <c r="C30" s="13">
        <v>1560</v>
      </c>
      <c r="D30" s="13">
        <v>740</v>
      </c>
      <c r="E30" s="13">
        <v>3615</v>
      </c>
      <c r="F30" s="25"/>
      <c r="G30" s="25"/>
      <c r="H30" s="25"/>
      <c r="I30" s="12" t="s">
        <v>87</v>
      </c>
      <c r="J30" s="13">
        <v>1385</v>
      </c>
      <c r="K30" s="13">
        <v>1325</v>
      </c>
      <c r="L30" s="13">
        <v>1325</v>
      </c>
      <c r="M30" s="13">
        <v>4035</v>
      </c>
    </row>
    <row r="31" spans="1:13" x14ac:dyDescent="0.25">
      <c r="A31" s="12" t="s">
        <v>113</v>
      </c>
      <c r="B31" s="13">
        <v>1260</v>
      </c>
      <c r="C31" s="13">
        <v>1650</v>
      </c>
      <c r="D31" s="13">
        <v>1175</v>
      </c>
      <c r="E31" s="13">
        <v>4085</v>
      </c>
      <c r="F31" s="25"/>
      <c r="G31" s="25"/>
      <c r="H31" s="25"/>
      <c r="I31" s="12" t="s">
        <v>109</v>
      </c>
      <c r="J31" s="13">
        <v>1340</v>
      </c>
      <c r="K31" s="13">
        <v>1310</v>
      </c>
      <c r="L31" s="13">
        <v>1360</v>
      </c>
      <c r="M31" s="13">
        <v>4010</v>
      </c>
    </row>
    <row r="32" spans="1:13" x14ac:dyDescent="0.25">
      <c r="A32" s="12" t="s">
        <v>111</v>
      </c>
      <c r="B32" s="13">
        <v>1255</v>
      </c>
      <c r="C32" s="13">
        <v>1490</v>
      </c>
      <c r="D32" s="13">
        <v>1185</v>
      </c>
      <c r="E32" s="13">
        <v>3930</v>
      </c>
      <c r="F32" s="25"/>
      <c r="G32" s="25"/>
      <c r="H32" s="25"/>
      <c r="I32" s="12" t="s">
        <v>121</v>
      </c>
      <c r="J32" s="13">
        <v>1225</v>
      </c>
      <c r="K32" s="13">
        <v>1305</v>
      </c>
      <c r="L32" s="13">
        <v>1465</v>
      </c>
      <c r="M32" s="13">
        <v>3995</v>
      </c>
    </row>
    <row r="33" spans="1:13" x14ac:dyDescent="0.25">
      <c r="A33" s="12" t="s">
        <v>41</v>
      </c>
      <c r="B33" s="13">
        <v>1140</v>
      </c>
      <c r="C33" s="13">
        <v>2600</v>
      </c>
      <c r="D33" s="13"/>
      <c r="E33" s="13">
        <v>3740</v>
      </c>
      <c r="F33" s="25"/>
      <c r="G33" s="25"/>
      <c r="H33" s="25"/>
      <c r="I33" s="12" t="s">
        <v>57</v>
      </c>
      <c r="J33" s="13">
        <v>1330</v>
      </c>
      <c r="K33" s="13">
        <v>1250</v>
      </c>
      <c r="L33" s="13">
        <v>1545</v>
      </c>
      <c r="M33" s="13">
        <v>4125</v>
      </c>
    </row>
    <row r="34" spans="1:13" x14ac:dyDescent="0.25">
      <c r="A34" s="12" t="s">
        <v>115</v>
      </c>
      <c r="B34" s="13">
        <v>1135</v>
      </c>
      <c r="C34" s="13">
        <v>1895</v>
      </c>
      <c r="D34" s="13">
        <v>695</v>
      </c>
      <c r="E34" s="13">
        <v>3725</v>
      </c>
      <c r="F34" s="25"/>
      <c r="G34" s="25"/>
      <c r="H34" s="25"/>
      <c r="I34" s="12" t="s">
        <v>103</v>
      </c>
      <c r="J34" s="13">
        <v>1455</v>
      </c>
      <c r="K34" s="13">
        <v>1220</v>
      </c>
      <c r="L34" s="13">
        <v>1490</v>
      </c>
      <c r="M34" s="13">
        <v>4165</v>
      </c>
    </row>
    <row r="35" spans="1:13" x14ac:dyDescent="0.25">
      <c r="A35" s="12" t="s">
        <v>57</v>
      </c>
      <c r="B35" s="13">
        <v>1130</v>
      </c>
      <c r="C35" s="13">
        <v>2695</v>
      </c>
      <c r="D35" s="13">
        <v>300</v>
      </c>
      <c r="E35" s="13">
        <v>4125</v>
      </c>
      <c r="F35" s="25"/>
      <c r="G35" s="25"/>
      <c r="H35" s="25"/>
      <c r="I35" s="12" t="s">
        <v>111</v>
      </c>
      <c r="J35" s="13">
        <v>1305</v>
      </c>
      <c r="K35" s="13">
        <v>1215</v>
      </c>
      <c r="L35" s="13">
        <v>1410</v>
      </c>
      <c r="M35" s="13">
        <v>3930</v>
      </c>
    </row>
    <row r="36" spans="1:13" x14ac:dyDescent="0.25">
      <c r="A36" s="12" t="s">
        <v>116</v>
      </c>
      <c r="B36" s="13">
        <v>925</v>
      </c>
      <c r="C36" s="13">
        <v>1115</v>
      </c>
      <c r="D36" s="13">
        <v>1510</v>
      </c>
      <c r="E36" s="13">
        <v>3550</v>
      </c>
      <c r="F36" s="25"/>
      <c r="G36" s="25"/>
      <c r="H36" s="25"/>
      <c r="I36" s="12" t="s">
        <v>63</v>
      </c>
      <c r="J36" s="13">
        <v>1400</v>
      </c>
      <c r="K36" s="13">
        <v>1210</v>
      </c>
      <c r="L36" s="13">
        <v>1315</v>
      </c>
      <c r="M36" s="13">
        <v>3925</v>
      </c>
    </row>
    <row r="37" spans="1:13" x14ac:dyDescent="0.25">
      <c r="A37" s="12" t="s">
        <v>124</v>
      </c>
      <c r="B37" s="13">
        <v>880</v>
      </c>
      <c r="C37" s="13">
        <v>2435</v>
      </c>
      <c r="D37" s="13"/>
      <c r="E37" s="13">
        <v>3315</v>
      </c>
      <c r="F37" s="25"/>
      <c r="G37" s="25"/>
      <c r="H37" s="25"/>
      <c r="I37" s="12" t="s">
        <v>100</v>
      </c>
      <c r="J37" s="13">
        <v>1255</v>
      </c>
      <c r="K37" s="13">
        <v>1210</v>
      </c>
      <c r="L37" s="13">
        <v>1445</v>
      </c>
      <c r="M37" s="13">
        <v>3910</v>
      </c>
    </row>
    <row r="38" spans="1:13" x14ac:dyDescent="0.25">
      <c r="A38" s="12" t="s">
        <v>125</v>
      </c>
      <c r="B38" s="13">
        <v>875</v>
      </c>
      <c r="C38" s="13">
        <v>2150</v>
      </c>
      <c r="D38" s="13">
        <v>395</v>
      </c>
      <c r="E38" s="13">
        <v>3420</v>
      </c>
      <c r="F38" s="25"/>
      <c r="G38" s="25"/>
      <c r="H38" s="25"/>
      <c r="I38" s="12" t="s">
        <v>112</v>
      </c>
      <c r="J38" s="13">
        <v>1275</v>
      </c>
      <c r="K38" s="13">
        <v>1170</v>
      </c>
      <c r="L38" s="13">
        <v>1170</v>
      </c>
      <c r="M38" s="13">
        <v>3615</v>
      </c>
    </row>
    <row r="39" spans="1:13" x14ac:dyDescent="0.25">
      <c r="A39" s="12" t="s">
        <v>114</v>
      </c>
      <c r="B39" s="13">
        <v>845</v>
      </c>
      <c r="C39" s="13">
        <v>2295</v>
      </c>
      <c r="D39" s="13">
        <v>1285</v>
      </c>
      <c r="E39" s="13">
        <v>4425</v>
      </c>
      <c r="F39" s="25"/>
      <c r="G39" s="25"/>
      <c r="H39" s="25"/>
      <c r="I39" s="12" t="s">
        <v>118</v>
      </c>
      <c r="J39" s="13">
        <v>1220</v>
      </c>
      <c r="K39" s="13">
        <v>1145</v>
      </c>
      <c r="L39" s="13">
        <v>1065</v>
      </c>
      <c r="M39" s="13">
        <v>3430</v>
      </c>
    </row>
    <row r="40" spans="1:13" x14ac:dyDescent="0.25">
      <c r="A40" s="12" t="s">
        <v>33</v>
      </c>
      <c r="B40" s="13">
        <v>615</v>
      </c>
      <c r="C40" s="13">
        <v>3025</v>
      </c>
      <c r="D40" s="13">
        <v>375</v>
      </c>
      <c r="E40" s="13">
        <v>4015</v>
      </c>
      <c r="F40" s="25"/>
      <c r="G40" s="25"/>
      <c r="H40" s="25"/>
      <c r="I40" s="12" t="s">
        <v>108</v>
      </c>
      <c r="J40" s="13">
        <v>1475</v>
      </c>
      <c r="K40" s="13">
        <v>1145</v>
      </c>
      <c r="L40" s="13">
        <v>1520</v>
      </c>
      <c r="M40" s="13">
        <v>4140</v>
      </c>
    </row>
    <row r="41" spans="1:13" x14ac:dyDescent="0.25">
      <c r="A41" s="12" t="s">
        <v>119</v>
      </c>
      <c r="B41" s="13">
        <v>520</v>
      </c>
      <c r="C41" s="13">
        <v>2340</v>
      </c>
      <c r="D41" s="13">
        <v>1455</v>
      </c>
      <c r="E41" s="13">
        <v>4315</v>
      </c>
      <c r="F41" s="25"/>
      <c r="G41" s="25"/>
      <c r="H41" s="25"/>
      <c r="I41" s="12" t="s">
        <v>97</v>
      </c>
      <c r="J41" s="13">
        <v>1265</v>
      </c>
      <c r="K41" s="13">
        <v>1140</v>
      </c>
      <c r="L41" s="13">
        <v>1355</v>
      </c>
      <c r="M41" s="13">
        <v>3760</v>
      </c>
    </row>
    <row r="42" spans="1:13" x14ac:dyDescent="0.25">
      <c r="A42" s="12" t="s">
        <v>118</v>
      </c>
      <c r="B42" s="13">
        <v>480</v>
      </c>
      <c r="C42" s="13">
        <v>2430</v>
      </c>
      <c r="D42" s="13">
        <v>520</v>
      </c>
      <c r="E42" s="13">
        <v>3430</v>
      </c>
      <c r="F42" s="25"/>
      <c r="G42" s="25"/>
      <c r="H42" s="25"/>
      <c r="I42" s="12" t="s">
        <v>116</v>
      </c>
      <c r="J42" s="13">
        <v>1060</v>
      </c>
      <c r="K42" s="13">
        <v>1135</v>
      </c>
      <c r="L42" s="13">
        <v>1355</v>
      </c>
      <c r="M42" s="13">
        <v>3550</v>
      </c>
    </row>
    <row r="43" spans="1:13" x14ac:dyDescent="0.25">
      <c r="A43" s="12" t="s">
        <v>122</v>
      </c>
      <c r="B43" s="13">
        <v>480</v>
      </c>
      <c r="C43" s="13">
        <v>2445</v>
      </c>
      <c r="D43" s="13">
        <v>955</v>
      </c>
      <c r="E43" s="13">
        <v>3880</v>
      </c>
      <c r="F43" s="25"/>
      <c r="G43" s="25"/>
      <c r="H43" s="25"/>
      <c r="I43" s="12" t="s">
        <v>124</v>
      </c>
      <c r="J43" s="13">
        <v>835</v>
      </c>
      <c r="K43" s="13">
        <v>1130</v>
      </c>
      <c r="L43" s="13">
        <v>1350</v>
      </c>
      <c r="M43" s="13">
        <v>3315</v>
      </c>
    </row>
    <row r="44" spans="1:13" x14ac:dyDescent="0.25">
      <c r="A44" s="12" t="s">
        <v>121</v>
      </c>
      <c r="B44" s="13">
        <v>470</v>
      </c>
      <c r="C44" s="13">
        <v>3245</v>
      </c>
      <c r="D44" s="13">
        <v>280</v>
      </c>
      <c r="E44" s="13">
        <v>3995</v>
      </c>
      <c r="F44" s="25"/>
      <c r="G44" s="25"/>
      <c r="H44" s="25"/>
      <c r="I44" s="12" t="s">
        <v>125</v>
      </c>
      <c r="J44" s="13">
        <v>1125</v>
      </c>
      <c r="K44" s="13">
        <v>1080</v>
      </c>
      <c r="L44" s="13">
        <v>1215</v>
      </c>
      <c r="M44" s="13">
        <v>3420</v>
      </c>
    </row>
    <row r="45" spans="1:13" x14ac:dyDescent="0.25">
      <c r="A45" s="12" t="s">
        <v>117</v>
      </c>
      <c r="B45" s="13">
        <v>325</v>
      </c>
      <c r="C45" s="13">
        <v>2610</v>
      </c>
      <c r="D45" s="13">
        <v>1230</v>
      </c>
      <c r="E45" s="13">
        <v>4165</v>
      </c>
      <c r="F45" s="25"/>
      <c r="G45" s="25"/>
      <c r="H45" s="25"/>
      <c r="I45" s="12" t="s">
        <v>122</v>
      </c>
      <c r="J45" s="13">
        <v>1490</v>
      </c>
      <c r="K45" s="13">
        <v>1045</v>
      </c>
      <c r="L45" s="13">
        <v>1345</v>
      </c>
      <c r="M45" s="13">
        <v>3880</v>
      </c>
    </row>
    <row r="46" spans="1:13" x14ac:dyDescent="0.25">
      <c r="A46" s="12" t="s">
        <v>123</v>
      </c>
      <c r="B46" s="13">
        <v>305</v>
      </c>
      <c r="C46" s="13">
        <v>2615</v>
      </c>
      <c r="D46" s="13">
        <v>595</v>
      </c>
      <c r="E46" s="13">
        <v>3515</v>
      </c>
      <c r="F46" s="25"/>
      <c r="G46" s="25"/>
      <c r="H46" s="25"/>
      <c r="I46" s="12" t="s">
        <v>98</v>
      </c>
      <c r="J46" s="13">
        <v>1365</v>
      </c>
      <c r="K46" s="13">
        <v>1030</v>
      </c>
      <c r="L46" s="13">
        <v>1250</v>
      </c>
      <c r="M46" s="13">
        <v>3645</v>
      </c>
    </row>
    <row r="47" spans="1:13" x14ac:dyDescent="0.25">
      <c r="A47" s="12" t="s">
        <v>120</v>
      </c>
      <c r="B47" s="13"/>
      <c r="C47" s="13">
        <v>2970</v>
      </c>
      <c r="D47" s="13">
        <v>1060</v>
      </c>
      <c r="E47" s="13">
        <v>4030</v>
      </c>
      <c r="F47" s="25"/>
      <c r="G47" s="25"/>
      <c r="H47" s="25"/>
      <c r="I47" s="12" t="s">
        <v>96</v>
      </c>
      <c r="J47" s="13">
        <v>1140</v>
      </c>
      <c r="K47" s="13">
        <v>875</v>
      </c>
      <c r="L47" s="13">
        <v>1425</v>
      </c>
      <c r="M47" s="13">
        <v>3440</v>
      </c>
    </row>
  </sheetData>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F 6 6 A 1 F 0 E - 0 2 1 2 - 4 6 4 C - A 4 D 0 - 9 C 8 2 D 2 3 5 A 1 3 D } "   T o u r I d = " b 5 4 f e c 5 a - a 6 4 a - 4 5 8 5 - 8 8 5 4 - 9 e 7 8 a 6 8 b 0 7 e 1 "   X m l V e r = " 5 "   M i n X m l V e r = " 3 " > < D e s c r i p t i o n > S o m e   d e s c r i p t i o n   f o r   t h e   t o u r   g o e s   h e r e < / D e s c r i p t i o n > < I m a g e > i V B O R w 0 K G g o A A A A N S U h E U g A A A N Q A A A B 1 C A Y A A A A 2 n s 9 T A A A A A X N S R 0 I A r s 4 c 6 Q A A A A R n Q U 1 B A A C x j w v 8 Y Q U A A A A J c E h Z c w A A B C E A A A Q h A V l M W R s A A D s M S U R B V H h e 7 X 0 H c x t J l u a D B y 3 o n e g p S p R 3 r W 6 p 1 S 2 p 3 Z i N v Y 3 Z m 7 2 5 2 L j b v Y i z c f c r 9 t / c R V z E 7 E 7 s 7 O z N t J H 3 a r W 8 p x W 9 A w k a e O D e 9 7 I S K I A g R Q O A o I Y f m c i s r E K h K j O / f C 9 f O s u / 3 L g f p x 2 I m r o 9 d L q j k q Z 8 U S p z h i k W i 1 E o H K a X L 1 9 R a 0 s L l Z W V 0 p / + 9 B 1 9 + u k Z K i 0 t N b 5 F F I + v / 3 W D w S A N D w 9 T V 1 e X E b M + T E 1 N U l 9 f P 5 0 + f Z q s V q s R q + D 1 z p F v f p 7 q G + r J 7 X Y b s Q p 4 t n k + N z c 3 T 9 X V V f w O Z c a Z z S M e j / G n h Y K B A D l d r h X P Y w Z + P x Q K U j g U o t K y c i O W 0 4 G / a 7 X Z K M 5 p b L P b y c Z h j c W F B b 4 2 9 T l x H + R H w L 9 M J a V l Z L F Y 5 J 3 L P R 4 5 j + O l k I U e j b r I H 7 a Q K z p L h 5 o d 9 H S m m h w O O z m i o 7 T s G 5 N r d x p W T 9 0 C R n l F j Z A p z A Q C m X p 7 + + j d u 2 F a X F y k Q w c P U H l 5 m W R q e X n 5 C j L x P y 1 z Z q 4 H 4 + P j X L C r j a P 1 4 d 2 7 d 2 T n Q v f J J 5 9 k L L y V l R X k c j v p t 7 / 9 H f l 8 8 0 a s A t 7 n 2 + 9 + o J K S k p T n 3 g o s F q s U Y H d R k T x P J B K h u d l Z K e w I I 0 0 0 c B 2 I A D I p c o X k 2 O F 0 k s / L 3 w k G h E w q H d X 3 i o q L x D c D 9 8 V 1 I J O G k + + h g e + + n b J z P q j j o K 2 K X s 2 W 0 f n O J U 6 D C I V t T V R a k i T 0 T g L n O A r X z n G e c g + d 3 d 8 o h e / p i J U m J q a o v b 2 N m p v 3 I K e k U C D D X r 5 4 S W f O f M z f U d A F g E 9 T s X N 9 U u r t 2 1 4 h 5 f u A e 8 / M z N D r 1 2 / o x Y t X V F F R a Z x Z C R S 2 B w 8 e 0 q 9 / / S u + t 6 q x N V D o / v p X f 8 V S z J t 4 3 m w D Z K + o q m K C F U s Y 6 b G 4 4 J N z S y x t n E 4 X R a N R S U c 8 D 0 i I t K 6 u q 0 8 8 L 8 6 F W H o D M 9 N T 4 p s B M s X 4 H h p 4 F x A a 5 F z g 3 1 p e X q I W j z 9 x D l j i 2 4 1 4 r X S u f V l I F X J 1 k 6 e y i c + k 5 n + h O 6 6 + M s Y X p L N Y L d T d 2 k 4 3 3 l r o h 9 c O q n T 6 q K a m i k + S q F h l 5 R W S Q R M T E 9 S 9 r 1 v i g c 0 U T m S + F A z 2 V w N q 8 L 6 + P v r d 7 3 4 v 6 l t T U y N 9 / f W X U u B W w y x L B x R U h 8 N h x K Q C v z k y M k r / y B I M 9 8 b v o 4 D n i m B I W C 2 R S l h 1 w + / D + V m C a b h Y V U y H y 1 B X 6 + o b x Y 9 E w p I e n N r y / j G + H 6 S g B u 6 P + J K S U i p i M p e 5 4 v T F X j / H J f P n x Y S N 7 J Y Y N X t C f K 8 I + a m R C Y 2 M 5 5 M 7 x F n + c P P H X O V U V i E 1 Z t U J b t d E q d U T o H f T A f q 8 W 9 W e U 1 N T 1 N D Q Q J F Y n G z 8 U v 3 9 / U y 0 G m m D b L Y g 4 r 5 z c 3 P c h h q l E y e O G b F J o K D f v X O P T p 4 6 k a L O r I X Z 2 R l 6 9 u w l f f b Z p 2 u S D s B z Q 3 2 8 9 M N l 8 l R U y G + c P v 0 R v 1 f 1 e 7 + 7 n U B 7 C 6 o h 0 t 5 q V W 2 t M L f L b H a H S L t Y L M q E t Y u v z 3 / / R q m N e C 9 o y S W c n P 6 I a q t 1 V M e p f / C x n N 8 J 2 D F t q J I 6 R a Z K d 4 i G v R Y 6 t S c o 7 S Y A Z E I B B J m A p q Y m + u m n h 5 s m E 4 D M H B o a p k O H e o y Y J E C m k Z E R 2 t e z b 9 1 k 6 m O S T 0 5 O 0 d m z Z 9 Z F C F F p n z 6 n 3 / z 7 f 0 e / Y j X w l 7 / 8 O X + P 6 N K l K 0 J 0 n M 8 1 Y I T Y D D y e C n 5 W b q 8 Z z + h g N R J k g g Q D i c T I w T 7 u H 2 T y X e h K q n / 4 y c W g a s t B M r d W h O i L E y v z o F C x I 9 p Q V c 0 n a W l Z J f A k q / t H a 6 Z o Y H C Q 6 u p q p e C n E w f q 1 D 6 T y r d R 4 H 6 / / e 0 / U W N j v e j z S 0 t L 5 P P 5 x O J 3 / f p N u n 3 7 r r S t q i p X b y t p o G A M D Q 2 x F J 2 m / f v 3 c 7 s l a S F b C 4 u L C 7 R n T 6 O 0 c w C Q E F L 3 s 8 / O y r n / 9 8 d v u T 2 y I G m y F Q w M D I q 6 / O C n R y w 9 X x i x C h a R K O s j V T i s D B h Q / e C 8 L I 2 j L I X M 0 J U P L J l I Y 9 w / F A q T n U v h x 6 0 B O Y d 4 7 X C / g R m u j G b s 9 N m R A 3 w 2 c / k o J G f 7 D / / 1 f / x D h v i C c W X 1 + 2 h x 2 c G Z F J U E L v Z e 5 8 J c S i P D I 1 w Q B l g 6 1 S c K n c b E x C S 3 C 1 h N c q T G b w T z 8 z 6 q r a 3 m w r s k x 8 j g C l a 9 O j r a q b W 1 Z Y X J O x P w n b t 3 7 z M x G 6 h 7 7 1 4 h x X r h c D j F b P / 9 9 5 e 4 I D r 4 n a F C W e V d Y R z o a G 8 T K X n r 5 m 2 q q q p M t H P 0 b + C 7 u B 6 V A Y i n n 1 e f h x H l 5 q 0 7 1 N n Z z s / X K F L e 4 y m n G z d v U V t r q 1 y D a / 3 L y 2 T n C u p 9 z 4 5 3 R e U G o w a k D 0 z 0 e A f d / s O z a M C K C c l k Z z U Q z w 1 D T Z H T S p N e l l Q 2 / o 7 B Y Y c t T t U l M e L m F P m C V l q O e S g W n k 2 U j U J 0 l j / c e l C w b S i b o 4 i s J T 3 S Q E X G e P y P q b W h g o p L i q m I C 8 g S Z / a P 9 x + k t E n G x k b p X h / r 6 W V 7 O F O L 6 O t 9 q u b b K K a m p 7 i N 9 C O d O X N 6 Q 6 Z z W O i u X b t B B w 7 s F 6 n U 2 d V J D f X 1 x t m N A 4 U R x H n y 5 C m 3 R S J 0 5 u z H 3 K g v E m K B J E g X V C A w 8 a O P C 2 r U r G E l b G l u p g i f 3 9 P c R G O j Y y I N O j s 7 m C B 2 m p 3 x 0 r F j R 4 x f g Y S J 0 N V r 1 8 n F h M C 7 o 6 B 3 t O 6 h t o 4 O I Q o M D J 4 K Z Q A y A 7 + D t M d z W J E H 7 C C t Q C Z Y 8 2 C A 0 G Q C O d G f p c l v J h p U 2 A C r g n f H a / l I 5 S X u C 9 d T H 6 X e G S d u T Z Z A L 7 / j 5 v I 0 H 7 D 8 a w E T S h s h U I P R 7 G M 6 f 7 J D L F 9 7 9 3 Z J Z g A / P v i J D v T s p + L i Y j F G V N W 1 0 N 3 h Y j 6 j M m W z h A K Q w b d u 3 6 E v L l 4 w Y t b G N B f E 0 d F x a m l p F v U G B d 9 c M 2 8 F e F / 0 s 4 G k K K i B Q J A l z y J 9 9 N F J K a D m t t z D h w / l G f 7 p H 3 9 P / / H v / j Z R g P X 7 Q M q 2 t 7 V J 3 E 2 W c K d P n x I N w O V y i j T 7 3 / / n / 4 r 5 / t X r 1 y J Z I W G V K h d h E i f 7 n X Q e R N H v x A Q H k Z D u e B Z R F U E Y J l A 6 J s Z G h J y w F E J S Q a r h X q g k h r x 2 e j 0 F c 3 4 q q Q 4 2 x u j 1 J C Q l 3 9 P / X M 4 V I p h Q P x U k o U o b j n M B i t G 5 t k X O m C j 1 M 5 G K i 4 t Y D a t N J D b g 9 / u l 8 Q 6 r E W q 5 0 o o a m r A d E r U D 2 A q h 0 F a 5 c u U 6 f f n l R S H H W o C K 9 c / / / C / 0 5 V c X u W 2 1 s i b P B V C A 3 7 x 5 y + r b L P 9 + i K p Z 9 S t m d c r B K u L s 9 C x V 8 j F I N D g 4 J O m B e E g w k A Z G j i d P n 9 F H p 0 5 K e q p 0 f E Y + P k f M h c N H D n I b t Y 4 e c I V 1 8 O B B f n + l M s 7 N e R P 9 b O i / g s k d h I r y f T H C o o g r N l 2 J g F R w 6 S p 5 J p i l 1 d V e F 4 W i i k g 6 r 3 E O z k J 8 H Z P K 4 n 8 p 8 Y U G y 7 / e L j x C 7 W 1 u o O b q C l Y j w m R h M t 3 m W h U G i D a u V X W t a I a O A 6 G 8 Q S c 9 H k 3 2 m 5 S 7 Y 3 S q J Z S w A K 4 X u B c 6 a l E r H z t 2 1 I h d H X g G N L Y f P X p M F y 6 c N 2 L z B z x n l B s f w V B A h g N d v 3 Z L C A W C H G f V r r O z M 1 E 4 M 6 G v f 4 D V P Y d Y S M 3 X z c 7 O M Q H n J e 0 1 0 C 5 D O w g k d L E 0 y i S F N H B N p s o I K i J U S T P 0 7 0 4 u 2 u j J K J P f i F v h 4 k x S 8 n I m T c r 1 h Y T s 6 C N Z B B K s s Z w b t h S R h E M N h 2 E 4 5 g w 1 w 0 w w W P c c a c z x B a x 0 5 a 2 b J h Z s N D J v o 1 s D T v r u t Z u u c C 2 4 G t C b / + j R I + r i 9 s 9 6 y A T g u V G D w j Q + N p b / c W i Q A l D Z y l l i V F V V U 0 t r s x g r f v b N V 3 T / x 0 e s J i 6 L t B L 1 O Q 1 I Y 0 g t p B / e Q w N p C z K h z W o G y L T E 6 i e k H c i E y m d + f s 4 4 m w q o f 4 G A M o u b A U K Z s c w k V S o j F 0 q W Q O Z q E 8 + h n R y z n A r H U 0 e Z F A o K j l D f f H R Y d H 5 k 8 t N x u 4 j + A w d U P 4 S Z P K u h s i h G b k f q d T E + f D L m o B c T D p p b i t D C x F u + P 2 c K 5 y l u a b 4 a v 3 v 7 z j 0 6 f v y 4 6 P j z T M g b / S 7 5 / j N 2 3 z M Z 7 w 5 m 7 n u C K f 3 i x f M y / G g 9 z 5 p L T E 1 O i 4 r M D K H 9 p 7 6 S v q v n L 1 7 S d 9 / 9 Q L / / / R + 4 v T m Q e E a o q 6 O j Y 1 R d X S P H G j B u D A w M C U n T U c K V H N R L A E R c r c 8 K U i j G k h O k g 1 F C A 0 Q z k w o j K 2 D 1 Q / r D + K K R I B H 7 c D g v x y C V f a + E C w l W F q A F 8 9 f R V M / N p Z A k N B L O b W c V x u i / T C + g O o E z I R D m R m x D 5 o 7 P n p p F i j n L K M p f v d L r p u / f s G O S X G I p B s n 1 r 0 / 5 + x U f 0 + W + U o m / N + S U E d G Q c G P s 8 I t L I S t d 7 3 N R I K L G D S 4 s L r F b l F o e 0 g n 9 V T r j t w s l p S W i 8 p V x w f f b 6 q i h s Z l O n j g u 7 c E j R w 6 L t N L S C O 8 A 6 x 6 K q R l D A 4 N i C d R G j b X g 4 X a V W f p h X C A 6 c J e 4 H W q z c / u N S Y f 2 1 e z M t H F F U s U D 9 G 8 g b i G S O i z L n M + S 7 / D Z x b i m j F s r T C V o + / 8 K R 0 J x 2 j Z X F i X I h E q q b 9 p G p a 6 N F U z 0 Y d S U x G h q c e W r f d K 8 Q A + u / 4 n c R S u n R e i + D 5 e 7 m I r K Y b p d H S A j y P R w x E G 3 X s z R H 7 6 9 Q T d v 3 J J O U l j E f v 0 3 f 7 2 i f Z B P w J x + 7 r N P 6 c r l 6 6 L q o S E f 5 Y K I A v / 9 D 5 e k U M L g A M l 0 / f o N s Z T u 7 9 m 3 4 p k 7 O j t k t A j 6 r E D A t Q A i + M X 6 6 B f V r Z i J D A m P Q b g u V 7 L P D q M n k L 9 w u B Z t L C A a T Z K x r T J z Z 7 U m F n z 8 H q R U M P 7 + z v V 8 o m A G x 3 5 5 k l U 9 w 9 y K B H v G 6 p 4 5 A c 1 I P 0 5 B P E r + s Q c 0 N p d 6 z f m u I M 1 M j t B X X 3 8 h p M k G v L 4 A 1 V V 7 6 D e / + o Z + / v N v p O a v r a 2 j k m K l C m 0 n 3 F z j w 6 S O g c J n 2 k O 0 E L T S w 2 E 7 E k / 6 t b 7 7 7 n u p v J C U h w 8 d p K r K C u O b S a B N B r V x d t Z L v b 3 9 R u z q K C v 3 M C k x T k 8 V e C C d p H U N j W L 2 B 4 o 5 n b R k i o S T h A p x Z S U P Z k I i z 9 l H W B 1 C Q + D r r d y + N p W l 7 X Q F I a G K O O P m Z i Y S 0 g k J B g l j 4 6 d b k z w Z A M N A + 5 4 a i g f m q K c u T E c a w 2 I 6 j 4 X 9 M p a s w u O h r 7 o D d K Y t S J 1 V y U z c D B y u Y h p d L K K Z J R v 1 T t v p x 3 d O m l 4 q H K G P k f g w q Q P V x a w + x 1 1 0 9 t N z 5 G S J A f K j X w u W S R g Z M l n i 0 C m L P r / u 7 r 2 c L 1 E Z H 5 n J q G E G 2 k q 4 N p M h Q q P U N E 9 K m 8 p d b h f n j 5 o S M j y v V G u o / P t q k q q 7 l A U U X C O s S I u 2 M N T A z Y + K y S Y w O N 5 M s G 1 x 5 4 / 1 U E W F R x I J T n R j 9 p s r V m a e J O o a Q C J X V n q o K v y c 6 k s C V F u i V I y H D x 9 x 4 V C N W O R D q S t O n T U R C W 8 F M J o 8 H H X K 0 B i 0 2 6 B u a t w c c F F k m 5 p S U J l B i L G x c S E B k g 3 G m f s T t R S q P k t 7 9 j S J i q p H X b w P m L g J C 6 Y Z U B k x H Q X t x s e P n 8 h s 6 c u X r t K r l 6 / 5 + K m M G s k E N U g 2 t e L B y A p 0 8 P r m 5 2 j C p 8 6 h 7 d p S l a r + 4 T 1 0 G Q C N k I E 4 8 s c a M p a t f D t + 8 k z R + X O N 1 V y L T k 1 I o d f S a X Z Z J W i L J 5 V Q 7 y O T B n R 2 W J F + e v h Q 2 g j f f v u 9 t C v S M x G 4 2 L X 1 Y S z t L O l O 7 A l R U Z p 1 E T k 9 s w 0 S C 6 O 1 r / a 5 x b A S K D 9 O b 6 e d Y n w J Q p V i o K C G W F r 1 9 v b S w Y M 9 X C Z V / J q w W K X 7 4 s 7 d e 6 y y + Y W k V 6 / d o P v 3 H 1 C Q C Y K x g J i y g Y 7 t 4 y e O 0 / H j x 2 Q U h t m S p 2 E e 1 Z G O 0 U A t h W M W l k 5 G W n K e O 2 3 J d E 2 Q i X 0 V V O U o y r V F l D D L O V m 2 t s N Z / n j 3 U f J p t w E / O 3 2 I w k H V P 6 I J h c Y + V L 7 q 4 i g d 5 4 K q s V 5 C p Q N q y J 0 7 d + m z z 8 4 Z M U n c Z z V t z r / 1 Q t 9 Z H R G n g U L 9 0 4 i T P u 9 U a k y + c K 3 P l S D O W p g d f U U l y y / p q y 8 v J A b O r g d o / 9 y 4 c V t U x W P H j n H l 5 a C H j 5 7 w f S 6 K 6 m g G r J 0 g K 8 h m s d q U O s R A P 1 + Z Y Y q H x X R g 1 i a V a D R u o U g a / z 7 v C N G b G b t Y W T V 0 B Q A P Z Q K z g + M x T v t 4 j M q d 2 7 s W h e 3 v / t v / / A c j n H d U l n G j N B 4 i p 0 P 1 P / R O 2 6 i i K E p P x x y S U B 1 c Q D G z E 9 g s m Q D v n J f q 6 + t X t B N e T z l S M m o r 8 D I p J x e s r O J Z 6 O W k n f p m H O R g n j Z X Y D q 5 c V E e A L X O u / z + d 7 K 7 S m l / d x e V F j n J s Y E k g G p W W 1 t D / a w u h k O s T n M h P s H S C G M M M Z 4 S W o A u 8 O i X Q 2 X 2 7 Z W 7 N L h U T c s s Q Z a W F q m h u l T U N F S a r z m t Y D C B 6 o x n T 8 f Q n I 3 q S q N c 6 a U + Z L p U R T 8 W y o j T h l n A m y 8 r W 8 W 2 S i h I p x A 3 X q E W Y N g M E m X 4 3 T t 6 u d T B T 2 Y V y x z E / V b I h O 9 e v n y F L l 6 8 k J I J L y c c 0 v j N J e z W O F 3 c m z 8 J N c y F 7 + V k 5 q n 1 m Y B B J R W s B R x t D I s B 6 H 1 A P g 0 N v W M y D d D R I 4 d l f p Y G Z h c / f v S U L H y j j 0 + f S p y D e o m O c Y 8 7 S v M B J a X 2 1 Y Y 3 9 J w u b u I F W Q C l k 0 g f o 1 M 5 F l X G E A x V 8 7 i 3 b 0 i S 5 U 9 3 H 2 8 L o Z p q K q m + x M Z 6 e Y m a s 7 M U o p s 3 r k o H Y 6 T h P L m L S u m L v a p 9 s x V C Y X o 8 T L P m x V b Q Y Z u P l 2 4 q j 6 7 a w Z w t I G n e T t t p Z N 6 + a Q M I y i X S W q t k 6 f D 5 F m h w c J A L b J w m J y f p 6 N H D d P 3 G L f o 3 f / k X K e 0 h E A 7 9 X t e 5 b f W F q J J F G V V Q / B Y 6 0 j c C u c N q h M I Q t S g 3 G Q z V r 9 S 1 T E 6 r M s 3 n G / l v M R s 4 1 I E V b e J 0 6 9 Y d s U T N e 6 f o F z / / h r 7 + + g t y s D r S V K 7 a I 5 s l E y x J L 1 + + l G n y Z j K 9 4 p o x X z W I 1 z C u 5 B I Y T j X o 3 T y Z B J w g t 1 c Z T g X A k l f G 6 j k m I 3 7 + + T l R n / c 0 N d H l K 1 d l S J M G + p x A K i y m g + k l U K n T y Q T S w m B S V b y x B 0 a e p Z e F 1 G O + M f 8 j Z j G w M b J m E 9 v S s Y s E n 5 u d E X P t J 5 + c l v k 5 m P i G 4 S n R u C q E o 7 7 N 9 S u g 5 / 3 J k y d C 1 O b m Z j p 5 8 o R x R m G C 2 z n 5 g p 8 L 0 x a E 6 3 s B E o z 6 t q 6 2 4 h G D Y S v 1 c + M / H W g D w f w N I w K s e N q A g S X a z n 1 6 l k b T B g K j A s M M Y J n 8 m I E z b Z U R 6 Q M 8 2 R y S 4 r A e 6 L G Z K 6 y o C e g 7 q Q K G p o M R z L v b F g l 1 7 k C r 6 L t Q x V D L m G u a e + 9 U T Y n M C K x D W 0 K N C J V R 9 / 6 / e v W K u r u 7 6 c K F z 1 M W i 1 w M W e j y W z X P J l 9 Y 7 / p / G 0 W Y 3 + E K v 8 s i N + a z B Q y n G m B J l w m v 3 7 z l z 5 X p h h n A 0 U h U K j E Q D 9 I K E x s x V Q Q V m j O + a F y Z x B 5 P V I g x 7 7 e u W 1 P A 2 E w A 7 b F V p Z S o f + o 6 D E m a X V w 5 8 i M f 4 B z R D 5 I f Z 7 V Y Z V g M T K z p Z J K w 6 X g 1 n R 7 A t Z h c d + 3 a d V k E B U N k U D O C T O l m Y F i P b k s n 6 x o 3 z A G w Q m 0 2 T P J m w K y M q S f o q 8 k 2 U I m Z k l 8 A r e F n 3 3 w p n b f m v A J g M o e R A v 1 8 G C O I f q f x 8 Q m Z + n L q 1 A l 6 + e P 3 V O V O d n s A 1 / t d 9 H z c T m + 4 3 Z d N y N B U S R K V L u i X M p e 7 f D n L t / e e p C V h b t F a X 0 N R 3 x S r e W 0 i X c y k Q q M X H Z A A 4 r 7 s z t x Q x j l Y 7 r B O H Y i p G 6 d o M G N V I c w H 0 o A J f j x L p v H N 4 F x H c A 1 V Z W P I V p / Z W j j S G K L 6 s q S u h i k u W H z y 2 f M X n K 5 V s p i n B g w Q G B W x b 3 + 3 G C f Q b o X p H A v c Y O T E 8 e N H q b e v n 7 z F H 1 G M t p 4 H L R V R m d M G r q R a / F Q Z g l E C g 2 y V g S J M n i I / F T l z a x R K R 9 7 b U H v 3 1 F B X V 4 f 0 O 5 m B B E E a L c y b h v e z A + n Q 6 a u c G k a E q d r n z n 0 q K p 0 5 Y a F C + v 1 J M z X 6 h r a T T M B S M P l 8 W w E K U a 7 J h K S s K k 6 S / 8 U E 1 n d w U L / X Q Q c P H h A p h Y G y G i D P i Z P H p V K D J N O V G 4 a R Y b M D 9 E m 1 t b a Q f e I S F 7 Q M D a o N A m m w v z Y s z 2 m G U R + r A p O A h e a X X S o u j 8 7 2 9 / / 9 f + W t Y 7 e s 2 E 0 e B / 8 o S x E Q S D s N z C e a C L D u y 2 o h 0 F I Z p a u X L 8 k a 4 5 g Q B y J h s C d m 0 p r b R 2 b 0 9 r + j X n 8 r q x Q O G s t C g 3 2 r W A x Z p X N 3 M 0 A B w t A l t C t 7 + X 3 y g d q S 5 A R N t D f 7 Z + 1 c M d m o j M t m Y 0 0 p / f G P 3 y Y M S G s B k g L r X G C a C N a j a C h e p H H / + 9 e J X w v o A D 7 c E J E p 8 p C c u j L F Z 6 I Y c a L J n 4 y 6 i V F Z U X 4 l l O X b + / l T + c 4 e 6 i a / b 1 b 6 n s z q H t z 0 9 D R L o C g 9 9 S X X j d h f v U j F 5 J P a D p I J C Y g G M G r G T L j e 6 6 C 5 x a D M w S k k Y P i R S 4 9 N W y f C X K F f 6 3 U L q f I N d K Y 7 + X n N R o / 6 s i h 1 e e a 4 z X q T v v j i w p r j 8 Q A s S 3 b t 2 j V u S 5 2 S / H 7 0 6 I k s E r N c d k K I s V n o R X c w G d S s n c D I x Q U n o f J F o c 2 w 7 3 J E q b p 8 6 + M 1 1 w t + M 0 N W 5 c G V u G 2 E B R v 1 m D 0 z o I 9 j 0 U o z n j 1 + I G Q C 9 J C W 1 c j 0 a s p O g a i t 4 M g E b G Z 4 0 7 1 B 1 7 a Q C Y B k S r c g 4 h 2 w 6 C f y Y D 2 j 0 7 H P E 9 T y S 5 c u S 9 6 d Z N U Q i 8 d 8 3 K q M F C g R G 4 X H D d m T G T B K J M / x 3 Q 2 y s Z B U x 3 l y e m 3 C n L s S t 5 N m p q Z S i K T D a M z C Q g e Y z 3 9 9 4 R M j t D p w N d Z x e 7 e K y b c Q M O h V D e m N o N 7 o 2 C 4 k D I 3 P S 1 s q 0 6 j 9 T I A U w 2 q 7 e r Y v Z j N j Y O z 5 r o D k G 5 Z g 3 g j m A 6 B N s o J C W U m U F 5 Q z H T B 8 m M + R 7 t G Y s g D m w 2 1 e 9 m 4 Q h z u a p W Z L S Q Q G w l i u C z q 5 u d D B u o e x c K s B Z 5 6 P q 0 V T s D h i I Q O j B U Y 3 O G 5 w K b j 9 7 b 9 0 F N d 0 y j p 9 0 C Z W A 9 a A f / X q N b 1 5 + 1 a m h 2 B u G v o J M f c K m J 6 e Y Z V S j S P c z O i O h a C F y l h S m a H K E 9 9 Q k 8 n w N C a 9 + W l / A n k j V D G n I t Y Y 0 G Q y k w o 1 F z J h Y n y M z r Y s S F x q k q U C U y M u v X F n Z Z R A v j C y w W c t c + d v l P p 6 2 3 f L k S L p M L 9 6 9 b p o F e m A J P r h 0 h X y e D x U W V H J 6 n m J L A 9 9 5 8 4 9 i n B 7 x u d b J G z V C p x s 3 t y g 4 X t D L h m h v l 7 g z d D 5 n C 8 w o T S z c + e w t c n k x L g c g U h m M s E 4 g U l q Y n j g + P t 3 b 7 N 0 w u q g x g U m 4 G s P h h 1 0 e x v b F 5 t F I I Q t W o y D d a C + N H M a 5 A L r X Q R 0 L m C l 3 o V a 6 u h s p 0 W W O p A w s K T q 7 I R h C a P Q 0 R b G P l b o s 8 K i n 1 9 + e Y E a G x p k v f e f f n o k + e 8 p 2 l w G I t + x i c D + u g g 1 l q + W o P q F l K / K C s K 5 d 3 m R U O 3 1 1 Z L A Z i I B O M Y y w V j s H 8 P 9 m 7 g d 1 d b W S p + 2 L S V n b B q 4 2 e + S T t / Z d c z 1 K U T I K A 2 k + T q x t E E C b g U b U b 1 8 r B 0 4 X G U 0 5 / V K v 9 g z V r s n F l W e Y L 6 Z N q e j E x q A E Q N T 8 X V f F S S b L g e Y M g J y b B Q g 9 i u W U i E W P O Z + s 8 z p q 8 Z T e u c 3 k P h b Q F 6 M E s 1 1 a q k n J G Q 6 q d C u Q m J r g H i + O S 8 F / E s i r t H n A B P p s j G e a y 3 k q 0 b f D P A u G 7 H 2 9 c 2 o h U r y g Y 2 M 5 I h E L V R e W U P P n 7 9 I d K J j H h b W L 3 S 4 y + j 5 s + e i d W D w 6 z t v 6 v s i 7 9 1 F b r H y A i X O m I x L 3 C j 8 X N m c 4 v u j j 6 6 u z K T O p b + G 6 d Y L S + h 2 W V k 2 s + 3 y I q G W f W q D L U 0 m 7 W P 3 i P r 6 O g n r O H T Y P n v 6 T B a i h 8 H h 8 e j 6 G 5 S F r g a + 4 4 K 3 n m f E I N C t 9 N V s B O h v w u q 4 G 8 F 8 q I h O n D x B A 2 N q 1 A Q k F e 5 x d 6 S c Y s U N 0 l e I y q 2 5 E j N t 1 b 2 X l p a F h K G g 2 p g N 2 M r Y S j 3 I + d W E 2 n g 7 I 4 y 0 h q f G 9 u U e / L Z 4 m t w 5 t J + w P J S Z T J j / B B 8 j x L 2 h 1 H 4 j L P h x + M g h K q r A f K m 1 U V O c v 8 Z m N o B 1 1 i / 3 w j B j R K y C 6 Q y L d O Y K s g b e B r H I g m l k 2 k 9 j 3 g z p X 7 6 X s I g L g D u j c g D B / v S n 7 2 T 6 B z b 1 1 p 3 C m x 3 j i F H 8 W B o b g A U f 5 v f O 6 j A T Z / X 7 q T O p Z T M X L u c 5 5 2 a 9 2 e 1 O T t O A g z U I S 1 D t 3 7 9 v R V v p x f O X F I i X U D C Q e c a l S r y I D J y t K N l c h m w n U D l j q s R a 2 G y D P V + I h 3 w 0 8 O o R l V W t r P Q c x V X U v 1 S b q D S c 8 S W Z T 4 V N 3 q D O a z K h 3 T a 7 y R W h M I p f A + t N w I h X y u p j A u b k M 8 J 4 n u j 7 E j 4 L y H k b 6 m B 7 k y Q i i A R A 3 G M 0 8 v D w C J + 3 U E W R K S E Y G P 7 / 8 t E t J m H q C j o Y A X 2 h K 0 g X 9 w a E U F A p F g L 8 U Y C Q d z f C m Y A 2 x 1 r I f b Z v D U H v E J 0 6 e 1 4 2 o 8 6 E C L n o E a v q 3 s U Q D Q + 8 l g V c G h v q R V I B k F q X 3 2 5 + G Q J z 2 j Z 5 o n I f 0 e j k h o m A Q I 6 M + M E R N b A 2 l y 7 n E q r Y Y Z X J Z w A s P C O j o + Q P + K k I O 0 N k w F d f X R S z 6 6 c d Q V n o 8 u P W I H 2 1 L y D T C t I t Q t l a s S j b Q A a m P m k q h u Z W 7 0 f B r F k 0 8 P O F j Y 4 x x O Z q g 4 M D F L S s v p 0 M C D O 9 Z K N b / U 5 a s N Z T z 4 E e m T l d W V l J d w a d s m i L x k Y N S b i + 0 j R 9 / u G I U x Y t 9 U n l q p S + T G + E P N F t t 1 y C C Y U H y Z 2 b n B i T J X y x 0 / i V K 9 f I Y V f D / N E v o a G l F w D T K v b O h X 7 d U x e h c j c G k H x g 4 N c 1 v X I C m O C H 0 d 0 w J 3 f X h j d c 2 D a D 9 a z h Z w a G H R 0 + e Y b q K z J L J z O w 5 H P A 1 U Z O h 9 M Y i 2 l d Y W z Z q K 0 A 5 U I v h A p g g B H 6 L T G C Q t L U u J + q 1 E w R D J k a b y q b u X A 5 l V D Q J 9 F h i 1 3 x o O Z h 7 g y k z 5 I x y H I 1 Y A u W t Y a 3 A L m e G 5 R L w E I 1 n j Z y A t O 8 n 0 0 4 p Y C B W B g I + m l 7 M C + k 2 s h v W J g Y L f W V 3 M 6 L U X f N + s Y b I q t 7 W f L q y a N b Q Y q Z n I H q F g u + Y H 3 5 F r 1 0 t 5 l Z A o N a 5 q g c I a c T D G P 8 G p i / 1 N y 8 R 2 Z v V l e p k e M w U q w F z H e 6 d O m K 7 G y O i Y W Z A B 1 9 J 8 M 8 B R z 5 j N E f W C g T w P Q J t C 0 x L w k q b 7 Z m / G Y D y F o n P z q M Q 2 3 r 3 G y h j 8 m U a Q G Y j a K y O L r i P q h 8 s P I s S N v k i b B 0 N 6 W V E d Q x I F Q g y I Q 0 l d F s O 6 m c c u W a K 0 v V R s n 8 J l q t w z p 5 G A 2 x F r A m x M 9 + 9 r X s D n H 5 8 l U a H n 4 n e x R p Y K D p Z j o E C w m Q U m h P Q N K i r 8 0 8 W i E W T 7 4 b 2 g d 7 a 7 A J Q e 6 6 C C A V H W s M R D Y D V 5 m 1 g / c t 5 I k 3 A a G y g e V Q Z q 0 E c 7 V g L S 5 x x l m y o x r X Q L k T T 9 i E v 6 X l y I p y m k 2 X U 7 0 J W 0 m q A f d J o A 8 K j d P 3 A W 0 p 7 J Z x 9 t N P R P + + c / e + c Y b o + c T O l k 4 a a E 9 g i M 6 U M X R H I 9 1 Q A L U G j f x c A o u + p O b U 6 n g x i a n x i i S Y E b D W W M D U N 9 k a M r X 3 b J Y Y d V V H x G g F 7 K 8 L K / I I g Q D F K A n z R y C Y W 8 M E E w o P m R t X X u y S 2 Z p m 7 N v X n Z g f A 5 g N E p m A z c u w 9 + p f / P L n c j y R x 0 7 P 7 U J 6 k j S k t R u 2 G x h + h C k z b w x S Y T n n 7 Q I s v 9 f 7 n L L v M c p S y o g I J C T + E c U f + A s E 8 K y Z y 2 s 2 X E 5 L p 5 u V b U g X b a 7 E C 2 M h l d e v s c 7 b + o D v l H u S J t o 3 U x + G d F o L q 9 W h Z j u O L W 1 B f N O p T S P 1 j u 8 H V q y d X w z Q H t c 4 1 R S H c r Y O I d o l e D + M / U u H S C 0 w x k i P O w N M L P w J i / B O 8 N U n P o K m D b F z g Z w a J e B J r R F N 1 m C w 7 p m P 3 w c s 0 I J 1 / A A k i l 7 0 8 E M G 3 h G L k G j o N o t R R g T Y + s U M 0 6 m 8 4 r u n A R l 7 6 e u 7 S h 8 1 L d L i / K Q s k J J N Q O h U l 8 T o b P v K O V i 6 v R n n n 8 Q y d K J + G o m h S a U q I q G Z X J N e T r P p c m q U w M L t M E J g w Q 7 9 c g C 2 i z Q f r w Z Y + b A d p c Z G J p b t d N w d c o n R A r v N 6 6 k Q h Y i S 8 i o 6 e f p T K b R Y t b d 0 7 p 5 U m t m C N u n r N t L x P e G V n d F 8 D c h y 6 S 3 m y S n i 6 N p H l T M c G x 4 7 3 D J X L q d t K M x 1 w n K 9 2 B N I E w h + a V n p e 6 U U z m M J K g 1 U L O / W G G H w o U G P O M d u 8 9 s B F O R P W k M Z 1 S w z 7 H Y n T f n d 1 L W 3 S 4 x N p z / + i L 7 e n 7 3 + M + S 7 x x V M b L c D a + d n 6 Z v Y o W h x u U I R k z Y U w v g z y h w E p h F j x C X L a L Z d T t t Q G G q E P i g s m T w 3 N y 9 x 2 N V u o H + I 7 t 6 9 n 3 h h 7 W t g 5 / L B o S F p f 2 k 8 H s 1 + L Y 1 M c h V Q H 0 8 h A e X y 5 Z R d 1 K x j T W H Z 8 v R Y 0 0 q V C 4 D J G i N f k N e Y / g 6 c b d / c F H c z g o F l C i x 5 a f j 5 T a l g 9 e T E H 9 4 Y S y l I u V F E U T B I o 4 I K f E 3 i W h 3 O I S y X H 7 / K 2 S 9 8 f r C N w p w I G M u H T a O x r c y r 1 2 / o m 6 + / p L n 5 B V p a X J B p 0 j i H 9 S a w R Q q 0 B Z 0 p Z m C S Y a 5 Q z K Q K R r F P q x G x i w S w J a t 5 I 2 5 M 9 8 D 6 5 C C c G X q 9 P D O 2 m m e R o E 9 U S C y M i g o 5 y q I m X n 2 S i q v a R L U D Q B C 1 P 1 S U J R E 7 w 8 f 6 f B h 3 q N f o U 8 d h b o Z w 5 X A 0 q f l k G z m V U B C C 4 j N L Q B i M 4 d u / r 1 u G r 1 R V e m Q K B x a Y x 3 Y 2 1 V W V 5 H I 5 M 5 J p I 5 M M N w P M B g a Z y t 2 7 j E o H B p + a D U G Y k J g y G s H A 7 H L y G i A b g u B s t 4 u O H D 0 k G 0 A c O X K Y f v m L b 6 i 5 s S o h f N S P s B N S w c e / C i t J J E f 8 J x e r P z k n E T k B q 7 q 5 + 1 M v p V B a U s x t o l p x e C O M D M A Q I w x J q m D d + 8 2 b 3 h V 7 4 A J o S 2 A a f D 6 A C Y A o F r t q Y C p u D r j I v K 8 W p t G Y p R Y w l r 6 f V y q / N o w i R 0 z G M 3 o 8 a l s a t L t t N j v N B M v k G J B c 4 g 8 z e R R b 4 O M R l I 8 4 u S b h 4 1 x u / n I m o W y m 9 g + w t K x U A r 0 2 H / o P I L k w 5 R 1 m V n T 4 p g N p g c z M J / C b Q V O N v A v V n n o y 5 k w Z Q g R V 8 H R L s k 2 F 1 Y / G f M k 8 3 2 w K w o L X U x 9 O M Z F j 6 n x 5 m S L S v t r U f i Q h E X x 4 B m E Q B p l g o F D H q S 6 X y G 0 / l M l 8 u h y 2 0 8 C s X Y Y U o U 2 F c V d m W L U Z x w S Y j H P 8 / r v Y A E A o 8 2 I 5 G H G O 7 X p 0 N r + d 5 r w 1 G W + x i / 9 6 E A k n y X O m P U j N n m j C S o h R N W h D a Q P V H k / a P R M k 0 Y R B V J x K n e p B J A 6 k k 3 P K z 1 R W s + V y J q H S Y b G 7 Z f c 6 D H h 9 3 0 L z A B q 0 G 5 2 r k y u g w J j q h j 9 r j M 5 Z U w w S G A l / q C F M V c V R y a 8 r v e 7 E T G q M s V t P s o 2 / u i F G A 1 z r 4 B K J k T W Y Z Q C r H l a d 7 d 6 b 7 I s E R J U T a B I Z j v 8 s G D H B Y f h C I H 0 N / y F e x e U O / P h 4 j e y 7 9 F V m 9 u 4 p l X F X k 1 N T / L K 4 Z n V g r b d C A v I A D g 1 y + y b W k f u Q M O B 1 0 J W 3 b p o 2 r Q e B s Y Y w r b M g E a B T G h u j Y U 5 b p T 2 5 q X U m Q B I d b H b Q g c p p a m T p A y J d v 3 5 T F n X B 1 j k D A 0 O J D S M A K D J H G j E D X J E D H b 5 u u 9 p 8 o q 4 k I m Q E e Z o 9 y U G y 2 h f H f 0 r a p Z b X b D n L 1 S d v c l Z C P j v Y S q F g U B J J t q o Z d 5 J v 6 C 6 d + + S 4 c Q X e F c N B Y j Q z O 0 u 1 N T V i b d v o l v v 5 B i q G W I w r j T 8 z b q G / S X c 0 V 7 h j 9 J G x k 4 Y G y u 4 U E 0 3 3 G c Z H L n O b 2 U q R u s 9 X r U R h W T 1 S 6 6 M r V 6 6 S g z U X l I X O j n b p T s F 3 0 r d 3 x V A 8 b I m K c r O v J k A l j i j 5 / E y i W J Q G Z y w 0 z 2 G Y z e 0 U p l C Y p R z r o M p s j v 2 A w x R n / 8 z p N u N u 2 U e y m s k J V C I i Y b C U 2 K Q v T s P + W o l b A e Q G A 1 v u F z o w F w t k y t Z o g J 0 C v D M 6 e I F M a / m B M 3 W l M V m J q K K I Z U H j + T X J B J S 5 4 r I h G 9 Z M / / T s J 3 T + 8 3 O y o R s s v u l k A v p n D T H I 5 c W 7 b K F 7 Q 3 b Z a R H 7 9 i 6 g L x n l i F 0 x E w 2 r I V k o R u 1 V Y Z n m g f 4 q k V g 5 R E 6 N E m Z 8 / / 0 l 6 n 3 4 H d m W + o 2 Y J J D g e E + Y x 3 d S 5 y q 0 W p A q f S m 0 D x W o S H 4 a S b Z / s Y J r O u b 9 F u q p C 1 M t q 1 9 t V W q T v L W g t 2 w F g e A w G 2 G t 7 4 w t 2 I U w I M a 4 z y o + H N a V 0 G E Q B + 0 4 + E 3 l E V E F Q S 6 n 1 S A U b p 8 j l 1 M J h Y S B g 7 p 3 7 N h R 6 j 7 5 M z p 6 / K R M i z c D 1 2 D r E 7 1 4 4 U 4 C S L V d 4 + 2 2 C 1 j D A V U I u j T M V j 0 A a w p i C 9 G 2 q m h i Q Z a 1 O I U K d C P V E W t x Q g o X t 5 s O 1 o d k p v H 5 T r 8 a O W G Q C e d t B n m G v T C i I B y j A 3 w 9 N r P O J X L b s c s O g E 6 L 7 f c d d g t V V Z T J L g 1 6 a T G N i u o 6 v m 4 j S b u L 7 Y J e d Q i 5 B R U 9 f b M B T E k H s O 0 Q g L K + F r A 1 0 X r w n F U 7 3 A x E 6 a w K s W o Z o W N 7 g v R 6 k q U c E w a d w d X F a q v Z Z V b / 4 I N o D 4 f V M g w o k R 5 n y C i d u f n L q Y Q C P y B 9 Y C a v r a t h / Z t V A d a x s W I s N q A 2 Y 9 z S I 9 d + K E j r 1 / 7 g o N u P X E 4 T M 3 f T 8 X F b K E G u t Y B y 8 r 4 u E l w z M o c N F N S f y 6 Y k 0 N S C 2 s w O V u U l b t 7 N L E H V A 4 M V 8 U Q y 1 Y W o w h 2 R A Q S 1 F b m d C p P T N l Q g F B G S w J W U e G T B E Q 2 Q C p M H A a h M 0 f i H V Q I 5 7 z 5 o Y N 1 A j Z H 5 z I T C o O P D Y u I m q i y K U W v l 6 u T K N D 7 Q D B B Y q 3 P 8 w W V J h V s r M N d O h U E Y P T r i S G O Q P m o J S H g x G K e O y r B Y E L E k d K a y m i 2 X 0 1 K 8 Y G x 3 A o y M o / / J O G B g 8 + n Z W a + Q b S l P O 0 3 s I n s w L 0 W A w o 5 x k J m A L E f n b 2 V J j B r K 1 C i H T I r I + 2 Z i + 0 M g E r g E A 0 S M 7 4 t p H D C f x 8 h p S C s 4 O 5 / r r g n S 8 3 E b 3 R t k V Y 9 J 1 D e N X U 9 i o v 6 V l q e u c Z J t c C r g R X L j 5 o w F L e G C 8 Z W 7 s 2 N H u / n 5 e Z p m M b 2 L n Q W o Y I D 0 y X F 4 r U 3 b M D y p v T L C K p m V 9 r F k 4 3 L N E i 5 1 C J E m p N 6 m B p u q a Y A o 1 / u x C A s s G P h h S B 1 4 i k g B 6 c N V h A p H 4 2 o z N o 6 D R L L y t c F I n B 6 P 2 P l y t K N S y 2 i 2 n a j C u X L e x U B i D F a V J 0 k o E A z A 9 i Z v e / s K d o 3 y X b w f K E B Y 9 P K n Y a f s u r g a c B 1 2 H B w 2 1 M P 0 t f q w N B y G m 2 H d c 8 y 3 u j / k l A 5 c S K 4 5 P 3 Z z V I Q B q c J M k I W A I h F M 5 3 v K Q V K Q K 6 n 6 K c s e Z j W A h D E K 8 X c w S b G o u i F j W c 2 W y 2 k b i l 8 p I a E a a 5 P D 7 s 0 4 f u w o L f l T e 9 x 3 s X M A Y w I k F O T G r Q H X m v t N D c 4 6 E l v R r N b f i H i t / q H f 6 z a r b f e G W L 0 U M i V d k V 1 Z 8 z D p M A B T u o l w / G F c r 0 h V 7 s K 1 M V p Y W M h Y T r P p k n I 1 R x g Z G R V C e c q K R Y d N h 8 1 m W 3 V b l F 3 s D I B Q G n d Y s k R X 2 Z k Q E m o j A B k w 1 E g R J d W V i F E i J j s Y u m 1 8 Y 9 M 5 a S 8 x 0 S Q M w o V B M M M g k W M w o d I o l m V X W 1 c r h H I 6 b D Q 6 u Z h Q 9 8 w o z d F 6 b r v I P y C x s P r Q 1 j u 7 U S Y M B 6 I Y Y U W a G F 1 9 q x a 2 R H j I q 4 w O S i K x M 8 i k / B h L R Z j Z o x S M w W S e W j 6 z 7 X I u o e b 8 0 Y T a N z a V e e T x K t J / F z s Y m M u 2 l R 1 S F F l M D i q d V u v Y F / O 4 P j Y R S U s m H D u s r O r h m J 3 M j y p Z Z R x p F p F T o w T c k I l E n m I L v Z p c O b w I a 6 3 t 4 s P D j + + c s m 8 T B t V u R G I l S G R y S j o Z x E G c I X 1 E M g l p z N e r O P N 3 x n 1 E L W 1 N G c t o N l 1 u B 8 e y C 0 V Z 1 A Y x q x O W G g 5 P P u E X 5 F M m 1 S 9 9 9 u 4 u P g w g V + 8 M u u j y G 7 d I L I x C h / m 8 b I 3 F c I Q 8 C W I k C Z K U P O o 4 E e Z 4 t M 0 R J 4 Y K P s Y I c x z 7 Q 4 p Y + C 5 H k M v N l X l a + c y 2 s 9 x 4 0 Z / z 0 t x T W 0 S l J S U 0 M j Z B x W 7 s Z m e T P a K Q I B o w m Z q P d / F h A e u e Y w M 5 D W Q 1 B k N j D y x U q J j N j Y G v U 0 s W M Y u D F M / G s f 5 I z J j z Z J C H K 2 U h F / s w g 1 t J + R W u E E 3 4 l G l c L x m W c B g Q G w v T N 9 + c M n 4 9 d 8 h 5 G w o I G V a f S C g o i 7 I M D A y k 7 M A B p O + f u 4 s P B 2 h X w F z + v W m d P i g o R 5 v C s u g K y A R g N j R m / 2 I z O n T O W t G 6 Z u a h z w k + y M U B 8 e t L 0 T E c p 6 7 q k I w s n 5 w c Y 2 K q N f l A P C 2 Z c C 3 I 1 1 B T i p / I O f J C q K n l C D 1 5 8 p T K y 8 t E 1 T t w o I c e 9 a d u C 9 p U v k G b 6 i 5 2 D L h 5 I y g v i t E 7 r 0 1 G Q 2 A e F L Z F R Y c u F n 5 J q H D s L n Y F 6 D y 7 x v I I E y 4 k B o X 2 y p A M X c I o 8 1 J M H m S y w O j w Y p z v M / S W 4 u F l l m J M M Y N E 2 u q n S d X S l t z T O Z e w 3 H y Z e 5 U P 6 K k p k i W W W 1 t b 5 S W f P H t F B 3 v 2 J k j F 6 S h 7 s O 6 q f X 9 + k D w H m U T 6 s O P y 0 V g e p h E v 2 t 0 x K n N G h C B z S 1 A F o + R k I i 0 E D P W P V b x D N X P 0 0 w i X H b 5 W 1 D 2 Z 7 h 4 h h y V I S 3 6 s H h u m X / 7 y t P F r u U V e J B T g 9 w f I 5 X L L D o Y g k d t p o 2 X s d 2 o A v H J H J o 2 j X f z 5 w C C R d o a 1 T k 0 M V P O Z 5 l j y z C 1 D 0 s V k Y u H x J j W K H A T C z O B H 4 x j w q j t 0 0 c n L 0 s s S 5 f I V J 6 c t a q i H + Q E T C h I i 9 2 4 y a K H a 2 h o a H R 3 j Y 5 K d G i 7 d e S t T O D B A 9 t 2 7 Y V o a T m 7 7 u Y s / B y j y 8 I c i i D i j 3 Q P H h A E 5 k u f i t B i I 0 7 U + p 5 z D 8 d Q i 1 M W Y r C G h 4 2 C o K G a p d q A u K J a + 1 q 5 2 / q 3 M 5 T L b L n 8 S C p Y b F k M H D / b Q 7 O w s e T z l 5 C 4 p k 9 V t A i y 9 M A n x i 4 u f p b S r d v F h g 8 u + c k I s R S A z e e A w K D Z p X F D n 9 T F 8 L K + A + A V / U k K 1 c X u r x R M S y y B H U H V j o / G L u U f O + 6 H M b n n Z L y v Z Y L 0 2 r C B 7 a q + H X O 4 i q m + o p / r 6 O i E V N k H e x Y c P E I M / x A l 5 D G m V J E 7 S 8 U d G M i F O 1 E J 9 P Z P J w n 6 J H e 2 o K I 3 7 4 i y p Y m S B m T G t L O b K 5 X y k h N l F b W r d t e b m Z p F E F o p Q 7 + B Y i l R K 3 0 x r V 2 B 9 e B A y K Q r J H w i j n S I V O 9 O w I m W x Q 5 w m j u F L W E k o l C u 4 t s o g k 0 m F A 9 y G O r K / b k U 5 z K X L W x s K b m B 2 m V 9 U 1 S g D A 4 P 0 4 M F D 8 s W q 5 F h D K h M T i z g d d / E B Q c g k R F n p F H E 0 g U C W p E M Z 0 X E I a 2 c + p n h U L I J R J t k U S 6 c 4 H 9 e 0 Y R O K 1 H K Y S 5 e 3 N p Q G 1 q o G q b B u 9 V d f f U E 2 3 y v q 7 U u u 1 S c i M w 3 O t E 5 f L M d b V 5 Y k 4 S 5 2 B j K R S A g D E o m v j 3 G O 4 4 R Y K q y v g Z N F K 0 3 f g / H B Z Y u Q 3 a L M 6 F D 3 y l w R q i 3 L f 2 2 c d 0 K N L 2 K x j C j Z 7 T a 6 8 n y Z T p w 8 Q Z U V F Z J w G h 1 V a n E X D T 0 t W g O T 0 L C S z S 5 2 D i R / z U Q B I Y Q U I B H i 4 Y M g J p / j h G h G H L 4 L M o U i K o x z H n e E i r j N V O a I 0 P 6 a p L o X D P j p w J H 9 x q / n D 3 k 1 S s C F u B 3 1 6 N F j 6 p u M 0 K m 2 O I V D Q Z q b m 1 O z K Q 1 0 1 a z d b 4 C l y C D J T j X v k m o n Q F W W T A p p L 0 m E x C m n y J H i D P J o H w T U k k n I x G F F N G 6 P l 4 c k r q 4 E f V M s n b i y h o S y W O 3 k q a 3 L W A Z z 6 b h c 5 v + v s 6 u L H K E p K n K 7 y e u d o 5 q a a p q f 9 6 V I J c E q F o l 2 l m B Q + y q L d 9 W + Q k e C T J p A 5 r B B m o T E 0 n G J Y 8 O H 4 Y H D o b A 6 1 m Q 6 3 B A g u x W W P S a R D I K F H 5 X N K Y p L y 0 w l L n 9 / e V f 5 g L G Q g 7 r 3 d n J t E h M y g U j o 3 E 1 H Z j q R r F O t 0 Z y + A d c u C g Y g S A q Z 4 E C G B H F g i E j G K a I Y P p + H r x w k m y K e P i f S i A m E 4 w j 2 l r J a F a G Y f J F w h N q P f 6 I e I s / Y F k I B x a W l M t 4 K C R L m B M C m x B p T i 8 n H 0 l I L K + v A n e 8 K y t r a G j 3 1 u 4 Q q R I A g / C F + w g k Z E F Z + k h w m E p m P j T g Y G 2 Q H e H 0 N k + Z k k 1 8 G x 4 J E o W B I k c m Q U K 6 S 3 K 6 9 t x b y 3 o b S b t h v I b / f z 4 k Q o 7 K y U h H T A H Y d f 2 T s L 2 T G A S b O h a 6 A W P z M m u D D E Y e o f 7 s o H C j S M C l A D k 0 E I U O S T O b 4 B L F M c T q + s i g i 6 + r J Q F g + L n O G q Y r j E B Y J x Q 7 Q h A q F w 9 R x 8 l z G M p c P l 9 e O 3 X S H X b 3 n 5 r w c I l l F F o m U C Z B S W J s t U 5 O q s w a 1 l 3 G w i 2 2 H J h M I w h + m Y x U n P u e z C h v k M f v s R L V j Z 2 X J N L 3 I t 0 E b i s + D V N 3 V Q W q v g D V P E Q y b T k B t 1 G 0 n m w M V 7 L b J C a h 8 m a L z 4 0 a 5 L V X M 4 j n C i Y N h R 0 i g 2 W W c W 4 l 5 Y 9 / W d J Q 6 d t l U K N D E 4 Y 9 E O E E c O J B G i K G c h H E N w u y b 4 z F F A z N 3 Y 4 Y Z H A 6 D X u G L N I L P B A q F W d 1 j H + 0 o j O v r O f s V P 0 l q O c u n 2 3 Z l K R q 3 0 P j Y O B P K Q Y G A 6 k f g H F E n T d B 7 D a X j Q 9 / l Y q c g n U z a T z i Q g n 3 V R j K T C R a 8 p E q H e C 4 V s p Y 5 4 k R i i Y S K y r S N B J k M 3 2 K x S o W M Y 4 e 7 K L F S 8 X Z h 2 4 v j e N B G N T U 1 N O u d o 9 H R U T r T i u F J q s Z S x N L k s t D z 8 d x u R b K L z S F J H I M s Z m e Q R L W n l O q W c p x G J m W 9 S 1 6 r y B S j o w 0 m M r E k Q j g Y C I i a h z B G 3 u z / 5 K L x R N u H 7 V M 2 T W 4 x a q W A 3 0 8 z M z N k t 7 A e T G o v n 2 R G K V K N r b I G e q a 2 1 S 7 y A U g Y 5 J P h Y P I W g o A I h o 9 j T S x 9 L u X Y T C b j e w k 1 j 8 8 x W V o r Q t y e g i F C E U k 6 b 6 X v x C L H I F V 1 U 1 t e R 5 W v 5 r a l Y z f 9 b y F m l 0 T p 6 e n h B I r R E a 6 N V M 0 E M v G D m i T V s w x S S i w r u 8 g T V F 4 o M h g V n o k Q C V + c P q e v N + L F V 2 S S a 0 A k d j a M x Q O J c M z X l L s i 9 F G L n 6 q L s J V n U j L B z f i U x E K 7 C W W n 9 e B x U 4 n a v r + C a Y H E y u s l Y d + + f U v F 9 o g M d l Q J b m S M 4 p P s i J c + o i J 9 8 O w u s g R J 9 3 Q n 0 e w U O a T w J 8 6 Z C K O d H B t S S J / D d 4 w 4 8 U X F i 1 E w z M c I M 1 F O 7 P G L R Q 8 V r L n N p C U S N n N T 6 l 6 E 2 g 7 l f n m w 9 a J g C G V 1 u i k Y D F F r W y v 5 A 3 4 6 0 e j n x I X q p 2 o x / u C r V I a m A x t 6 7 S J f 0 M T R J F L H Q h h I I v h G n I 4 X F Q / O C K t r j f M g k M S p t t J H z X 6 R S l Y 9 E g J E 0 m R i A o F E y l S u R k i E w 1 G q a m w 2 n m 3 7 U R B t K O 1 8 z g p J v A W f j w 8 j M k 5 L J 6 q u 0 Q a 9 a i t 9 s 5 T y F O 2 a z n O B 1 G p K k S e F O G Y H U m j H x 9 r p 8 z r / V N h w a W Q 6 z U T C n C a c S 5 A I P j s Q S V v z J M w O U 4 G O f / U X G c v S d j m W U B l i t 8 l h k S i / x U W l p W U 0 M j Y t i Z f M D B X 2 L l k o I C b V J I k 2 K q E a d 9 c A X A d M a W q S R C t 9 I 8 z 5 k X A 6 n s N J i a S u 0 f k o v p y L y g I r H z O Z R B r x O V k K D D 6 T R g i F t h P C 7 G O B V N w v G A h S S / c h s j u w F V L m 8 r Q d b l t H S m R y A S Y U M m j R 5 6 U Q i 3 M k r k g o J C x 8 z o B r f W q b f D i g p u T 9 E g o C z W V X 1 4 / 5 d n d M T M B I x 9 W d I k W C L O x E u q S 5 B I n 4 O 4 l 4 / T 3 c g / N N k S l p j I B f V x y m Q 3 W p / U t i g D C O I Z W g 2 u E Y U i l h K o 9 b q a X n S M Y y t J 2 u Y N p Q Z s w 7 K q i l p Z m K f A 8 4 A 5 A R y k C h f T R U f c a W k H D r M U r w Z e / d u v / P E S r l + N N I S + U U M c T X k k V I o Z y K V x J m J c m U B F I O e W Z 8 B 7 7 c Q 5 1 H B W m j K L X K G h B m M o F A y l d S S U m m M M g U C p L N D o t w l E 7 / / K / k y Q s N B d W G M r u 4 z U E H u j u 4 c Z q U U K i 5 x O d M u d 2 v E l Z l c J w c u 6 s l b R y c b t p j 2 h g B g 1 Q g k o R V + p q P d Z o L a e R 8 8 l g I Z F y j i G Q Q S M I 6 n v O N 2 0 p Y X l m k E R 9 r T U S T S b e T t I R S e Q 3 L X p T K q + u Y W K x l Z C g 3 2 + 0 K q g 1 l d o u O c u n 9 P t b E u r W W U E h 0 8 V X 4 + 9 c O m X Q W j h i b a 3 G m 7 m K d A A F U Q D n 5 B 2 G 0 M x N A E y M p f X R 8 g i C G U + e R F 5 n P K 6 e m Z J S 7 Q o p M I A s T K 0 E m w 0 E T 0 c T y L y 8 J 6 b g V Q P s / / p y f O X O 5 2 W 5 n u d c 3 W t C l c L 7 3 M Q 0 G 2 5 n 6 N t k G B x P J k j 4 L W A v C a A w i z M 5 o F a b 3 V e 3 C h A S Z G B J W J J K w y Q n F U u K 4 r Z p 2 L L 5 I L 4 R B n m R Y 2 k v i K 6 f D I F V X V Z A q 3 K p t l K 7 u S R u J S R a J h E U i Y X 8 x X A N z + Z m / / I 1 6 7 g K F 5 X 6 B E w o I T U / S s w m X Q S Q Q C 8 T R P h P L I J U Q i o k E H x U G e q 7 x v 0 s w F H L l G / + m M M 4 h o H z 8 J c K G U 8 c g i T n e d A z C m O O E N A i z Q z h B J O 0 z o a q D 5 H E x c f g Y 7 S S c 0 y q e m U x h 9 s M h d n z u 4 1 / 8 W 2 l D F T I K 0 i i R j i J P K X H 1 Z e j Z S f V P 1 2 p m S 6 B W M Z I Z a W S 6 k d l S i j 4 4 6 P d a 6 d S 7 G + + / i s R Q h Z x 9 4 1 i l o f m c T l d z X P I c v p e 4 R v L A 7 H S c u g Y q H t b O K 3 f p N S A U q Z R q p 8 m k i A U y Q T o h 3 H b o R M G T C e A q n T 8 L 3 E W d x d T c i O 1 K V C a p G o 3 D m k h G R i X i J G x k P g q J O C 5 g U r D g q b A 4 K X g 7 H + Z X S j o z o c x O p U e C G E Y a J d L M i A P h h H S J 7 6 h r N B G R z u J z H u h j c 9 r L t b h G v q f O I Q + 7 q m A m V 2 0 m k E q R S V W Q I p k 4 D 6 H e h V g y D X m t V N f W S U 2 d 3 R n L R q G 5 g j V K p L v a 2 h L Z 5 R B 7 / c B I o U m V k F r s E B Z i G S R T T m W u Z L B R K P g j W Y f j 4 4 O D Q R z d n k m R 0 s q p w p 4 W N n z z s Y p T 6 a i c O X 2 N O L m H j j f C p u u U J q E q P 8 k v x G k C s R u d i y c k k q h 5 T C Y Q 7 P m Y R Z Y 3 6 D z y E b 9 T 5 n J R a G 5 H q H w a R w / X c n u J M 0 w y R R E o m W E q 8 z C w 0 p y Z Z m c u M F J Y E m z a A a z C s 6 Y 5 R R I 4 u c A I 4 9 0 M X 8 I r f b P h I J E W i D f i k t f B q X R L O O O c 2 U l 3 R u I c 0 j r 5 v W Q + q D D i U i R T O E L V 7 p A K s w O p v E s x e j p C Z L P E 6 a / / 9 t f y + j s F l h / 7 x y Q 7 d g p Q e O 7 / N E q Y E K 0 s f G a r H / s w S o i P Y 7 O h g m s Q w 2 C R c o w / C e N f + c a H i s 8 5 N C H e A 5 B F B e Q z A e N Q z s o / P l S k q j C M + 8 v 3 E V b n V d i I N x w 3 V C V O k c q I M 3 x z n B D J F J c k k z 5 m 4 h i + n G O X I G Y 8 S s c a W e U D g U z E g o / V r 1 6 M E Y W w e z V f 9 5 / + 8 9 / k K Q + y B 8 u P A z u L U A D n F d 1 7 M M I 1 K p M D 1 j 6 Q J E E q E A b H p j C I Y / j 8 Y T r m m y G M P + M c g G P F K c Q r X y N 5 m I z b G l A w j e A K o E D L v y m s j h L Q c c Z N U J C T P u 5 t O m Y H X 1 2 P Q y 7 g 6 q S K F 5 d u G k / G J / y E h N P H W k L x M c K J O E N K G W E 4 z H U D W Z T K B 2 m l J J M / G K W X 4 7 A 9 R W T h y r / / L z u P T E R E / x 9 g a g c K u 6 d X T g A A A A B J R U 5 E r k J g g g = = < / 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b 1 3 3 8 1 8 0 - 6 4 7 d - 4 7 c e - 8 4 7 4 - 4 a c 4 c e 9 a 1 6 3 2 " > < T r a n s i t i o n > M o v e T o < / T r a n s i t i o n > < E f f e c t > S t a t i o n < / E f f e c t > < T h e m e > B i n g R o a d < / T h e m e > < T h e m e W i t h L a b e l > f a l s e < / T h e m e W i t h L a b e l > < F l a t M o d e E n a b l e d > f a l s e < / F l a t M o d e E n a b l e d > < D u r a t i o n > 1 0 0 0 0 0 0 0 0 < / D u r a t i o n > < T r a n s i t i o n D u r a t i o n > 3 0 0 0 0 0 0 0 < / T r a n s i t i o n D u r a t i o n > < S p e e d > 0 . 5 < / S p e e d > < F r a m e > < C a m e r a > < L a t i t u d e > 3 . 2 6 2 1 5 8 3 3 0 3 7 1 4 9 < / L a t i t u d e > < L o n g i t u d e > 8 1 . 7 5 5 0 4 1 4 1 6 6 4 6 9 8 9 < / L o n g i t u d e > < R o t a t i o n > 0 < / R o t a t i o n > < P i v o t A n g l e > 0 < / P i v o t A n g l e > < D i s t a n c e > 1 . 4 4 < / D i s t a n c e > < / C a m e r a > < I m a g e > i V B O R w 0 K G g o A A A A N S U h E U g A A A N Q A A A B 1 C A Y A A A A 2 n s 9 T A A A A A X N S R 0 I A r s 4 c 6 Q A A A A R n Q U 1 B A A C x j w v 8 Y Q U A A A A J c E h Z c w A A B C E A A A Q h A V l M W R s A A D s M S U R B V H h e 7 X 0 H c x t J l u a D B y 3 o n e g p S p R 3 r W 6 p 1 S 2 p 3 Z i N v Y 3 Z m 7 2 5 2 L j b v Y i z c f c r 9 t / c R V z E 7 E 7 s 7 O z N t J H 3 a r W 8 p x W 9 A w k a e O D e 9 7 I S K I A g R Q O A o I Y f m c i s r E K h K j O / f C 9 f O s u / 3 L g f p x 2 I m r o 9 d L q j k q Z 8 U S p z h i k W i 1 E o H K a X L 1 9 R a 0 s L l Z W V 0 p / + 9 B 1 9 + u k Z K i 0 t N b 5 F F I + v / 3 W D w S A N D w 9 T V 1 e X E b M + T E 1 N U l 9 f P 5 0 + f Z q s V q s R q + D 1 z p F v f p 7 q G + r J 7 X Y b s Q p 4 t n k + N z c 3 T 9 X V V f w O Z c a Z z S M e j / G n h Y K B A D l d r h X P Y w Z + P x Q K U j g U o t K y c i O W 0 4 G / a 7 X Z K M 5 p b L P b y c Z h j c W F B b 4 2 9 T l x H + R H w L 9 M J a V l Z L F Y 5 J 3 L P R 4 5 j + O l k I U e j b r I H 7 a Q K z p L h 5 o d 9 H S m m h w O O z m i o 7 T s G 5 N r d x p W T 9 0 C R n l F j Z A p z A Q C m X p 7 + + j d u 2 F a X F y k Q w c P U H l 5 m W R q e X n 5 C j L x P y 1 z Z q 4 H 4 + P j X L C r j a P 1 4 d 2 7 d 2 T n Q v f J J 5 9 k L L y V l R X k c j v p t 7 / 9 H f l 8 8 0 a s A t 7 n 2 + 9 + o J K S k p T n 3 g o s F q s U Y H d R k T x P J B K h u d l Z K e w I I 0 0 0 c B 2 I A D I p c o X k 2 O F 0 k s / L 3 w k G h E w q H d X 3 i o q L x D c D 9 8 V 1 I J O G k + + h g e + + n b J z P q j j o K 2 K X s 2 W 0 f n O J U 6 D C I V t T V R a k i T 0 T g L n O A r X z n G e c g + d 3 d 8 o h e / p i J U m J q a o v b 2 N m p v 3 I K e k U C D D X r 5 4 S W f O f M z f U d A F g E 9 T s X N 9 U u r t 2 1 4 h 5 f u A e 8 / M z N D r 1 2 / o x Y t X V F F R a Z x Z C R S 2 B w 8 e 0 q 9 / / S u + t 6 q x N V D o / v p X f 8 V S z J t 4 3 m w D Z K + o q m K C F U s Y 6 b G 4 4 J N z S y x t n E 4 X R a N R S U c 8 D 0 i I t K 6 u q 0 8 8 L 8 6 F W H o D M 9 N T 4 p s B M s X 4 H h p 4 F x A a 5 F z g 3 1 p e X q I W j z 9 x D l j i 2 4 1 4 r X S u f V l I F X J 1 k 6 e y i c + k 5 n + h O 6 6 + M s Y X p L N Y L d T d 2 k 4 3 3 l r o h 9 c O q n T 6 q K a m i k + S q F h l 5 R W S Q R M T E 9 S 9 r 1 v i g c 0 U T m S + F A z 2 V w N q 8 L 6 + P v r d 7 3 4 v 6 l t T U y N 9 / f W X U u B W w y x L B x R U h 8 N h x K Q C v z k y M k r / y B I M 9 8 b v o 4 D n i m B I W C 2 R S l h 1 w + / D + V m C a b h Y V U y H y 1 B X 6 + o b x Y 9 E w p I e n N r y / j G + H 6 S g B u 6 P + J K S U i p i M p e 5 4 v T F X j / H J f P n x Y S N 7 J Y Y N X t C f K 8 I + a m R C Y 2 M 5 5 M 7 x F n + c P P H X O V U V i E 1 Z t U J b t d E q d U T o H f T A f q 8 W 9 W e U 1 N T 1 N D Q Q J F Y n G z 8 U v 3 9 / U y 0 G m m D b L Y g 4 r 5 z c 3 P c h h q l E y e O G b F J o K D f v X O P T p 4 6 k a L O r I X Z 2 R l 6 9 u w l f f b Z p 2 u S D s B z Q 3 2 8 9 M N l 8 l R U y G + c P v 0 R v 1 f 1 e 7 + 7 n U B 7 C 6 o h 0 t 5 q V W 2 t M L f L b H a H S L t Y L M q E t Y u v z 3 / / R q m N e C 9 o y S W c n P 6 I a q t 1 V M e p f / C x n N 8 J 2 D F t q J I 6 R a Z K d 4 i G v R Y 6 t S c o 7 S Y A Z E I B B J m A p q Y m + u m n h 5 s m E 4 D M H B o a p k O H e o y Y J E C m k Z E R 2 t e z b 9 1 k 6 m O S T 0 5 O 0 d m z Z 9 Z F C F F p n z 6 n 3 / z 7 f 0 e / Y j X w l 7 / 8 O X + P 6 N K l K 0 J 0 n M 8 1 Y I T Y D D y e C n 5 W b q 8 Z z + h g N R J k g g Q D i c T I w T 7 u H 2 T y X e h K q n / 4 y c W g a s t B M r d W h O i L E y v z o F C x I 9 p Q V c 0 n a W l Z J f A k q / t H a 6 Z o Y H C Q 6 u p q p e C n E w f q 1 D 6 T y r d R 4 H 6 / / e 0 / U W N j v e j z S 0 t L 5 P P 5 x O J 3 / f p N u n 3 7 r r S t q i p X b y t p o G A M D Q 2 x F J 2 m / f v 3 c 7 s l a S F b C 4 u L C 7 R n T 6 O 0 c w C Q E F L 3 s 8 / O y r n / 9 8 d v u T 2 y I G m y F Q w M D I q 6 / O C n R y w 9 X x i x C h a R K O s j V T i s D B h Q / e C 8 L I 2 j L I X M 0 J U P L J l I Y 9 w / F A q T n U v h x 6 0 B O Y d 4 7 X C / g R m u j G b s 9 N m R A 3 w 2 c / k o J G f 7 D / / 1 f / x D h v i C c W X 1 + 2 h x 2 c G Z F J U E L v Z e 5 8 J c S i P D I 1 w Q B l g 6 1 S c K n c b E x C S 3 C 1 h N c q T G b w T z 8 z 6 q r a 3 m w r s k x 8 j g C l a 9 O j r a q b W 1 Z Y X J O x P w n b t 3 7 z M x G 6 h 7 7 1 4 h x X r h c D j F b P / 9 9 5 e 4 I D r 4 n a F C W e V d Y R z o a G 8 T K X n r 5 m 2 q q q p M t H P 0 b + C 7 u B 6 V A Y i n n 1 e f h x H l 5 q 0 7 1 N n Z z s / X K F L e 4 y m n G z d v U V t r q 1 y D a / 3 L y 2 T n C u p 9 z 4 5 3 R e U G o w a k D 0 z 0 e A f d / s O z a M C K C c l k Z z U Q z w 1 D T Z H T S p N e l l Q 2 / o 7 B Y Y c t T t U l M e L m F P m C V l q O e S g W n k 2 U j U J 0 l j / c e l C w b S i b o 4 i s J T 3 S Q E X G e P y P q b W h g o p L i q m I C 8 g S Z / a P 9 x + k t E n G x k b p X h / r 6 W V 7 O F O L 6 O t 9 q u b b K K a m p 7 i N 9 C O d O X N 6 Q 6 Z z W O i u X b t B B w 7 s F 6 n U 2 d V J D f X 1 x t m N A 4 U R x H n y 5 C m 3 R S J 0 5 u z H 3 K g v E m K B J E g X V C A w 8 a O P C 2 r U r G E l b G l u p g i f 3 9 P c R G O j Y y I N O j s 7 m C B 2 m p 3 x 0 r F j R 4 x f g Y S J 0 N V r 1 8 n F h M C 7 o 6 B 3 t O 6 h t o 4 O I Q o M D J 4 K Z Q A y A 7 + D t M d z W J E H 7 C C t Q C Z Y 8 2 C A 0 G Q C O d G f p c l v J h p U 2 A C r g n f H a / l I 5 S X u C 9 d T H 6 X e G S d u T Z Z A L 7 / j 5 v I 0 H 7 D 8 a w E T S h s h U I P R 7 G M 6 f 7 J D L F 9 7 9 3 Z J Z g A / P v i J D v T s p + L i Y j F G V N W 1 0 N 3 h Y j 6 j M m W z h A K Q w b d u 3 6 E v L l 4 w Y t b G N B f E 0 d F x a m l p F v U G B d 9 c M 2 8 F e F / 0 s 4 G k K K i B Q J A l z y J 9 9 N F J K a D m t t z D h w / l G f 7 p H 3 9 P / / H v / j Z R g P X 7 Q M q 2 t 7 V J 3 E 2 W c K d P n x I N w O V y i j T 7 3 / / n / 4 r 5 / t X r 1 y J Z I W G V K h d h E i f 7 n X Q e R N H v x A Q H k Z D u e B Z R F U E Y J l A 6 J s Z G h J y w F E J S Q a r h X q g k h r x 2 e j 0 F c 3 4 q q Q 4 2 x u j 1 J C Q l 3 9 P / X M 4 V I p h Q P x U k o U o b j n M B i t G 5 t k X O m C j 1 M 5 G K i 4 t Y D a t N J D b g 9 / u l 8 Q 6 r E W q 5 0 o o a m r A d E r U D 2 A q h 0 F a 5 c u U 6 f f n l R S H H W o C K 9 c / / / C / 0 5 V c X u W 2 1 s i b P B V C A 3 7 x 5 y + r b L P 9 + i K p Z 9 S t m d c r B K u L s 9 C x V 8 j F I N D g 4 J O m B e E g w k A Z G j i d P n 9 F H p 0 5 K e q p 0 f E Y + P k f M h c N H D n I b t Y 4 e c I V 1 8 O B B f n + l M s 7 N e R P 9 b O i / g s k d h I r y f T H C o o g r N l 2 J g F R w 6 S p 5 J p i l 1 d V e F 4 W i i k g 6 r 3 E O z k J 8 H Z P K 4 n 8 p 8 Y U G y 7 / e L j x C 7 W 1 u o O b q C l Y j w m R h M t 3 m W h U G i D a u V X W t a I a O A 6 G 8 Q S c 9 H k 3 2 m 5 S 7 Y 3 S q J Z S w A K 4 X u B c 6 a l E r H z t 2 1 I h d H X g G N L Y f P X p M F y 6 c N 2 L z B z x n l B s f w V B A h g N d v 3 Z L C A W C H G f V r r O z M 1 E 4 M 6 G v f 4 D V P Y d Y S M 3 X z c 7 O M Q H n J e 0 1 0 C 5 D O w g k d L E 0 y i S F N H B N p s o I K i J U S T P 0 7 0 4 u 2 u j J K J P f i F v h 4 k x S 8 n I m T c r 1 h Y T s 6 C N Z B B K s s Z w b t h S R h E M N h 2 E 4 5 g w 1 w 0 w w W P c c a c z x B a x 0 5 a 2 b J h Z s N D J v o 1 s D T v r u t Z u u c C 2 4 G t C b / + j R I + r i 9 s 9 6 y A T g u V G D w j Q + N p b / c W i Q A l D Z y l l i V F V V U 0 t r s x g r f v b N V 3 T / x 0 e s J i 6 L t B L 1 O Q 1 I Y 0 g t p B / e Q w N p C z K h z W o G y L T E 6 i e k H c i E y m d + f s 4 4 m w q o f 4 G A M o u b A U K Z s c w k V S o j F 0 q W Q O Z q E 8 + h n R y z n A r H U 0 e Z F A o K j l D f f H R Y d H 5 k 8 t N x u 4 j + A w d U P 4 S Z P K u h s i h G b k f q d T E + f D L m o B c T D p p b i t D C x F u + P 2 c K 5 y l u a b 4 a v 3 v 7 z j 0 6 f v y 4 6 P j z T M g b / S 7 5 / j N 2 3 z M Z 7 w 5 m 7 n u C K f 3 i x f M y / G g 9 z 5 p L T E 1 O i 4 r M D K H 9 p 7 6 S v q v n L 1 7 S d 9 / 9 Q L / / / R + 4 v T m Q e E a o q 6 O j Y 1 R d X S P H G j B u D A w M C U n T U c K V H N R L A E R c r c 8 K U i j G k h O k g 1 F C A 0 Q z k w o j K 2 D 1 Q / r D + K K R I B H 7 c D g v x y C V f a + E C w l W F q A F 8 9 f R V M / N p Z A k N B L O b W c V x u i / T C + g O o E z I R D m R m x D 5 o 7 P n p p F i j n L K M p f v d L r p u / f s G O S X G I p B s n 1 r 0 / 5 + x U f 0 + W + U o m / N + S U E d G Q c G P s 8 I t L I S t d 7 3 N R I K L G D S 4 s L r F b l F o e 0 g n 9 V T r j t w s l p S W i 8 p V x w f f b 6 q i h s Z l O n j g u 7 c E j R w 6 L t N L S C O 8 A 6 x 6 K q R l D A 4 N i C d R G j b X g 4 X a V W f p h X C A 6 c J e 4 H W q z c / u N S Y f 2 1 e z M t H F F U s U D 9 G 8 g b i G S O i z L n M + S 7 / D Z x b i m j F s r T C V o + / 8 K R 0 J x 2 j Z X F i X I h E q q b 9 p G p a 6 N F U z 0 Y d S U x G h q c e W r f d K 8 Q A + u / 4 n c R S u n R e i + D 5 e 7 m I r K Y b p d H S A j y P R w x E G 3 X s z R H 7 6 9 Q T d v 3 J J O U l j E f v 0 3 f 7 2 i f Z B P w J x + 7 r N P 6 c r l 6 6 L q o S E f 5 Y K I A v / 9 D 5 e k U M L g A M l 0 / f o N s Z T u 7 9 m 3 4 p k 7 O j t k t A j 6 r E D A t Q A i + M X 6 6 B f V r Z i J D A m P Q b g u V 7 L P D q M n k L 9 w u B Z t L C A a T Z K x r T J z Z 7 U m F n z 8 H q R U M P 7 + z v V 8 o m A G x 3 5 5 k l U 9 w 9 y K B H v G 6 p 4 5 A c 1 I P 0 5 B P E r + s Q c 0 N p d 6 z f m u I M 1 M j t B X X 3 8 h p M k G v L 4 A 1 V V 7 6 D e / + o Z + / v N v p O a v r a 2 j k m K l C m 0 n 3 F z j w 6 S O g c J n 2 k O 0 E L T S w 2 E 7 E k / 6 t b 7 7 7 n u p v J C U h w 8 d p K r K C u O b S a B N B r V x d t Z L v b 3 9 R u z q K C v 3 M C k x T k 8 V e C C d p H U N j W L 2 B 4 o 5 n b R k i o S T h A p x Z S U P Z k I i z 9 l H W B 1 C Q + D r r d y + N p W l 7 X Q F I a G K O O P m Z i Y S 0 g k J B g l j 4 6 d b k z w Z A M N A + 5 4 a i g f m q K c u T E c a w 2 I 6 j 4 X 9 M p a s w u O h r 7 o D d K Y t S J 1 V y U z c D B y u Y h p d L K K Z J R v 1 T t v p x 3 d O m l 4 q H K G P k f g w q Q P V x a w + x 1 1 0 9 t N z 5 G S J A f K j X w u W S R g Z M l n i 0 C m L P r / u 7 r 2 c L 1 E Z H 5 n J q G E G 2 k q 4 N p M h Q q P U N E 9 K m 8 p d b h f n j 5 o S M j y v V G u o / P t q k q q 7 l A U U X C O s S I u 2 M N T A z Y + K y S Y w O N 5 M s G 1 x 5 4 / 1 U E W F R x I J T n R j 9 p s r V m a e J O o a Q C J X V n q o K v y c 6 k s C V F u i V I y H D x 9 x 4 V C N W O R D q S t O n T U R C W 8 F M J o 8 H H X K 0 B i 0 2 6 B u a t w c c F F k m 5 p S U J l B i L G x c S E B k g 3 G m f s T t R S q P k t 7 9 j S J i q p H X b w P m L g J C 6 Y Z U B k x H Q X t x s e P n 8 h s 6 c u X r t K r l 6 / 5 + K m M G s k E N U g 2 t e L B y A p 0 8 P r m 5 2 j C p 8 6 h 7 d p S l a r + 4 T 1 0 G Q C N k I E 4 8 s c a M p a t f D t + 8 k z R + X O N 1 V y L T k 1 I o d f S a X Z Z J W i L J 5 V Q 7 y O T B n R 2 W J F + e v h Q 2 g j f f v u 9 t C v S M x G 4 2 L X 1 Y S z t L O l O 7 A l R U Z p 1 E T k 9 s w 0 S C 6 O 1 r / a 5 x b A S K D 9 O b 6 e d Y n w J Q p V i o K C G W F r 1 9 v b S w Y M 9 X C Z V / J q w W K X 7 4 s 7 d e 6 y y + Y W k V 6 / d o P v 3 H 1 C Q C Y K x g J i y g Y 7 t 4 y e O 0 / H j x 2 Q U h t m S p 2 E e 1 Z G O 0 U A t h W M W l k 5 G W n K e O 2 3 J d E 2 Q i X 0 V V O U o y r V F l D D L O V m 2 t s N Z / n j 3 U f J p t w E / O 3 2 I w k H V P 6 I J h c Y + V L 7 q 4 i g d 5 4 K q s V 5 C p Q N q y J 0 7 d + m z z 8 4 Z M U n c Z z V t z r / 1 Q t 9 Z H R G n g U L 9 0 4 i T P u 9 U a k y + c K 3 P l S D O W p g d f U U l y y / p q y 8 v J A b O r g d o / 9 y 4 c V t U x W P H j n H l 5 a C H j 5 7 w f S 6 K 6 m g G r J 0 g K 8 h m s d q U O s R A P 1 + Z Y Y q H x X R g 1 i a V a D R u o U g a / z 7 v C N G b G b t Y W T V 0 B Q A P Z Q K z g + M x T v t 4 j M q d 2 7 s W h e 3 v / t v / / A c j n H d U l n G j N B 4 i p 0 P 1 P / R O 2 6 i i K E p P x x y S U B 1 c Q D G z E 9 g s m Q D v n J f q 6 + t X t B N e T z l S M m o r 8 D I p J x e s r O J Z 6 O W k n f p m H O R g n j Z X Y D q 5 c V E e A L X O u / z + d 7 K 7 S m l / d x e V F j n J s Y E k g G p W W 1 t D / a w u h k O s T n M h P s H S C G M M M Z 4 S W o A u 8 O i X Q 2 X 2 7 Z W 7 N L h U T c s s Q Z a W F q m h u l T U N F S a r z m t Y D C B 6 o x n T 8 f Q n I 3 q S q N c 6 a U + Z L p U R T 8 W y o j T h l n A m y 8 r W 8 W 2 S i h I p x A 3 X q E W Y N g M E m X 4 3 T t 6 u d T B T 2 Y V y x z E / V b I h O 9 e v n y F L l 6 8 k J I J L y c c 0 v j N J e z W O F 3 c m z 8 J N c y F 7 + V k 5 q n 1 m Y B B J R W s B R x t D I s B 6 H 1 A P g 0 N v W M y D d D R I 4 d l f p Y G Z h c / f v S U L H y j j 0 + f S p y D e o m O c Y 8 7 S v M B J a X 2 1 Y Y 3 9 J w u b u I F W Q C l k 0 g f o 1 M 5 F l X G E A x V 8 7 i 3 b 0 i S 5 U 9 3 H 2 8 L o Z p q K q m + x M Z 6 e Y m a s 7 M U o p s 3 r k o H Y 6 T h P L m L S u m L v a p 9 s x V C Y X o 8 T L P m x V b Q Y Z u P l 2 4 q j 6 7 a w Z w t I G n e T t t p Z N 6 + a Q M I y i X S W q t k 6 f D 5 F m h w c J A L b J w m J y f p 6 N H D d P 3 G L f o 3 f / k X K e 0 h E A 7 9 X t e 5 b f W F q J J F G V V Q / B Y 6 0 j c C u c N q h M I Q t S g 3 G Q z V r 9 S 1 T E 6 r M s 3 n G / l v M R s 4 1 I E V b e J 0 6 9 Y d s U T N e 6 f o F z / / h r 7 + + g t y s D r S V K 7 a I 5 s l E y x J L 1 + + l G n y Z j K 9 4 p o x X z W I 1 z C u 5 B I Y T j X o 3 T y Z B J w g t 1 c Z T g X A k l f G 6 j k m I 3 7 + + T l R n / c 0 N d H l K 1 d l S J M G + p x A K i y m g + k l U K n T y Q T S w m B S V b y x B 0 a e p Z e F 1 G O + M f 8 j Z j G w M b J m E 9 v S s Y s E n 5 u d E X P t J 5 + c l v k 5 m P i G 4 S n R u C q E o 7 7 N 9 S u g 5 / 3 J k y d C 1 O b m Z j p 5 8 o R x R m G C 2 z n 5 g p 8 L 0 x a E 6 3 s B E o z 6 t q 6 2 4 h G D Y S v 1 c + M / H W g D w f w N I w K s e N q A g S X a z n 1 6 l k b T B g K j A s M M Y J n 8 m I E z b Z U R 6 Q M 8 2 R y S 4 r A e 6 L G Z K 6 y o C e g 7 q Q K G p o M R z L v b F g l 1 7 k C r 6 L t Q x V D L m G u a e + 9 U T Y n M C K x D W 0 K N C J V R 9 / 6 / e v W K u r u 7 6 c K F z 1 M W i 1 w M W e j y W z X P J l 9 Y 7 / p / G 0 W Y 3 + E K v 8 s i N + a z B Q y n G m B J l w m v 3 7 z l z 5 X p h h n A 0 U h U K j E Q D 9 I K E x s x V Q Q V m j O + a F y Z x B 5 P V I g x 7 7 e u W 1 P A 2 E w A 7 b F V p Z S o f + o 6 D E m a X V w 5 8 i M f 4 B z R D 5 I f Z 7 V Y Z V g M T K z p Z J K w 6 X g 1 n R 7 A t Z h c d + 3 a d V k E B U N k U D O C T O l m Y F i P b k s n 6 x o 3 z A G w Q m 0 2 T P J m w K y M q S f o q 8 k 2 U I m Z k l 8 A r e F n 3 3 w p n b f m v A J g M o e R A v 1 8 G C O I f q f x 8 Q m Z + n L q 1 A l 6 + e P 3 V O V O d n s A 1 / t d 9 H z c T m + 4 3 Z d N y N B U S R K V L u i X M p e 7 f D n L t / e e p C V h b t F a X 0 N R 3 x S r e W 0 i X c y k Q q M X H Z A A 4 r 7 s z t x Q x j l Y 7 r B O H Y i p G 6 d o M G N V I c w H 0 o A J f j x L p v H N 4 F x H c A 1 V Z W P I V p / Z W j j S G K L 6 s q S u h i k u W H z y 2 f M X n K 5 V s p i n B g w Q G B W x b 3 + 3 G C f Q b o X p H A v c Y O T E 8 e N H q b e v n 7 z F H 1 G M t p 4 H L R V R m d M G r q R a / F Q Z g l E C g 2 y V g S J M n i I / F T l z a x R K R 9 7 b U H v 3 1 F B X V 4 f 0 O 5 m B B E E a L c y b h v e z A + n Q 6 a u c G k a E q d r n z n 0 q K p 0 5 Y a F C + v 1 J M z X 6 h r a T T M B S M P l 8 W w E K U a 7 J h K S s K k 6 S / 8 U E 1 n d w U L / X Q Q c P H h A p h Y G y G i D P i Z P H p V K D J N O V G 4 a R Y b M D 9 E m 1 t b a Q f e I S F 7 Q M D a o N A m m w v z Y s z 2 m G U R + r A p O A h e a X X S o u j 8 7 2 9 / / 9 f + W t Y 7 e s 2 E 0 e B / 8 o S x E Q S D s N z C e a C L D u y 2 o h 0 F I Z p a u X L 8 k a 4 5 g Q B y J h s C d m 0 p r b R 2 b 0 9 r + j X n 8 r q x Q O G s t C g 3 2 r W A x Z p X N 3 M 0 A B w t A l t C t 7 + X 3 y g d q S 5 A R N t D f 7 Z + 1 c M d m o j M t m Y 0 0 p / f G P 3 y Y M S G s B k g L r X G C a C N a j a C h e p H H / + 9 e J X w v o A D 7 c E J E p 8 p C c u j L F Z 6 I Y c a L J n 4 y 6 i V F Z U X 4 l l O X b + / l T + c 4 e 6 i a / b 1 b 6 n s z q H t z 0 9 D R L o C g 9 9 S X X j d h f v U j F 5 J P a D p I J C Y g G M G r G T L j e 6 6 C 5 x a D M w S k k Y P i R S 4 9 N W y f C X K F f 6 3 U L q f I N d K Y 7 + X n N R o / 6 s i h 1 e e a 4 z X q T v v j i w p r j 8 Q A s S 3 b t 2 j V u S 5 2 S / H 7 0 6 I k s E r N c d k K I s V n o R X c w G d S s n c D I x Q U n o f J F o c 2 w 7 3 J E q b p 8 6 + M 1 1 w t + M 0 N W 5 c G V u G 2 E B R v 1 m D 0 z o I 9 j 0 U o z n j 1 + I G Q C 9 J C W 1 c j 0 a s p O g a i t 4 M g E b G Z 4 0 7 1 B 1 7 a Q C Y B k S r c g 4 h 2 w 6 C f y Y D 2 j 0 7 H P E 9 T y S 5 c u S 9 6 d Z N U Q i 8 d 8 3 K q M F C g R G 4 X H D d m T G T B K J M / x 3 Q 2 y s Z B U x 3 l y e m 3 C n L s S t 5 N m p q Z S i K T D a M z C Q g e Y z 3 9 9 4 R M j t D p w N d Z x e 7 e K y b c Q M O h V D e m N o N 7 o 2 C 4 k D I 3 P S 1 s q 0 6 j 9 T I A U w 2 q 7 e r Y v Z j N j Y O z 5 r o D k G 5 Z g 3 g j m A 6 B N s o J C W U m U F 5 Q z H T B 8 m M + R 7 t G Y s g D m w 2 1 e 9 m 4 Q h z u a p W Z L S Q Q G w l i u C z q 5 u d D B u o e x c K s B Z 5 6 P q 0 V T s D h i I Q O j B U Y 3 O G 5 w K b j 9 7 b 9 0 F N d 0 y j p 9 0 C Z W A 9 a A f / X q N b 1 5 + 1 a m h 2 B u G v o J M f c K m J 6 e Y Z V S j S P c z O i O h a C F y l h S m a H K E 9 9 Q k 8 n w N C a 9 + W l / A n k j V D G n I t Y Y 0 G Q y k w o 1 F z J h Y n y M z r Y s S F x q k q U C U y M u v X F n Z Z R A v j C y w W c t c + d v l P p 6 2 3 f L k S L p M L 9 6 9 b p o F e m A J P r h 0 h X y e D x U W V H J 6 n m J L A 9 9 5 8 4 9 i n B 7 x u d b J G z V C p x s 3 t y g 4 X t D L h m h v l 7 g z d D 5 n C 8 w o T S z c + e w t c n k x L g c g U h m M s E 4 g U l q Y n j g + P t 3 b 7 N 0 w u q g x g U m 4 G s P h h 1 0 e x v b F 5 t F I I Q t W o y D d a C + N H M a 5 A L r X Q R 0 L m C l 3 o V a 6 u h s p 0 W W O p A w s K T q 7 I R h C a P Q 0 R b G P l b o s 8 K i n 1 9 + e Y E a G x p k v f e f f n o k + e 8 p 2 l w G I t + x i c D + u g g 1 l q + W o P q F l K / K C s K 5 d 3 m R U O 3 1 1 Z L A Z i I B O M Y y w V j s H 8 P 9 m 7 g d 1 d b W S p + 2 L S V n b B q 4 2 e + S T t / Z d c z 1 K U T I K A 2 k + T q x t E E C b g U b U b 1 8 r B 0 4 X G U 0 5 / V K v 9 g z V r s n F l W e Y L 6 Z N q e j E x q A E Q N T 8 X V f F S S b L g e Y M g J y b B Q g 9 i u W U i E W P O Z + s 8 z p q 8 Z T e u c 3 k P h b Q F 6 M E s 1 1 a q k n J G Q 6 q d C u Q m J r g H i + O S 8 F / E s i r t H n A B P p s j G e a y 3 k q 0 b f D P A u G 7 H 2 9 c 2 o h U r y g Y 2 M 5 I h E L V R e W U P P n 7 9 I d K J j H h b W L 3 S 4 y + j 5 s + e i d W D w 6 z t v 6 v s i 7 9 1 F b r H y A i X O m I x L 3 C j 8 X N m c 4 v u j j 6 6 u z K T O p b + G 6 d Y L S + h 2 W V k 2 s + 3 y I q G W f W q D L U 0 m 7 W P 3 i P r 6 O g n r O H T Y P n v 6 T B a i h 8 H h 8 e j 6 G 5 S F r g a + 4 4 K 3 n m f E I N C t 9 N V s B O h v w u q 4 G 8 F 8 q I h O n D x B A 2 N q 1 A Q k F e 5 x d 6 S c Y s U N 0 l e I y q 2 5 E j N t 1 b 2 X l p a F h K G g 2 p g N 2 M r Y S j 3 I + d W E 2 n g 7 I 4 y 0 h q f G 9 u U e / L Z 4 m t w 5 t J + w P J S Z T J j / B B 8 j x L 2 h 1 H 4 j L P h x + M g h K q r A f K m 1 U V O c v 8 Z m N o B 1 1 i / 3 w j B j R K y C 6 Q y L d O Y K s g b e B r H I g m l k 2 k 9 j 3 g z p X 7 6 X s I g L g D u j c g D B / v S n 7 2 T 6 B z b 1 1 p 3 C m x 3 j i F H 8 W B o b g A U f 5 v f O 6 j A T Z / X 7 q T O p Z T M X L u c 5 5 2 a 9 2 e 1 O T t O A g z U I S 1 D t 3 7 9 v R V v p x f O X F I i X U D C Q e c a l S r y I D J y t K N l c h m w n U D l j q s R a 2 G y D P V + I h 3 w 0 8 O o R l V W t r P Q c x V X U v 1 S b q D S c 8 S W Z T 4 V N 3 q D O a z K h 3 T a 7 y R W h M I p f A + t N w I h X y u p j A u b k M 8 J 4 n u j 7 E j 4 L y H k b 6 m B 7 k y Q i i A R A 3 G M 0 8 v D w C J + 3 U E W R K S E Y G P 7 / 8 t E t J m H q C j o Y A X 2 h K 0 g X 9 w a E U F A p F g L 8 U Y C Q d z f C m Y A 2 x 1 r I f b Z v D U H v E J 0 6 e 1 4 2 o 8 6 E C L n o E a v q 3 s U Q D Q + 8 l g V c G h v q R V I B k F q X 3 2 5 + G Q J z 2 j Z 5 o n I f 0 e j k h o m A Q I 6 M + M E R N b A 2 l y 7 n E q r Y Y Z X J Z w A s P C O j o + Q P + K k I O 0 N k w F d f X R S z 6 6 c d Q V n o 8 u P W I H 2 1 L y D T C t I t Q t l a s S j b Q A a m P m k q h u Z W 7 0 f B r F k 0 8 P O F j Y 4 x x O Z q g 4 M D F L S s v p 0 M C D O 9 Z K N b / U 5 a s N Z T z 4 E e m T l d W V l J d w a d s m i L x k Y N S b i + 0 j R 9 / u G I U x Y t 9 U n l q p S + T G + E P N F t t 1 y C C Y U H y Z 2 b n B i T J X y x 0 / i V K 9 f I Y V f D / N E v o a G l F w D T K v b O h X 7 d U x e h c j c G k H x g 4 N c 1 v X I C m O C H 0 d 0 w J 3 f X h j d c 2 D a D 9 a z h Z w a G H R 0 + e Y b q K z J L J z O w 5 H P A 1 U Z O h 9 M Y i 2 l d Y W z Z q K 0 A 5 U I v h A p g g B H 6 L T G C Q t L U u J + q 1 E w R D J k a b y q b u X A 5 l V D Q J 9 F h i 1 3 x o O Z h 7 g y k z 5 I x y H I 1 Y A u W t Y a 3 A L m e G 5 R L w E I 1 n j Z y A t O 8 n 0 0 4 p Y C B W B g I + m l 7 M C + k 2 s h v W J g Y L f W V 3 M 6 L U X f N + s Y b I q t 7 W f L q y a N b Q Y q Z n I H q F g u + Y H 3 5 F r 1 0 t 5 l Z A o N a 5 q g c I a c T D G P 8 G p i / 1 N y 8 R 2 Z v V l e p k e M w U q w F z H e 6 d O m K 7 G y O i Y W Z A B 1 9 J 8 M 8 B R z 5 j N E f W C g T w P Q J t C 0 x L w k q b 7 Z m / G Y D y F o n P z q M Q 2 3 r 3 G y h j 8 m U a Q G Y j a K y O L r i P q h 8 s P I s S N v k i b B 0 N 6 W V E d Q x I F Q g y I Q 0 l d F s O 6 m c c u W a K 0 v V R s n 8 J l q t w z p 5 G A 2 x F r A m x M 9 + 9 r X s D n H 5 8 l U a H n 4 n e x R p Y K D p Z j o E C w m Q U m h P Q N K i r 8 0 8 W i E W T 7 4 b 2 g d 7 a 7 A J Q e 6 6 C C A V H W s M R D Y D V 5 m 1 g / c t 5 I k 3 A a G y g e V Q Z q 0 E c 7 V g L S 5 x x l m y o x r X Q L k T T 9 i E v 6 X l y I p y m k 2 X U 7 0 J W 0 m q A f d J o A 8 K j d P 3 A W 0 p 7 J Z x 9 t N P R P + + c / e + c Y b o + c T O l k 4 a a E 9 g i M 6 U M X R H I 9 1 Q A L U G j f x c A o u + p O b U 6 n g x i a n x i i S Y E b D W W M D U N 9 k a M r X 3 b J Y Y d V V H x G g F 7 K 8 L K / I I g Q D F K A n z R y C Y W 8 M E E w o P m R t X X u y S 2 Z p m 7 N v X n Z g f A 5 g N E p m A z c u w 9 + p f / P L n c j y R x 0 7 P 7 U J 6 k j S k t R u 2 G x h + h C k z b w x S Y T n n 7 Q I s v 9 f 7 n L L v M c p S y o g I J C T + E c U f + A s E 8 K y Z y 2 s 2 X E 5 L p 5 u V b U g X b a 7 E C 2 M h l d e v s c 7 b + o D v l H u S J t o 3 U x + G d F o L q 9 W h Z j u O L W 1 B f N O p T S P 1 j u 8 H V q y d X w z Q H t c 4 1 R S H c r Y O I d o l e D + M / U u H S C 0 w x k i P O w N M L P w J i / B O 8 N U n P o K m D b F z g Z w a J e B J r R F N 1 m C w 7 p m P 3 w c s 0 I J 1 / A A k i l 7 0 8 E M G 3 h G L k G j o N o t R R g T Y + s U M 0 6 m 8 4 r u n A R l 7 6 e u 7 S h 8 1 L d L i / K Q s k J J N Q O h U l 8 T o b P v K O V i 6 v R n n n 8 Q y d K J + G o m h S a U q I q G Z X J N e T r P p c m q U w M L t M E J g w Q 7 9 c g C 2 i z Q f r w Z Y + b A d p c Z G J p b t d N w d c o n R A r v N 6 6 k Q h Y i S 8 i o 6 e f p T K b R Y t b d 0 7 p 5 U m t m C N u n r N t L x P e G V n d F 8 D c h y 6 S 3 m y S n i 6 N p H l T M c G x 4 7 3 D J X L q d t K M x 1 w n K 9 2 B N I E w h + a V n p e 6 U U z m M J K g 1 U L O / W G G H w o U G P O M d u 8 9 s B F O R P W k M Z 1 S w z 7 H Y n T f n d 1 L W 3 S 4 x N p z / + i L 7 e n 7 3 + M + S 7 x x V M b L c D a + d n 6 Z v Y o W h x u U I R k z Y U w v g z y h w E p h F j x C X L a L Z d T t t Q G G q E P i g s m T w 3 N y 9 x 2 N V u o H + I 7 t 6 9 n 3 h h 7 W t g 5 / L B o S F p f 2 k 8 H s 1 + L Y 1 M c h V Q H 0 8 h A e X y 5 Z R d 1 K x j T W H Z 8 v R Y 0 0 q V C 4 D J G i N f k N e Y / g 6 c b d / c F H c z g o F l C i x 5 a f j 5 T a l g 9 e T E H 9 4 Y S y l I u V F E U T B I o 4 I K f E 3 i W h 3 O I S y X H 7 / K 2 S 9 8 f r C N w p w I G M u H T a O x r c y r 1 2 / o m 6 + / p L n 5 B V p a X J B p 0 j i H 9 S a w R Q q 0 B Z 0 p Z m C S Y a 5 Q z K Q K R r F P q x G x i w S w J a t 5 I 2 5 M 9 8 D 6 5 C C c G X q 9 P D O 2 m m e R o E 9 U S C y M i g o 5 y q I m X n 2 S i q v a R L U D Q B C 1 P 1 S U J R E 7 w 8 f 6 f B h 3 q N f o U 8 d h b o Z w 5 X A 0 q f l k G z m V U B C C 4 j N L Q B i M 4 d u / r 1 u G r 1 R V e m Q K B x a Y x 3 Y 2 1 V W V 5 H I 5 M 5 J p I 5 M M N w P M B g a Z y t 2 7 j E o H B p + a D U G Y k J g y G s H A 7 H L y G i A b g u B s t 4 u O H D 0 k G 0 A c O X K Y f v m L b 6 i 5 s S o h f N S P s B N S w c e / C i t J J E f 8 J x e r P z k n E T k B q 7 q 5 + 1 M v p V B a U s x t o l p x e C O M D M A Q I w x J q m D d + 8 2 b 3 h V 7 4 A J o S 2 A a f D 6 A C Y A o F r t q Y C p u D r j I v K 8 W p t G Y p R Y w l r 6 f V y q / N o w i R 0 z G M 3 o 8 a l s a t L t t N j v N B M v k G J B c 4 g 8 z e R R b 4 O M R l I 8 4 u S b h 4 1 x u / n I m o W y m 9 g + w t K x U A r 0 2 H / o P I L k w 5 R 1 m V n T 4 p g N p g c z M J / C b Q V O N v A v V n n o y 5 k w Z Q g R V 8 H R L s k 2 F 1 Y / G f M k 8 3 2 w K w o L X U x 9 O M Z F j 6 n x 5 m S L S v t r U f i Q h E X x 4 B m E Q B p l g o F D H q S 6 X y G 0 / l M l 8 u h y 2 0 8 C s X Y Y U o U 2 F c V d m W L U Z x w S Y j H P 8 / r v Y A E A o 8 2 I 5 G H G O 7 X p 0 N r + d 5 r w 1 G W + x i / 9 6 E A k n y X O m P U j N n m j C S o h R N W h D a Q P V H k / a P R M k 0 Y R B V J x K n e p B J A 6 k k 3 P K z 1 R W s + V y J q H S Y b G 7 Z f c 6 D H h 9 3 0 L z A B q 0 G 5 2 r k y u g w J j q h j 9 r j M 5 Z U w w S G A l / q C F M V c V R y a 8 r v e 7 E T G q M s V t P s o 2 / u i F G A 1 z r 4 B K J k T W Y Z Q C r H l a d 7 d 6 b 7 I s E R J U T a B I Z j v 8 s G D H B Y f h C I H 0 N / y F e x e U O / P h 4 j e y 7 9 F V m 9 u 4 p l X F X k 1 N T / L K 4 Z n V g r b d C A v I A D g 1 y + y b W k f u Q M O B 1 0 J W 3 b p o 2 r Q e B s Y Y w r b M g E a B T G h u j Y U 5 b p T 2 5 q X U m Q B I d b H b Q g c p p a m T p A y J d v 3 5 T F n X B 1 j k D A 0 O J D S M A K D J H G j E D X J E D H b 5 u u 9 p 8 o q 4 k I m Q E e Z o 9 y U G y 2 h f H f 0 r a p Z b X b D n L 1 S d v c l Z C P j v Y S q F g U B J J t q o Z d 5 J v 6 C 6 d + + S 4 c Q X e F c N B Y j Q z O 0 u 1 N T V i b d v o l v v 5 B i q G W I w r j T 8 z b q G / S X c 0 V 7 h j 9 J G x k 4 Y G y u 4 U E 0 3 3 G c Z H L n O b 2 U q R u s 9 X r U R h W T 1 S 6 6 M r V 6 6 S g z U X l I X O j n b p T s F 3 0 r d 3 x V A 8 b I m K c r O v J k A l j i j 5 / E y i W J Q G Z y w 0 z 2 G Y z e 0 U p l C Y p R z r o M p s j v 2 A w x R n / 8 z p N u N u 2 U e y m s k J V C I i Y b C U 2 K Q v T s P + W o l b A e Q G A 1 v u F z o w F w t k y t Z o g J 0 C v D M 6 e I F M a / m B M 3 W l M V m J q K K I Z U H j + T X J B J S 5 4 r I h G 9 Z M / / T s J 3 T + 8 3 O y o R s s v u l k A v p n D T H I 5 c W 7 b K F 7 Q 3 b Z a R H 7 9 i 6 g L x n l i F 0 x E w 2 r I V k o R u 1 V Y Z n m g f 4 q k V g 5 R E 6 N E m Z 8 / / 0 l 6 n 3 4 H d m W + o 2 Y J J D g e E + Y x 3 d S 5 y q 0 W p A q f S m 0 D x W o S H 4 a S b Z / s Y J r O u b 9 F u q p C 1 M t q 1 9 t V W q T v L W g t 2 w F g e A w G 2 G t 7 4 w t 2 I U w I M a 4 z y o + H N a V 0 G E Q B + 0 4 + E 3 l E V E F Q S 6 n 1 S A U b p 8 j l 1 M J h Y S B g 7 p 3 7 N h R 6 j 7 5 M z p 6 / K R M i z c D 1 2 D r E 7 1 4 4 U 4 C S L V d 4 + 2 2 C 1 j D A V U I u j T M V j 0 A a w p i C 9 G 2 q m h i Q Z a 1 O I U K d C P V E W t x Q g o X t 5 s O 1 o d k p v H 5 T r 8 a O W G Q C e d t B n m G v T C i I B y j A 3 w 9 N r P O J X L b s c s O g E 6 L 7 f c d d g t V V Z T J L g 1 6 a T G N i u o 6 v m 4 j S b u L 7 Y J e d Q i 5 B R U 9 f b M B T E k H s O 0 Q g L K + F r A 1 0 X r w n F U 7 3 A x E 6 a w K s W o Z o W N 7 g v R 6 k q U c E w a d w d X F a q v Z Z V b / 4 I N o D 4 f V M g w o k R 5 n y C i d u f n L q Y Q C P y B 9 Y C a v r a t h / Z t V A d a x s W I s N q A 2 Y 9 z S I 9 d + K E j r 1 / 7 g o N u P X E 4 T M 3 f T 8 X F b K E G u t Y B y 8 r 4 u E l w z M o c N F N S f y 6 Y k 0 N S C 2 s w O V u U l b t 7 N L E H V A 4 M V 8 U Q y 1 Y W o w h 2 R A Q S 1 F b m d C p P T N l Q g F B G S w J W U e G T B E Q 2 Q C p M H A a h M 0 f i H V Q I 5 7 z 5 o Y N 1 A j Z H 5 z I T C o O P D Y u I m q i y K U W v l 6 u T K N D 7 Q D B B Y q 3 P 8 w W V J h V s r M N d O h U E Y P T r i S G O Q P m o J S H g x G K e O y r B Y E L E k d K a y m i 2 X 0 1 K 8 Y G x 3 A o y M o / / J O G B g 8 + n Z W a + Q b S l P O 0 3 s I n s w L 0 W A w o 5 x k J m A L E f n b 2 V J j B r K 1 C i H T I r I + 2 Z i + 0 M g E r g E A 0 S M 7 4 t p H D C f x 8 h p S C s 4 O 5 / r r g n S 8 3 E b 3 R t k V Y 9 J 1 D e N X U 9 i o v 6 V l q e u c Z J t c C r g R X L j 5 o w F L e G C 8 Z W 7 s 2 N H u / n 5 e Z p m M b 2 L n Q W o Y I D 0 y X F 4 r U 3 b M D y p v T L C K p m V 9 r F k 4 3 L N E i 5 1 C J E m p N 6 m B p u q a Y A o 1 / u x C A s s G P h h S B 1 4 i k g B 6 c N V h A p H 4 2 o z N o 6 D R L L y t c F I n B 6 P 2 P l y t K N S y 2 i 2 n a j C u X L e x U B i D F a V J 0 k o E A z A 9 i Z v e / s K d o 3 y X b w f K E B Y 9 P K n Y a f s u r g a c B 1 2 H B w 2 1 M P 0 t f q w N B y G m 2 H d c 8 y 3 u j / k l A 5 c S K 4 5 P 3 Z z V I Q B q c J M k I W A I h F M 5 3 v K Q V K Q K 6 n 6 K c s e Z j W A h D E K 8 X c w S b G o u i F j W c 2 W y 2 k b i l 8 p I a E a a 5 P D 7 s 0 4 f u w o L f l T e 9 x 3 s X M A Y w I k F O T G r Q H X m v t N D c 4 6 E l v R r N b f i H i t / q H f 6 z a r b f e G W L 0 U M i V d k V 1 Z 8 z D p M A B T u o l w / G F c r 0 h V 7 s K 1 M V p Y W M h Y T r P p k n I 1 R x g Z G R V C e c q K R Y d N h 8 1 m W 3 V b l F 3 s D I B Q G n d Y s k R X 2 Z k Q E m o j A B k w 1 E g R J d W V i F E i J j s Y u m 1 8 Y 9 M 5 a S 8 x 0 S Q M w o V B M M M g k W M w o d I o l m V X W 1 c r h H I 6 b D Q 6 u Z h Q 9 8 w o z d F 6 b r v I P y C x s P r Q 1 j u 7 U S Y M B 6 I Y Y U W a G F 1 9 q x a 2 R H j I q 4 w O S i K x M 8 i k / B h L R Z j Z o x S M w W S e W j 6 z 7 X I u o e b 8 0 Y T a N z a V e e T x K t J / F z s Y m M u 2 l R 1 S F F l M D i q d V u v Y F / O 4 P j Y R S U s m H D u s r O r h m J 3 M j y p Z Z R x p F p F T o w T c k I l E n m I L v Z p c O b w I a 6 3 t 4 s P D j + + c s m 8 T B t V u R G I l S G R y S j o Z x E G c I X 1 E M g l p z N e r O P N 3 x n 1 E L W 1 N G c t o N l 1 u B 8 e y C 0 V Z 1 A Y x q x O W G g 5 P P u E X 5 F M m 1 S 9 9 9 u 4 u P g w g V + 8 M u u j y G 7 d I L I x C h / m 8 b I 3 F c I Q 8 C W I k C Z K U P O o 4 E e Z 4 t M 0 R J 4 Y K P s Y I c x z 7 Q 4 p Y + C 5 H k M v N l X l a + c y 2 s 9 x 4 0 Z / z 0 t x T W 0 S l J S U 0 M j Z B x W 7 s Z m e T P a K Q I B o w m Z q P d / F h A e u e Y w M 5 D W Q 1 B k N j D y x U q J j N j Y G v U 0 s W M Y u D F M / G s f 5 I z J j z Z J C H K 2 U h F / s w g 1 t J + R W u E E 3 4 l G l c L x m W c B g Q G w v T N 9 + c M n 4 9 d 8 h 5 G w o I G V a f S C g o i 7 I M D A y k 7 M A B p O + f u 4 s P B 2 h X w F z + v W m d P i g o R 5 v C s u g K y A R g N j R m / 2 I z O n T O W t G 6 Z u a h z w k + y M U B 8 e t L 0 T E c p 6 7 q k I w s n 5 w c Y 2 K q N f l A P C 2 Z c C 3 I 1 1 B T i p / I O f J C q K n l C D 1 5 8 p T K y 8 t E 1 T t w o I c e 9 a d u C 9 p U v k G b 6 i 5 2 D L h 5 I y g v i t E 7 r 0 1 G Q 2 A e F L Z F R Y c u F n 5 J q H D s L n Y F 6 D y 7 x v I I E y 4 k B o X 2 y p A M X c I o 8 1 J M H m S y w O j w Y p z v M / S W 4 u F l l m J M M Y N E 2 u q n S d X S l t z T O Z e w 3 H y Z e 5 U P 6 K k p k i W W W 1 t b 5 S W f P H t F B 3 v 2 J k j F 6 S h 7 s O 6 q f X 9 + k D w H m U T 6 s O P y 0 V g e p h E v 2 t 0 x K n N G h C B z S 1 A F o + R k I i 0 E D P W P V b x D N X P 0 0 w i X H b 5 W 1 D 2 Z 7 h 4 h h y V I S 3 6 s H h u m X / 7 y t P F r u U V e J B T g 9 w f I 5 X L L D o Y g k d t p o 2 X s d 2 o A v H J H J o 2 j X f z 5 w C C R d o a 1 T k 0 M V P O Z 5 l j y z C 1 D 0 s V k Y u H x J j W K H A T C z O B H 4 x j w q j t 0 0 c n L 0 s s S 5 f I V J 6 c t a q i H + Q E T C h I i 9 2 4 y a K H a 2 h o a H R 3 j Y 5 K d G i 7 d e S t T O D B A 9 t 2 7 Y V o a T m 7 7 u Y s / B y j y 8 I c i i D i j 3 Q P H h A E 5 k u f i t B i I 0 7 U + p 5 z D 8 d Q i 1 M W Y r C G h 4 2 C o K G a p d q A u K J a + 1 q 5 2 / q 3 M 5 T L b L n 8 S C p Y b F k M H D / b Q 7 O w s e T z l 5 C 4 p k 9 V t A i y 9 M A n x i 4 u f p b S r d v F h g 8 u + c k I s R S A z e e A w K D Z p X F D n 9 T F 8 L K + A + A V / U k K 1 c X u r x R M S y y B H U H V j o / G L u U f O + 6 H M b n n Z L y v Z Y L 0 2 r C B 7 a q + H X O 4 i q m + o p / r 6 O i E V N k H e x Y c P E I M / x A l 5 D G m V J E 7 S 8 U d G M i F O 1 E J 9 P Z P J w n 6 J H e 2 o K I 3 7 4 i y p Y m S B m T G t L O b K 5 X y k h N l F b W r d t e b m Z p F E F o p Q 7 + B Y i l R K 3 0 x r V 2 B 9 e B A y K Q r J H w i j n S I V O 9 O w I m W x Q 5 w m j u F L W E k o l C u 4 t s o g k 0 m F A 9 y G O r K / b k U 5 z K X L W x s K b m B 2 m V 9 U 1 S g D A 4 P 0 4 M F D 8 s W q 5 F h D K h M T i z g d d / E B Q c g k R F n p F H E 0 g U C W p E M Z 0 X E I a 2 c + p n h U L I J R J t k U S 6 c 4 H 9 e 0 Y R O K 1 H K Y S 5 e 3 N p Q G 1 q o G q b B u 9 V d f f U E 2 3 y v q 7 U u u 1 S c i M w 3 O t E 5 f L M d b V 5 Y k 4 S 5 2 B j K R S A g D E o m v j 3 G O 4 4 R Y K q y v g Z N F K 0 3 f g / H B Z Y u Q 3 a L M 6 F D 3 y l w R q i 3 L f 2 2 c d 0 K N L 2 K x j C j Z 7 T a 6 8 n y Z T p w 8 Q Z U V F Z J w G h 1 V a n E X D T 0 t W g O T 0 L C S z S 5 2 D i R / z U Q B I Y Q U I B H i 4 Y M g J p / j h G h G H L 4 L M o U i K o x z H n e E i r j N V O a I 0 P 6 a p L o X D P j p w J H 9 x q / n D 3 k 1 S s C F u B 3 1 6 N F j 6 p u M 0 K m 2 O I V D Q Z q b m 1 O z K Q 1 0 1 a z d b 4 C l y C D J T j X v k m o n Q F W W T A p p L 0 m E x C m n y J H i D P J o H w T U k k n I x G F F N G 6 P l 4 c k r q 4 E f V M s n b i y h o S y W O 3 k q a 3 L W A Z z 6 b h c 5 v + v s 6 u L H K E p K n K 7 y e u d o 5 q a a p q f 9 6 V I J c E q F o l 2 l m B Q + y q L d 9 W + Q k e C T J p A 5 r B B m o T E 0 n G J Y 8 O H 4 Y H D o b A 6 1 m Q 6 3 B A g u x W W P S a R D I K F H 5 X N K Y p L y 0 w l L n 9 / e V f 5 g L G Q g 7 r 3 d n J t E h M y g U j o 3 E 1 H Z j q R r F O t 0 Z y + A d c u C g Y g S A q Z 4 E C G B H F g i E j G K a I Y P p + H r x w k m y K e P i f S i A m E 4 w j 2 l r J a F a G Y f J F w h N q P f 6 I e I s / Y F k I B x a W l M t 4 K C R L m B M C m x B p T i 8 n H 0 l I L K + v A n e 8 K y t r a G j 3 1 u 4 Q q R I A g / C F + w g k Z E F Z + k h w m E p m P j T g Y G 2 Q H e H 0 N k + Z k k 1 8 G x 4 J E o W B I k c m Q U K 6 S 3 K 6 9 t x b y 3 o b S b t h v I b / f z 4 k Q o 7 K y U h H T A H Y d f 2 T s L 2 T G A S b O h a 6 A W P z M m u D D E Y e o f 7 s o H C j S M C l A D k 0 E I U O S T O b 4 B L F M c T q + s i g i 6 + r J Q F g + L n O G q Y r j E B Y J x Q 7 Q h A q F w 9 R x 8 l z G M p c P l 9 e O 3 X S H X b 3 n 5 r w c I l l F F o m U C Z B S W J s t U 5 O q s w a 1 l 3 G w i 2 2 H J h M I w h + m Y x U n P u e z C h v k M f v s R L V j Z 2 X J N L 3 I t 0 E b i s + D V N 3 V Q W q v g D V P E Q y b T k B t 1 G 0 n m w M V 7 L b J C a h 8 m a L z 4 0 a 5 L V X M 4 j n C i Y N h R 0 i g 2 W W c W 4 l 5 Y 9 / W d J Q 6 d t l U K N D E 4 Y 9 E O E E c O J B G i K G c h H E N w u y b 4 z F F A z N 3 Y 4 Y Z H A 6 D X u G L N I L P B A q F W d 1 j H + 0 o j O v r O f s V P 0 l q O c u n 2 3 Z l K R q 3 0 P j Y O B P K Q Y G A 6 k f g H F E n T d B 7 D a X j Q 9 / l Y q c g n U z a T z i Q g n 3 V R j K T C R a 8 p E q H e C 4 V s p Y 5 4 k R i i Y S K y r S N B J k M 3 2 K x S o W M Y 4 e 7 K L F S 8 X Z h 2 4 v j e N B G N T U 1 N O u d o 9 H R U T r T i u F J q s Z S x N L k s t D z 8 d x u R b K L z S F J H I M s Z m e Q R L W n l O q W c p x G J m W 9 S 1 6 r y B S j o w 0 m M r E k Q j g Y C I i a h z B G 3 u z / 5 K L x R N u H 7 V M 2 T W 4 x a q W A 3 0 8 z M z N k t 7 A e T G o v n 2 R G K V K N r b I G e q a 2 1 S 7 y A U g Y 5 J P h Y P I W g o A I h o 9 j T S x 9 L u X Y T C b j e w k 1 j 8 8 x W V o r Q t y e g i F C E U k 6 b 6 X v x C L H I F V 1 U 1 t e R 5 W v 5 r a l Y z f 9 b y F m l 0 T p 6 e n h B I r R E a 6 N V M 0 E M v G D m i T V s w x S S i w r u 8 g T V F 4 o M h g V n o k Q C V + c P q e v N + L F V 2 S S a 0 A k d j a M x Q O J c M z X l L s i 9 F G L n 6 q L s J V n U j L B z f i U x E K 7 C W W n 9 e B x U 4 n a v r + C a Y H E y u s l Y d + + f U v F 9 o g M d l Q J b m S M 4 p P s i J c + o i J 9 8 O w u s g R J 9 3 Q n 0 e w U O a T w J 8 6 Z C K O d H B t S S J / D d 4 w 4 8 U X F i 1 E w z M c I M 1 F O 7 P G L R Q 8 V r L n N p C U S N n N T 6 l 6 E 2 g 7 l f n m w 9 a J g C G V 1 u i k Y D F F r W y v 5 A 3 4 6 0 e j n x I X q p 2 o x / u C r V I a m A x t 6 7 S J f 0 M T R J F L H Q h h I I v h G n I 4 X F Q / O C K t r j f M g k M S p t t J H z X 6 R S l Y 9 E g J E 0 m R i A o F E y l S u R k i E w 1 G q a m w 2 n m 3 7 U R B t K O 1 8 z g p J v A W f j w 8 j M k 5 L J 6 q u 0 Q a 9 a i t 9 s 5 T y F O 2 a z n O B 1 G p K k S e F O G Y H U m j H x 9 r p 8 z r / V N h w a W Q 6 z U T C n C a c S 5 A I P j s Q S V v z J M w O U 4 G O f / U X G c v S d j m W U B l i t 8 l h k S i / x U W l p W U 0 M j Y t i Z f M D B X 2 L l k o I C b V J I k 2 K q E a d 9 c A X A d M a W q S R C t 9 I 8 z 5 k X A 6 n s N J i a S u 0 f k o v p y L y g I r H z O Z R B r x O V k K D D 6 T R g i F t h P C 7 G O B V N w v G A h S S / c h s j u w F V L m 8 r Q d b l t H S m R y A S Y U M m j R 5 6 U Q i 3 M k r k g o J C x 8 z o B r f W q b f D i g p u T 9 E g o C z W V X 1 4 / 5 d n d M T M B I x 9 W d I k W C L O x E u q S 5 B I n 4 O 4 l 4 / T 3 c g / N N k S l p j I B f V x y m Q 3 W p / U t i g D C O I Z W g 2 u E Y U i l h K o 9 b q a X n S M Y y t J 2 u Y N p Q Z s w 7 K q i l p Z m K f A 8 4 A 5 A R y k C h f T R U f c a W k H D r M U r w Z e / d u v / P E S r l + N N I S + U U M c T X k k V I o Z y K V x J m J c m U B F I O e W Z 8 B 7 7 c Q 5 1 H B W m j K L X K G h B m M o F A y l d S S U m m M M g U C p L N D o t w l E 7 / / K / k y Q s N B d W G M r u 4 z U E H u j u 4 c Z q U U K i 5 x O d M u d 2 v E l Z l c J w c u 6 s l b R y c b t p j 2 h g B g 1 Q g k o R V + p q P d Z o L a e R 8 8 l g I Z F y j i G Q Q S M I 6 n v O N 2 0 p Y X l m k E R 9 r T U S T S b e T t I R S e Q 3 L X p T K q + u Y W K x l Z C g 3 2 + 0 K q g 1 l d o u O c u n 9 P t b E u r W W U E h 0 8 V X 4 + 9 c O m X Q W j h i b a 3 G m 7 m K d A A F U Q D n 5 B 2 G 0 M x N A E y M p f X R 8 g i C G U + e R F 5 n P K 6 e m Z J S 7 Q o p M I A s T K 0 E m w 0 E T 0 c T y L y 8 J 6 b g V Q P s / / p y f O X O 5 2 W 5 n u d c 3 W t C l c L 7 3 M Q 0 G 2 5 n 6 N t k G B x P J k j 4 L W A v C a A w i z M 5 o F a b 3 V e 3 C h A S Z G B J W J J K w y Q n F U u K 4 r Z p 2 L L 5 I L 4 R B n m R Y 2 k v i K 6 f D I F V X V Z A q 3 K p t l K 7 u S R u J S R a J h E U i Y X 8 x X A N z + Z m / / I 1 6 7 g K F 5 X 6 B E w o I T U / S s w m X Q S Q Q C 8 T R P h P L I J U Q i o k E H x U G e q 7 x v 0 s w F H L l G / + m M M 4 h o H z 8 J c K G U 8 c g i T n e d A z C m O O E N A i z Q z h B J O 0 z o a q D 5 H E x c f g Y 7 S S c 0 y q e m U x h 9 s M h d n z u 4 1 / 8 W 2 l D F T I K 0 i i R j i J P K X H 1 Z e j Z S f V P 1 2 p m S 6 B W M Z I Z a W S 6 k d l S i j 4 4 6 P d a 6 d S 7 G + + / i s R Q h Z x 9 4 1 i l o f m c T l d z X P I c v p e 4 R v L A 7 H S c u g Y q H t b O K 3 f p N S A U q Z R q p 8 m k i A U y Q T o h 3 H b o R M G T C e A q n T 8 L 3 E W d x d T c i O 1 K V C a p G o 3 D m k h G R i X i J G x k P g q J O C 5 g U r D g q b A 4 K X g 7 H + Z X S j o z o c x O p U e C G E Y a J d L M i A P h h H S J 7 6 h r N B G R z u J z H u h j c 9 r L t b h G v q f O I Q + 7 q m A m V 2 0 m k E q R S V W Q I p k 4 D 6 H e h V g y D X m t V N f W S U 2 d 3 R n L R q G 5 g j V K p L v a 2 h L Z 5 R B 7 / c B I o U m V k F r s E B Z i G S R T T m W u Z L B R K P g j W Y f j 4 4 O D Q R z d n k m R 0 s q p w p 4 W N n z z s Y p T 6 a i c O X 2 N O L m H j j f C p u u U J q E q P 8 k v x G k C s R u d i y c k k q h 5 T C Y Q 7 P m Y R Z Y 3 6 D z y E b 9 T 5 n J R a G 5 H q H w a R w / X c n u J M 0 w y R R E o m W E q 8 z C w 0 p y Z Z m c u M F J Y E m z a A a z C s 6 Y 5 R R I 4 u c A I 4 9 0 M X 8 I r f b P h I J E W i D f i k t f B q X R L O O O c 2 U l 3 R u I c 0 j r 5 v W Q + q D D i U i R T O E L V 7 p A K s w O p v E s x e j p C Z L P E 6 a / / 9 t f y + j s F l h / 7 x y Q 7 d g p Q e O 7 / N E q Y E K 0 s f G a r H / s w S o i P Y 7 O h g m s Q w 2 C R c o w / C e N f + c a H i s 8 5 N C H e A 5 B F B e Q z A e N Q z s o / P l S k q j C M + 8 v 3 E V b n V d i I N x w 3 V C V O k c q I M 3 x z n B D J F J c k k z 5 m 4 h i + n G O X I G Y 8 S s c a W e U D g U z E g o / V r 1 6 M E Y W w e z V f 9 5 / + 8 9 / k K Q + y B 8 u P A z u L U A D n F d 1 7 M M I 1 K p M D 1 j 6 Q J E E q E A b H p j C I Y / j 8 Y T r m m y G M P + M c g G P F K c Q r X y N 5 m I z b G l A w j e A K o E D L v y m s j h L Q c c Z N U J C T P u 5 t O m Y H X 1 2 P Q y 7 g 6 q S K F 5 d u G k / G J / y E h N P H W k L x M c K J O E N K G W E 4 z H U D W Z T K B 2 m l J J M / G K W X 4 7 A 9 R W T h y r / / L z u P T E R E / x 9 g a g c K u 6 d X T g 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 G u i d = " 8 9 a 9 2 6 3 0 - 3 1 4 7 - 4 9 b 2 - b 1 3 b - b 5 e b 3 8 b a d 4 b c "   R e v = " 1 "   R e v G u i d = " a 8 3 2 5 7 2 f - 5 b b e - 4 a 6 5 - 9 0 6 3 - f e 4 8 4 a 0 b 6 0 e f " 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4D264EE0-4B8D-4EED-9470-2D192217E542}">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F66A1F0E-0212-464C-A4D0-9C82D235A13D}">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sales</vt:lpstr>
      <vt:lpstr>PV Q1</vt:lpstr>
      <vt:lpstr>PV Q2,3</vt:lpstr>
      <vt:lpstr>PV Q4</vt:lpstr>
      <vt:lpstr>PV Q 5,6,7</vt:lpstr>
      <vt:lpstr>PV Q 8,9,10</vt:lpstr>
      <vt:lpstr>PV Q 11</vt:lpstr>
      <vt:lpstr>PV Q 12,13</vt:lpstr>
      <vt:lpstr>PV Q 14,15,16</vt:lpstr>
      <vt:lpstr>Dash 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dc:creator>
  <cp:lastModifiedBy>Raja</cp:lastModifiedBy>
  <dcterms:created xsi:type="dcterms:W3CDTF">2022-07-27T15:17:40Z</dcterms:created>
  <dcterms:modified xsi:type="dcterms:W3CDTF">2022-07-30T06:15:23Z</dcterms:modified>
</cp:coreProperties>
</file>